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Data Rafif\Data Kuliah Rafif\Digital talent\Excel\"/>
    </mc:Choice>
  </mc:AlternateContent>
  <xr:revisionPtr revIDLastSave="0" documentId="13_ncr:1_{899873DC-7F4A-49A2-9958-EE2BAE4CDAC2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Data Mentah" sheetId="1" r:id="rId1"/>
    <sheet name="Data Jadi" sheetId="2" r:id="rId2"/>
    <sheet name="Sheet1" sheetId="6" r:id="rId3"/>
    <sheet name="Sheet2" sheetId="7" r:id="rId4"/>
    <sheet name="Pivot" sheetId="5" r:id="rId5"/>
    <sheet name="Dashboard" sheetId="4" r:id="rId6"/>
  </sheets>
  <definedNames>
    <definedName name="Slicer_jenis_pesanan">#N/A</definedName>
    <definedName name="Slicer_jenis_produk">#N/A</definedName>
    <definedName name="Slicer_month">#N/A</definedName>
    <definedName name="Slicer_tipe_pembayaran">#N/A</definedName>
  </definedNames>
  <calcPr calcId="191029" calcMode="manual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000" i="2" l="1"/>
  <c r="N2000" i="2"/>
  <c r="O2000" i="2" s="1"/>
  <c r="L2000" i="2"/>
  <c r="K2000" i="2"/>
  <c r="M2000" i="2" s="1"/>
  <c r="P2000" i="2" s="1"/>
  <c r="J2000" i="2"/>
  <c r="I2000" i="2"/>
  <c r="Q1999" i="2"/>
  <c r="N1999" i="2"/>
  <c r="O1999" i="2" s="1"/>
  <c r="L1999" i="2"/>
  <c r="K1999" i="2"/>
  <c r="M1999" i="2" s="1"/>
  <c r="J1999" i="2"/>
  <c r="I1999" i="2"/>
  <c r="Q1998" i="2"/>
  <c r="N1998" i="2"/>
  <c r="O1998" i="2" s="1"/>
  <c r="L1998" i="2"/>
  <c r="K1998" i="2"/>
  <c r="M1998" i="2" s="1"/>
  <c r="P1998" i="2" s="1"/>
  <c r="J1998" i="2"/>
  <c r="I1998" i="2"/>
  <c r="Q1997" i="2"/>
  <c r="N1997" i="2"/>
  <c r="O1997" i="2" s="1"/>
  <c r="L1997" i="2"/>
  <c r="K1997" i="2"/>
  <c r="M1997" i="2" s="1"/>
  <c r="J1997" i="2"/>
  <c r="I1997" i="2"/>
  <c r="Q1996" i="2"/>
  <c r="N1996" i="2"/>
  <c r="O1996" i="2" s="1"/>
  <c r="M1996" i="2"/>
  <c r="P1996" i="2" s="1"/>
  <c r="L1996" i="2"/>
  <c r="K1996" i="2"/>
  <c r="J1996" i="2"/>
  <c r="I1996" i="2"/>
  <c r="Q1995" i="2"/>
  <c r="N1995" i="2"/>
  <c r="O1995" i="2" s="1"/>
  <c r="P1995" i="2" s="1"/>
  <c r="M1995" i="2"/>
  <c r="L1995" i="2"/>
  <c r="K1995" i="2"/>
  <c r="J1995" i="2"/>
  <c r="I1995" i="2"/>
  <c r="Q1994" i="2"/>
  <c r="O1994" i="2"/>
  <c r="N1994" i="2"/>
  <c r="M1994" i="2"/>
  <c r="L1994" i="2"/>
  <c r="K1994" i="2"/>
  <c r="J1994" i="2"/>
  <c r="I1994" i="2"/>
  <c r="Q1993" i="2"/>
  <c r="N1993" i="2"/>
  <c r="O1993" i="2" s="1"/>
  <c r="L1993" i="2"/>
  <c r="K1993" i="2"/>
  <c r="M1993" i="2" s="1"/>
  <c r="J1993" i="2"/>
  <c r="I1993" i="2"/>
  <c r="Q1992" i="2"/>
  <c r="O1992" i="2"/>
  <c r="N1992" i="2"/>
  <c r="L1992" i="2"/>
  <c r="K1992" i="2"/>
  <c r="M1992" i="2" s="1"/>
  <c r="P1992" i="2" s="1"/>
  <c r="J1992" i="2"/>
  <c r="I1992" i="2"/>
  <c r="Q1991" i="2"/>
  <c r="N1991" i="2"/>
  <c r="O1991" i="2" s="1"/>
  <c r="L1991" i="2"/>
  <c r="K1991" i="2"/>
  <c r="M1991" i="2" s="1"/>
  <c r="J1991" i="2"/>
  <c r="I1991" i="2"/>
  <c r="Q1990" i="2"/>
  <c r="N1990" i="2"/>
  <c r="M1990" i="2"/>
  <c r="L1990" i="2"/>
  <c r="K1990" i="2"/>
  <c r="J1990" i="2"/>
  <c r="I1990" i="2"/>
  <c r="Q1989" i="2"/>
  <c r="N1989" i="2"/>
  <c r="L1989" i="2"/>
  <c r="K1989" i="2"/>
  <c r="M1989" i="2" s="1"/>
  <c r="J1989" i="2"/>
  <c r="I1989" i="2"/>
  <c r="Q1988" i="2"/>
  <c r="N1988" i="2"/>
  <c r="L1988" i="2"/>
  <c r="K1988" i="2"/>
  <c r="M1988" i="2" s="1"/>
  <c r="J1988" i="2"/>
  <c r="I1988" i="2"/>
  <c r="Q1987" i="2"/>
  <c r="N1987" i="2"/>
  <c r="O1987" i="2" s="1"/>
  <c r="M1987" i="2"/>
  <c r="L1987" i="2"/>
  <c r="K1987" i="2"/>
  <c r="J1987" i="2"/>
  <c r="I1987" i="2"/>
  <c r="Q1986" i="2"/>
  <c r="N1986" i="2"/>
  <c r="O1986" i="2" s="1"/>
  <c r="M1986" i="2"/>
  <c r="L1986" i="2"/>
  <c r="K1986" i="2"/>
  <c r="J1986" i="2"/>
  <c r="I1986" i="2"/>
  <c r="Q1985" i="2"/>
  <c r="O1985" i="2"/>
  <c r="N1985" i="2"/>
  <c r="L1985" i="2"/>
  <c r="K1985" i="2"/>
  <c r="M1985" i="2" s="1"/>
  <c r="J1985" i="2"/>
  <c r="I1985" i="2"/>
  <c r="Q1984" i="2"/>
  <c r="N1984" i="2"/>
  <c r="L1984" i="2"/>
  <c r="K1984" i="2"/>
  <c r="M1984" i="2" s="1"/>
  <c r="J1984" i="2"/>
  <c r="I1984" i="2"/>
  <c r="Q1983" i="2"/>
  <c r="N1983" i="2"/>
  <c r="O1983" i="2" s="1"/>
  <c r="L1983" i="2"/>
  <c r="K1983" i="2"/>
  <c r="M1983" i="2" s="1"/>
  <c r="J1983" i="2"/>
  <c r="I1983" i="2"/>
  <c r="Q1982" i="2"/>
  <c r="N1982" i="2"/>
  <c r="L1982" i="2"/>
  <c r="K1982" i="2"/>
  <c r="M1982" i="2" s="1"/>
  <c r="J1982" i="2"/>
  <c r="I1982" i="2"/>
  <c r="Q1981" i="2"/>
  <c r="N1981" i="2"/>
  <c r="O1981" i="2" s="1"/>
  <c r="L1981" i="2"/>
  <c r="K1981" i="2"/>
  <c r="M1981" i="2" s="1"/>
  <c r="P1981" i="2" s="1"/>
  <c r="J1981" i="2"/>
  <c r="I1981" i="2"/>
  <c r="Q1980" i="2"/>
  <c r="N1980" i="2"/>
  <c r="M1980" i="2"/>
  <c r="L1980" i="2"/>
  <c r="K1980" i="2"/>
  <c r="J1980" i="2"/>
  <c r="I1980" i="2"/>
  <c r="Q1979" i="2"/>
  <c r="N1979" i="2"/>
  <c r="O1979" i="2" s="1"/>
  <c r="P1979" i="2" s="1"/>
  <c r="M1979" i="2"/>
  <c r="L1979" i="2"/>
  <c r="K1979" i="2"/>
  <c r="J1979" i="2"/>
  <c r="I1979" i="2"/>
  <c r="Q1978" i="2"/>
  <c r="N1978" i="2"/>
  <c r="O1978" i="2" s="1"/>
  <c r="M1978" i="2"/>
  <c r="P1978" i="2" s="1"/>
  <c r="L1978" i="2"/>
  <c r="K1978" i="2"/>
  <c r="J1978" i="2"/>
  <c r="I1978" i="2"/>
  <c r="Q1977" i="2"/>
  <c r="N1977" i="2"/>
  <c r="O1977" i="2" s="1"/>
  <c r="L1977" i="2"/>
  <c r="K1977" i="2"/>
  <c r="M1977" i="2" s="1"/>
  <c r="J1977" i="2"/>
  <c r="I1977" i="2"/>
  <c r="Q1976" i="2"/>
  <c r="P1976" i="2"/>
  <c r="N1976" i="2"/>
  <c r="L1976" i="2"/>
  <c r="K1976" i="2"/>
  <c r="M1976" i="2" s="1"/>
  <c r="O1976" i="2" s="1"/>
  <c r="J1976" i="2"/>
  <c r="I1976" i="2"/>
  <c r="Q1975" i="2"/>
  <c r="N1975" i="2"/>
  <c r="L1975" i="2"/>
  <c r="K1975" i="2"/>
  <c r="M1975" i="2" s="1"/>
  <c r="J1975" i="2"/>
  <c r="I1975" i="2"/>
  <c r="Q1974" i="2"/>
  <c r="N1974" i="2"/>
  <c r="M1974" i="2"/>
  <c r="L1974" i="2"/>
  <c r="K1974" i="2"/>
  <c r="J1974" i="2"/>
  <c r="I1974" i="2"/>
  <c r="Q1973" i="2"/>
  <c r="N1973" i="2"/>
  <c r="O1973" i="2" s="1"/>
  <c r="L1973" i="2"/>
  <c r="K1973" i="2"/>
  <c r="M1973" i="2" s="1"/>
  <c r="J1973" i="2"/>
  <c r="I1973" i="2"/>
  <c r="Q1972" i="2"/>
  <c r="O1972" i="2"/>
  <c r="N1972" i="2"/>
  <c r="L1972" i="2"/>
  <c r="K1972" i="2"/>
  <c r="M1972" i="2" s="1"/>
  <c r="J1972" i="2"/>
  <c r="I1972" i="2"/>
  <c r="Q1971" i="2"/>
  <c r="N1971" i="2"/>
  <c r="M1971" i="2"/>
  <c r="L1971" i="2"/>
  <c r="K1971" i="2"/>
  <c r="J1971" i="2"/>
  <c r="I1971" i="2"/>
  <c r="Q1970" i="2"/>
  <c r="N1970" i="2"/>
  <c r="O1970" i="2" s="1"/>
  <c r="M1970" i="2"/>
  <c r="P1970" i="2" s="1"/>
  <c r="L1970" i="2"/>
  <c r="K1970" i="2"/>
  <c r="J1970" i="2"/>
  <c r="I1970" i="2"/>
  <c r="Q1969" i="2"/>
  <c r="O1969" i="2"/>
  <c r="P1969" i="2" s="1"/>
  <c r="N1969" i="2"/>
  <c r="M1969" i="2"/>
  <c r="L1969" i="2"/>
  <c r="K1969" i="2"/>
  <c r="J1969" i="2"/>
  <c r="I1969" i="2"/>
  <c r="Q1968" i="2"/>
  <c r="O1968" i="2"/>
  <c r="N1968" i="2"/>
  <c r="L1968" i="2"/>
  <c r="K1968" i="2"/>
  <c r="M1968" i="2" s="1"/>
  <c r="P1968" i="2" s="1"/>
  <c r="J1968" i="2"/>
  <c r="I1968" i="2"/>
  <c r="Q1967" i="2"/>
  <c r="N1967" i="2"/>
  <c r="O1967" i="2" s="1"/>
  <c r="L1967" i="2"/>
  <c r="K1967" i="2"/>
  <c r="M1967" i="2" s="1"/>
  <c r="J1967" i="2"/>
  <c r="I1967" i="2"/>
  <c r="Q1966" i="2"/>
  <c r="N1966" i="2"/>
  <c r="O1966" i="2" s="1"/>
  <c r="L1966" i="2"/>
  <c r="K1966" i="2"/>
  <c r="M1966" i="2" s="1"/>
  <c r="P1966" i="2" s="1"/>
  <c r="J1966" i="2"/>
  <c r="I1966" i="2"/>
  <c r="Q1965" i="2"/>
  <c r="N1965" i="2"/>
  <c r="O1965" i="2" s="1"/>
  <c r="L1965" i="2"/>
  <c r="K1965" i="2"/>
  <c r="M1965" i="2" s="1"/>
  <c r="J1965" i="2"/>
  <c r="I1965" i="2"/>
  <c r="Q1964" i="2"/>
  <c r="O1964" i="2"/>
  <c r="N1964" i="2"/>
  <c r="M1964" i="2"/>
  <c r="P1964" i="2" s="1"/>
  <c r="L1964" i="2"/>
  <c r="K1964" i="2"/>
  <c r="J1964" i="2"/>
  <c r="I1964" i="2"/>
  <c r="Q1963" i="2"/>
  <c r="N1963" i="2"/>
  <c r="O1963" i="2" s="1"/>
  <c r="P1963" i="2" s="1"/>
  <c r="M1963" i="2"/>
  <c r="L1963" i="2"/>
  <c r="K1963" i="2"/>
  <c r="J1963" i="2"/>
  <c r="I1963" i="2"/>
  <c r="Q1962" i="2"/>
  <c r="N1962" i="2"/>
  <c r="O1962" i="2" s="1"/>
  <c r="M1962" i="2"/>
  <c r="P1962" i="2" s="1"/>
  <c r="L1962" i="2"/>
  <c r="K1962" i="2"/>
  <c r="J1962" i="2"/>
  <c r="I1962" i="2"/>
  <c r="Q1961" i="2"/>
  <c r="N1961" i="2"/>
  <c r="O1961" i="2" s="1"/>
  <c r="L1961" i="2"/>
  <c r="K1961" i="2"/>
  <c r="M1961" i="2" s="1"/>
  <c r="J1961" i="2"/>
  <c r="I1961" i="2"/>
  <c r="Q1960" i="2"/>
  <c r="N1960" i="2"/>
  <c r="L1960" i="2"/>
  <c r="K1960" i="2"/>
  <c r="M1960" i="2" s="1"/>
  <c r="J1960" i="2"/>
  <c r="I1960" i="2"/>
  <c r="Q1959" i="2"/>
  <c r="N1959" i="2"/>
  <c r="O1959" i="2" s="1"/>
  <c r="L1959" i="2"/>
  <c r="K1959" i="2"/>
  <c r="M1959" i="2" s="1"/>
  <c r="P1959" i="2" s="1"/>
  <c r="J1959" i="2"/>
  <c r="I1959" i="2"/>
  <c r="Q1958" i="2"/>
  <c r="O1958" i="2"/>
  <c r="N1958" i="2"/>
  <c r="M1958" i="2"/>
  <c r="P1958" i="2" s="1"/>
  <c r="L1958" i="2"/>
  <c r="K1958" i="2"/>
  <c r="J1958" i="2"/>
  <c r="I1958" i="2"/>
  <c r="Q1957" i="2"/>
  <c r="N1957" i="2"/>
  <c r="O1957" i="2" s="1"/>
  <c r="L1957" i="2"/>
  <c r="K1957" i="2"/>
  <c r="M1957" i="2" s="1"/>
  <c r="J1957" i="2"/>
  <c r="I1957" i="2"/>
  <c r="Q1956" i="2"/>
  <c r="O1956" i="2"/>
  <c r="N1956" i="2"/>
  <c r="L1956" i="2"/>
  <c r="K1956" i="2"/>
  <c r="M1956" i="2" s="1"/>
  <c r="J1956" i="2"/>
  <c r="I1956" i="2"/>
  <c r="Q1955" i="2"/>
  <c r="N1955" i="2"/>
  <c r="O1955" i="2" s="1"/>
  <c r="M1955" i="2"/>
  <c r="L1955" i="2"/>
  <c r="K1955" i="2"/>
  <c r="J1955" i="2"/>
  <c r="I1955" i="2"/>
  <c r="Q1954" i="2"/>
  <c r="N1954" i="2"/>
  <c r="O1954" i="2" s="1"/>
  <c r="M1954" i="2"/>
  <c r="P1954" i="2" s="1"/>
  <c r="L1954" i="2"/>
  <c r="K1954" i="2"/>
  <c r="J1954" i="2"/>
  <c r="I1954" i="2"/>
  <c r="Q1953" i="2"/>
  <c r="O1953" i="2"/>
  <c r="P1953" i="2" s="1"/>
  <c r="N1953" i="2"/>
  <c r="M1953" i="2"/>
  <c r="L1953" i="2"/>
  <c r="K1953" i="2"/>
  <c r="J1953" i="2"/>
  <c r="I1953" i="2"/>
  <c r="Q1952" i="2"/>
  <c r="N1952" i="2"/>
  <c r="L1952" i="2"/>
  <c r="K1952" i="2"/>
  <c r="M1952" i="2" s="1"/>
  <c r="J1952" i="2"/>
  <c r="I1952" i="2"/>
  <c r="Q1951" i="2"/>
  <c r="N1951" i="2"/>
  <c r="O1951" i="2" s="1"/>
  <c r="L1951" i="2"/>
  <c r="K1951" i="2"/>
  <c r="M1951" i="2" s="1"/>
  <c r="J1951" i="2"/>
  <c r="I1951" i="2"/>
  <c r="Q1950" i="2"/>
  <c r="N1950" i="2"/>
  <c r="O1950" i="2" s="1"/>
  <c r="L1950" i="2"/>
  <c r="K1950" i="2"/>
  <c r="M1950" i="2" s="1"/>
  <c r="P1950" i="2" s="1"/>
  <c r="J1950" i="2"/>
  <c r="I1950" i="2"/>
  <c r="Q1949" i="2"/>
  <c r="N1949" i="2"/>
  <c r="L1949" i="2"/>
  <c r="K1949" i="2"/>
  <c r="M1949" i="2" s="1"/>
  <c r="J1949" i="2"/>
  <c r="I1949" i="2"/>
  <c r="Q1948" i="2"/>
  <c r="O1948" i="2"/>
  <c r="N1948" i="2"/>
  <c r="M1948" i="2"/>
  <c r="L1948" i="2"/>
  <c r="K1948" i="2"/>
  <c r="J1948" i="2"/>
  <c r="I1948" i="2"/>
  <c r="Q1947" i="2"/>
  <c r="P1947" i="2"/>
  <c r="N1947" i="2"/>
  <c r="O1947" i="2" s="1"/>
  <c r="M1947" i="2"/>
  <c r="L1947" i="2"/>
  <c r="K1947" i="2"/>
  <c r="J1947" i="2"/>
  <c r="I1947" i="2"/>
  <c r="Q1946" i="2"/>
  <c r="O1946" i="2"/>
  <c r="N1946" i="2"/>
  <c r="M1946" i="2"/>
  <c r="L1946" i="2"/>
  <c r="K1946" i="2"/>
  <c r="J1946" i="2"/>
  <c r="I1946" i="2"/>
  <c r="Q1945" i="2"/>
  <c r="N1945" i="2"/>
  <c r="O1945" i="2" s="1"/>
  <c r="L1945" i="2"/>
  <c r="K1945" i="2"/>
  <c r="M1945" i="2" s="1"/>
  <c r="J1945" i="2"/>
  <c r="I1945" i="2"/>
  <c r="Q1944" i="2"/>
  <c r="N1944" i="2"/>
  <c r="L1944" i="2"/>
  <c r="K1944" i="2"/>
  <c r="M1944" i="2" s="1"/>
  <c r="J1944" i="2"/>
  <c r="I1944" i="2"/>
  <c r="Q1943" i="2"/>
  <c r="N1943" i="2"/>
  <c r="O1943" i="2" s="1"/>
  <c r="L1943" i="2"/>
  <c r="K1943" i="2"/>
  <c r="M1943" i="2" s="1"/>
  <c r="J1943" i="2"/>
  <c r="I1943" i="2"/>
  <c r="Q1942" i="2"/>
  <c r="N1942" i="2"/>
  <c r="M1942" i="2"/>
  <c r="L1942" i="2"/>
  <c r="K1942" i="2"/>
  <c r="J1942" i="2"/>
  <c r="I1942" i="2"/>
  <c r="Q1941" i="2"/>
  <c r="N1941" i="2"/>
  <c r="O1941" i="2" s="1"/>
  <c r="L1941" i="2"/>
  <c r="K1941" i="2"/>
  <c r="M1941" i="2" s="1"/>
  <c r="J1941" i="2"/>
  <c r="I1941" i="2"/>
  <c r="Q1940" i="2"/>
  <c r="O1940" i="2"/>
  <c r="N1940" i="2"/>
  <c r="L1940" i="2"/>
  <c r="K1940" i="2"/>
  <c r="M1940" i="2" s="1"/>
  <c r="J1940" i="2"/>
  <c r="I1940" i="2"/>
  <c r="Q1939" i="2"/>
  <c r="N1939" i="2"/>
  <c r="O1939" i="2" s="1"/>
  <c r="M1939" i="2"/>
  <c r="L1939" i="2"/>
  <c r="K1939" i="2"/>
  <c r="J1939" i="2"/>
  <c r="I1939" i="2"/>
  <c r="Q1938" i="2"/>
  <c r="N1938" i="2"/>
  <c r="O1938" i="2" s="1"/>
  <c r="M1938" i="2"/>
  <c r="L1938" i="2"/>
  <c r="K1938" i="2"/>
  <c r="J1938" i="2"/>
  <c r="I1938" i="2"/>
  <c r="Q1937" i="2"/>
  <c r="O1937" i="2"/>
  <c r="P1937" i="2" s="1"/>
  <c r="N1937" i="2"/>
  <c r="M1937" i="2"/>
  <c r="L1937" i="2"/>
  <c r="K1937" i="2"/>
  <c r="J1937" i="2"/>
  <c r="I1937" i="2"/>
  <c r="Q1936" i="2"/>
  <c r="N1936" i="2"/>
  <c r="L1936" i="2"/>
  <c r="K1936" i="2"/>
  <c r="M1936" i="2" s="1"/>
  <c r="J1936" i="2"/>
  <c r="I1936" i="2"/>
  <c r="Q1935" i="2"/>
  <c r="N1935" i="2"/>
  <c r="O1935" i="2" s="1"/>
  <c r="L1935" i="2"/>
  <c r="K1935" i="2"/>
  <c r="M1935" i="2" s="1"/>
  <c r="J1935" i="2"/>
  <c r="I1935" i="2"/>
  <c r="Q1934" i="2"/>
  <c r="N1934" i="2"/>
  <c r="L1934" i="2"/>
  <c r="K1934" i="2"/>
  <c r="M1934" i="2" s="1"/>
  <c r="J1934" i="2"/>
  <c r="I1934" i="2"/>
  <c r="Q1933" i="2"/>
  <c r="N1933" i="2"/>
  <c r="L1933" i="2"/>
  <c r="K1933" i="2"/>
  <c r="M1933" i="2" s="1"/>
  <c r="J1933" i="2"/>
  <c r="I1933" i="2"/>
  <c r="Q1932" i="2"/>
  <c r="O1932" i="2"/>
  <c r="N1932" i="2"/>
  <c r="M1932" i="2"/>
  <c r="L1932" i="2"/>
  <c r="K1932" i="2"/>
  <c r="J1932" i="2"/>
  <c r="I1932" i="2"/>
  <c r="Q1931" i="2"/>
  <c r="P1931" i="2"/>
  <c r="N1931" i="2"/>
  <c r="M1931" i="2"/>
  <c r="O1931" i="2" s="1"/>
  <c r="L1931" i="2"/>
  <c r="K1931" i="2"/>
  <c r="J1931" i="2"/>
  <c r="I1931" i="2"/>
  <c r="Q1930" i="2"/>
  <c r="N1930" i="2"/>
  <c r="O1930" i="2" s="1"/>
  <c r="M1930" i="2"/>
  <c r="L1930" i="2"/>
  <c r="K1930" i="2"/>
  <c r="J1930" i="2"/>
  <c r="I1930" i="2"/>
  <c r="Q1929" i="2"/>
  <c r="N1929" i="2"/>
  <c r="O1929" i="2" s="1"/>
  <c r="L1929" i="2"/>
  <c r="K1929" i="2"/>
  <c r="M1929" i="2" s="1"/>
  <c r="J1929" i="2"/>
  <c r="I1929" i="2"/>
  <c r="Q1928" i="2"/>
  <c r="O1928" i="2"/>
  <c r="N1928" i="2"/>
  <c r="L1928" i="2"/>
  <c r="K1928" i="2"/>
  <c r="M1928" i="2" s="1"/>
  <c r="P1928" i="2" s="1"/>
  <c r="J1928" i="2"/>
  <c r="I1928" i="2"/>
  <c r="Q1927" i="2"/>
  <c r="N1927" i="2"/>
  <c r="L1927" i="2"/>
  <c r="K1927" i="2"/>
  <c r="M1927" i="2" s="1"/>
  <c r="J1927" i="2"/>
  <c r="I1927" i="2"/>
  <c r="Q1926" i="2"/>
  <c r="N1926" i="2"/>
  <c r="M1926" i="2"/>
  <c r="L1926" i="2"/>
  <c r="K1926" i="2"/>
  <c r="J1926" i="2"/>
  <c r="I1926" i="2"/>
  <c r="Q1925" i="2"/>
  <c r="N1925" i="2"/>
  <c r="L1925" i="2"/>
  <c r="K1925" i="2"/>
  <c r="M1925" i="2" s="1"/>
  <c r="J1925" i="2"/>
  <c r="I1925" i="2"/>
  <c r="Q1924" i="2"/>
  <c r="N1924" i="2"/>
  <c r="L1924" i="2"/>
  <c r="K1924" i="2"/>
  <c r="M1924" i="2" s="1"/>
  <c r="J1924" i="2"/>
  <c r="I1924" i="2"/>
  <c r="Q1923" i="2"/>
  <c r="P1923" i="2"/>
  <c r="N1923" i="2"/>
  <c r="O1923" i="2" s="1"/>
  <c r="M1923" i="2"/>
  <c r="L1923" i="2"/>
  <c r="K1923" i="2"/>
  <c r="J1923" i="2"/>
  <c r="I1923" i="2"/>
  <c r="Q1922" i="2"/>
  <c r="N1922" i="2"/>
  <c r="O1922" i="2" s="1"/>
  <c r="M1922" i="2"/>
  <c r="L1922" i="2"/>
  <c r="K1922" i="2"/>
  <c r="J1922" i="2"/>
  <c r="I1922" i="2"/>
  <c r="Q1921" i="2"/>
  <c r="O1921" i="2"/>
  <c r="P1921" i="2" s="1"/>
  <c r="N1921" i="2"/>
  <c r="M1921" i="2"/>
  <c r="L1921" i="2"/>
  <c r="K1921" i="2"/>
  <c r="J1921" i="2"/>
  <c r="I1921" i="2"/>
  <c r="Q1920" i="2"/>
  <c r="N1920" i="2"/>
  <c r="L1920" i="2"/>
  <c r="K1920" i="2"/>
  <c r="M1920" i="2" s="1"/>
  <c r="J1920" i="2"/>
  <c r="I1920" i="2"/>
  <c r="Q1919" i="2"/>
  <c r="N1919" i="2"/>
  <c r="L1919" i="2"/>
  <c r="K1919" i="2"/>
  <c r="M1919" i="2" s="1"/>
  <c r="J1919" i="2"/>
  <c r="I1919" i="2"/>
  <c r="Q1918" i="2"/>
  <c r="N1918" i="2"/>
  <c r="M1918" i="2"/>
  <c r="L1918" i="2"/>
  <c r="K1918" i="2"/>
  <c r="J1918" i="2"/>
  <c r="I1918" i="2"/>
  <c r="Q1917" i="2"/>
  <c r="N1917" i="2"/>
  <c r="L1917" i="2"/>
  <c r="K1917" i="2"/>
  <c r="M1917" i="2" s="1"/>
  <c r="J1917" i="2"/>
  <c r="I1917" i="2"/>
  <c r="Q1916" i="2"/>
  <c r="O1916" i="2"/>
  <c r="N1916" i="2"/>
  <c r="M1916" i="2"/>
  <c r="L1916" i="2"/>
  <c r="K1916" i="2"/>
  <c r="J1916" i="2"/>
  <c r="I1916" i="2"/>
  <c r="Q1915" i="2"/>
  <c r="P1915" i="2"/>
  <c r="O1915" i="2"/>
  <c r="N1915" i="2"/>
  <c r="M1915" i="2"/>
  <c r="L1915" i="2"/>
  <c r="K1915" i="2"/>
  <c r="J1915" i="2"/>
  <c r="I1915" i="2"/>
  <c r="Q1914" i="2"/>
  <c r="N1914" i="2"/>
  <c r="O1914" i="2" s="1"/>
  <c r="M1914" i="2"/>
  <c r="L1914" i="2"/>
  <c r="K1914" i="2"/>
  <c r="J1914" i="2"/>
  <c r="I1914" i="2"/>
  <c r="Q1913" i="2"/>
  <c r="N1913" i="2"/>
  <c r="L1913" i="2"/>
  <c r="K1913" i="2"/>
  <c r="M1913" i="2" s="1"/>
  <c r="J1913" i="2"/>
  <c r="I1913" i="2"/>
  <c r="Q1912" i="2"/>
  <c r="P1912" i="2"/>
  <c r="N1912" i="2"/>
  <c r="L1912" i="2"/>
  <c r="K1912" i="2"/>
  <c r="M1912" i="2" s="1"/>
  <c r="O1912" i="2" s="1"/>
  <c r="J1912" i="2"/>
  <c r="I1912" i="2"/>
  <c r="Q1911" i="2"/>
  <c r="N1911" i="2"/>
  <c r="O1911" i="2" s="1"/>
  <c r="L1911" i="2"/>
  <c r="K1911" i="2"/>
  <c r="M1911" i="2" s="1"/>
  <c r="J1911" i="2"/>
  <c r="I1911" i="2"/>
  <c r="Q1910" i="2"/>
  <c r="O1910" i="2"/>
  <c r="N1910" i="2"/>
  <c r="M1910" i="2"/>
  <c r="P1910" i="2" s="1"/>
  <c r="L1910" i="2"/>
  <c r="K1910" i="2"/>
  <c r="J1910" i="2"/>
  <c r="I1910" i="2"/>
  <c r="Q1909" i="2"/>
  <c r="N1909" i="2"/>
  <c r="O1909" i="2" s="1"/>
  <c r="L1909" i="2"/>
  <c r="K1909" i="2"/>
  <c r="M1909" i="2" s="1"/>
  <c r="J1909" i="2"/>
  <c r="I1909" i="2"/>
  <c r="Q1908" i="2"/>
  <c r="N1908" i="2"/>
  <c r="L1908" i="2"/>
  <c r="K1908" i="2"/>
  <c r="M1908" i="2" s="1"/>
  <c r="J1908" i="2"/>
  <c r="I1908" i="2"/>
  <c r="Q1907" i="2"/>
  <c r="N1907" i="2"/>
  <c r="O1907" i="2" s="1"/>
  <c r="P1907" i="2" s="1"/>
  <c r="M1907" i="2"/>
  <c r="L1907" i="2"/>
  <c r="K1907" i="2"/>
  <c r="J1907" i="2"/>
  <c r="I1907" i="2"/>
  <c r="Q1906" i="2"/>
  <c r="N1906" i="2"/>
  <c r="O1906" i="2" s="1"/>
  <c r="M1906" i="2"/>
  <c r="P1906" i="2" s="1"/>
  <c r="L1906" i="2"/>
  <c r="K1906" i="2"/>
  <c r="J1906" i="2"/>
  <c r="I1906" i="2"/>
  <c r="Q1905" i="2"/>
  <c r="N1905" i="2"/>
  <c r="L1905" i="2"/>
  <c r="K1905" i="2"/>
  <c r="M1905" i="2" s="1"/>
  <c r="O1905" i="2" s="1"/>
  <c r="J1905" i="2"/>
  <c r="I1905" i="2"/>
  <c r="Q1904" i="2"/>
  <c r="N1904" i="2"/>
  <c r="L1904" i="2"/>
  <c r="K1904" i="2"/>
  <c r="M1904" i="2" s="1"/>
  <c r="J1904" i="2"/>
  <c r="I1904" i="2"/>
  <c r="Q1903" i="2"/>
  <c r="N1903" i="2"/>
  <c r="L1903" i="2"/>
  <c r="K1903" i="2"/>
  <c r="M1903" i="2" s="1"/>
  <c r="J1903" i="2"/>
  <c r="I1903" i="2"/>
  <c r="Q1902" i="2"/>
  <c r="N1902" i="2"/>
  <c r="L1902" i="2"/>
  <c r="K1902" i="2"/>
  <c r="M1902" i="2" s="1"/>
  <c r="J1902" i="2"/>
  <c r="I1902" i="2"/>
  <c r="Q1901" i="2"/>
  <c r="N1901" i="2"/>
  <c r="O1901" i="2" s="1"/>
  <c r="P1901" i="2" s="1"/>
  <c r="M1901" i="2"/>
  <c r="L1901" i="2"/>
  <c r="K1901" i="2"/>
  <c r="J1901" i="2"/>
  <c r="I1901" i="2"/>
  <c r="Q1900" i="2"/>
  <c r="N1900" i="2"/>
  <c r="M1900" i="2"/>
  <c r="L1900" i="2"/>
  <c r="K1900" i="2"/>
  <c r="J1900" i="2"/>
  <c r="I1900" i="2"/>
  <c r="Q1899" i="2"/>
  <c r="P1899" i="2"/>
  <c r="O1899" i="2"/>
  <c r="N1899" i="2"/>
  <c r="M1899" i="2"/>
  <c r="L1899" i="2"/>
  <c r="K1899" i="2"/>
  <c r="J1899" i="2"/>
  <c r="I1899" i="2"/>
  <c r="Q1898" i="2"/>
  <c r="N1898" i="2"/>
  <c r="O1898" i="2" s="1"/>
  <c r="M1898" i="2"/>
  <c r="P1898" i="2" s="1"/>
  <c r="L1898" i="2"/>
  <c r="K1898" i="2"/>
  <c r="J1898" i="2"/>
  <c r="I1898" i="2"/>
  <c r="Q1897" i="2"/>
  <c r="N1897" i="2"/>
  <c r="O1897" i="2" s="1"/>
  <c r="L1897" i="2"/>
  <c r="K1897" i="2"/>
  <c r="M1897" i="2" s="1"/>
  <c r="J1897" i="2"/>
  <c r="I1897" i="2"/>
  <c r="Q1896" i="2"/>
  <c r="N1896" i="2"/>
  <c r="L1896" i="2"/>
  <c r="K1896" i="2"/>
  <c r="M1896" i="2" s="1"/>
  <c r="J1896" i="2"/>
  <c r="I1896" i="2"/>
  <c r="Q1895" i="2"/>
  <c r="N1895" i="2"/>
  <c r="O1895" i="2" s="1"/>
  <c r="P1895" i="2" s="1"/>
  <c r="M1895" i="2"/>
  <c r="L1895" i="2"/>
  <c r="K1895" i="2"/>
  <c r="J1895" i="2"/>
  <c r="I1895" i="2"/>
  <c r="Q1894" i="2"/>
  <c r="N1894" i="2"/>
  <c r="M1894" i="2"/>
  <c r="L1894" i="2"/>
  <c r="K1894" i="2"/>
  <c r="J1894" i="2"/>
  <c r="I1894" i="2"/>
  <c r="Q1893" i="2"/>
  <c r="N1893" i="2"/>
  <c r="O1893" i="2" s="1"/>
  <c r="L1893" i="2"/>
  <c r="K1893" i="2"/>
  <c r="M1893" i="2" s="1"/>
  <c r="J1893" i="2"/>
  <c r="I1893" i="2"/>
  <c r="Q1892" i="2"/>
  <c r="N1892" i="2"/>
  <c r="L1892" i="2"/>
  <c r="K1892" i="2"/>
  <c r="M1892" i="2" s="1"/>
  <c r="J1892" i="2"/>
  <c r="I1892" i="2"/>
  <c r="Q1891" i="2"/>
  <c r="N1891" i="2"/>
  <c r="O1891" i="2" s="1"/>
  <c r="M1891" i="2"/>
  <c r="L1891" i="2"/>
  <c r="K1891" i="2"/>
  <c r="J1891" i="2"/>
  <c r="I1891" i="2"/>
  <c r="Q1890" i="2"/>
  <c r="N1890" i="2"/>
  <c r="O1890" i="2" s="1"/>
  <c r="M1890" i="2"/>
  <c r="P1890" i="2" s="1"/>
  <c r="L1890" i="2"/>
  <c r="K1890" i="2"/>
  <c r="J1890" i="2"/>
  <c r="I1890" i="2"/>
  <c r="Q1889" i="2"/>
  <c r="N1889" i="2"/>
  <c r="L1889" i="2"/>
  <c r="K1889" i="2"/>
  <c r="M1889" i="2" s="1"/>
  <c r="J1889" i="2"/>
  <c r="I1889" i="2"/>
  <c r="Q1888" i="2"/>
  <c r="N1888" i="2"/>
  <c r="L1888" i="2"/>
  <c r="K1888" i="2"/>
  <c r="M1888" i="2" s="1"/>
  <c r="J1888" i="2"/>
  <c r="I1888" i="2"/>
  <c r="Q1887" i="2"/>
  <c r="N1887" i="2"/>
  <c r="O1887" i="2" s="1"/>
  <c r="L1887" i="2"/>
  <c r="K1887" i="2"/>
  <c r="M1887" i="2" s="1"/>
  <c r="J1887" i="2"/>
  <c r="I1887" i="2"/>
  <c r="Q1886" i="2"/>
  <c r="N1886" i="2"/>
  <c r="O1886" i="2" s="1"/>
  <c r="M1886" i="2"/>
  <c r="L1886" i="2"/>
  <c r="K1886" i="2"/>
  <c r="J1886" i="2"/>
  <c r="I1886" i="2"/>
  <c r="Q1885" i="2"/>
  <c r="N1885" i="2"/>
  <c r="L1885" i="2"/>
  <c r="K1885" i="2"/>
  <c r="M1885" i="2" s="1"/>
  <c r="J1885" i="2"/>
  <c r="I1885" i="2"/>
  <c r="Q1884" i="2"/>
  <c r="N1884" i="2"/>
  <c r="M1884" i="2"/>
  <c r="L1884" i="2"/>
  <c r="K1884" i="2"/>
  <c r="J1884" i="2"/>
  <c r="I1884" i="2"/>
  <c r="Q1883" i="2"/>
  <c r="P1883" i="2"/>
  <c r="N1883" i="2"/>
  <c r="M1883" i="2"/>
  <c r="O1883" i="2" s="1"/>
  <c r="L1883" i="2"/>
  <c r="K1883" i="2"/>
  <c r="J1883" i="2"/>
  <c r="I1883" i="2"/>
  <c r="Q1882" i="2"/>
  <c r="N1882" i="2"/>
  <c r="O1882" i="2" s="1"/>
  <c r="M1882" i="2"/>
  <c r="P1882" i="2" s="1"/>
  <c r="L1882" i="2"/>
  <c r="K1882" i="2"/>
  <c r="J1882" i="2"/>
  <c r="I1882" i="2"/>
  <c r="Q1881" i="2"/>
  <c r="N1881" i="2"/>
  <c r="O1881" i="2" s="1"/>
  <c r="L1881" i="2"/>
  <c r="K1881" i="2"/>
  <c r="M1881" i="2" s="1"/>
  <c r="J1881" i="2"/>
  <c r="I1881" i="2"/>
  <c r="Q1880" i="2"/>
  <c r="N1880" i="2"/>
  <c r="L1880" i="2"/>
  <c r="K1880" i="2"/>
  <c r="M1880" i="2" s="1"/>
  <c r="J1880" i="2"/>
  <c r="I1880" i="2"/>
  <c r="Q1879" i="2"/>
  <c r="N1879" i="2"/>
  <c r="O1879" i="2" s="1"/>
  <c r="P1879" i="2" s="1"/>
  <c r="M1879" i="2"/>
  <c r="L1879" i="2"/>
  <c r="K1879" i="2"/>
  <c r="J1879" i="2"/>
  <c r="I1879" i="2"/>
  <c r="Q1878" i="2"/>
  <c r="N1878" i="2"/>
  <c r="M1878" i="2"/>
  <c r="L1878" i="2"/>
  <c r="K1878" i="2"/>
  <c r="J1878" i="2"/>
  <c r="I1878" i="2"/>
  <c r="Q1877" i="2"/>
  <c r="N1877" i="2"/>
  <c r="O1877" i="2" s="1"/>
  <c r="L1877" i="2"/>
  <c r="K1877" i="2"/>
  <c r="M1877" i="2" s="1"/>
  <c r="J1877" i="2"/>
  <c r="I1877" i="2"/>
  <c r="Q1876" i="2"/>
  <c r="N1876" i="2"/>
  <c r="L1876" i="2"/>
  <c r="K1876" i="2"/>
  <c r="M1876" i="2" s="1"/>
  <c r="J1876" i="2"/>
  <c r="I1876" i="2"/>
  <c r="Q1875" i="2"/>
  <c r="N1875" i="2"/>
  <c r="O1875" i="2" s="1"/>
  <c r="M1875" i="2"/>
  <c r="L1875" i="2"/>
  <c r="K1875" i="2"/>
  <c r="J1875" i="2"/>
  <c r="I1875" i="2"/>
  <c r="Q1874" i="2"/>
  <c r="N1874" i="2"/>
  <c r="O1874" i="2" s="1"/>
  <c r="M1874" i="2"/>
  <c r="P1874" i="2" s="1"/>
  <c r="L1874" i="2"/>
  <c r="K1874" i="2"/>
  <c r="J1874" i="2"/>
  <c r="I1874" i="2"/>
  <c r="Q1873" i="2"/>
  <c r="N1873" i="2"/>
  <c r="L1873" i="2"/>
  <c r="K1873" i="2"/>
  <c r="M1873" i="2" s="1"/>
  <c r="J1873" i="2"/>
  <c r="I1873" i="2"/>
  <c r="Q1872" i="2"/>
  <c r="N1872" i="2"/>
  <c r="L1872" i="2"/>
  <c r="K1872" i="2"/>
  <c r="M1872" i="2" s="1"/>
  <c r="J1872" i="2"/>
  <c r="I1872" i="2"/>
  <c r="Q1871" i="2"/>
  <c r="N1871" i="2"/>
  <c r="O1871" i="2" s="1"/>
  <c r="L1871" i="2"/>
  <c r="K1871" i="2"/>
  <c r="M1871" i="2" s="1"/>
  <c r="J1871" i="2"/>
  <c r="I1871" i="2"/>
  <c r="Q1870" i="2"/>
  <c r="N1870" i="2"/>
  <c r="O1870" i="2" s="1"/>
  <c r="M1870" i="2"/>
  <c r="L1870" i="2"/>
  <c r="K1870" i="2"/>
  <c r="J1870" i="2"/>
  <c r="I1870" i="2"/>
  <c r="Q1869" i="2"/>
  <c r="N1869" i="2"/>
  <c r="L1869" i="2"/>
  <c r="K1869" i="2"/>
  <c r="M1869" i="2" s="1"/>
  <c r="J1869" i="2"/>
  <c r="I1869" i="2"/>
  <c r="Q1868" i="2"/>
  <c r="N1868" i="2"/>
  <c r="M1868" i="2"/>
  <c r="L1868" i="2"/>
  <c r="K1868" i="2"/>
  <c r="J1868" i="2"/>
  <c r="I1868" i="2"/>
  <c r="Q1867" i="2"/>
  <c r="P1867" i="2"/>
  <c r="O1867" i="2"/>
  <c r="N1867" i="2"/>
  <c r="M1867" i="2"/>
  <c r="L1867" i="2"/>
  <c r="K1867" i="2"/>
  <c r="J1867" i="2"/>
  <c r="I1867" i="2"/>
  <c r="Q1866" i="2"/>
  <c r="O1866" i="2"/>
  <c r="N1866" i="2"/>
  <c r="M1866" i="2"/>
  <c r="P1866" i="2" s="1"/>
  <c r="L1866" i="2"/>
  <c r="K1866" i="2"/>
  <c r="J1866" i="2"/>
  <c r="I1866" i="2"/>
  <c r="Q1865" i="2"/>
  <c r="N1865" i="2"/>
  <c r="O1865" i="2" s="1"/>
  <c r="L1865" i="2"/>
  <c r="K1865" i="2"/>
  <c r="M1865" i="2" s="1"/>
  <c r="J1865" i="2"/>
  <c r="I1865" i="2"/>
  <c r="Q1864" i="2"/>
  <c r="N1864" i="2"/>
  <c r="L1864" i="2"/>
  <c r="K1864" i="2"/>
  <c r="M1864" i="2" s="1"/>
  <c r="J1864" i="2"/>
  <c r="I1864" i="2"/>
  <c r="Q1863" i="2"/>
  <c r="N1863" i="2"/>
  <c r="O1863" i="2" s="1"/>
  <c r="P1863" i="2" s="1"/>
  <c r="M1863" i="2"/>
  <c r="L1863" i="2"/>
  <c r="K1863" i="2"/>
  <c r="J1863" i="2"/>
  <c r="I1863" i="2"/>
  <c r="Q1862" i="2"/>
  <c r="N1862" i="2"/>
  <c r="M1862" i="2"/>
  <c r="L1862" i="2"/>
  <c r="K1862" i="2"/>
  <c r="J1862" i="2"/>
  <c r="I1862" i="2"/>
  <c r="Q1861" i="2"/>
  <c r="N1861" i="2"/>
  <c r="O1861" i="2" s="1"/>
  <c r="L1861" i="2"/>
  <c r="K1861" i="2"/>
  <c r="M1861" i="2" s="1"/>
  <c r="J1861" i="2"/>
  <c r="I1861" i="2"/>
  <c r="Q1860" i="2"/>
  <c r="N1860" i="2"/>
  <c r="L1860" i="2"/>
  <c r="K1860" i="2"/>
  <c r="M1860" i="2" s="1"/>
  <c r="J1860" i="2"/>
  <c r="I1860" i="2"/>
  <c r="Q1859" i="2"/>
  <c r="N1859" i="2"/>
  <c r="O1859" i="2" s="1"/>
  <c r="P1859" i="2" s="1"/>
  <c r="M1859" i="2"/>
  <c r="L1859" i="2"/>
  <c r="K1859" i="2"/>
  <c r="J1859" i="2"/>
  <c r="I1859" i="2"/>
  <c r="Q1858" i="2"/>
  <c r="N1858" i="2"/>
  <c r="O1858" i="2" s="1"/>
  <c r="M1858" i="2"/>
  <c r="L1858" i="2"/>
  <c r="K1858" i="2"/>
  <c r="J1858" i="2"/>
  <c r="I1858" i="2"/>
  <c r="Q1857" i="2"/>
  <c r="N1857" i="2"/>
  <c r="L1857" i="2"/>
  <c r="K1857" i="2"/>
  <c r="M1857" i="2" s="1"/>
  <c r="J1857" i="2"/>
  <c r="I1857" i="2"/>
  <c r="Q1856" i="2"/>
  <c r="N1856" i="2"/>
  <c r="L1856" i="2"/>
  <c r="K1856" i="2"/>
  <c r="M1856" i="2" s="1"/>
  <c r="J1856" i="2"/>
  <c r="I1856" i="2"/>
  <c r="Q1855" i="2"/>
  <c r="N1855" i="2"/>
  <c r="O1855" i="2" s="1"/>
  <c r="L1855" i="2"/>
  <c r="K1855" i="2"/>
  <c r="M1855" i="2" s="1"/>
  <c r="J1855" i="2"/>
  <c r="I1855" i="2"/>
  <c r="Q1854" i="2"/>
  <c r="N1854" i="2"/>
  <c r="O1854" i="2" s="1"/>
  <c r="M1854" i="2"/>
  <c r="L1854" i="2"/>
  <c r="K1854" i="2"/>
  <c r="J1854" i="2"/>
  <c r="I1854" i="2"/>
  <c r="Q1853" i="2"/>
  <c r="N1853" i="2"/>
  <c r="L1853" i="2"/>
  <c r="K1853" i="2"/>
  <c r="M1853" i="2" s="1"/>
  <c r="J1853" i="2"/>
  <c r="I1853" i="2"/>
  <c r="Q1852" i="2"/>
  <c r="N1852" i="2"/>
  <c r="M1852" i="2"/>
  <c r="L1852" i="2"/>
  <c r="K1852" i="2"/>
  <c r="J1852" i="2"/>
  <c r="I1852" i="2"/>
  <c r="Q1851" i="2"/>
  <c r="P1851" i="2"/>
  <c r="N1851" i="2"/>
  <c r="M1851" i="2"/>
  <c r="O1851" i="2" s="1"/>
  <c r="L1851" i="2"/>
  <c r="K1851" i="2"/>
  <c r="J1851" i="2"/>
  <c r="I1851" i="2"/>
  <c r="Q1850" i="2"/>
  <c r="N1850" i="2"/>
  <c r="O1850" i="2" s="1"/>
  <c r="M1850" i="2"/>
  <c r="L1850" i="2"/>
  <c r="K1850" i="2"/>
  <c r="J1850" i="2"/>
  <c r="I1850" i="2"/>
  <c r="Q1849" i="2"/>
  <c r="N1849" i="2"/>
  <c r="O1849" i="2" s="1"/>
  <c r="L1849" i="2"/>
  <c r="K1849" i="2"/>
  <c r="M1849" i="2" s="1"/>
  <c r="J1849" i="2"/>
  <c r="I1849" i="2"/>
  <c r="Q1848" i="2"/>
  <c r="N1848" i="2"/>
  <c r="L1848" i="2"/>
  <c r="K1848" i="2"/>
  <c r="M1848" i="2" s="1"/>
  <c r="J1848" i="2"/>
  <c r="I1848" i="2"/>
  <c r="Q1847" i="2"/>
  <c r="N1847" i="2"/>
  <c r="O1847" i="2" s="1"/>
  <c r="P1847" i="2" s="1"/>
  <c r="M1847" i="2"/>
  <c r="L1847" i="2"/>
  <c r="K1847" i="2"/>
  <c r="J1847" i="2"/>
  <c r="I1847" i="2"/>
  <c r="Q1846" i="2"/>
  <c r="O1846" i="2"/>
  <c r="N1846" i="2"/>
  <c r="M1846" i="2"/>
  <c r="P1846" i="2" s="1"/>
  <c r="L1846" i="2"/>
  <c r="K1846" i="2"/>
  <c r="J1846" i="2"/>
  <c r="I1846" i="2"/>
  <c r="Q1845" i="2"/>
  <c r="N1845" i="2"/>
  <c r="O1845" i="2" s="1"/>
  <c r="L1845" i="2"/>
  <c r="K1845" i="2"/>
  <c r="M1845" i="2" s="1"/>
  <c r="J1845" i="2"/>
  <c r="I1845" i="2"/>
  <c r="Q1844" i="2"/>
  <c r="N1844" i="2"/>
  <c r="L1844" i="2"/>
  <c r="K1844" i="2"/>
  <c r="M1844" i="2" s="1"/>
  <c r="J1844" i="2"/>
  <c r="I1844" i="2"/>
  <c r="Q1843" i="2"/>
  <c r="N1843" i="2"/>
  <c r="M1843" i="2"/>
  <c r="L1843" i="2"/>
  <c r="K1843" i="2"/>
  <c r="J1843" i="2"/>
  <c r="I1843" i="2"/>
  <c r="Q1842" i="2"/>
  <c r="N1842" i="2"/>
  <c r="L1842" i="2"/>
  <c r="K1842" i="2"/>
  <c r="M1842" i="2" s="1"/>
  <c r="J1842" i="2"/>
  <c r="I1842" i="2"/>
  <c r="Q1841" i="2"/>
  <c r="O1841" i="2"/>
  <c r="N1841" i="2"/>
  <c r="L1841" i="2"/>
  <c r="K1841" i="2"/>
  <c r="M1841" i="2" s="1"/>
  <c r="J1841" i="2"/>
  <c r="I1841" i="2"/>
  <c r="Q1840" i="2"/>
  <c r="N1840" i="2"/>
  <c r="L1840" i="2"/>
  <c r="K1840" i="2"/>
  <c r="M1840" i="2" s="1"/>
  <c r="J1840" i="2"/>
  <c r="I1840" i="2"/>
  <c r="Q1839" i="2"/>
  <c r="N1839" i="2"/>
  <c r="O1839" i="2" s="1"/>
  <c r="L1839" i="2"/>
  <c r="K1839" i="2"/>
  <c r="M1839" i="2" s="1"/>
  <c r="J1839" i="2"/>
  <c r="I1839" i="2"/>
  <c r="Q1838" i="2"/>
  <c r="N1838" i="2"/>
  <c r="O1838" i="2" s="1"/>
  <c r="M1838" i="2"/>
  <c r="L1838" i="2"/>
  <c r="K1838" i="2"/>
  <c r="J1838" i="2"/>
  <c r="I1838" i="2"/>
  <c r="Q1837" i="2"/>
  <c r="N1837" i="2"/>
  <c r="L1837" i="2"/>
  <c r="K1837" i="2"/>
  <c r="M1837" i="2" s="1"/>
  <c r="J1837" i="2"/>
  <c r="I1837" i="2"/>
  <c r="Q1836" i="2"/>
  <c r="O1836" i="2"/>
  <c r="N1836" i="2"/>
  <c r="M1836" i="2"/>
  <c r="L1836" i="2"/>
  <c r="K1836" i="2"/>
  <c r="J1836" i="2"/>
  <c r="I1836" i="2"/>
  <c r="Q1835" i="2"/>
  <c r="P1835" i="2"/>
  <c r="O1835" i="2"/>
  <c r="N1835" i="2"/>
  <c r="M1835" i="2"/>
  <c r="L1835" i="2"/>
  <c r="K1835" i="2"/>
  <c r="J1835" i="2"/>
  <c r="I1835" i="2"/>
  <c r="Q1834" i="2"/>
  <c r="O1834" i="2"/>
  <c r="N1834" i="2"/>
  <c r="M1834" i="2"/>
  <c r="P1834" i="2" s="1"/>
  <c r="L1834" i="2"/>
  <c r="K1834" i="2"/>
  <c r="J1834" i="2"/>
  <c r="I1834" i="2"/>
  <c r="Q1833" i="2"/>
  <c r="N1833" i="2"/>
  <c r="L1833" i="2"/>
  <c r="K1833" i="2"/>
  <c r="M1833" i="2" s="1"/>
  <c r="J1833" i="2"/>
  <c r="I1833" i="2"/>
  <c r="Q1832" i="2"/>
  <c r="N1832" i="2"/>
  <c r="L1832" i="2"/>
  <c r="K1832" i="2"/>
  <c r="M1832" i="2" s="1"/>
  <c r="J1832" i="2"/>
  <c r="I1832" i="2"/>
  <c r="Q1831" i="2"/>
  <c r="N1831" i="2"/>
  <c r="O1831" i="2" s="1"/>
  <c r="P1831" i="2" s="1"/>
  <c r="M1831" i="2"/>
  <c r="L1831" i="2"/>
  <c r="K1831" i="2"/>
  <c r="J1831" i="2"/>
  <c r="I1831" i="2"/>
  <c r="Q1830" i="2"/>
  <c r="N1830" i="2"/>
  <c r="M1830" i="2"/>
  <c r="L1830" i="2"/>
  <c r="K1830" i="2"/>
  <c r="J1830" i="2"/>
  <c r="I1830" i="2"/>
  <c r="Q1829" i="2"/>
  <c r="N1829" i="2"/>
  <c r="O1829" i="2" s="1"/>
  <c r="L1829" i="2"/>
  <c r="K1829" i="2"/>
  <c r="M1829" i="2" s="1"/>
  <c r="J1829" i="2"/>
  <c r="I1829" i="2"/>
  <c r="Q1828" i="2"/>
  <c r="N1828" i="2"/>
  <c r="L1828" i="2"/>
  <c r="K1828" i="2"/>
  <c r="M1828" i="2" s="1"/>
  <c r="J1828" i="2"/>
  <c r="I1828" i="2"/>
  <c r="Q1827" i="2"/>
  <c r="P1827" i="2"/>
  <c r="N1827" i="2"/>
  <c r="O1827" i="2" s="1"/>
  <c r="M1827" i="2"/>
  <c r="L1827" i="2"/>
  <c r="K1827" i="2"/>
  <c r="J1827" i="2"/>
  <c r="I1827" i="2"/>
  <c r="Q1826" i="2"/>
  <c r="N1826" i="2"/>
  <c r="L1826" i="2"/>
  <c r="K1826" i="2"/>
  <c r="M1826" i="2" s="1"/>
  <c r="J1826" i="2"/>
  <c r="I1826" i="2"/>
  <c r="Q1825" i="2"/>
  <c r="N1825" i="2"/>
  <c r="L1825" i="2"/>
  <c r="K1825" i="2"/>
  <c r="M1825" i="2" s="1"/>
  <c r="J1825" i="2"/>
  <c r="I1825" i="2"/>
  <c r="Q1824" i="2"/>
  <c r="N1824" i="2"/>
  <c r="L1824" i="2"/>
  <c r="K1824" i="2"/>
  <c r="M1824" i="2" s="1"/>
  <c r="J1824" i="2"/>
  <c r="I1824" i="2"/>
  <c r="Q1823" i="2"/>
  <c r="N1823" i="2"/>
  <c r="O1823" i="2" s="1"/>
  <c r="L1823" i="2"/>
  <c r="K1823" i="2"/>
  <c r="M1823" i="2" s="1"/>
  <c r="J1823" i="2"/>
  <c r="I1823" i="2"/>
  <c r="Q1822" i="2"/>
  <c r="N1822" i="2"/>
  <c r="O1822" i="2" s="1"/>
  <c r="M1822" i="2"/>
  <c r="L1822" i="2"/>
  <c r="K1822" i="2"/>
  <c r="J1822" i="2"/>
  <c r="I1822" i="2"/>
  <c r="Q1821" i="2"/>
  <c r="N1821" i="2"/>
  <c r="L1821" i="2"/>
  <c r="K1821" i="2"/>
  <c r="M1821" i="2" s="1"/>
  <c r="J1821" i="2"/>
  <c r="I1821" i="2"/>
  <c r="Q1820" i="2"/>
  <c r="N1820" i="2"/>
  <c r="M1820" i="2"/>
  <c r="L1820" i="2"/>
  <c r="K1820" i="2"/>
  <c r="J1820" i="2"/>
  <c r="I1820" i="2"/>
  <c r="Q1819" i="2"/>
  <c r="P1819" i="2"/>
  <c r="N1819" i="2"/>
  <c r="O1819" i="2" s="1"/>
  <c r="M1819" i="2"/>
  <c r="L1819" i="2"/>
  <c r="K1819" i="2"/>
  <c r="J1819" i="2"/>
  <c r="I1819" i="2"/>
  <c r="Q1818" i="2"/>
  <c r="N1818" i="2"/>
  <c r="O1818" i="2" s="1"/>
  <c r="M1818" i="2"/>
  <c r="L1818" i="2"/>
  <c r="K1818" i="2"/>
  <c r="J1818" i="2"/>
  <c r="I1818" i="2"/>
  <c r="Q1817" i="2"/>
  <c r="N1817" i="2"/>
  <c r="O1817" i="2" s="1"/>
  <c r="L1817" i="2"/>
  <c r="K1817" i="2"/>
  <c r="M1817" i="2" s="1"/>
  <c r="J1817" i="2"/>
  <c r="I1817" i="2"/>
  <c r="Q1816" i="2"/>
  <c r="N1816" i="2"/>
  <c r="L1816" i="2"/>
  <c r="K1816" i="2"/>
  <c r="M1816" i="2" s="1"/>
  <c r="J1816" i="2"/>
  <c r="I1816" i="2"/>
  <c r="Q1815" i="2"/>
  <c r="N1815" i="2"/>
  <c r="O1815" i="2" s="1"/>
  <c r="P1815" i="2" s="1"/>
  <c r="M1815" i="2"/>
  <c r="L1815" i="2"/>
  <c r="K1815" i="2"/>
  <c r="J1815" i="2"/>
  <c r="I1815" i="2"/>
  <c r="Q1814" i="2"/>
  <c r="O1814" i="2"/>
  <c r="N1814" i="2"/>
  <c r="M1814" i="2"/>
  <c r="P1814" i="2" s="1"/>
  <c r="L1814" i="2"/>
  <c r="K1814" i="2"/>
  <c r="J1814" i="2"/>
  <c r="I1814" i="2"/>
  <c r="Q1813" i="2"/>
  <c r="N1813" i="2"/>
  <c r="O1813" i="2" s="1"/>
  <c r="L1813" i="2"/>
  <c r="K1813" i="2"/>
  <c r="M1813" i="2" s="1"/>
  <c r="J1813" i="2"/>
  <c r="I1813" i="2"/>
  <c r="Q1812" i="2"/>
  <c r="N1812" i="2"/>
  <c r="L1812" i="2"/>
  <c r="K1812" i="2"/>
  <c r="M1812" i="2" s="1"/>
  <c r="J1812" i="2"/>
  <c r="I1812" i="2"/>
  <c r="Q1811" i="2"/>
  <c r="N1811" i="2"/>
  <c r="M1811" i="2"/>
  <c r="L1811" i="2"/>
  <c r="K1811" i="2"/>
  <c r="J1811" i="2"/>
  <c r="I1811" i="2"/>
  <c r="Q1810" i="2"/>
  <c r="N1810" i="2"/>
  <c r="M1810" i="2"/>
  <c r="O1810" i="2" s="1"/>
  <c r="L1810" i="2"/>
  <c r="K1810" i="2"/>
  <c r="J1810" i="2"/>
  <c r="I1810" i="2"/>
  <c r="Q1809" i="2"/>
  <c r="P1809" i="2"/>
  <c r="O1809" i="2"/>
  <c r="N1809" i="2"/>
  <c r="L1809" i="2"/>
  <c r="K1809" i="2"/>
  <c r="M1809" i="2" s="1"/>
  <c r="J1809" i="2"/>
  <c r="I1809" i="2"/>
  <c r="Q1808" i="2"/>
  <c r="N1808" i="2"/>
  <c r="L1808" i="2"/>
  <c r="K1808" i="2"/>
  <c r="M1808" i="2" s="1"/>
  <c r="J1808" i="2"/>
  <c r="I1808" i="2"/>
  <c r="Q1807" i="2"/>
  <c r="N1807" i="2"/>
  <c r="L1807" i="2"/>
  <c r="K1807" i="2"/>
  <c r="M1807" i="2" s="1"/>
  <c r="J1807" i="2"/>
  <c r="I1807" i="2"/>
  <c r="Q1806" i="2"/>
  <c r="N1806" i="2"/>
  <c r="L1806" i="2"/>
  <c r="K1806" i="2"/>
  <c r="M1806" i="2" s="1"/>
  <c r="J1806" i="2"/>
  <c r="I1806" i="2"/>
  <c r="Q1805" i="2"/>
  <c r="N1805" i="2"/>
  <c r="O1805" i="2" s="1"/>
  <c r="P1805" i="2" s="1"/>
  <c r="M1805" i="2"/>
  <c r="L1805" i="2"/>
  <c r="K1805" i="2"/>
  <c r="J1805" i="2"/>
  <c r="I1805" i="2"/>
  <c r="Q1804" i="2"/>
  <c r="O1804" i="2"/>
  <c r="N1804" i="2"/>
  <c r="M1804" i="2"/>
  <c r="L1804" i="2"/>
  <c r="K1804" i="2"/>
  <c r="J1804" i="2"/>
  <c r="I1804" i="2"/>
  <c r="Q1803" i="2"/>
  <c r="N1803" i="2"/>
  <c r="O1803" i="2" s="1"/>
  <c r="P1803" i="2" s="1"/>
  <c r="M1803" i="2"/>
  <c r="L1803" i="2"/>
  <c r="K1803" i="2"/>
  <c r="J1803" i="2"/>
  <c r="I1803" i="2"/>
  <c r="Q1802" i="2"/>
  <c r="O1802" i="2"/>
  <c r="N1802" i="2"/>
  <c r="M1802" i="2"/>
  <c r="L1802" i="2"/>
  <c r="K1802" i="2"/>
  <c r="J1802" i="2"/>
  <c r="I1802" i="2"/>
  <c r="Q1801" i="2"/>
  <c r="N1801" i="2"/>
  <c r="L1801" i="2"/>
  <c r="K1801" i="2"/>
  <c r="M1801" i="2" s="1"/>
  <c r="J1801" i="2"/>
  <c r="I1801" i="2"/>
  <c r="Q1800" i="2"/>
  <c r="P1800" i="2"/>
  <c r="N1800" i="2"/>
  <c r="L1800" i="2"/>
  <c r="K1800" i="2"/>
  <c r="M1800" i="2" s="1"/>
  <c r="O1800" i="2" s="1"/>
  <c r="J1800" i="2"/>
  <c r="I1800" i="2"/>
  <c r="Q1799" i="2"/>
  <c r="N1799" i="2"/>
  <c r="O1799" i="2" s="1"/>
  <c r="M1799" i="2"/>
  <c r="P1799" i="2" s="1"/>
  <c r="L1799" i="2"/>
  <c r="K1799" i="2"/>
  <c r="J1799" i="2"/>
  <c r="I1799" i="2"/>
  <c r="Q1798" i="2"/>
  <c r="N1798" i="2"/>
  <c r="M1798" i="2"/>
  <c r="L1798" i="2"/>
  <c r="K1798" i="2"/>
  <c r="J1798" i="2"/>
  <c r="I1798" i="2"/>
  <c r="Q1797" i="2"/>
  <c r="N1797" i="2"/>
  <c r="L1797" i="2"/>
  <c r="K1797" i="2"/>
  <c r="M1797" i="2" s="1"/>
  <c r="J1797" i="2"/>
  <c r="I1797" i="2"/>
  <c r="Q1796" i="2"/>
  <c r="O1796" i="2"/>
  <c r="N1796" i="2"/>
  <c r="L1796" i="2"/>
  <c r="K1796" i="2"/>
  <c r="M1796" i="2" s="1"/>
  <c r="J1796" i="2"/>
  <c r="I1796" i="2"/>
  <c r="Q1795" i="2"/>
  <c r="P1795" i="2"/>
  <c r="N1795" i="2"/>
  <c r="O1795" i="2" s="1"/>
  <c r="M1795" i="2"/>
  <c r="L1795" i="2"/>
  <c r="K1795" i="2"/>
  <c r="J1795" i="2"/>
  <c r="I1795" i="2"/>
  <c r="Q1794" i="2"/>
  <c r="N1794" i="2"/>
  <c r="M1794" i="2"/>
  <c r="O1794" i="2" s="1"/>
  <c r="L1794" i="2"/>
  <c r="K1794" i="2"/>
  <c r="J1794" i="2"/>
  <c r="I1794" i="2"/>
  <c r="Q1793" i="2"/>
  <c r="O1793" i="2"/>
  <c r="P1793" i="2" s="1"/>
  <c r="N1793" i="2"/>
  <c r="L1793" i="2"/>
  <c r="K1793" i="2"/>
  <c r="M1793" i="2" s="1"/>
  <c r="J1793" i="2"/>
  <c r="I1793" i="2"/>
  <c r="Q1792" i="2"/>
  <c r="N1792" i="2"/>
  <c r="L1792" i="2"/>
  <c r="K1792" i="2"/>
  <c r="M1792" i="2" s="1"/>
  <c r="J1792" i="2"/>
  <c r="I1792" i="2"/>
  <c r="Q1791" i="2"/>
  <c r="N1791" i="2"/>
  <c r="L1791" i="2"/>
  <c r="K1791" i="2"/>
  <c r="M1791" i="2" s="1"/>
  <c r="J1791" i="2"/>
  <c r="I1791" i="2"/>
  <c r="Q1790" i="2"/>
  <c r="N1790" i="2"/>
  <c r="O1790" i="2" s="1"/>
  <c r="L1790" i="2"/>
  <c r="K1790" i="2"/>
  <c r="M1790" i="2" s="1"/>
  <c r="P1790" i="2" s="1"/>
  <c r="J1790" i="2"/>
  <c r="I1790" i="2"/>
  <c r="Q1789" i="2"/>
  <c r="N1789" i="2"/>
  <c r="O1789" i="2" s="1"/>
  <c r="P1789" i="2" s="1"/>
  <c r="M1789" i="2"/>
  <c r="L1789" i="2"/>
  <c r="K1789" i="2"/>
  <c r="J1789" i="2"/>
  <c r="I1789" i="2"/>
  <c r="Q1788" i="2"/>
  <c r="O1788" i="2"/>
  <c r="N1788" i="2"/>
  <c r="M1788" i="2"/>
  <c r="L1788" i="2"/>
  <c r="K1788" i="2"/>
  <c r="J1788" i="2"/>
  <c r="I1788" i="2"/>
  <c r="Q1787" i="2"/>
  <c r="N1787" i="2"/>
  <c r="O1787" i="2" s="1"/>
  <c r="P1787" i="2" s="1"/>
  <c r="M1787" i="2"/>
  <c r="L1787" i="2"/>
  <c r="K1787" i="2"/>
  <c r="J1787" i="2"/>
  <c r="I1787" i="2"/>
  <c r="Q1786" i="2"/>
  <c r="O1786" i="2"/>
  <c r="N1786" i="2"/>
  <c r="M1786" i="2"/>
  <c r="L1786" i="2"/>
  <c r="K1786" i="2"/>
  <c r="J1786" i="2"/>
  <c r="I1786" i="2"/>
  <c r="Q1785" i="2"/>
  <c r="N1785" i="2"/>
  <c r="O1785" i="2" s="1"/>
  <c r="L1785" i="2"/>
  <c r="K1785" i="2"/>
  <c r="M1785" i="2" s="1"/>
  <c r="J1785" i="2"/>
  <c r="I1785" i="2"/>
  <c r="Q1784" i="2"/>
  <c r="P1784" i="2"/>
  <c r="N1784" i="2"/>
  <c r="L1784" i="2"/>
  <c r="K1784" i="2"/>
  <c r="M1784" i="2" s="1"/>
  <c r="O1784" i="2" s="1"/>
  <c r="J1784" i="2"/>
  <c r="I1784" i="2"/>
  <c r="Q1783" i="2"/>
  <c r="N1783" i="2"/>
  <c r="O1783" i="2" s="1"/>
  <c r="M1783" i="2"/>
  <c r="L1783" i="2"/>
  <c r="K1783" i="2"/>
  <c r="J1783" i="2"/>
  <c r="I1783" i="2"/>
  <c r="Q1782" i="2"/>
  <c r="N1782" i="2"/>
  <c r="M1782" i="2"/>
  <c r="L1782" i="2"/>
  <c r="K1782" i="2"/>
  <c r="J1782" i="2"/>
  <c r="I1782" i="2"/>
  <c r="Q1781" i="2"/>
  <c r="N1781" i="2"/>
  <c r="L1781" i="2"/>
  <c r="K1781" i="2"/>
  <c r="M1781" i="2" s="1"/>
  <c r="J1781" i="2"/>
  <c r="I1781" i="2"/>
  <c r="Q1780" i="2"/>
  <c r="O1780" i="2"/>
  <c r="N1780" i="2"/>
  <c r="L1780" i="2"/>
  <c r="K1780" i="2"/>
  <c r="M1780" i="2" s="1"/>
  <c r="J1780" i="2"/>
  <c r="I1780" i="2"/>
  <c r="Q1779" i="2"/>
  <c r="P1779" i="2"/>
  <c r="N1779" i="2"/>
  <c r="O1779" i="2" s="1"/>
  <c r="M1779" i="2"/>
  <c r="L1779" i="2"/>
  <c r="K1779" i="2"/>
  <c r="J1779" i="2"/>
  <c r="I1779" i="2"/>
  <c r="Q1778" i="2"/>
  <c r="N1778" i="2"/>
  <c r="L1778" i="2"/>
  <c r="K1778" i="2"/>
  <c r="M1778" i="2" s="1"/>
  <c r="J1778" i="2"/>
  <c r="I1778" i="2"/>
  <c r="Q1777" i="2"/>
  <c r="P1777" i="2"/>
  <c r="O1777" i="2"/>
  <c r="N1777" i="2"/>
  <c r="L1777" i="2"/>
  <c r="K1777" i="2"/>
  <c r="M1777" i="2" s="1"/>
  <c r="J1777" i="2"/>
  <c r="I1777" i="2"/>
  <c r="Q1776" i="2"/>
  <c r="N1776" i="2"/>
  <c r="L1776" i="2"/>
  <c r="K1776" i="2"/>
  <c r="M1776" i="2" s="1"/>
  <c r="J1776" i="2"/>
  <c r="I1776" i="2"/>
  <c r="Q1775" i="2"/>
  <c r="N1775" i="2"/>
  <c r="L1775" i="2"/>
  <c r="K1775" i="2"/>
  <c r="M1775" i="2" s="1"/>
  <c r="J1775" i="2"/>
  <c r="I1775" i="2"/>
  <c r="Q1774" i="2"/>
  <c r="N1774" i="2"/>
  <c r="L1774" i="2"/>
  <c r="K1774" i="2"/>
  <c r="M1774" i="2" s="1"/>
  <c r="J1774" i="2"/>
  <c r="I1774" i="2"/>
  <c r="Q1773" i="2"/>
  <c r="N1773" i="2"/>
  <c r="O1773" i="2" s="1"/>
  <c r="P1773" i="2" s="1"/>
  <c r="M1773" i="2"/>
  <c r="L1773" i="2"/>
  <c r="K1773" i="2"/>
  <c r="J1773" i="2"/>
  <c r="I1773" i="2"/>
  <c r="Q1772" i="2"/>
  <c r="O1772" i="2"/>
  <c r="N1772" i="2"/>
  <c r="M1772" i="2"/>
  <c r="L1772" i="2"/>
  <c r="K1772" i="2"/>
  <c r="J1772" i="2"/>
  <c r="I1772" i="2"/>
  <c r="Q1771" i="2"/>
  <c r="N1771" i="2"/>
  <c r="O1771" i="2" s="1"/>
  <c r="P1771" i="2" s="1"/>
  <c r="M1771" i="2"/>
  <c r="L1771" i="2"/>
  <c r="K1771" i="2"/>
  <c r="J1771" i="2"/>
  <c r="I1771" i="2"/>
  <c r="Q1770" i="2"/>
  <c r="O1770" i="2"/>
  <c r="N1770" i="2"/>
  <c r="M1770" i="2"/>
  <c r="L1770" i="2"/>
  <c r="K1770" i="2"/>
  <c r="J1770" i="2"/>
  <c r="I1770" i="2"/>
  <c r="Q1769" i="2"/>
  <c r="N1769" i="2"/>
  <c r="O1769" i="2" s="1"/>
  <c r="L1769" i="2"/>
  <c r="K1769" i="2"/>
  <c r="M1769" i="2" s="1"/>
  <c r="J1769" i="2"/>
  <c r="I1769" i="2"/>
  <c r="Q1768" i="2"/>
  <c r="P1768" i="2"/>
  <c r="N1768" i="2"/>
  <c r="L1768" i="2"/>
  <c r="K1768" i="2"/>
  <c r="M1768" i="2" s="1"/>
  <c r="O1768" i="2" s="1"/>
  <c r="J1768" i="2"/>
  <c r="I1768" i="2"/>
  <c r="Q1767" i="2"/>
  <c r="N1767" i="2"/>
  <c r="O1767" i="2" s="1"/>
  <c r="M1767" i="2"/>
  <c r="L1767" i="2"/>
  <c r="K1767" i="2"/>
  <c r="J1767" i="2"/>
  <c r="I1767" i="2"/>
  <c r="Q1766" i="2"/>
  <c r="N1766" i="2"/>
  <c r="M1766" i="2"/>
  <c r="L1766" i="2"/>
  <c r="K1766" i="2"/>
  <c r="J1766" i="2"/>
  <c r="I1766" i="2"/>
  <c r="Q1765" i="2"/>
  <c r="N1765" i="2"/>
  <c r="L1765" i="2"/>
  <c r="K1765" i="2"/>
  <c r="M1765" i="2" s="1"/>
  <c r="J1765" i="2"/>
  <c r="I1765" i="2"/>
  <c r="Q1764" i="2"/>
  <c r="O1764" i="2"/>
  <c r="N1764" i="2"/>
  <c r="L1764" i="2"/>
  <c r="K1764" i="2"/>
  <c r="M1764" i="2" s="1"/>
  <c r="J1764" i="2"/>
  <c r="I1764" i="2"/>
  <c r="Q1763" i="2"/>
  <c r="P1763" i="2"/>
  <c r="N1763" i="2"/>
  <c r="O1763" i="2" s="1"/>
  <c r="M1763" i="2"/>
  <c r="L1763" i="2"/>
  <c r="K1763" i="2"/>
  <c r="J1763" i="2"/>
  <c r="I1763" i="2"/>
  <c r="Q1762" i="2"/>
  <c r="N1762" i="2"/>
  <c r="L1762" i="2"/>
  <c r="K1762" i="2"/>
  <c r="M1762" i="2" s="1"/>
  <c r="J1762" i="2"/>
  <c r="I1762" i="2"/>
  <c r="Q1761" i="2"/>
  <c r="O1761" i="2"/>
  <c r="P1761" i="2" s="1"/>
  <c r="N1761" i="2"/>
  <c r="L1761" i="2"/>
  <c r="K1761" i="2"/>
  <c r="M1761" i="2" s="1"/>
  <c r="J1761" i="2"/>
  <c r="I1761" i="2"/>
  <c r="Q1760" i="2"/>
  <c r="O1760" i="2"/>
  <c r="N1760" i="2"/>
  <c r="L1760" i="2"/>
  <c r="K1760" i="2"/>
  <c r="M1760" i="2" s="1"/>
  <c r="P1760" i="2" s="1"/>
  <c r="J1760" i="2"/>
  <c r="I1760" i="2"/>
  <c r="Q1759" i="2"/>
  <c r="N1759" i="2"/>
  <c r="O1759" i="2" s="1"/>
  <c r="L1759" i="2"/>
  <c r="K1759" i="2"/>
  <c r="M1759" i="2" s="1"/>
  <c r="J1759" i="2"/>
  <c r="I1759" i="2"/>
  <c r="Q1758" i="2"/>
  <c r="N1758" i="2"/>
  <c r="M1758" i="2"/>
  <c r="L1758" i="2"/>
  <c r="K1758" i="2"/>
  <c r="J1758" i="2"/>
  <c r="I1758" i="2"/>
  <c r="Q1757" i="2"/>
  <c r="N1757" i="2"/>
  <c r="O1757" i="2" s="1"/>
  <c r="P1757" i="2" s="1"/>
  <c r="M1757" i="2"/>
  <c r="L1757" i="2"/>
  <c r="K1757" i="2"/>
  <c r="J1757" i="2"/>
  <c r="I1757" i="2"/>
  <c r="Q1756" i="2"/>
  <c r="N1756" i="2"/>
  <c r="M1756" i="2"/>
  <c r="L1756" i="2"/>
  <c r="K1756" i="2"/>
  <c r="J1756" i="2"/>
  <c r="I1756" i="2"/>
  <c r="Q1755" i="2"/>
  <c r="N1755" i="2"/>
  <c r="O1755" i="2" s="1"/>
  <c r="P1755" i="2" s="1"/>
  <c r="M1755" i="2"/>
  <c r="L1755" i="2"/>
  <c r="K1755" i="2"/>
  <c r="J1755" i="2"/>
  <c r="I1755" i="2"/>
  <c r="Q1754" i="2"/>
  <c r="N1754" i="2"/>
  <c r="O1754" i="2" s="1"/>
  <c r="M1754" i="2"/>
  <c r="L1754" i="2"/>
  <c r="K1754" i="2"/>
  <c r="J1754" i="2"/>
  <c r="I1754" i="2"/>
  <c r="Q1753" i="2"/>
  <c r="N1753" i="2"/>
  <c r="O1753" i="2" s="1"/>
  <c r="L1753" i="2"/>
  <c r="K1753" i="2"/>
  <c r="M1753" i="2" s="1"/>
  <c r="J1753" i="2"/>
  <c r="I1753" i="2"/>
  <c r="Q1752" i="2"/>
  <c r="N1752" i="2"/>
  <c r="L1752" i="2"/>
  <c r="K1752" i="2"/>
  <c r="M1752" i="2" s="1"/>
  <c r="O1752" i="2" s="1"/>
  <c r="P1752" i="2" s="1"/>
  <c r="J1752" i="2"/>
  <c r="I1752" i="2"/>
  <c r="Q1751" i="2"/>
  <c r="N1751" i="2"/>
  <c r="O1751" i="2" s="1"/>
  <c r="M1751" i="2"/>
  <c r="P1751" i="2" s="1"/>
  <c r="L1751" i="2"/>
  <c r="K1751" i="2"/>
  <c r="J1751" i="2"/>
  <c r="I1751" i="2"/>
  <c r="Q1750" i="2"/>
  <c r="N1750" i="2"/>
  <c r="M1750" i="2"/>
  <c r="L1750" i="2"/>
  <c r="K1750" i="2"/>
  <c r="J1750" i="2"/>
  <c r="I1750" i="2"/>
  <c r="Q1749" i="2"/>
  <c r="N1749" i="2"/>
  <c r="O1749" i="2" s="1"/>
  <c r="L1749" i="2"/>
  <c r="K1749" i="2"/>
  <c r="M1749" i="2" s="1"/>
  <c r="P1749" i="2" s="1"/>
  <c r="J1749" i="2"/>
  <c r="I1749" i="2"/>
  <c r="Q1748" i="2"/>
  <c r="N1748" i="2"/>
  <c r="L1748" i="2"/>
  <c r="K1748" i="2"/>
  <c r="M1748" i="2" s="1"/>
  <c r="J1748" i="2"/>
  <c r="I1748" i="2"/>
  <c r="Q1747" i="2"/>
  <c r="N1747" i="2"/>
  <c r="O1747" i="2" s="1"/>
  <c r="M1747" i="2"/>
  <c r="P1747" i="2" s="1"/>
  <c r="L1747" i="2"/>
  <c r="K1747" i="2"/>
  <c r="J1747" i="2"/>
  <c r="I1747" i="2"/>
  <c r="Q1746" i="2"/>
  <c r="N1746" i="2"/>
  <c r="O1746" i="2" s="1"/>
  <c r="L1746" i="2"/>
  <c r="K1746" i="2"/>
  <c r="M1746" i="2" s="1"/>
  <c r="J1746" i="2"/>
  <c r="I1746" i="2"/>
  <c r="Q1745" i="2"/>
  <c r="N1745" i="2"/>
  <c r="O1745" i="2" s="1"/>
  <c r="L1745" i="2"/>
  <c r="K1745" i="2"/>
  <c r="M1745" i="2" s="1"/>
  <c r="J1745" i="2"/>
  <c r="I1745" i="2"/>
  <c r="Q1744" i="2"/>
  <c r="N1744" i="2"/>
  <c r="L1744" i="2"/>
  <c r="K1744" i="2"/>
  <c r="M1744" i="2" s="1"/>
  <c r="J1744" i="2"/>
  <c r="I1744" i="2"/>
  <c r="Q1743" i="2"/>
  <c r="P1743" i="2"/>
  <c r="N1743" i="2"/>
  <c r="O1743" i="2" s="1"/>
  <c r="L1743" i="2"/>
  <c r="K1743" i="2"/>
  <c r="M1743" i="2" s="1"/>
  <c r="J1743" i="2"/>
  <c r="I1743" i="2"/>
  <c r="Q1742" i="2"/>
  <c r="N1742" i="2"/>
  <c r="L1742" i="2"/>
  <c r="K1742" i="2"/>
  <c r="M1742" i="2" s="1"/>
  <c r="J1742" i="2"/>
  <c r="I1742" i="2"/>
  <c r="Q1741" i="2"/>
  <c r="N1741" i="2"/>
  <c r="O1741" i="2" s="1"/>
  <c r="P1741" i="2" s="1"/>
  <c r="M1741" i="2"/>
  <c r="L1741" i="2"/>
  <c r="K1741" i="2"/>
  <c r="J1741" i="2"/>
  <c r="I1741" i="2"/>
  <c r="Q1740" i="2"/>
  <c r="N1740" i="2"/>
  <c r="L1740" i="2"/>
  <c r="K1740" i="2"/>
  <c r="M1740" i="2" s="1"/>
  <c r="J1740" i="2"/>
  <c r="I1740" i="2"/>
  <c r="Q1739" i="2"/>
  <c r="N1739" i="2"/>
  <c r="O1739" i="2" s="1"/>
  <c r="P1739" i="2" s="1"/>
  <c r="M1739" i="2"/>
  <c r="L1739" i="2"/>
  <c r="K1739" i="2"/>
  <c r="J1739" i="2"/>
  <c r="I1739" i="2"/>
  <c r="Q1738" i="2"/>
  <c r="N1738" i="2"/>
  <c r="O1738" i="2" s="1"/>
  <c r="M1738" i="2"/>
  <c r="L1738" i="2"/>
  <c r="K1738" i="2"/>
  <c r="J1738" i="2"/>
  <c r="I1738" i="2"/>
  <c r="Q1737" i="2"/>
  <c r="N1737" i="2"/>
  <c r="L1737" i="2"/>
  <c r="K1737" i="2"/>
  <c r="M1737" i="2" s="1"/>
  <c r="J1737" i="2"/>
  <c r="I1737" i="2"/>
  <c r="Q1736" i="2"/>
  <c r="N1736" i="2"/>
  <c r="L1736" i="2"/>
  <c r="K1736" i="2"/>
  <c r="M1736" i="2" s="1"/>
  <c r="J1736" i="2"/>
  <c r="I1736" i="2"/>
  <c r="Q1735" i="2"/>
  <c r="N1735" i="2"/>
  <c r="O1735" i="2" s="1"/>
  <c r="M1735" i="2"/>
  <c r="P1735" i="2" s="1"/>
  <c r="L1735" i="2"/>
  <c r="K1735" i="2"/>
  <c r="J1735" i="2"/>
  <c r="I1735" i="2"/>
  <c r="Q1734" i="2"/>
  <c r="N1734" i="2"/>
  <c r="M1734" i="2"/>
  <c r="L1734" i="2"/>
  <c r="K1734" i="2"/>
  <c r="J1734" i="2"/>
  <c r="I1734" i="2"/>
  <c r="Q1733" i="2"/>
  <c r="N1733" i="2"/>
  <c r="O1733" i="2" s="1"/>
  <c r="L1733" i="2"/>
  <c r="K1733" i="2"/>
  <c r="M1733" i="2" s="1"/>
  <c r="J1733" i="2"/>
  <c r="I1733" i="2"/>
  <c r="Q1732" i="2"/>
  <c r="O1732" i="2"/>
  <c r="N1732" i="2"/>
  <c r="L1732" i="2"/>
  <c r="K1732" i="2"/>
  <c r="M1732" i="2" s="1"/>
  <c r="J1732" i="2"/>
  <c r="I1732" i="2"/>
  <c r="Q1731" i="2"/>
  <c r="N1731" i="2"/>
  <c r="M1731" i="2"/>
  <c r="L1731" i="2"/>
  <c r="K1731" i="2"/>
  <c r="J1731" i="2"/>
  <c r="I1731" i="2"/>
  <c r="Q1730" i="2"/>
  <c r="N1730" i="2"/>
  <c r="O1730" i="2" s="1"/>
  <c r="L1730" i="2"/>
  <c r="K1730" i="2"/>
  <c r="M1730" i="2" s="1"/>
  <c r="J1730" i="2"/>
  <c r="I1730" i="2"/>
  <c r="Q1729" i="2"/>
  <c r="N1729" i="2"/>
  <c r="O1729" i="2" s="1"/>
  <c r="L1729" i="2"/>
  <c r="K1729" i="2"/>
  <c r="M1729" i="2" s="1"/>
  <c r="P1729" i="2" s="1"/>
  <c r="J1729" i="2"/>
  <c r="I1729" i="2"/>
  <c r="Q1728" i="2"/>
  <c r="N1728" i="2"/>
  <c r="L1728" i="2"/>
  <c r="K1728" i="2"/>
  <c r="M1728" i="2" s="1"/>
  <c r="J1728" i="2"/>
  <c r="I1728" i="2"/>
  <c r="Q1727" i="2"/>
  <c r="N1727" i="2"/>
  <c r="L1727" i="2"/>
  <c r="K1727" i="2"/>
  <c r="M1727" i="2" s="1"/>
  <c r="J1727" i="2"/>
  <c r="I1727" i="2"/>
  <c r="Q1726" i="2"/>
  <c r="N1726" i="2"/>
  <c r="O1726" i="2" s="1"/>
  <c r="L1726" i="2"/>
  <c r="K1726" i="2"/>
  <c r="M1726" i="2" s="1"/>
  <c r="J1726" i="2"/>
  <c r="I1726" i="2"/>
  <c r="Q1725" i="2"/>
  <c r="N1725" i="2"/>
  <c r="O1725" i="2" s="1"/>
  <c r="P1725" i="2" s="1"/>
  <c r="M1725" i="2"/>
  <c r="L1725" i="2"/>
  <c r="K1725" i="2"/>
  <c r="J1725" i="2"/>
  <c r="I1725" i="2"/>
  <c r="Q1724" i="2"/>
  <c r="O1724" i="2"/>
  <c r="N1724" i="2"/>
  <c r="M1724" i="2"/>
  <c r="P1724" i="2" s="1"/>
  <c r="L1724" i="2"/>
  <c r="K1724" i="2"/>
  <c r="J1724" i="2"/>
  <c r="I1724" i="2"/>
  <c r="Q1723" i="2"/>
  <c r="P1723" i="2"/>
  <c r="N1723" i="2"/>
  <c r="O1723" i="2" s="1"/>
  <c r="M1723" i="2"/>
  <c r="L1723" i="2"/>
  <c r="K1723" i="2"/>
  <c r="J1723" i="2"/>
  <c r="I1723" i="2"/>
  <c r="Q1722" i="2"/>
  <c r="N1722" i="2"/>
  <c r="O1722" i="2" s="1"/>
  <c r="M1722" i="2"/>
  <c r="L1722" i="2"/>
  <c r="K1722" i="2"/>
  <c r="J1722" i="2"/>
  <c r="I1722" i="2"/>
  <c r="Q1721" i="2"/>
  <c r="N1721" i="2"/>
  <c r="O1721" i="2" s="1"/>
  <c r="L1721" i="2"/>
  <c r="K1721" i="2"/>
  <c r="M1721" i="2" s="1"/>
  <c r="J1721" i="2"/>
  <c r="I1721" i="2"/>
  <c r="Q1720" i="2"/>
  <c r="N1720" i="2"/>
  <c r="L1720" i="2"/>
  <c r="K1720" i="2"/>
  <c r="M1720" i="2" s="1"/>
  <c r="J1720" i="2"/>
  <c r="I1720" i="2"/>
  <c r="Q1719" i="2"/>
  <c r="N1719" i="2"/>
  <c r="O1719" i="2" s="1"/>
  <c r="M1719" i="2"/>
  <c r="P1719" i="2" s="1"/>
  <c r="L1719" i="2"/>
  <c r="K1719" i="2"/>
  <c r="J1719" i="2"/>
  <c r="I1719" i="2"/>
  <c r="Q1718" i="2"/>
  <c r="N1718" i="2"/>
  <c r="M1718" i="2"/>
  <c r="L1718" i="2"/>
  <c r="K1718" i="2"/>
  <c r="J1718" i="2"/>
  <c r="I1718" i="2"/>
  <c r="Q1717" i="2"/>
  <c r="N1717" i="2"/>
  <c r="O1717" i="2" s="1"/>
  <c r="L1717" i="2"/>
  <c r="K1717" i="2"/>
  <c r="M1717" i="2" s="1"/>
  <c r="J1717" i="2"/>
  <c r="I1717" i="2"/>
  <c r="Q1716" i="2"/>
  <c r="O1716" i="2"/>
  <c r="N1716" i="2"/>
  <c r="L1716" i="2"/>
  <c r="K1716" i="2"/>
  <c r="M1716" i="2" s="1"/>
  <c r="J1716" i="2"/>
  <c r="I1716" i="2"/>
  <c r="Q1715" i="2"/>
  <c r="N1715" i="2"/>
  <c r="O1715" i="2" s="1"/>
  <c r="M1715" i="2"/>
  <c r="L1715" i="2"/>
  <c r="K1715" i="2"/>
  <c r="J1715" i="2"/>
  <c r="I1715" i="2"/>
  <c r="Q1714" i="2"/>
  <c r="N1714" i="2"/>
  <c r="O1714" i="2" s="1"/>
  <c r="L1714" i="2"/>
  <c r="K1714" i="2"/>
  <c r="M1714" i="2" s="1"/>
  <c r="J1714" i="2"/>
  <c r="I1714" i="2"/>
  <c r="Q1713" i="2"/>
  <c r="N1713" i="2"/>
  <c r="L1713" i="2"/>
  <c r="K1713" i="2"/>
  <c r="M1713" i="2" s="1"/>
  <c r="J1713" i="2"/>
  <c r="I1713" i="2"/>
  <c r="Q1712" i="2"/>
  <c r="N1712" i="2"/>
  <c r="L1712" i="2"/>
  <c r="K1712" i="2"/>
  <c r="M1712" i="2" s="1"/>
  <c r="J1712" i="2"/>
  <c r="I1712" i="2"/>
  <c r="Q1711" i="2"/>
  <c r="N1711" i="2"/>
  <c r="O1711" i="2" s="1"/>
  <c r="L1711" i="2"/>
  <c r="K1711" i="2"/>
  <c r="M1711" i="2" s="1"/>
  <c r="P1711" i="2" s="1"/>
  <c r="J1711" i="2"/>
  <c r="I1711" i="2"/>
  <c r="Q1710" i="2"/>
  <c r="N1710" i="2"/>
  <c r="L1710" i="2"/>
  <c r="K1710" i="2"/>
  <c r="M1710" i="2" s="1"/>
  <c r="J1710" i="2"/>
  <c r="I1710" i="2"/>
  <c r="Q1709" i="2"/>
  <c r="N1709" i="2"/>
  <c r="O1709" i="2" s="1"/>
  <c r="L1709" i="2"/>
  <c r="K1709" i="2"/>
  <c r="M1709" i="2" s="1"/>
  <c r="J1709" i="2"/>
  <c r="I1709" i="2"/>
  <c r="Q1708" i="2"/>
  <c r="N1708" i="2"/>
  <c r="L1708" i="2"/>
  <c r="K1708" i="2"/>
  <c r="M1708" i="2" s="1"/>
  <c r="J1708" i="2"/>
  <c r="I1708" i="2"/>
  <c r="Q1707" i="2"/>
  <c r="P1707" i="2"/>
  <c r="N1707" i="2"/>
  <c r="O1707" i="2" s="1"/>
  <c r="M1707" i="2"/>
  <c r="L1707" i="2"/>
  <c r="K1707" i="2"/>
  <c r="J1707" i="2"/>
  <c r="I1707" i="2"/>
  <c r="Q1706" i="2"/>
  <c r="N1706" i="2"/>
  <c r="O1706" i="2" s="1"/>
  <c r="M1706" i="2"/>
  <c r="L1706" i="2"/>
  <c r="K1706" i="2"/>
  <c r="J1706" i="2"/>
  <c r="I1706" i="2"/>
  <c r="Q1705" i="2"/>
  <c r="N1705" i="2"/>
  <c r="O1705" i="2" s="1"/>
  <c r="L1705" i="2"/>
  <c r="K1705" i="2"/>
  <c r="M1705" i="2" s="1"/>
  <c r="J1705" i="2"/>
  <c r="I1705" i="2"/>
  <c r="Q1704" i="2"/>
  <c r="N1704" i="2"/>
  <c r="L1704" i="2"/>
  <c r="K1704" i="2"/>
  <c r="M1704" i="2" s="1"/>
  <c r="J1704" i="2"/>
  <c r="I1704" i="2"/>
  <c r="Q1703" i="2"/>
  <c r="N1703" i="2"/>
  <c r="O1703" i="2" s="1"/>
  <c r="M1703" i="2"/>
  <c r="P1703" i="2" s="1"/>
  <c r="L1703" i="2"/>
  <c r="K1703" i="2"/>
  <c r="J1703" i="2"/>
  <c r="I1703" i="2"/>
  <c r="Q1702" i="2"/>
  <c r="N1702" i="2"/>
  <c r="M1702" i="2"/>
  <c r="L1702" i="2"/>
  <c r="K1702" i="2"/>
  <c r="J1702" i="2"/>
  <c r="I1702" i="2"/>
  <c r="Q1701" i="2"/>
  <c r="N1701" i="2"/>
  <c r="L1701" i="2"/>
  <c r="K1701" i="2"/>
  <c r="M1701" i="2" s="1"/>
  <c r="J1701" i="2"/>
  <c r="I1701" i="2"/>
  <c r="Q1700" i="2"/>
  <c r="N1700" i="2"/>
  <c r="L1700" i="2"/>
  <c r="K1700" i="2"/>
  <c r="M1700" i="2" s="1"/>
  <c r="J1700" i="2"/>
  <c r="I1700" i="2"/>
  <c r="Q1699" i="2"/>
  <c r="N1699" i="2"/>
  <c r="O1699" i="2" s="1"/>
  <c r="P1699" i="2" s="1"/>
  <c r="M1699" i="2"/>
  <c r="L1699" i="2"/>
  <c r="K1699" i="2"/>
  <c r="J1699" i="2"/>
  <c r="I1699" i="2"/>
  <c r="Q1698" i="2"/>
  <c r="N1698" i="2"/>
  <c r="O1698" i="2" s="1"/>
  <c r="L1698" i="2"/>
  <c r="K1698" i="2"/>
  <c r="M1698" i="2" s="1"/>
  <c r="J1698" i="2"/>
  <c r="I1698" i="2"/>
  <c r="Q1697" i="2"/>
  <c r="N1697" i="2"/>
  <c r="O1697" i="2" s="1"/>
  <c r="L1697" i="2"/>
  <c r="K1697" i="2"/>
  <c r="M1697" i="2" s="1"/>
  <c r="J1697" i="2"/>
  <c r="I1697" i="2"/>
  <c r="Q1696" i="2"/>
  <c r="O1696" i="2"/>
  <c r="N1696" i="2"/>
  <c r="L1696" i="2"/>
  <c r="K1696" i="2"/>
  <c r="M1696" i="2" s="1"/>
  <c r="P1696" i="2" s="1"/>
  <c r="J1696" i="2"/>
  <c r="I1696" i="2"/>
  <c r="Q1695" i="2"/>
  <c r="N1695" i="2"/>
  <c r="L1695" i="2"/>
  <c r="K1695" i="2"/>
  <c r="M1695" i="2" s="1"/>
  <c r="J1695" i="2"/>
  <c r="I1695" i="2"/>
  <c r="Q1694" i="2"/>
  <c r="N1694" i="2"/>
  <c r="M1694" i="2"/>
  <c r="L1694" i="2"/>
  <c r="K1694" i="2"/>
  <c r="J1694" i="2"/>
  <c r="I1694" i="2"/>
  <c r="Q1693" i="2"/>
  <c r="N1693" i="2"/>
  <c r="L1693" i="2"/>
  <c r="K1693" i="2"/>
  <c r="M1693" i="2" s="1"/>
  <c r="J1693" i="2"/>
  <c r="I1693" i="2"/>
  <c r="Q1692" i="2"/>
  <c r="N1692" i="2"/>
  <c r="M1692" i="2"/>
  <c r="L1692" i="2"/>
  <c r="K1692" i="2"/>
  <c r="J1692" i="2"/>
  <c r="I1692" i="2"/>
  <c r="Q1691" i="2"/>
  <c r="P1691" i="2"/>
  <c r="N1691" i="2"/>
  <c r="O1691" i="2" s="1"/>
  <c r="M1691" i="2"/>
  <c r="L1691" i="2"/>
  <c r="K1691" i="2"/>
  <c r="J1691" i="2"/>
  <c r="I1691" i="2"/>
  <c r="Q1690" i="2"/>
  <c r="N1690" i="2"/>
  <c r="M1690" i="2"/>
  <c r="L1690" i="2"/>
  <c r="K1690" i="2"/>
  <c r="J1690" i="2"/>
  <c r="I1690" i="2"/>
  <c r="Q1689" i="2"/>
  <c r="N1689" i="2"/>
  <c r="O1689" i="2" s="1"/>
  <c r="L1689" i="2"/>
  <c r="K1689" i="2"/>
  <c r="M1689" i="2" s="1"/>
  <c r="J1689" i="2"/>
  <c r="I1689" i="2"/>
  <c r="Q1688" i="2"/>
  <c r="O1688" i="2"/>
  <c r="N1688" i="2"/>
  <c r="L1688" i="2"/>
  <c r="K1688" i="2"/>
  <c r="M1688" i="2" s="1"/>
  <c r="J1688" i="2"/>
  <c r="I1688" i="2"/>
  <c r="Q1687" i="2"/>
  <c r="N1687" i="2"/>
  <c r="O1687" i="2" s="1"/>
  <c r="M1687" i="2"/>
  <c r="L1687" i="2"/>
  <c r="K1687" i="2"/>
  <c r="J1687" i="2"/>
  <c r="I1687" i="2"/>
  <c r="Q1686" i="2"/>
  <c r="N1686" i="2"/>
  <c r="M1686" i="2"/>
  <c r="L1686" i="2"/>
  <c r="K1686" i="2"/>
  <c r="J1686" i="2"/>
  <c r="I1686" i="2"/>
  <c r="Q1685" i="2"/>
  <c r="N1685" i="2"/>
  <c r="O1685" i="2" s="1"/>
  <c r="L1685" i="2"/>
  <c r="K1685" i="2"/>
  <c r="M1685" i="2" s="1"/>
  <c r="J1685" i="2"/>
  <c r="I1685" i="2"/>
  <c r="Q1684" i="2"/>
  <c r="N1684" i="2"/>
  <c r="L1684" i="2"/>
  <c r="K1684" i="2"/>
  <c r="M1684" i="2" s="1"/>
  <c r="J1684" i="2"/>
  <c r="I1684" i="2"/>
  <c r="Q1683" i="2"/>
  <c r="P1683" i="2"/>
  <c r="N1683" i="2"/>
  <c r="O1683" i="2" s="1"/>
  <c r="M1683" i="2"/>
  <c r="L1683" i="2"/>
  <c r="K1683" i="2"/>
  <c r="J1683" i="2"/>
  <c r="I1683" i="2"/>
  <c r="Q1682" i="2"/>
  <c r="N1682" i="2"/>
  <c r="L1682" i="2"/>
  <c r="K1682" i="2"/>
  <c r="M1682" i="2" s="1"/>
  <c r="J1682" i="2"/>
  <c r="I1682" i="2"/>
  <c r="Q1681" i="2"/>
  <c r="N1681" i="2"/>
  <c r="O1681" i="2" s="1"/>
  <c r="P1681" i="2" s="1"/>
  <c r="L1681" i="2"/>
  <c r="K1681" i="2"/>
  <c r="M1681" i="2" s="1"/>
  <c r="J1681" i="2"/>
  <c r="I1681" i="2"/>
  <c r="Q1680" i="2"/>
  <c r="N1680" i="2"/>
  <c r="L1680" i="2"/>
  <c r="K1680" i="2"/>
  <c r="M1680" i="2" s="1"/>
  <c r="J1680" i="2"/>
  <c r="I1680" i="2"/>
  <c r="Q1679" i="2"/>
  <c r="N1679" i="2"/>
  <c r="L1679" i="2"/>
  <c r="K1679" i="2"/>
  <c r="M1679" i="2" s="1"/>
  <c r="J1679" i="2"/>
  <c r="I1679" i="2"/>
  <c r="Q1678" i="2"/>
  <c r="N1678" i="2"/>
  <c r="M1678" i="2"/>
  <c r="L1678" i="2"/>
  <c r="K1678" i="2"/>
  <c r="J1678" i="2"/>
  <c r="I1678" i="2"/>
  <c r="Q1677" i="2"/>
  <c r="N1677" i="2"/>
  <c r="O1677" i="2" s="1"/>
  <c r="L1677" i="2"/>
  <c r="K1677" i="2"/>
  <c r="M1677" i="2" s="1"/>
  <c r="J1677" i="2"/>
  <c r="I1677" i="2"/>
  <c r="Q1676" i="2"/>
  <c r="O1676" i="2"/>
  <c r="N1676" i="2"/>
  <c r="L1676" i="2"/>
  <c r="K1676" i="2"/>
  <c r="M1676" i="2" s="1"/>
  <c r="J1676" i="2"/>
  <c r="I1676" i="2"/>
  <c r="Q1675" i="2"/>
  <c r="N1675" i="2"/>
  <c r="L1675" i="2"/>
  <c r="K1675" i="2"/>
  <c r="M1675" i="2" s="1"/>
  <c r="J1675" i="2"/>
  <c r="I1675" i="2"/>
  <c r="Q1674" i="2"/>
  <c r="O1674" i="2"/>
  <c r="N1674" i="2"/>
  <c r="M1674" i="2"/>
  <c r="P1674" i="2" s="1"/>
  <c r="L1674" i="2"/>
  <c r="K1674" i="2"/>
  <c r="J1674" i="2"/>
  <c r="I1674" i="2"/>
  <c r="Q1673" i="2"/>
  <c r="N1673" i="2"/>
  <c r="O1673" i="2" s="1"/>
  <c r="L1673" i="2"/>
  <c r="K1673" i="2"/>
  <c r="M1673" i="2" s="1"/>
  <c r="J1673" i="2"/>
  <c r="I1673" i="2"/>
  <c r="Q1672" i="2"/>
  <c r="O1672" i="2"/>
  <c r="N1672" i="2"/>
  <c r="L1672" i="2"/>
  <c r="K1672" i="2"/>
  <c r="M1672" i="2" s="1"/>
  <c r="J1672" i="2"/>
  <c r="I1672" i="2"/>
  <c r="Q1671" i="2"/>
  <c r="N1671" i="2"/>
  <c r="O1671" i="2" s="1"/>
  <c r="M1671" i="2"/>
  <c r="P1671" i="2" s="1"/>
  <c r="L1671" i="2"/>
  <c r="K1671" i="2"/>
  <c r="J1671" i="2"/>
  <c r="I1671" i="2"/>
  <c r="Q1670" i="2"/>
  <c r="O1670" i="2"/>
  <c r="N1670" i="2"/>
  <c r="M1670" i="2"/>
  <c r="P1670" i="2" s="1"/>
  <c r="L1670" i="2"/>
  <c r="K1670" i="2"/>
  <c r="J1670" i="2"/>
  <c r="I1670" i="2"/>
  <c r="Q1669" i="2"/>
  <c r="N1669" i="2"/>
  <c r="O1669" i="2" s="1"/>
  <c r="L1669" i="2"/>
  <c r="K1669" i="2"/>
  <c r="M1669" i="2" s="1"/>
  <c r="J1669" i="2"/>
  <c r="I1669" i="2"/>
  <c r="Q1668" i="2"/>
  <c r="O1668" i="2"/>
  <c r="N1668" i="2"/>
  <c r="L1668" i="2"/>
  <c r="K1668" i="2"/>
  <c r="M1668" i="2" s="1"/>
  <c r="J1668" i="2"/>
  <c r="I1668" i="2"/>
  <c r="Q1667" i="2"/>
  <c r="N1667" i="2"/>
  <c r="M1667" i="2"/>
  <c r="L1667" i="2"/>
  <c r="K1667" i="2"/>
  <c r="J1667" i="2"/>
  <c r="I1667" i="2"/>
  <c r="Q1666" i="2"/>
  <c r="N1666" i="2"/>
  <c r="L1666" i="2"/>
  <c r="K1666" i="2"/>
  <c r="M1666" i="2" s="1"/>
  <c r="J1666" i="2"/>
  <c r="I1666" i="2"/>
  <c r="Q1665" i="2"/>
  <c r="P1665" i="2"/>
  <c r="O1665" i="2"/>
  <c r="N1665" i="2"/>
  <c r="M1665" i="2"/>
  <c r="L1665" i="2"/>
  <c r="K1665" i="2"/>
  <c r="J1665" i="2"/>
  <c r="I1665" i="2"/>
  <c r="Q1664" i="2"/>
  <c r="N1664" i="2"/>
  <c r="L1664" i="2"/>
  <c r="K1664" i="2"/>
  <c r="M1664" i="2" s="1"/>
  <c r="J1664" i="2"/>
  <c r="I1664" i="2"/>
  <c r="Q1663" i="2"/>
  <c r="N1663" i="2"/>
  <c r="O1663" i="2" s="1"/>
  <c r="P1663" i="2" s="1"/>
  <c r="L1663" i="2"/>
  <c r="K1663" i="2"/>
  <c r="M1663" i="2" s="1"/>
  <c r="J1663" i="2"/>
  <c r="I1663" i="2"/>
  <c r="Q1662" i="2"/>
  <c r="N1662" i="2"/>
  <c r="O1662" i="2" s="1"/>
  <c r="M1662" i="2"/>
  <c r="P1662" i="2" s="1"/>
  <c r="L1662" i="2"/>
  <c r="K1662" i="2"/>
  <c r="J1662" i="2"/>
  <c r="I1662" i="2"/>
  <c r="Q1661" i="2"/>
  <c r="N1661" i="2"/>
  <c r="L1661" i="2"/>
  <c r="K1661" i="2"/>
  <c r="M1661" i="2" s="1"/>
  <c r="J1661" i="2"/>
  <c r="I1661" i="2"/>
  <c r="Q1660" i="2"/>
  <c r="N1660" i="2"/>
  <c r="M1660" i="2"/>
  <c r="L1660" i="2"/>
  <c r="K1660" i="2"/>
  <c r="J1660" i="2"/>
  <c r="I1660" i="2"/>
  <c r="Q1659" i="2"/>
  <c r="N1659" i="2"/>
  <c r="O1659" i="2" s="1"/>
  <c r="P1659" i="2" s="1"/>
  <c r="L1659" i="2"/>
  <c r="K1659" i="2"/>
  <c r="M1659" i="2" s="1"/>
  <c r="J1659" i="2"/>
  <c r="I1659" i="2"/>
  <c r="Q1658" i="2"/>
  <c r="N1658" i="2"/>
  <c r="M1658" i="2"/>
  <c r="L1658" i="2"/>
  <c r="K1658" i="2"/>
  <c r="J1658" i="2"/>
  <c r="I1658" i="2"/>
  <c r="Q1657" i="2"/>
  <c r="N1657" i="2"/>
  <c r="L1657" i="2"/>
  <c r="K1657" i="2"/>
  <c r="M1657" i="2" s="1"/>
  <c r="J1657" i="2"/>
  <c r="I1657" i="2"/>
  <c r="Q1656" i="2"/>
  <c r="O1656" i="2"/>
  <c r="P1656" i="2" s="1"/>
  <c r="N1656" i="2"/>
  <c r="L1656" i="2"/>
  <c r="K1656" i="2"/>
  <c r="M1656" i="2" s="1"/>
  <c r="J1656" i="2"/>
  <c r="I1656" i="2"/>
  <c r="Q1655" i="2"/>
  <c r="N1655" i="2"/>
  <c r="O1655" i="2" s="1"/>
  <c r="M1655" i="2"/>
  <c r="L1655" i="2"/>
  <c r="K1655" i="2"/>
  <c r="J1655" i="2"/>
  <c r="I1655" i="2"/>
  <c r="Q1654" i="2"/>
  <c r="N1654" i="2"/>
  <c r="M1654" i="2"/>
  <c r="L1654" i="2"/>
  <c r="K1654" i="2"/>
  <c r="J1654" i="2"/>
  <c r="I1654" i="2"/>
  <c r="Q1653" i="2"/>
  <c r="N1653" i="2"/>
  <c r="O1653" i="2" s="1"/>
  <c r="L1653" i="2"/>
  <c r="K1653" i="2"/>
  <c r="M1653" i="2" s="1"/>
  <c r="J1653" i="2"/>
  <c r="I1653" i="2"/>
  <c r="Q1652" i="2"/>
  <c r="N1652" i="2"/>
  <c r="L1652" i="2"/>
  <c r="K1652" i="2"/>
  <c r="M1652" i="2" s="1"/>
  <c r="J1652" i="2"/>
  <c r="I1652" i="2"/>
  <c r="Q1651" i="2"/>
  <c r="N1651" i="2"/>
  <c r="M1651" i="2"/>
  <c r="L1651" i="2"/>
  <c r="K1651" i="2"/>
  <c r="J1651" i="2"/>
  <c r="I1651" i="2"/>
  <c r="Q1650" i="2"/>
  <c r="N1650" i="2"/>
  <c r="L1650" i="2"/>
  <c r="K1650" i="2"/>
  <c r="M1650" i="2" s="1"/>
  <c r="J1650" i="2"/>
  <c r="I1650" i="2"/>
  <c r="Q1649" i="2"/>
  <c r="P1649" i="2"/>
  <c r="O1649" i="2"/>
  <c r="N1649" i="2"/>
  <c r="L1649" i="2"/>
  <c r="K1649" i="2"/>
  <c r="M1649" i="2" s="1"/>
  <c r="J1649" i="2"/>
  <c r="I1649" i="2"/>
  <c r="Q1648" i="2"/>
  <c r="N1648" i="2"/>
  <c r="L1648" i="2"/>
  <c r="K1648" i="2"/>
  <c r="M1648" i="2" s="1"/>
  <c r="J1648" i="2"/>
  <c r="I1648" i="2"/>
  <c r="Q1647" i="2"/>
  <c r="N1647" i="2"/>
  <c r="O1647" i="2" s="1"/>
  <c r="P1647" i="2" s="1"/>
  <c r="L1647" i="2"/>
  <c r="K1647" i="2"/>
  <c r="M1647" i="2" s="1"/>
  <c r="J1647" i="2"/>
  <c r="I1647" i="2"/>
  <c r="Q1646" i="2"/>
  <c r="N1646" i="2"/>
  <c r="M1646" i="2"/>
  <c r="L1646" i="2"/>
  <c r="K1646" i="2"/>
  <c r="J1646" i="2"/>
  <c r="I1646" i="2"/>
  <c r="Q1645" i="2"/>
  <c r="N1645" i="2"/>
  <c r="L1645" i="2"/>
  <c r="K1645" i="2"/>
  <c r="M1645" i="2" s="1"/>
  <c r="J1645" i="2"/>
  <c r="I1645" i="2"/>
  <c r="Q1644" i="2"/>
  <c r="N1644" i="2"/>
  <c r="L1644" i="2"/>
  <c r="K1644" i="2"/>
  <c r="M1644" i="2" s="1"/>
  <c r="J1644" i="2"/>
  <c r="I1644" i="2"/>
  <c r="Q1643" i="2"/>
  <c r="N1643" i="2"/>
  <c r="O1643" i="2" s="1"/>
  <c r="P1643" i="2" s="1"/>
  <c r="L1643" i="2"/>
  <c r="K1643" i="2"/>
  <c r="M1643" i="2" s="1"/>
  <c r="J1643" i="2"/>
  <c r="I1643" i="2"/>
  <c r="Q1642" i="2"/>
  <c r="O1642" i="2"/>
  <c r="N1642" i="2"/>
  <c r="M1642" i="2"/>
  <c r="L1642" i="2"/>
  <c r="K1642" i="2"/>
  <c r="J1642" i="2"/>
  <c r="I1642" i="2"/>
  <c r="Q1641" i="2"/>
  <c r="N1641" i="2"/>
  <c r="L1641" i="2"/>
  <c r="K1641" i="2"/>
  <c r="M1641" i="2" s="1"/>
  <c r="J1641" i="2"/>
  <c r="I1641" i="2"/>
  <c r="Q1640" i="2"/>
  <c r="O1640" i="2"/>
  <c r="P1640" i="2" s="1"/>
  <c r="N1640" i="2"/>
  <c r="L1640" i="2"/>
  <c r="K1640" i="2"/>
  <c r="M1640" i="2" s="1"/>
  <c r="J1640" i="2"/>
  <c r="I1640" i="2"/>
  <c r="Q1639" i="2"/>
  <c r="N1639" i="2"/>
  <c r="O1639" i="2" s="1"/>
  <c r="M1639" i="2"/>
  <c r="L1639" i="2"/>
  <c r="K1639" i="2"/>
  <c r="J1639" i="2"/>
  <c r="I1639" i="2"/>
  <c r="Q1638" i="2"/>
  <c r="N1638" i="2"/>
  <c r="M1638" i="2"/>
  <c r="L1638" i="2"/>
  <c r="K1638" i="2"/>
  <c r="J1638" i="2"/>
  <c r="I1638" i="2"/>
  <c r="Q1637" i="2"/>
  <c r="N1637" i="2"/>
  <c r="O1637" i="2" s="1"/>
  <c r="L1637" i="2"/>
  <c r="K1637" i="2"/>
  <c r="M1637" i="2" s="1"/>
  <c r="J1637" i="2"/>
  <c r="I1637" i="2"/>
  <c r="Q1636" i="2"/>
  <c r="O1636" i="2"/>
  <c r="N1636" i="2"/>
  <c r="L1636" i="2"/>
  <c r="K1636" i="2"/>
  <c r="M1636" i="2" s="1"/>
  <c r="J1636" i="2"/>
  <c r="I1636" i="2"/>
  <c r="Q1635" i="2"/>
  <c r="N1635" i="2"/>
  <c r="O1635" i="2" s="1"/>
  <c r="M1635" i="2"/>
  <c r="L1635" i="2"/>
  <c r="K1635" i="2"/>
  <c r="J1635" i="2"/>
  <c r="I1635" i="2"/>
  <c r="Q1634" i="2"/>
  <c r="N1634" i="2"/>
  <c r="O1634" i="2" s="1"/>
  <c r="L1634" i="2"/>
  <c r="K1634" i="2"/>
  <c r="M1634" i="2" s="1"/>
  <c r="J1634" i="2"/>
  <c r="I1634" i="2"/>
  <c r="Q1633" i="2"/>
  <c r="O1633" i="2"/>
  <c r="P1633" i="2" s="1"/>
  <c r="N1633" i="2"/>
  <c r="L1633" i="2"/>
  <c r="K1633" i="2"/>
  <c r="M1633" i="2" s="1"/>
  <c r="J1633" i="2"/>
  <c r="I1633" i="2"/>
  <c r="Q1632" i="2"/>
  <c r="N1632" i="2"/>
  <c r="L1632" i="2"/>
  <c r="K1632" i="2"/>
  <c r="M1632" i="2" s="1"/>
  <c r="J1632" i="2"/>
  <c r="I1632" i="2"/>
  <c r="Q1631" i="2"/>
  <c r="N1631" i="2"/>
  <c r="L1631" i="2"/>
  <c r="K1631" i="2"/>
  <c r="M1631" i="2" s="1"/>
  <c r="J1631" i="2"/>
  <c r="I1631" i="2"/>
  <c r="Q1630" i="2"/>
  <c r="N1630" i="2"/>
  <c r="M1630" i="2"/>
  <c r="L1630" i="2"/>
  <c r="K1630" i="2"/>
  <c r="J1630" i="2"/>
  <c r="I1630" i="2"/>
  <c r="Q1629" i="2"/>
  <c r="N1629" i="2"/>
  <c r="O1629" i="2" s="1"/>
  <c r="M1629" i="2"/>
  <c r="L1629" i="2"/>
  <c r="K1629" i="2"/>
  <c r="J1629" i="2"/>
  <c r="I1629" i="2"/>
  <c r="Q1628" i="2"/>
  <c r="O1628" i="2"/>
  <c r="N1628" i="2"/>
  <c r="M1628" i="2"/>
  <c r="L1628" i="2"/>
  <c r="K1628" i="2"/>
  <c r="J1628" i="2"/>
  <c r="I1628" i="2"/>
  <c r="Q1627" i="2"/>
  <c r="P1627" i="2"/>
  <c r="N1627" i="2"/>
  <c r="L1627" i="2"/>
  <c r="K1627" i="2"/>
  <c r="M1627" i="2" s="1"/>
  <c r="O1627" i="2" s="1"/>
  <c r="J1627" i="2"/>
  <c r="I1627" i="2"/>
  <c r="Q1626" i="2"/>
  <c r="N1626" i="2"/>
  <c r="M1626" i="2"/>
  <c r="L1626" i="2"/>
  <c r="K1626" i="2"/>
  <c r="J1626" i="2"/>
  <c r="I1626" i="2"/>
  <c r="Q1625" i="2"/>
  <c r="N1625" i="2"/>
  <c r="O1625" i="2" s="1"/>
  <c r="L1625" i="2"/>
  <c r="K1625" i="2"/>
  <c r="M1625" i="2" s="1"/>
  <c r="J1625" i="2"/>
  <c r="I1625" i="2"/>
  <c r="Q1624" i="2"/>
  <c r="N1624" i="2"/>
  <c r="L1624" i="2"/>
  <c r="K1624" i="2"/>
  <c r="M1624" i="2" s="1"/>
  <c r="J1624" i="2"/>
  <c r="I1624" i="2"/>
  <c r="Q1623" i="2"/>
  <c r="N1623" i="2"/>
  <c r="O1623" i="2" s="1"/>
  <c r="P1623" i="2" s="1"/>
  <c r="M1623" i="2"/>
  <c r="L1623" i="2"/>
  <c r="K1623" i="2"/>
  <c r="J1623" i="2"/>
  <c r="I1623" i="2"/>
  <c r="Q1622" i="2"/>
  <c r="N1622" i="2"/>
  <c r="M1622" i="2"/>
  <c r="L1622" i="2"/>
  <c r="K1622" i="2"/>
  <c r="J1622" i="2"/>
  <c r="I1622" i="2"/>
  <c r="Q1621" i="2"/>
  <c r="N1621" i="2"/>
  <c r="O1621" i="2" s="1"/>
  <c r="L1621" i="2"/>
  <c r="K1621" i="2"/>
  <c r="M1621" i="2" s="1"/>
  <c r="J1621" i="2"/>
  <c r="I1621" i="2"/>
  <c r="Q1620" i="2"/>
  <c r="O1620" i="2"/>
  <c r="N1620" i="2"/>
  <c r="L1620" i="2"/>
  <c r="K1620" i="2"/>
  <c r="M1620" i="2" s="1"/>
  <c r="P1620" i="2" s="1"/>
  <c r="J1620" i="2"/>
  <c r="I1620" i="2"/>
  <c r="Q1619" i="2"/>
  <c r="P1619" i="2"/>
  <c r="N1619" i="2"/>
  <c r="O1619" i="2" s="1"/>
  <c r="M1619" i="2"/>
  <c r="L1619" i="2"/>
  <c r="K1619" i="2"/>
  <c r="J1619" i="2"/>
  <c r="I1619" i="2"/>
  <c r="Q1618" i="2"/>
  <c r="N1618" i="2"/>
  <c r="O1618" i="2" s="1"/>
  <c r="M1618" i="2"/>
  <c r="L1618" i="2"/>
  <c r="K1618" i="2"/>
  <c r="J1618" i="2"/>
  <c r="I1618" i="2"/>
  <c r="Q1617" i="2"/>
  <c r="N1617" i="2"/>
  <c r="O1617" i="2" s="1"/>
  <c r="L1617" i="2"/>
  <c r="K1617" i="2"/>
  <c r="M1617" i="2" s="1"/>
  <c r="J1617" i="2"/>
  <c r="I1617" i="2"/>
  <c r="Q1616" i="2"/>
  <c r="O1616" i="2"/>
  <c r="N1616" i="2"/>
  <c r="L1616" i="2"/>
  <c r="K1616" i="2"/>
  <c r="M1616" i="2" s="1"/>
  <c r="J1616" i="2"/>
  <c r="I1616" i="2"/>
  <c r="Q1615" i="2"/>
  <c r="N1615" i="2"/>
  <c r="L1615" i="2"/>
  <c r="K1615" i="2"/>
  <c r="M1615" i="2" s="1"/>
  <c r="J1615" i="2"/>
  <c r="I1615" i="2"/>
  <c r="Q1614" i="2"/>
  <c r="N1614" i="2"/>
  <c r="L1614" i="2"/>
  <c r="K1614" i="2"/>
  <c r="M1614" i="2" s="1"/>
  <c r="J1614" i="2"/>
  <c r="I1614" i="2"/>
  <c r="Q1613" i="2"/>
  <c r="N1613" i="2"/>
  <c r="O1613" i="2" s="1"/>
  <c r="M1613" i="2"/>
  <c r="L1613" i="2"/>
  <c r="K1613" i="2"/>
  <c r="J1613" i="2"/>
  <c r="I1613" i="2"/>
  <c r="Q1612" i="2"/>
  <c r="O1612" i="2"/>
  <c r="N1612" i="2"/>
  <c r="L1612" i="2"/>
  <c r="K1612" i="2"/>
  <c r="M1612" i="2" s="1"/>
  <c r="J1612" i="2"/>
  <c r="I1612" i="2"/>
  <c r="Q1611" i="2"/>
  <c r="N1611" i="2"/>
  <c r="L1611" i="2"/>
  <c r="K1611" i="2"/>
  <c r="M1611" i="2" s="1"/>
  <c r="O1611" i="2" s="1"/>
  <c r="J1611" i="2"/>
  <c r="I1611" i="2"/>
  <c r="Q1610" i="2"/>
  <c r="O1610" i="2"/>
  <c r="N1610" i="2"/>
  <c r="M1610" i="2"/>
  <c r="L1610" i="2"/>
  <c r="K1610" i="2"/>
  <c r="J1610" i="2"/>
  <c r="I1610" i="2"/>
  <c r="Q1609" i="2"/>
  <c r="N1609" i="2"/>
  <c r="O1609" i="2" s="1"/>
  <c r="L1609" i="2"/>
  <c r="K1609" i="2"/>
  <c r="M1609" i="2" s="1"/>
  <c r="P1609" i="2" s="1"/>
  <c r="J1609" i="2"/>
  <c r="I1609" i="2"/>
  <c r="Q1608" i="2"/>
  <c r="O1608" i="2"/>
  <c r="P1608" i="2" s="1"/>
  <c r="N1608" i="2"/>
  <c r="L1608" i="2"/>
  <c r="K1608" i="2"/>
  <c r="M1608" i="2" s="1"/>
  <c r="J1608" i="2"/>
  <c r="I1608" i="2"/>
  <c r="Q1607" i="2"/>
  <c r="P1607" i="2"/>
  <c r="N1607" i="2"/>
  <c r="O1607" i="2" s="1"/>
  <c r="M1607" i="2"/>
  <c r="L1607" i="2"/>
  <c r="K1607" i="2"/>
  <c r="J1607" i="2"/>
  <c r="I1607" i="2"/>
  <c r="Q1606" i="2"/>
  <c r="O1606" i="2"/>
  <c r="N1606" i="2"/>
  <c r="M1606" i="2"/>
  <c r="P1606" i="2" s="1"/>
  <c r="L1606" i="2"/>
  <c r="K1606" i="2"/>
  <c r="J1606" i="2"/>
  <c r="I1606" i="2"/>
  <c r="Q1605" i="2"/>
  <c r="N1605" i="2"/>
  <c r="O1605" i="2" s="1"/>
  <c r="L1605" i="2"/>
  <c r="K1605" i="2"/>
  <c r="M1605" i="2" s="1"/>
  <c r="J1605" i="2"/>
  <c r="I1605" i="2"/>
  <c r="Q1604" i="2"/>
  <c r="N1604" i="2"/>
  <c r="L1604" i="2"/>
  <c r="K1604" i="2"/>
  <c r="M1604" i="2" s="1"/>
  <c r="J1604" i="2"/>
  <c r="I1604" i="2"/>
  <c r="Q1603" i="2"/>
  <c r="N1603" i="2"/>
  <c r="M1603" i="2"/>
  <c r="L1603" i="2"/>
  <c r="K1603" i="2"/>
  <c r="J1603" i="2"/>
  <c r="I1603" i="2"/>
  <c r="Q1602" i="2"/>
  <c r="N1602" i="2"/>
  <c r="M1602" i="2"/>
  <c r="L1602" i="2"/>
  <c r="K1602" i="2"/>
  <c r="J1602" i="2"/>
  <c r="I1602" i="2"/>
  <c r="Q1601" i="2"/>
  <c r="N1601" i="2"/>
  <c r="O1601" i="2" s="1"/>
  <c r="L1601" i="2"/>
  <c r="K1601" i="2"/>
  <c r="M1601" i="2" s="1"/>
  <c r="J1601" i="2"/>
  <c r="I1601" i="2"/>
  <c r="Q1600" i="2"/>
  <c r="O1600" i="2"/>
  <c r="N1600" i="2"/>
  <c r="L1600" i="2"/>
  <c r="K1600" i="2"/>
  <c r="M1600" i="2" s="1"/>
  <c r="J1600" i="2"/>
  <c r="I1600" i="2"/>
  <c r="Q1599" i="2"/>
  <c r="P1599" i="2"/>
  <c r="N1599" i="2"/>
  <c r="O1599" i="2" s="1"/>
  <c r="L1599" i="2"/>
  <c r="K1599" i="2"/>
  <c r="M1599" i="2" s="1"/>
  <c r="J1599" i="2"/>
  <c r="I1599" i="2"/>
  <c r="Q1598" i="2"/>
  <c r="N1598" i="2"/>
  <c r="M1598" i="2"/>
  <c r="L1598" i="2"/>
  <c r="K1598" i="2"/>
  <c r="J1598" i="2"/>
  <c r="I1598" i="2"/>
  <c r="Q1597" i="2"/>
  <c r="N1597" i="2"/>
  <c r="O1597" i="2" s="1"/>
  <c r="L1597" i="2"/>
  <c r="K1597" i="2"/>
  <c r="M1597" i="2" s="1"/>
  <c r="J1597" i="2"/>
  <c r="I1597" i="2"/>
  <c r="Q1596" i="2"/>
  <c r="O1596" i="2"/>
  <c r="N1596" i="2"/>
  <c r="L1596" i="2"/>
  <c r="K1596" i="2"/>
  <c r="M1596" i="2" s="1"/>
  <c r="J1596" i="2"/>
  <c r="I1596" i="2"/>
  <c r="Q1595" i="2"/>
  <c r="N1595" i="2"/>
  <c r="M1595" i="2"/>
  <c r="O1595" i="2" s="1"/>
  <c r="P1595" i="2" s="1"/>
  <c r="L1595" i="2"/>
  <c r="K1595" i="2"/>
  <c r="J1595" i="2"/>
  <c r="I1595" i="2"/>
  <c r="Q1594" i="2"/>
  <c r="O1594" i="2"/>
  <c r="N1594" i="2"/>
  <c r="M1594" i="2"/>
  <c r="L1594" i="2"/>
  <c r="K1594" i="2"/>
  <c r="J1594" i="2"/>
  <c r="I1594" i="2"/>
  <c r="Q1593" i="2"/>
  <c r="N1593" i="2"/>
  <c r="O1593" i="2" s="1"/>
  <c r="L1593" i="2"/>
  <c r="K1593" i="2"/>
  <c r="M1593" i="2" s="1"/>
  <c r="P1593" i="2" s="1"/>
  <c r="J1593" i="2"/>
  <c r="I1593" i="2"/>
  <c r="Q1592" i="2"/>
  <c r="N1592" i="2"/>
  <c r="L1592" i="2"/>
  <c r="K1592" i="2"/>
  <c r="M1592" i="2" s="1"/>
  <c r="J1592" i="2"/>
  <c r="I1592" i="2"/>
  <c r="Q1591" i="2"/>
  <c r="N1591" i="2"/>
  <c r="O1591" i="2" s="1"/>
  <c r="P1591" i="2" s="1"/>
  <c r="M1591" i="2"/>
  <c r="L1591" i="2"/>
  <c r="K1591" i="2"/>
  <c r="J1591" i="2"/>
  <c r="I1591" i="2"/>
  <c r="Q1590" i="2"/>
  <c r="O1590" i="2"/>
  <c r="N1590" i="2"/>
  <c r="M1590" i="2"/>
  <c r="P1590" i="2" s="1"/>
  <c r="L1590" i="2"/>
  <c r="K1590" i="2"/>
  <c r="J1590" i="2"/>
  <c r="I1590" i="2"/>
  <c r="Q1589" i="2"/>
  <c r="N1589" i="2"/>
  <c r="L1589" i="2"/>
  <c r="K1589" i="2"/>
  <c r="M1589" i="2" s="1"/>
  <c r="J1589" i="2"/>
  <c r="I1589" i="2"/>
  <c r="Q1588" i="2"/>
  <c r="O1588" i="2"/>
  <c r="N1588" i="2"/>
  <c r="M1588" i="2"/>
  <c r="P1588" i="2" s="1"/>
  <c r="L1588" i="2"/>
  <c r="K1588" i="2"/>
  <c r="J1588" i="2"/>
  <c r="I1588" i="2"/>
  <c r="Q1587" i="2"/>
  <c r="N1587" i="2"/>
  <c r="O1587" i="2" s="1"/>
  <c r="P1587" i="2" s="1"/>
  <c r="M1587" i="2"/>
  <c r="L1587" i="2"/>
  <c r="K1587" i="2"/>
  <c r="J1587" i="2"/>
  <c r="I1587" i="2"/>
  <c r="Q1586" i="2"/>
  <c r="N1586" i="2"/>
  <c r="M1586" i="2"/>
  <c r="L1586" i="2"/>
  <c r="K1586" i="2"/>
  <c r="J1586" i="2"/>
  <c r="I1586" i="2"/>
  <c r="Q1585" i="2"/>
  <c r="N1585" i="2"/>
  <c r="L1585" i="2"/>
  <c r="K1585" i="2"/>
  <c r="M1585" i="2" s="1"/>
  <c r="J1585" i="2"/>
  <c r="I1585" i="2"/>
  <c r="Q1584" i="2"/>
  <c r="N1584" i="2"/>
  <c r="M1584" i="2"/>
  <c r="L1584" i="2"/>
  <c r="K1584" i="2"/>
  <c r="J1584" i="2"/>
  <c r="I1584" i="2"/>
  <c r="Q1583" i="2"/>
  <c r="N1583" i="2"/>
  <c r="L1583" i="2"/>
  <c r="K1583" i="2"/>
  <c r="M1583" i="2" s="1"/>
  <c r="J1583" i="2"/>
  <c r="I1583" i="2"/>
  <c r="Q1582" i="2"/>
  <c r="N1582" i="2"/>
  <c r="M1582" i="2"/>
  <c r="L1582" i="2"/>
  <c r="K1582" i="2"/>
  <c r="J1582" i="2"/>
  <c r="I1582" i="2"/>
  <c r="Q1581" i="2"/>
  <c r="N1581" i="2"/>
  <c r="M1581" i="2"/>
  <c r="L1581" i="2"/>
  <c r="K1581" i="2"/>
  <c r="J1581" i="2"/>
  <c r="I1581" i="2"/>
  <c r="Q1580" i="2"/>
  <c r="N1580" i="2"/>
  <c r="M1580" i="2"/>
  <c r="L1580" i="2"/>
  <c r="K1580" i="2"/>
  <c r="J1580" i="2"/>
  <c r="I1580" i="2"/>
  <c r="Q1579" i="2"/>
  <c r="N1579" i="2"/>
  <c r="M1579" i="2"/>
  <c r="L1579" i="2"/>
  <c r="K1579" i="2"/>
  <c r="J1579" i="2"/>
  <c r="I1579" i="2"/>
  <c r="Q1578" i="2"/>
  <c r="O1578" i="2"/>
  <c r="N1578" i="2"/>
  <c r="M1578" i="2"/>
  <c r="L1578" i="2"/>
  <c r="K1578" i="2"/>
  <c r="J1578" i="2"/>
  <c r="I1578" i="2"/>
  <c r="Q1577" i="2"/>
  <c r="N1577" i="2"/>
  <c r="O1577" i="2" s="1"/>
  <c r="M1577" i="2"/>
  <c r="L1577" i="2"/>
  <c r="K1577" i="2"/>
  <c r="J1577" i="2"/>
  <c r="I1577" i="2"/>
  <c r="Q1576" i="2"/>
  <c r="P1576" i="2"/>
  <c r="N1576" i="2"/>
  <c r="L1576" i="2"/>
  <c r="K1576" i="2"/>
  <c r="M1576" i="2" s="1"/>
  <c r="O1576" i="2" s="1"/>
  <c r="J1576" i="2"/>
  <c r="I1576" i="2"/>
  <c r="Q1575" i="2"/>
  <c r="P1575" i="2"/>
  <c r="N1575" i="2"/>
  <c r="O1575" i="2" s="1"/>
  <c r="M1575" i="2"/>
  <c r="L1575" i="2"/>
  <c r="K1575" i="2"/>
  <c r="J1575" i="2"/>
  <c r="I1575" i="2"/>
  <c r="Q1574" i="2"/>
  <c r="N1574" i="2"/>
  <c r="L1574" i="2"/>
  <c r="K1574" i="2"/>
  <c r="M1574" i="2" s="1"/>
  <c r="J1574" i="2"/>
  <c r="I1574" i="2"/>
  <c r="Q1573" i="2"/>
  <c r="O1573" i="2"/>
  <c r="P1573" i="2" s="1"/>
  <c r="N1573" i="2"/>
  <c r="L1573" i="2"/>
  <c r="K1573" i="2"/>
  <c r="M1573" i="2" s="1"/>
  <c r="J1573" i="2"/>
  <c r="I1573" i="2"/>
  <c r="Q1572" i="2"/>
  <c r="O1572" i="2"/>
  <c r="N1572" i="2"/>
  <c r="M1572" i="2"/>
  <c r="L1572" i="2"/>
  <c r="K1572" i="2"/>
  <c r="J1572" i="2"/>
  <c r="I1572" i="2"/>
  <c r="Q1571" i="2"/>
  <c r="P1571" i="2"/>
  <c r="O1571" i="2"/>
  <c r="N1571" i="2"/>
  <c r="M1571" i="2"/>
  <c r="L1571" i="2"/>
  <c r="K1571" i="2"/>
  <c r="J1571" i="2"/>
  <c r="I1571" i="2"/>
  <c r="Q1570" i="2"/>
  <c r="N1570" i="2"/>
  <c r="O1570" i="2" s="1"/>
  <c r="L1570" i="2"/>
  <c r="K1570" i="2"/>
  <c r="M1570" i="2" s="1"/>
  <c r="J1570" i="2"/>
  <c r="I1570" i="2"/>
  <c r="Q1569" i="2"/>
  <c r="N1569" i="2"/>
  <c r="O1569" i="2" s="1"/>
  <c r="L1569" i="2"/>
  <c r="K1569" i="2"/>
  <c r="M1569" i="2" s="1"/>
  <c r="P1569" i="2" s="1"/>
  <c r="J1569" i="2"/>
  <c r="I1569" i="2"/>
  <c r="Q1568" i="2"/>
  <c r="N1568" i="2"/>
  <c r="L1568" i="2"/>
  <c r="K1568" i="2"/>
  <c r="M1568" i="2" s="1"/>
  <c r="J1568" i="2"/>
  <c r="I1568" i="2"/>
  <c r="Q1567" i="2"/>
  <c r="N1567" i="2"/>
  <c r="O1567" i="2" s="1"/>
  <c r="L1567" i="2"/>
  <c r="K1567" i="2"/>
  <c r="M1567" i="2" s="1"/>
  <c r="P1567" i="2" s="1"/>
  <c r="J1567" i="2"/>
  <c r="I1567" i="2"/>
  <c r="Q1566" i="2"/>
  <c r="O1566" i="2"/>
  <c r="N1566" i="2"/>
  <c r="L1566" i="2"/>
  <c r="K1566" i="2"/>
  <c r="M1566" i="2" s="1"/>
  <c r="P1566" i="2" s="1"/>
  <c r="J1566" i="2"/>
  <c r="I1566" i="2"/>
  <c r="Q1565" i="2"/>
  <c r="N1565" i="2"/>
  <c r="M1565" i="2"/>
  <c r="L1565" i="2"/>
  <c r="K1565" i="2"/>
  <c r="J1565" i="2"/>
  <c r="I1565" i="2"/>
  <c r="Q1564" i="2"/>
  <c r="N1564" i="2"/>
  <c r="O1564" i="2" s="1"/>
  <c r="M1564" i="2"/>
  <c r="L1564" i="2"/>
  <c r="K1564" i="2"/>
  <c r="J1564" i="2"/>
  <c r="I1564" i="2"/>
  <c r="Q1563" i="2"/>
  <c r="N1563" i="2"/>
  <c r="L1563" i="2"/>
  <c r="K1563" i="2"/>
  <c r="M1563" i="2" s="1"/>
  <c r="O1563" i="2" s="1"/>
  <c r="J1563" i="2"/>
  <c r="I1563" i="2"/>
  <c r="Q1562" i="2"/>
  <c r="N1562" i="2"/>
  <c r="O1562" i="2" s="1"/>
  <c r="M1562" i="2"/>
  <c r="P1562" i="2" s="1"/>
  <c r="L1562" i="2"/>
  <c r="K1562" i="2"/>
  <c r="J1562" i="2"/>
  <c r="I1562" i="2"/>
  <c r="Q1561" i="2"/>
  <c r="N1561" i="2"/>
  <c r="L1561" i="2"/>
  <c r="K1561" i="2"/>
  <c r="M1561" i="2" s="1"/>
  <c r="J1561" i="2"/>
  <c r="I1561" i="2"/>
  <c r="Q1560" i="2"/>
  <c r="O1560" i="2"/>
  <c r="N1560" i="2"/>
  <c r="L1560" i="2"/>
  <c r="K1560" i="2"/>
  <c r="M1560" i="2" s="1"/>
  <c r="P1560" i="2" s="1"/>
  <c r="J1560" i="2"/>
  <c r="I1560" i="2"/>
  <c r="Q1559" i="2"/>
  <c r="N1559" i="2"/>
  <c r="L1559" i="2"/>
  <c r="K1559" i="2"/>
  <c r="M1559" i="2" s="1"/>
  <c r="J1559" i="2"/>
  <c r="I1559" i="2"/>
  <c r="Q1558" i="2"/>
  <c r="N1558" i="2"/>
  <c r="L1558" i="2"/>
  <c r="K1558" i="2"/>
  <c r="M1558" i="2" s="1"/>
  <c r="J1558" i="2"/>
  <c r="I1558" i="2"/>
  <c r="Q1557" i="2"/>
  <c r="O1557" i="2"/>
  <c r="N1557" i="2"/>
  <c r="L1557" i="2"/>
  <c r="K1557" i="2"/>
  <c r="M1557" i="2" s="1"/>
  <c r="P1557" i="2" s="1"/>
  <c r="J1557" i="2"/>
  <c r="I1557" i="2"/>
  <c r="Q1556" i="2"/>
  <c r="N1556" i="2"/>
  <c r="M1556" i="2"/>
  <c r="L1556" i="2"/>
  <c r="K1556" i="2"/>
  <c r="J1556" i="2"/>
  <c r="I1556" i="2"/>
  <c r="Q1555" i="2"/>
  <c r="O1555" i="2"/>
  <c r="P1555" i="2" s="1"/>
  <c r="N1555" i="2"/>
  <c r="M1555" i="2"/>
  <c r="L1555" i="2"/>
  <c r="K1555" i="2"/>
  <c r="J1555" i="2"/>
  <c r="I1555" i="2"/>
  <c r="Q1554" i="2"/>
  <c r="N1554" i="2"/>
  <c r="O1554" i="2" s="1"/>
  <c r="L1554" i="2"/>
  <c r="K1554" i="2"/>
  <c r="M1554" i="2" s="1"/>
  <c r="J1554" i="2"/>
  <c r="I1554" i="2"/>
  <c r="Q1553" i="2"/>
  <c r="O1553" i="2"/>
  <c r="N1553" i="2"/>
  <c r="L1553" i="2"/>
  <c r="K1553" i="2"/>
  <c r="M1553" i="2" s="1"/>
  <c r="J1553" i="2"/>
  <c r="I1553" i="2"/>
  <c r="Q1552" i="2"/>
  <c r="N1552" i="2"/>
  <c r="L1552" i="2"/>
  <c r="K1552" i="2"/>
  <c r="M1552" i="2" s="1"/>
  <c r="O1552" i="2" s="1"/>
  <c r="J1552" i="2"/>
  <c r="I1552" i="2"/>
  <c r="Q1551" i="2"/>
  <c r="N1551" i="2"/>
  <c r="O1551" i="2" s="1"/>
  <c r="P1551" i="2" s="1"/>
  <c r="L1551" i="2"/>
  <c r="K1551" i="2"/>
  <c r="M1551" i="2" s="1"/>
  <c r="J1551" i="2"/>
  <c r="I1551" i="2"/>
  <c r="Q1550" i="2"/>
  <c r="P1550" i="2"/>
  <c r="O1550" i="2"/>
  <c r="N1550" i="2"/>
  <c r="L1550" i="2"/>
  <c r="K1550" i="2"/>
  <c r="M1550" i="2" s="1"/>
  <c r="J1550" i="2"/>
  <c r="I1550" i="2"/>
  <c r="Q1549" i="2"/>
  <c r="N1549" i="2"/>
  <c r="M1549" i="2"/>
  <c r="L1549" i="2"/>
  <c r="K1549" i="2"/>
  <c r="J1549" i="2"/>
  <c r="I1549" i="2"/>
  <c r="Q1548" i="2"/>
  <c r="N1548" i="2"/>
  <c r="O1548" i="2" s="1"/>
  <c r="M1548" i="2"/>
  <c r="L1548" i="2"/>
  <c r="K1548" i="2"/>
  <c r="J1548" i="2"/>
  <c r="I1548" i="2"/>
  <c r="Q1547" i="2"/>
  <c r="N1547" i="2"/>
  <c r="L1547" i="2"/>
  <c r="K1547" i="2"/>
  <c r="M1547" i="2" s="1"/>
  <c r="J1547" i="2"/>
  <c r="I1547" i="2"/>
  <c r="Q1546" i="2"/>
  <c r="O1546" i="2"/>
  <c r="N1546" i="2"/>
  <c r="L1546" i="2"/>
  <c r="K1546" i="2"/>
  <c r="M1546" i="2" s="1"/>
  <c r="P1546" i="2" s="1"/>
  <c r="J1546" i="2"/>
  <c r="I1546" i="2"/>
  <c r="Q1545" i="2"/>
  <c r="N1545" i="2"/>
  <c r="O1545" i="2" s="1"/>
  <c r="M1545" i="2"/>
  <c r="L1545" i="2"/>
  <c r="K1545" i="2"/>
  <c r="J1545" i="2"/>
  <c r="I1545" i="2"/>
  <c r="Q1544" i="2"/>
  <c r="O1544" i="2"/>
  <c r="N1544" i="2"/>
  <c r="L1544" i="2"/>
  <c r="K1544" i="2"/>
  <c r="M1544" i="2" s="1"/>
  <c r="P1544" i="2" s="1"/>
  <c r="J1544" i="2"/>
  <c r="I1544" i="2"/>
  <c r="Q1543" i="2"/>
  <c r="N1543" i="2"/>
  <c r="L1543" i="2"/>
  <c r="K1543" i="2"/>
  <c r="M1543" i="2" s="1"/>
  <c r="J1543" i="2"/>
  <c r="I1543" i="2"/>
  <c r="Q1542" i="2"/>
  <c r="N1542" i="2"/>
  <c r="O1542" i="2" s="1"/>
  <c r="M1542" i="2"/>
  <c r="L1542" i="2"/>
  <c r="K1542" i="2"/>
  <c r="J1542" i="2"/>
  <c r="I1542" i="2"/>
  <c r="Q1541" i="2"/>
  <c r="N1541" i="2"/>
  <c r="M1541" i="2"/>
  <c r="L1541" i="2"/>
  <c r="K1541" i="2"/>
  <c r="J1541" i="2"/>
  <c r="I1541" i="2"/>
  <c r="Q1540" i="2"/>
  <c r="P1540" i="2"/>
  <c r="O1540" i="2"/>
  <c r="N1540" i="2"/>
  <c r="M1540" i="2"/>
  <c r="L1540" i="2"/>
  <c r="K1540" i="2"/>
  <c r="J1540" i="2"/>
  <c r="I1540" i="2"/>
  <c r="Q1539" i="2"/>
  <c r="O1539" i="2"/>
  <c r="N1539" i="2"/>
  <c r="M1539" i="2"/>
  <c r="L1539" i="2"/>
  <c r="K1539" i="2"/>
  <c r="J1539" i="2"/>
  <c r="I1539" i="2"/>
  <c r="Q1538" i="2"/>
  <c r="P1538" i="2"/>
  <c r="N1538" i="2"/>
  <c r="L1538" i="2"/>
  <c r="K1538" i="2"/>
  <c r="M1538" i="2" s="1"/>
  <c r="O1538" i="2" s="1"/>
  <c r="J1538" i="2"/>
  <c r="I1538" i="2"/>
  <c r="Q1537" i="2"/>
  <c r="N1537" i="2"/>
  <c r="O1537" i="2" s="1"/>
  <c r="L1537" i="2"/>
  <c r="K1537" i="2"/>
  <c r="M1537" i="2" s="1"/>
  <c r="J1537" i="2"/>
  <c r="I1537" i="2"/>
  <c r="Q1536" i="2"/>
  <c r="N1536" i="2"/>
  <c r="M1536" i="2"/>
  <c r="L1536" i="2"/>
  <c r="K1536" i="2"/>
  <c r="J1536" i="2"/>
  <c r="I1536" i="2"/>
  <c r="Q1535" i="2"/>
  <c r="N1535" i="2"/>
  <c r="L1535" i="2"/>
  <c r="K1535" i="2"/>
  <c r="M1535" i="2" s="1"/>
  <c r="J1535" i="2"/>
  <c r="I1535" i="2"/>
  <c r="Q1534" i="2"/>
  <c r="O1534" i="2"/>
  <c r="P1534" i="2" s="1"/>
  <c r="N1534" i="2"/>
  <c r="L1534" i="2"/>
  <c r="K1534" i="2"/>
  <c r="M1534" i="2" s="1"/>
  <c r="J1534" i="2"/>
  <c r="I1534" i="2"/>
  <c r="Q1533" i="2"/>
  <c r="N1533" i="2"/>
  <c r="O1533" i="2" s="1"/>
  <c r="M1533" i="2"/>
  <c r="L1533" i="2"/>
  <c r="K1533" i="2"/>
  <c r="J1533" i="2"/>
  <c r="I1533" i="2"/>
  <c r="Q1532" i="2"/>
  <c r="N1532" i="2"/>
  <c r="M1532" i="2"/>
  <c r="L1532" i="2"/>
  <c r="K1532" i="2"/>
  <c r="J1532" i="2"/>
  <c r="I1532" i="2"/>
  <c r="Q1531" i="2"/>
  <c r="O1531" i="2"/>
  <c r="N1531" i="2"/>
  <c r="L1531" i="2"/>
  <c r="K1531" i="2"/>
  <c r="M1531" i="2" s="1"/>
  <c r="P1531" i="2" s="1"/>
  <c r="J1531" i="2"/>
  <c r="I1531" i="2"/>
  <c r="Q1530" i="2"/>
  <c r="P1530" i="2"/>
  <c r="O1530" i="2"/>
  <c r="N1530" i="2"/>
  <c r="M1530" i="2"/>
  <c r="L1530" i="2"/>
  <c r="K1530" i="2"/>
  <c r="J1530" i="2"/>
  <c r="I1530" i="2"/>
  <c r="Q1529" i="2"/>
  <c r="N1529" i="2"/>
  <c r="M1529" i="2"/>
  <c r="L1529" i="2"/>
  <c r="K1529" i="2"/>
  <c r="J1529" i="2"/>
  <c r="I1529" i="2"/>
  <c r="Q1528" i="2"/>
  <c r="P1528" i="2"/>
  <c r="O1528" i="2"/>
  <c r="N1528" i="2"/>
  <c r="M1528" i="2"/>
  <c r="L1528" i="2"/>
  <c r="K1528" i="2"/>
  <c r="J1528" i="2"/>
  <c r="I1528" i="2"/>
  <c r="Q1527" i="2"/>
  <c r="N1527" i="2"/>
  <c r="L1527" i="2"/>
  <c r="K1527" i="2"/>
  <c r="M1527" i="2" s="1"/>
  <c r="J1527" i="2"/>
  <c r="I1527" i="2"/>
  <c r="Q1526" i="2"/>
  <c r="O1526" i="2"/>
  <c r="N1526" i="2"/>
  <c r="M1526" i="2"/>
  <c r="L1526" i="2"/>
  <c r="K1526" i="2"/>
  <c r="J1526" i="2"/>
  <c r="I1526" i="2"/>
  <c r="Q1525" i="2"/>
  <c r="N1525" i="2"/>
  <c r="L1525" i="2"/>
  <c r="K1525" i="2"/>
  <c r="M1525" i="2" s="1"/>
  <c r="J1525" i="2"/>
  <c r="I1525" i="2"/>
  <c r="Q1524" i="2"/>
  <c r="O1524" i="2"/>
  <c r="P1524" i="2" s="1"/>
  <c r="N1524" i="2"/>
  <c r="M1524" i="2"/>
  <c r="L1524" i="2"/>
  <c r="K1524" i="2"/>
  <c r="J1524" i="2"/>
  <c r="I1524" i="2"/>
  <c r="Q1523" i="2"/>
  <c r="N1523" i="2"/>
  <c r="M1523" i="2"/>
  <c r="L1523" i="2"/>
  <c r="K1523" i="2"/>
  <c r="J1523" i="2"/>
  <c r="I1523" i="2"/>
  <c r="Q1522" i="2"/>
  <c r="P1522" i="2"/>
  <c r="N1522" i="2"/>
  <c r="L1522" i="2"/>
  <c r="K1522" i="2"/>
  <c r="M1522" i="2" s="1"/>
  <c r="O1522" i="2" s="1"/>
  <c r="J1522" i="2"/>
  <c r="I1522" i="2"/>
  <c r="Q1521" i="2"/>
  <c r="N1521" i="2"/>
  <c r="O1521" i="2" s="1"/>
  <c r="L1521" i="2"/>
  <c r="K1521" i="2"/>
  <c r="M1521" i="2" s="1"/>
  <c r="J1521" i="2"/>
  <c r="I1521" i="2"/>
  <c r="Q1520" i="2"/>
  <c r="N1520" i="2"/>
  <c r="O1520" i="2" s="1"/>
  <c r="M1520" i="2"/>
  <c r="L1520" i="2"/>
  <c r="K1520" i="2"/>
  <c r="J1520" i="2"/>
  <c r="I1520" i="2"/>
  <c r="Q1519" i="2"/>
  <c r="N1519" i="2"/>
  <c r="L1519" i="2"/>
  <c r="K1519" i="2"/>
  <c r="M1519" i="2" s="1"/>
  <c r="J1519" i="2"/>
  <c r="I1519" i="2"/>
  <c r="Q1518" i="2"/>
  <c r="O1518" i="2"/>
  <c r="P1518" i="2" s="1"/>
  <c r="N1518" i="2"/>
  <c r="L1518" i="2"/>
  <c r="K1518" i="2"/>
  <c r="M1518" i="2" s="1"/>
  <c r="J1518" i="2"/>
  <c r="I1518" i="2"/>
  <c r="Q1517" i="2"/>
  <c r="N1517" i="2"/>
  <c r="O1517" i="2" s="1"/>
  <c r="M1517" i="2"/>
  <c r="P1517" i="2" s="1"/>
  <c r="L1517" i="2"/>
  <c r="K1517" i="2"/>
  <c r="J1517" i="2"/>
  <c r="I1517" i="2"/>
  <c r="Q1516" i="2"/>
  <c r="N1516" i="2"/>
  <c r="O1516" i="2" s="1"/>
  <c r="M1516" i="2"/>
  <c r="P1516" i="2" s="1"/>
  <c r="L1516" i="2"/>
  <c r="K1516" i="2"/>
  <c r="J1516" i="2"/>
  <c r="I1516" i="2"/>
  <c r="Q1515" i="2"/>
  <c r="N1515" i="2"/>
  <c r="L1515" i="2"/>
  <c r="K1515" i="2"/>
  <c r="M1515" i="2" s="1"/>
  <c r="J1515" i="2"/>
  <c r="I1515" i="2"/>
  <c r="Q1514" i="2"/>
  <c r="N1514" i="2"/>
  <c r="O1514" i="2" s="1"/>
  <c r="M1514" i="2"/>
  <c r="L1514" i="2"/>
  <c r="K1514" i="2"/>
  <c r="J1514" i="2"/>
  <c r="I1514" i="2"/>
  <c r="Q1513" i="2"/>
  <c r="N1513" i="2"/>
  <c r="M1513" i="2"/>
  <c r="L1513" i="2"/>
  <c r="K1513" i="2"/>
  <c r="J1513" i="2"/>
  <c r="I1513" i="2"/>
  <c r="Q1512" i="2"/>
  <c r="N1512" i="2"/>
  <c r="M1512" i="2"/>
  <c r="L1512" i="2"/>
  <c r="K1512" i="2"/>
  <c r="J1512" i="2"/>
  <c r="I1512" i="2"/>
  <c r="Q1511" i="2"/>
  <c r="N1511" i="2"/>
  <c r="O1511" i="2" s="1"/>
  <c r="L1511" i="2"/>
  <c r="K1511" i="2"/>
  <c r="M1511" i="2" s="1"/>
  <c r="J1511" i="2"/>
  <c r="I1511" i="2"/>
  <c r="Q1510" i="2"/>
  <c r="O1510" i="2"/>
  <c r="N1510" i="2"/>
  <c r="M1510" i="2"/>
  <c r="L1510" i="2"/>
  <c r="K1510" i="2"/>
  <c r="J1510" i="2"/>
  <c r="I1510" i="2"/>
  <c r="Q1509" i="2"/>
  <c r="P1509" i="2"/>
  <c r="N1509" i="2"/>
  <c r="L1509" i="2"/>
  <c r="K1509" i="2"/>
  <c r="M1509" i="2" s="1"/>
  <c r="O1509" i="2" s="1"/>
  <c r="J1509" i="2"/>
  <c r="I1509" i="2"/>
  <c r="Q1508" i="2"/>
  <c r="P1508" i="2"/>
  <c r="O1508" i="2"/>
  <c r="N1508" i="2"/>
  <c r="M1508" i="2"/>
  <c r="L1508" i="2"/>
  <c r="K1508" i="2"/>
  <c r="J1508" i="2"/>
  <c r="I1508" i="2"/>
  <c r="Q1507" i="2"/>
  <c r="N1507" i="2"/>
  <c r="M1507" i="2"/>
  <c r="L1507" i="2"/>
  <c r="K1507" i="2"/>
  <c r="J1507" i="2"/>
  <c r="I1507" i="2"/>
  <c r="Q1506" i="2"/>
  <c r="P1506" i="2"/>
  <c r="N1506" i="2"/>
  <c r="L1506" i="2"/>
  <c r="K1506" i="2"/>
  <c r="M1506" i="2" s="1"/>
  <c r="O1506" i="2" s="1"/>
  <c r="J1506" i="2"/>
  <c r="I1506" i="2"/>
  <c r="Q1505" i="2"/>
  <c r="N1505" i="2"/>
  <c r="L1505" i="2"/>
  <c r="K1505" i="2"/>
  <c r="M1505" i="2" s="1"/>
  <c r="J1505" i="2"/>
  <c r="I1505" i="2"/>
  <c r="Q1504" i="2"/>
  <c r="N1504" i="2"/>
  <c r="O1504" i="2" s="1"/>
  <c r="M1504" i="2"/>
  <c r="P1504" i="2" s="1"/>
  <c r="L1504" i="2"/>
  <c r="K1504" i="2"/>
  <c r="J1504" i="2"/>
  <c r="I1504" i="2"/>
  <c r="Q1503" i="2"/>
  <c r="N1503" i="2"/>
  <c r="O1503" i="2" s="1"/>
  <c r="P1503" i="2" s="1"/>
  <c r="L1503" i="2"/>
  <c r="K1503" i="2"/>
  <c r="M1503" i="2" s="1"/>
  <c r="J1503" i="2"/>
  <c r="I1503" i="2"/>
  <c r="Q1502" i="2"/>
  <c r="O1502" i="2"/>
  <c r="N1502" i="2"/>
  <c r="L1502" i="2"/>
  <c r="K1502" i="2"/>
  <c r="M1502" i="2" s="1"/>
  <c r="P1502" i="2" s="1"/>
  <c r="J1502" i="2"/>
  <c r="I1502" i="2"/>
  <c r="Q1501" i="2"/>
  <c r="O1501" i="2"/>
  <c r="P1501" i="2" s="1"/>
  <c r="N1501" i="2"/>
  <c r="M1501" i="2"/>
  <c r="L1501" i="2"/>
  <c r="K1501" i="2"/>
  <c r="J1501" i="2"/>
  <c r="I1501" i="2"/>
  <c r="Q1500" i="2"/>
  <c r="N1500" i="2"/>
  <c r="L1500" i="2"/>
  <c r="K1500" i="2"/>
  <c r="M1500" i="2" s="1"/>
  <c r="J1500" i="2"/>
  <c r="I1500" i="2"/>
  <c r="Q1499" i="2"/>
  <c r="N1499" i="2"/>
  <c r="L1499" i="2"/>
  <c r="K1499" i="2"/>
  <c r="M1499" i="2" s="1"/>
  <c r="J1499" i="2"/>
  <c r="I1499" i="2"/>
  <c r="Q1498" i="2"/>
  <c r="O1498" i="2"/>
  <c r="N1498" i="2"/>
  <c r="M1498" i="2"/>
  <c r="L1498" i="2"/>
  <c r="K1498" i="2"/>
  <c r="J1498" i="2"/>
  <c r="I1498" i="2"/>
  <c r="Q1497" i="2"/>
  <c r="N1497" i="2"/>
  <c r="O1497" i="2" s="1"/>
  <c r="M1497" i="2"/>
  <c r="L1497" i="2"/>
  <c r="K1497" i="2"/>
  <c r="J1497" i="2"/>
  <c r="I1497" i="2"/>
  <c r="Q1496" i="2"/>
  <c r="O1496" i="2"/>
  <c r="N1496" i="2"/>
  <c r="M1496" i="2"/>
  <c r="L1496" i="2"/>
  <c r="K1496" i="2"/>
  <c r="J1496" i="2"/>
  <c r="I1496" i="2"/>
  <c r="Q1495" i="2"/>
  <c r="N1495" i="2"/>
  <c r="L1495" i="2"/>
  <c r="K1495" i="2"/>
  <c r="M1495" i="2" s="1"/>
  <c r="J1495" i="2"/>
  <c r="I1495" i="2"/>
  <c r="Q1494" i="2"/>
  <c r="N1494" i="2"/>
  <c r="M1494" i="2"/>
  <c r="L1494" i="2"/>
  <c r="K1494" i="2"/>
  <c r="J1494" i="2"/>
  <c r="I1494" i="2"/>
  <c r="Q1493" i="2"/>
  <c r="P1493" i="2"/>
  <c r="N1493" i="2"/>
  <c r="L1493" i="2"/>
  <c r="K1493" i="2"/>
  <c r="M1493" i="2" s="1"/>
  <c r="O1493" i="2" s="1"/>
  <c r="J1493" i="2"/>
  <c r="I1493" i="2"/>
  <c r="Q1492" i="2"/>
  <c r="O1492" i="2"/>
  <c r="P1492" i="2" s="1"/>
  <c r="N1492" i="2"/>
  <c r="M1492" i="2"/>
  <c r="L1492" i="2"/>
  <c r="K1492" i="2"/>
  <c r="J1492" i="2"/>
  <c r="I1492" i="2"/>
  <c r="Q1491" i="2"/>
  <c r="O1491" i="2"/>
  <c r="N1491" i="2"/>
  <c r="M1491" i="2"/>
  <c r="L1491" i="2"/>
  <c r="K1491" i="2"/>
  <c r="J1491" i="2"/>
  <c r="I1491" i="2"/>
  <c r="Q1490" i="2"/>
  <c r="N1490" i="2"/>
  <c r="L1490" i="2"/>
  <c r="K1490" i="2"/>
  <c r="M1490" i="2" s="1"/>
  <c r="J1490" i="2"/>
  <c r="I1490" i="2"/>
  <c r="Q1489" i="2"/>
  <c r="P1489" i="2"/>
  <c r="O1489" i="2"/>
  <c r="N1489" i="2"/>
  <c r="L1489" i="2"/>
  <c r="K1489" i="2"/>
  <c r="M1489" i="2" s="1"/>
  <c r="J1489" i="2"/>
  <c r="I1489" i="2"/>
  <c r="Q1488" i="2"/>
  <c r="N1488" i="2"/>
  <c r="M1488" i="2"/>
  <c r="L1488" i="2"/>
  <c r="K1488" i="2"/>
  <c r="J1488" i="2"/>
  <c r="I1488" i="2"/>
  <c r="Q1487" i="2"/>
  <c r="N1487" i="2"/>
  <c r="M1487" i="2"/>
  <c r="L1487" i="2"/>
  <c r="K1487" i="2"/>
  <c r="J1487" i="2"/>
  <c r="I1487" i="2"/>
  <c r="Q1486" i="2"/>
  <c r="N1486" i="2"/>
  <c r="L1486" i="2"/>
  <c r="K1486" i="2"/>
  <c r="M1486" i="2" s="1"/>
  <c r="O1486" i="2" s="1"/>
  <c r="J1486" i="2"/>
  <c r="I1486" i="2"/>
  <c r="Q1485" i="2"/>
  <c r="O1485" i="2"/>
  <c r="N1485" i="2"/>
  <c r="M1485" i="2"/>
  <c r="L1485" i="2"/>
  <c r="K1485" i="2"/>
  <c r="J1485" i="2"/>
  <c r="I1485" i="2"/>
  <c r="Q1484" i="2"/>
  <c r="N1484" i="2"/>
  <c r="O1484" i="2" s="1"/>
  <c r="L1484" i="2"/>
  <c r="K1484" i="2"/>
  <c r="M1484" i="2" s="1"/>
  <c r="P1484" i="2" s="1"/>
  <c r="J1484" i="2"/>
  <c r="I1484" i="2"/>
  <c r="Q1483" i="2"/>
  <c r="O1483" i="2"/>
  <c r="N1483" i="2"/>
  <c r="L1483" i="2"/>
  <c r="K1483" i="2"/>
  <c r="M1483" i="2" s="1"/>
  <c r="J1483" i="2"/>
  <c r="I1483" i="2"/>
  <c r="Q1482" i="2"/>
  <c r="N1482" i="2"/>
  <c r="O1482" i="2" s="1"/>
  <c r="L1482" i="2"/>
  <c r="K1482" i="2"/>
  <c r="M1482" i="2" s="1"/>
  <c r="P1482" i="2" s="1"/>
  <c r="J1482" i="2"/>
  <c r="I1482" i="2"/>
  <c r="Q1481" i="2"/>
  <c r="N1481" i="2"/>
  <c r="M1481" i="2"/>
  <c r="L1481" i="2"/>
  <c r="K1481" i="2"/>
  <c r="J1481" i="2"/>
  <c r="I1481" i="2"/>
  <c r="Q1480" i="2"/>
  <c r="P1480" i="2"/>
  <c r="N1480" i="2"/>
  <c r="L1480" i="2"/>
  <c r="K1480" i="2"/>
  <c r="M1480" i="2" s="1"/>
  <c r="O1480" i="2" s="1"/>
  <c r="J1480" i="2"/>
  <c r="I1480" i="2"/>
  <c r="Q1479" i="2"/>
  <c r="N1479" i="2"/>
  <c r="O1479" i="2" s="1"/>
  <c r="L1479" i="2"/>
  <c r="K1479" i="2"/>
  <c r="M1479" i="2" s="1"/>
  <c r="J1479" i="2"/>
  <c r="I1479" i="2"/>
  <c r="Q1478" i="2"/>
  <c r="O1478" i="2"/>
  <c r="N1478" i="2"/>
  <c r="M1478" i="2"/>
  <c r="P1478" i="2" s="1"/>
  <c r="L1478" i="2"/>
  <c r="K1478" i="2"/>
  <c r="J1478" i="2"/>
  <c r="I1478" i="2"/>
  <c r="Q1477" i="2"/>
  <c r="N1477" i="2"/>
  <c r="M1477" i="2"/>
  <c r="L1477" i="2"/>
  <c r="K1477" i="2"/>
  <c r="J1477" i="2"/>
  <c r="I1477" i="2"/>
  <c r="Q1476" i="2"/>
  <c r="N1476" i="2"/>
  <c r="O1476" i="2" s="1"/>
  <c r="P1476" i="2" s="1"/>
  <c r="M1476" i="2"/>
  <c r="L1476" i="2"/>
  <c r="K1476" i="2"/>
  <c r="J1476" i="2"/>
  <c r="I1476" i="2"/>
  <c r="Q1475" i="2"/>
  <c r="O1475" i="2"/>
  <c r="N1475" i="2"/>
  <c r="M1475" i="2"/>
  <c r="L1475" i="2"/>
  <c r="K1475" i="2"/>
  <c r="J1475" i="2"/>
  <c r="I1475" i="2"/>
  <c r="Q1474" i="2"/>
  <c r="O1474" i="2"/>
  <c r="N1474" i="2"/>
  <c r="L1474" i="2"/>
  <c r="K1474" i="2"/>
  <c r="M1474" i="2" s="1"/>
  <c r="P1474" i="2" s="1"/>
  <c r="J1474" i="2"/>
  <c r="I1474" i="2"/>
  <c r="Q1473" i="2"/>
  <c r="N1473" i="2"/>
  <c r="L1473" i="2"/>
  <c r="K1473" i="2"/>
  <c r="M1473" i="2" s="1"/>
  <c r="J1473" i="2"/>
  <c r="I1473" i="2"/>
  <c r="Q1472" i="2"/>
  <c r="N1472" i="2"/>
  <c r="M1472" i="2"/>
  <c r="L1472" i="2"/>
  <c r="K1472" i="2"/>
  <c r="J1472" i="2"/>
  <c r="I1472" i="2"/>
  <c r="Q1471" i="2"/>
  <c r="N1471" i="2"/>
  <c r="M1471" i="2"/>
  <c r="L1471" i="2"/>
  <c r="K1471" i="2"/>
  <c r="J1471" i="2"/>
  <c r="I1471" i="2"/>
  <c r="Q1470" i="2"/>
  <c r="N1470" i="2"/>
  <c r="L1470" i="2"/>
  <c r="K1470" i="2"/>
  <c r="M1470" i="2" s="1"/>
  <c r="J1470" i="2"/>
  <c r="I1470" i="2"/>
  <c r="Q1469" i="2"/>
  <c r="O1469" i="2"/>
  <c r="N1469" i="2"/>
  <c r="M1469" i="2"/>
  <c r="P1469" i="2" s="1"/>
  <c r="L1469" i="2"/>
  <c r="K1469" i="2"/>
  <c r="J1469" i="2"/>
  <c r="I1469" i="2"/>
  <c r="Q1468" i="2"/>
  <c r="N1468" i="2"/>
  <c r="M1468" i="2"/>
  <c r="L1468" i="2"/>
  <c r="K1468" i="2"/>
  <c r="J1468" i="2"/>
  <c r="I1468" i="2"/>
  <c r="Q1467" i="2"/>
  <c r="O1467" i="2"/>
  <c r="N1467" i="2"/>
  <c r="L1467" i="2"/>
  <c r="K1467" i="2"/>
  <c r="M1467" i="2" s="1"/>
  <c r="J1467" i="2"/>
  <c r="I1467" i="2"/>
  <c r="Q1466" i="2"/>
  <c r="N1466" i="2"/>
  <c r="M1466" i="2"/>
  <c r="L1466" i="2"/>
  <c r="K1466" i="2"/>
  <c r="J1466" i="2"/>
  <c r="I1466" i="2"/>
  <c r="Q1465" i="2"/>
  <c r="N1465" i="2"/>
  <c r="O1465" i="2" s="1"/>
  <c r="M1465" i="2"/>
  <c r="L1465" i="2"/>
  <c r="K1465" i="2"/>
  <c r="J1465" i="2"/>
  <c r="I1465" i="2"/>
  <c r="Q1464" i="2"/>
  <c r="O1464" i="2"/>
  <c r="N1464" i="2"/>
  <c r="M1464" i="2"/>
  <c r="P1464" i="2" s="1"/>
  <c r="L1464" i="2"/>
  <c r="K1464" i="2"/>
  <c r="J1464" i="2"/>
  <c r="I1464" i="2"/>
  <c r="Q1463" i="2"/>
  <c r="N1463" i="2"/>
  <c r="O1463" i="2" s="1"/>
  <c r="L1463" i="2"/>
  <c r="K1463" i="2"/>
  <c r="M1463" i="2" s="1"/>
  <c r="J1463" i="2"/>
  <c r="I1463" i="2"/>
  <c r="Q1462" i="2"/>
  <c r="N1462" i="2"/>
  <c r="M1462" i="2"/>
  <c r="L1462" i="2"/>
  <c r="K1462" i="2"/>
  <c r="J1462" i="2"/>
  <c r="I1462" i="2"/>
  <c r="Q1461" i="2"/>
  <c r="N1461" i="2"/>
  <c r="M1461" i="2"/>
  <c r="L1461" i="2"/>
  <c r="K1461" i="2"/>
  <c r="J1461" i="2"/>
  <c r="I1461" i="2"/>
  <c r="Q1460" i="2"/>
  <c r="P1460" i="2"/>
  <c r="N1460" i="2"/>
  <c r="O1460" i="2" s="1"/>
  <c r="M1460" i="2"/>
  <c r="L1460" i="2"/>
  <c r="K1460" i="2"/>
  <c r="J1460" i="2"/>
  <c r="I1460" i="2"/>
  <c r="Q1459" i="2"/>
  <c r="O1459" i="2"/>
  <c r="N1459" i="2"/>
  <c r="M1459" i="2"/>
  <c r="L1459" i="2"/>
  <c r="K1459" i="2"/>
  <c r="J1459" i="2"/>
  <c r="I1459" i="2"/>
  <c r="Q1458" i="2"/>
  <c r="O1458" i="2"/>
  <c r="N1458" i="2"/>
  <c r="L1458" i="2"/>
  <c r="K1458" i="2"/>
  <c r="M1458" i="2" s="1"/>
  <c r="P1458" i="2" s="1"/>
  <c r="J1458" i="2"/>
  <c r="I1458" i="2"/>
  <c r="Q1457" i="2"/>
  <c r="O1457" i="2"/>
  <c r="N1457" i="2"/>
  <c r="L1457" i="2"/>
  <c r="K1457" i="2"/>
  <c r="M1457" i="2" s="1"/>
  <c r="J1457" i="2"/>
  <c r="I1457" i="2"/>
  <c r="Q1456" i="2"/>
  <c r="N1456" i="2"/>
  <c r="M1456" i="2"/>
  <c r="L1456" i="2"/>
  <c r="K1456" i="2"/>
  <c r="J1456" i="2"/>
  <c r="I1456" i="2"/>
  <c r="Q1455" i="2"/>
  <c r="N1455" i="2"/>
  <c r="O1455" i="2" s="1"/>
  <c r="M1455" i="2"/>
  <c r="L1455" i="2"/>
  <c r="K1455" i="2"/>
  <c r="J1455" i="2"/>
  <c r="I1455" i="2"/>
  <c r="Q1454" i="2"/>
  <c r="N1454" i="2"/>
  <c r="L1454" i="2"/>
  <c r="K1454" i="2"/>
  <c r="M1454" i="2" s="1"/>
  <c r="O1454" i="2" s="1"/>
  <c r="J1454" i="2"/>
  <c r="I1454" i="2"/>
  <c r="Q1453" i="2"/>
  <c r="O1453" i="2"/>
  <c r="N1453" i="2"/>
  <c r="M1453" i="2"/>
  <c r="L1453" i="2"/>
  <c r="K1453" i="2"/>
  <c r="J1453" i="2"/>
  <c r="I1453" i="2"/>
  <c r="Q1452" i="2"/>
  <c r="N1452" i="2"/>
  <c r="L1452" i="2"/>
  <c r="K1452" i="2"/>
  <c r="M1452" i="2" s="1"/>
  <c r="J1452" i="2"/>
  <c r="I1452" i="2"/>
  <c r="Q1451" i="2"/>
  <c r="O1451" i="2"/>
  <c r="N1451" i="2"/>
  <c r="L1451" i="2"/>
  <c r="K1451" i="2"/>
  <c r="M1451" i="2" s="1"/>
  <c r="J1451" i="2"/>
  <c r="I1451" i="2"/>
  <c r="Q1450" i="2"/>
  <c r="N1450" i="2"/>
  <c r="O1450" i="2" s="1"/>
  <c r="P1450" i="2" s="1"/>
  <c r="L1450" i="2"/>
  <c r="K1450" i="2"/>
  <c r="M1450" i="2" s="1"/>
  <c r="J1450" i="2"/>
  <c r="I1450" i="2"/>
  <c r="Q1449" i="2"/>
  <c r="N1449" i="2"/>
  <c r="M1449" i="2"/>
  <c r="L1449" i="2"/>
  <c r="K1449" i="2"/>
  <c r="J1449" i="2"/>
  <c r="I1449" i="2"/>
  <c r="Q1448" i="2"/>
  <c r="N1448" i="2"/>
  <c r="M1448" i="2"/>
  <c r="O1448" i="2" s="1"/>
  <c r="L1448" i="2"/>
  <c r="K1448" i="2"/>
  <c r="J1448" i="2"/>
  <c r="I1448" i="2"/>
  <c r="Q1447" i="2"/>
  <c r="O1447" i="2"/>
  <c r="N1447" i="2"/>
  <c r="L1447" i="2"/>
  <c r="K1447" i="2"/>
  <c r="M1447" i="2" s="1"/>
  <c r="J1447" i="2"/>
  <c r="I1447" i="2"/>
  <c r="Q1446" i="2"/>
  <c r="N1446" i="2"/>
  <c r="M1446" i="2"/>
  <c r="L1446" i="2"/>
  <c r="K1446" i="2"/>
  <c r="J1446" i="2"/>
  <c r="I1446" i="2"/>
  <c r="Q1445" i="2"/>
  <c r="N1445" i="2"/>
  <c r="M1445" i="2"/>
  <c r="L1445" i="2"/>
  <c r="K1445" i="2"/>
  <c r="J1445" i="2"/>
  <c r="I1445" i="2"/>
  <c r="Q1444" i="2"/>
  <c r="N1444" i="2"/>
  <c r="O1444" i="2" s="1"/>
  <c r="P1444" i="2" s="1"/>
  <c r="M1444" i="2"/>
  <c r="L1444" i="2"/>
  <c r="K1444" i="2"/>
  <c r="J1444" i="2"/>
  <c r="I1444" i="2"/>
  <c r="Q1443" i="2"/>
  <c r="N1443" i="2"/>
  <c r="O1443" i="2" s="1"/>
  <c r="M1443" i="2"/>
  <c r="L1443" i="2"/>
  <c r="K1443" i="2"/>
  <c r="J1443" i="2"/>
  <c r="I1443" i="2"/>
  <c r="Q1442" i="2"/>
  <c r="N1442" i="2"/>
  <c r="L1442" i="2"/>
  <c r="K1442" i="2"/>
  <c r="M1442" i="2" s="1"/>
  <c r="J1442" i="2"/>
  <c r="I1442" i="2"/>
  <c r="Q1441" i="2"/>
  <c r="N1441" i="2"/>
  <c r="O1441" i="2" s="1"/>
  <c r="L1441" i="2"/>
  <c r="K1441" i="2"/>
  <c r="M1441" i="2" s="1"/>
  <c r="J1441" i="2"/>
  <c r="I1441" i="2"/>
  <c r="Q1440" i="2"/>
  <c r="N1440" i="2"/>
  <c r="O1440" i="2" s="1"/>
  <c r="M1440" i="2"/>
  <c r="L1440" i="2"/>
  <c r="K1440" i="2"/>
  <c r="J1440" i="2"/>
  <c r="I1440" i="2"/>
  <c r="Q1439" i="2"/>
  <c r="N1439" i="2"/>
  <c r="O1439" i="2" s="1"/>
  <c r="M1439" i="2"/>
  <c r="P1439" i="2" s="1"/>
  <c r="L1439" i="2"/>
  <c r="K1439" i="2"/>
  <c r="J1439" i="2"/>
  <c r="I1439" i="2"/>
  <c r="Q1438" i="2"/>
  <c r="O1438" i="2"/>
  <c r="N1438" i="2"/>
  <c r="L1438" i="2"/>
  <c r="K1438" i="2"/>
  <c r="M1438" i="2" s="1"/>
  <c r="P1438" i="2" s="1"/>
  <c r="J1438" i="2"/>
  <c r="I1438" i="2"/>
  <c r="Q1437" i="2"/>
  <c r="N1437" i="2"/>
  <c r="M1437" i="2"/>
  <c r="L1437" i="2"/>
  <c r="K1437" i="2"/>
  <c r="J1437" i="2"/>
  <c r="I1437" i="2"/>
  <c r="Q1436" i="2"/>
  <c r="N1436" i="2"/>
  <c r="O1436" i="2" s="1"/>
  <c r="L1436" i="2"/>
  <c r="K1436" i="2"/>
  <c r="M1436" i="2" s="1"/>
  <c r="P1436" i="2" s="1"/>
  <c r="J1436" i="2"/>
  <c r="I1436" i="2"/>
  <c r="Q1435" i="2"/>
  <c r="O1435" i="2"/>
  <c r="N1435" i="2"/>
  <c r="L1435" i="2"/>
  <c r="K1435" i="2"/>
  <c r="M1435" i="2" s="1"/>
  <c r="P1435" i="2" s="1"/>
  <c r="J1435" i="2"/>
  <c r="I1435" i="2"/>
  <c r="Q1434" i="2"/>
  <c r="N1434" i="2"/>
  <c r="L1434" i="2"/>
  <c r="K1434" i="2"/>
  <c r="M1434" i="2" s="1"/>
  <c r="J1434" i="2"/>
  <c r="I1434" i="2"/>
  <c r="Q1433" i="2"/>
  <c r="N1433" i="2"/>
  <c r="M1433" i="2"/>
  <c r="L1433" i="2"/>
  <c r="K1433" i="2"/>
  <c r="J1433" i="2"/>
  <c r="I1433" i="2"/>
  <c r="Q1432" i="2"/>
  <c r="N1432" i="2"/>
  <c r="L1432" i="2"/>
  <c r="K1432" i="2"/>
  <c r="M1432" i="2" s="1"/>
  <c r="J1432" i="2"/>
  <c r="I1432" i="2"/>
  <c r="Q1431" i="2"/>
  <c r="N1431" i="2"/>
  <c r="O1431" i="2" s="1"/>
  <c r="L1431" i="2"/>
  <c r="K1431" i="2"/>
  <c r="M1431" i="2" s="1"/>
  <c r="J1431" i="2"/>
  <c r="I1431" i="2"/>
  <c r="Q1430" i="2"/>
  <c r="N1430" i="2"/>
  <c r="O1430" i="2" s="1"/>
  <c r="M1430" i="2"/>
  <c r="L1430" i="2"/>
  <c r="K1430" i="2"/>
  <c r="J1430" i="2"/>
  <c r="I1430" i="2"/>
  <c r="Q1429" i="2"/>
  <c r="N1429" i="2"/>
  <c r="M1429" i="2"/>
  <c r="L1429" i="2"/>
  <c r="K1429" i="2"/>
  <c r="J1429" i="2"/>
  <c r="I1429" i="2"/>
  <c r="Q1428" i="2"/>
  <c r="P1428" i="2"/>
  <c r="O1428" i="2"/>
  <c r="N1428" i="2"/>
  <c r="M1428" i="2"/>
  <c r="L1428" i="2"/>
  <c r="K1428" i="2"/>
  <c r="J1428" i="2"/>
  <c r="I1428" i="2"/>
  <c r="Q1427" i="2"/>
  <c r="N1427" i="2"/>
  <c r="O1427" i="2" s="1"/>
  <c r="M1427" i="2"/>
  <c r="L1427" i="2"/>
  <c r="K1427" i="2"/>
  <c r="J1427" i="2"/>
  <c r="I1427" i="2"/>
  <c r="Q1426" i="2"/>
  <c r="N1426" i="2"/>
  <c r="L1426" i="2"/>
  <c r="K1426" i="2"/>
  <c r="M1426" i="2" s="1"/>
  <c r="O1426" i="2" s="1"/>
  <c r="J1426" i="2"/>
  <c r="I1426" i="2"/>
  <c r="Q1425" i="2"/>
  <c r="N1425" i="2"/>
  <c r="O1425" i="2" s="1"/>
  <c r="L1425" i="2"/>
  <c r="K1425" i="2"/>
  <c r="M1425" i="2" s="1"/>
  <c r="J1425" i="2"/>
  <c r="I1425" i="2"/>
  <c r="Q1424" i="2"/>
  <c r="N1424" i="2"/>
  <c r="M1424" i="2"/>
  <c r="L1424" i="2"/>
  <c r="K1424" i="2"/>
  <c r="J1424" i="2"/>
  <c r="I1424" i="2"/>
  <c r="Q1423" i="2"/>
  <c r="N1423" i="2"/>
  <c r="L1423" i="2"/>
  <c r="K1423" i="2"/>
  <c r="M1423" i="2" s="1"/>
  <c r="J1423" i="2"/>
  <c r="I1423" i="2"/>
  <c r="Q1422" i="2"/>
  <c r="O1422" i="2"/>
  <c r="N1422" i="2"/>
  <c r="L1422" i="2"/>
  <c r="K1422" i="2"/>
  <c r="M1422" i="2" s="1"/>
  <c r="P1422" i="2" s="1"/>
  <c r="J1422" i="2"/>
  <c r="I1422" i="2"/>
  <c r="Q1421" i="2"/>
  <c r="N1421" i="2"/>
  <c r="M1421" i="2"/>
  <c r="L1421" i="2"/>
  <c r="K1421" i="2"/>
  <c r="J1421" i="2"/>
  <c r="I1421" i="2"/>
  <c r="Q1420" i="2"/>
  <c r="N1420" i="2"/>
  <c r="L1420" i="2"/>
  <c r="K1420" i="2"/>
  <c r="M1420" i="2" s="1"/>
  <c r="J1420" i="2"/>
  <c r="I1420" i="2"/>
  <c r="Q1419" i="2"/>
  <c r="N1419" i="2"/>
  <c r="L1419" i="2"/>
  <c r="K1419" i="2"/>
  <c r="M1419" i="2" s="1"/>
  <c r="J1419" i="2"/>
  <c r="I1419" i="2"/>
  <c r="Q1418" i="2"/>
  <c r="O1418" i="2"/>
  <c r="N1418" i="2"/>
  <c r="M1418" i="2"/>
  <c r="P1418" i="2" s="1"/>
  <c r="L1418" i="2"/>
  <c r="K1418" i="2"/>
  <c r="J1418" i="2"/>
  <c r="I1418" i="2"/>
  <c r="Q1417" i="2"/>
  <c r="N1417" i="2"/>
  <c r="M1417" i="2"/>
  <c r="L1417" i="2"/>
  <c r="K1417" i="2"/>
  <c r="J1417" i="2"/>
  <c r="I1417" i="2"/>
  <c r="Q1416" i="2"/>
  <c r="O1416" i="2"/>
  <c r="N1416" i="2"/>
  <c r="M1416" i="2"/>
  <c r="P1416" i="2" s="1"/>
  <c r="L1416" i="2"/>
  <c r="K1416" i="2"/>
  <c r="J1416" i="2"/>
  <c r="I1416" i="2"/>
  <c r="Q1415" i="2"/>
  <c r="N1415" i="2"/>
  <c r="O1415" i="2" s="1"/>
  <c r="M1415" i="2"/>
  <c r="L1415" i="2"/>
  <c r="K1415" i="2"/>
  <c r="J1415" i="2"/>
  <c r="I1415" i="2"/>
  <c r="Q1414" i="2"/>
  <c r="O1414" i="2"/>
  <c r="N1414" i="2"/>
  <c r="M1414" i="2"/>
  <c r="P1414" i="2" s="1"/>
  <c r="L1414" i="2"/>
  <c r="K1414" i="2"/>
  <c r="J1414" i="2"/>
  <c r="I1414" i="2"/>
  <c r="Q1413" i="2"/>
  <c r="O1413" i="2"/>
  <c r="N1413" i="2"/>
  <c r="L1413" i="2"/>
  <c r="K1413" i="2"/>
  <c r="M1413" i="2" s="1"/>
  <c r="J1413" i="2"/>
  <c r="I1413" i="2"/>
  <c r="Q1412" i="2"/>
  <c r="O1412" i="2"/>
  <c r="P1412" i="2" s="1"/>
  <c r="N1412" i="2"/>
  <c r="M1412" i="2"/>
  <c r="L1412" i="2"/>
  <c r="K1412" i="2"/>
  <c r="J1412" i="2"/>
  <c r="I1412" i="2"/>
  <c r="Q1411" i="2"/>
  <c r="N1411" i="2"/>
  <c r="M1411" i="2"/>
  <c r="L1411" i="2"/>
  <c r="K1411" i="2"/>
  <c r="J1411" i="2"/>
  <c r="I1411" i="2"/>
  <c r="Q1410" i="2"/>
  <c r="P1410" i="2"/>
  <c r="O1410" i="2"/>
  <c r="N1410" i="2"/>
  <c r="L1410" i="2"/>
  <c r="K1410" i="2"/>
  <c r="M1410" i="2" s="1"/>
  <c r="J1410" i="2"/>
  <c r="I1410" i="2"/>
  <c r="Q1409" i="2"/>
  <c r="N1409" i="2"/>
  <c r="M1409" i="2"/>
  <c r="L1409" i="2"/>
  <c r="K1409" i="2"/>
  <c r="J1409" i="2"/>
  <c r="I1409" i="2"/>
  <c r="Q1408" i="2"/>
  <c r="N1408" i="2"/>
  <c r="O1408" i="2" s="1"/>
  <c r="M1408" i="2"/>
  <c r="L1408" i="2"/>
  <c r="K1408" i="2"/>
  <c r="J1408" i="2"/>
  <c r="I1408" i="2"/>
  <c r="Q1407" i="2"/>
  <c r="N1407" i="2"/>
  <c r="M1407" i="2"/>
  <c r="L1407" i="2"/>
  <c r="K1407" i="2"/>
  <c r="J1407" i="2"/>
  <c r="I1407" i="2"/>
  <c r="Q1406" i="2"/>
  <c r="O1406" i="2"/>
  <c r="N1406" i="2"/>
  <c r="L1406" i="2"/>
  <c r="K1406" i="2"/>
  <c r="M1406" i="2" s="1"/>
  <c r="P1406" i="2" s="1"/>
  <c r="J1406" i="2"/>
  <c r="I1406" i="2"/>
  <c r="Q1405" i="2"/>
  <c r="N1405" i="2"/>
  <c r="O1405" i="2" s="1"/>
  <c r="M1405" i="2"/>
  <c r="P1405" i="2" s="1"/>
  <c r="L1405" i="2"/>
  <c r="K1405" i="2"/>
  <c r="J1405" i="2"/>
  <c r="I1405" i="2"/>
  <c r="Q1404" i="2"/>
  <c r="N1404" i="2"/>
  <c r="M1404" i="2"/>
  <c r="L1404" i="2"/>
  <c r="K1404" i="2"/>
  <c r="J1404" i="2"/>
  <c r="I1404" i="2"/>
  <c r="Q1403" i="2"/>
  <c r="N1403" i="2"/>
  <c r="L1403" i="2"/>
  <c r="K1403" i="2"/>
  <c r="M1403" i="2" s="1"/>
  <c r="J1403" i="2"/>
  <c r="I1403" i="2"/>
  <c r="Q1402" i="2"/>
  <c r="N1402" i="2"/>
  <c r="M1402" i="2"/>
  <c r="L1402" i="2"/>
  <c r="K1402" i="2"/>
  <c r="J1402" i="2"/>
  <c r="I1402" i="2"/>
  <c r="Q1401" i="2"/>
  <c r="N1401" i="2"/>
  <c r="L1401" i="2"/>
  <c r="K1401" i="2"/>
  <c r="M1401" i="2" s="1"/>
  <c r="J1401" i="2"/>
  <c r="I1401" i="2"/>
  <c r="Q1400" i="2"/>
  <c r="N1400" i="2"/>
  <c r="O1400" i="2" s="1"/>
  <c r="L1400" i="2"/>
  <c r="K1400" i="2"/>
  <c r="M1400" i="2" s="1"/>
  <c r="J1400" i="2"/>
  <c r="I1400" i="2"/>
  <c r="Q1399" i="2"/>
  <c r="N1399" i="2"/>
  <c r="O1399" i="2" s="1"/>
  <c r="M1399" i="2"/>
  <c r="L1399" i="2"/>
  <c r="K1399" i="2"/>
  <c r="J1399" i="2"/>
  <c r="I1399" i="2"/>
  <c r="Q1398" i="2"/>
  <c r="P1398" i="2"/>
  <c r="O1398" i="2"/>
  <c r="N1398" i="2"/>
  <c r="L1398" i="2"/>
  <c r="K1398" i="2"/>
  <c r="M1398" i="2" s="1"/>
  <c r="J1398" i="2"/>
  <c r="I1398" i="2"/>
  <c r="Q1397" i="2"/>
  <c r="O1397" i="2"/>
  <c r="P1397" i="2" s="1"/>
  <c r="N1397" i="2"/>
  <c r="M1397" i="2"/>
  <c r="L1397" i="2"/>
  <c r="K1397" i="2"/>
  <c r="J1397" i="2"/>
  <c r="I1397" i="2"/>
  <c r="Q1396" i="2"/>
  <c r="N1396" i="2"/>
  <c r="O1396" i="2" s="1"/>
  <c r="M1396" i="2"/>
  <c r="L1396" i="2"/>
  <c r="K1396" i="2"/>
  <c r="J1396" i="2"/>
  <c r="I1396" i="2"/>
  <c r="Q1395" i="2"/>
  <c r="O1395" i="2"/>
  <c r="P1395" i="2" s="1"/>
  <c r="N1395" i="2"/>
  <c r="L1395" i="2"/>
  <c r="K1395" i="2"/>
  <c r="M1395" i="2" s="1"/>
  <c r="J1395" i="2"/>
  <c r="I1395" i="2"/>
  <c r="Q1394" i="2"/>
  <c r="P1394" i="2"/>
  <c r="O1394" i="2"/>
  <c r="N1394" i="2"/>
  <c r="L1394" i="2"/>
  <c r="K1394" i="2"/>
  <c r="M1394" i="2" s="1"/>
  <c r="J1394" i="2"/>
  <c r="I1394" i="2"/>
  <c r="Q1393" i="2"/>
  <c r="P1393" i="2"/>
  <c r="N1393" i="2"/>
  <c r="L1393" i="2"/>
  <c r="K1393" i="2"/>
  <c r="M1393" i="2" s="1"/>
  <c r="O1393" i="2" s="1"/>
  <c r="J1393" i="2"/>
  <c r="I1393" i="2"/>
  <c r="Q1392" i="2"/>
  <c r="N1392" i="2"/>
  <c r="M1392" i="2"/>
  <c r="L1392" i="2"/>
  <c r="K1392" i="2"/>
  <c r="J1392" i="2"/>
  <c r="I1392" i="2"/>
  <c r="Q1391" i="2"/>
  <c r="N1391" i="2"/>
  <c r="L1391" i="2"/>
  <c r="K1391" i="2"/>
  <c r="M1391" i="2" s="1"/>
  <c r="J1391" i="2"/>
  <c r="I1391" i="2"/>
  <c r="Q1390" i="2"/>
  <c r="O1390" i="2"/>
  <c r="P1390" i="2" s="1"/>
  <c r="N1390" i="2"/>
  <c r="L1390" i="2"/>
  <c r="K1390" i="2"/>
  <c r="M1390" i="2" s="1"/>
  <c r="J1390" i="2"/>
  <c r="I1390" i="2"/>
  <c r="Q1389" i="2"/>
  <c r="N1389" i="2"/>
  <c r="O1389" i="2" s="1"/>
  <c r="M1389" i="2"/>
  <c r="L1389" i="2"/>
  <c r="K1389" i="2"/>
  <c r="J1389" i="2"/>
  <c r="I1389" i="2"/>
  <c r="Q1388" i="2"/>
  <c r="N1388" i="2"/>
  <c r="L1388" i="2"/>
  <c r="K1388" i="2"/>
  <c r="M1388" i="2" s="1"/>
  <c r="J1388" i="2"/>
  <c r="I1388" i="2"/>
  <c r="Q1387" i="2"/>
  <c r="N1387" i="2"/>
  <c r="L1387" i="2"/>
  <c r="K1387" i="2"/>
  <c r="M1387" i="2" s="1"/>
  <c r="J1387" i="2"/>
  <c r="I1387" i="2"/>
  <c r="Q1386" i="2"/>
  <c r="N1386" i="2"/>
  <c r="O1386" i="2" s="1"/>
  <c r="M1386" i="2"/>
  <c r="L1386" i="2"/>
  <c r="K1386" i="2"/>
  <c r="J1386" i="2"/>
  <c r="I1386" i="2"/>
  <c r="Q1385" i="2"/>
  <c r="N1385" i="2"/>
  <c r="L1385" i="2"/>
  <c r="K1385" i="2"/>
  <c r="M1385" i="2" s="1"/>
  <c r="J1385" i="2"/>
  <c r="I1385" i="2"/>
  <c r="Q1384" i="2"/>
  <c r="N1384" i="2"/>
  <c r="O1384" i="2" s="1"/>
  <c r="M1384" i="2"/>
  <c r="L1384" i="2"/>
  <c r="K1384" i="2"/>
  <c r="J1384" i="2"/>
  <c r="I1384" i="2"/>
  <c r="Q1383" i="2"/>
  <c r="N1383" i="2"/>
  <c r="M1383" i="2"/>
  <c r="L1383" i="2"/>
  <c r="K1383" i="2"/>
  <c r="J1383" i="2"/>
  <c r="I1383" i="2"/>
  <c r="Q1382" i="2"/>
  <c r="N1382" i="2"/>
  <c r="O1382" i="2" s="1"/>
  <c r="P1382" i="2" s="1"/>
  <c r="M1382" i="2"/>
  <c r="L1382" i="2"/>
  <c r="K1382" i="2"/>
  <c r="J1382" i="2"/>
  <c r="I1382" i="2"/>
  <c r="Q1381" i="2"/>
  <c r="N1381" i="2"/>
  <c r="O1381" i="2" s="1"/>
  <c r="M1381" i="2"/>
  <c r="L1381" i="2"/>
  <c r="K1381" i="2"/>
  <c r="J1381" i="2"/>
  <c r="I1381" i="2"/>
  <c r="Q1380" i="2"/>
  <c r="P1380" i="2"/>
  <c r="O1380" i="2"/>
  <c r="N1380" i="2"/>
  <c r="M1380" i="2"/>
  <c r="L1380" i="2"/>
  <c r="K1380" i="2"/>
  <c r="J1380" i="2"/>
  <c r="I1380" i="2"/>
  <c r="Q1379" i="2"/>
  <c r="N1379" i="2"/>
  <c r="L1379" i="2"/>
  <c r="K1379" i="2"/>
  <c r="M1379" i="2" s="1"/>
  <c r="J1379" i="2"/>
  <c r="I1379" i="2"/>
  <c r="Q1378" i="2"/>
  <c r="N1378" i="2"/>
  <c r="L1378" i="2"/>
  <c r="K1378" i="2"/>
  <c r="M1378" i="2" s="1"/>
  <c r="J1378" i="2"/>
  <c r="I1378" i="2"/>
  <c r="Q1377" i="2"/>
  <c r="N1377" i="2"/>
  <c r="L1377" i="2"/>
  <c r="K1377" i="2"/>
  <c r="M1377" i="2" s="1"/>
  <c r="J1377" i="2"/>
  <c r="I1377" i="2"/>
  <c r="Q1376" i="2"/>
  <c r="N1376" i="2"/>
  <c r="M1376" i="2"/>
  <c r="L1376" i="2"/>
  <c r="K1376" i="2"/>
  <c r="J1376" i="2"/>
  <c r="I1376" i="2"/>
  <c r="Q1375" i="2"/>
  <c r="N1375" i="2"/>
  <c r="L1375" i="2"/>
  <c r="K1375" i="2"/>
  <c r="M1375" i="2" s="1"/>
  <c r="J1375" i="2"/>
  <c r="I1375" i="2"/>
  <c r="Q1374" i="2"/>
  <c r="N1374" i="2"/>
  <c r="O1374" i="2" s="1"/>
  <c r="L1374" i="2"/>
  <c r="K1374" i="2"/>
  <c r="M1374" i="2" s="1"/>
  <c r="J1374" i="2"/>
  <c r="I1374" i="2"/>
  <c r="Q1373" i="2"/>
  <c r="N1373" i="2"/>
  <c r="O1373" i="2" s="1"/>
  <c r="M1373" i="2"/>
  <c r="L1373" i="2"/>
  <c r="K1373" i="2"/>
  <c r="J1373" i="2"/>
  <c r="I1373" i="2"/>
  <c r="Q1372" i="2"/>
  <c r="N1372" i="2"/>
  <c r="L1372" i="2"/>
  <c r="K1372" i="2"/>
  <c r="M1372" i="2" s="1"/>
  <c r="J1372" i="2"/>
  <c r="I1372" i="2"/>
  <c r="Q1371" i="2"/>
  <c r="N1371" i="2"/>
  <c r="O1371" i="2" s="1"/>
  <c r="P1371" i="2" s="1"/>
  <c r="L1371" i="2"/>
  <c r="K1371" i="2"/>
  <c r="M1371" i="2" s="1"/>
  <c r="J1371" i="2"/>
  <c r="I1371" i="2"/>
  <c r="Q1370" i="2"/>
  <c r="N1370" i="2"/>
  <c r="L1370" i="2"/>
  <c r="K1370" i="2"/>
  <c r="M1370" i="2" s="1"/>
  <c r="J1370" i="2"/>
  <c r="I1370" i="2"/>
  <c r="Q1369" i="2"/>
  <c r="N1369" i="2"/>
  <c r="O1369" i="2" s="1"/>
  <c r="P1369" i="2" s="1"/>
  <c r="M1369" i="2"/>
  <c r="L1369" i="2"/>
  <c r="K1369" i="2"/>
  <c r="J1369" i="2"/>
  <c r="I1369" i="2"/>
  <c r="Q1368" i="2"/>
  <c r="O1368" i="2"/>
  <c r="N1368" i="2"/>
  <c r="M1368" i="2"/>
  <c r="L1368" i="2"/>
  <c r="K1368" i="2"/>
  <c r="J1368" i="2"/>
  <c r="I1368" i="2"/>
  <c r="Q1367" i="2"/>
  <c r="N1367" i="2"/>
  <c r="L1367" i="2"/>
  <c r="K1367" i="2"/>
  <c r="M1367" i="2" s="1"/>
  <c r="J1367" i="2"/>
  <c r="I1367" i="2"/>
  <c r="Q1366" i="2"/>
  <c r="N1366" i="2"/>
  <c r="L1366" i="2"/>
  <c r="K1366" i="2"/>
  <c r="M1366" i="2" s="1"/>
  <c r="J1366" i="2"/>
  <c r="I1366" i="2"/>
  <c r="Q1365" i="2"/>
  <c r="N1365" i="2"/>
  <c r="M1365" i="2"/>
  <c r="L1365" i="2"/>
  <c r="K1365" i="2"/>
  <c r="J1365" i="2"/>
  <c r="I1365" i="2"/>
  <c r="Q1364" i="2"/>
  <c r="P1364" i="2"/>
  <c r="O1364" i="2"/>
  <c r="N1364" i="2"/>
  <c r="M1364" i="2"/>
  <c r="L1364" i="2"/>
  <c r="K1364" i="2"/>
  <c r="J1364" i="2"/>
  <c r="I1364" i="2"/>
  <c r="Q1363" i="2"/>
  <c r="N1363" i="2"/>
  <c r="O1363" i="2" s="1"/>
  <c r="L1363" i="2"/>
  <c r="K1363" i="2"/>
  <c r="M1363" i="2" s="1"/>
  <c r="J1363" i="2"/>
  <c r="I1363" i="2"/>
  <c r="Q1362" i="2"/>
  <c r="O1362" i="2"/>
  <c r="N1362" i="2"/>
  <c r="L1362" i="2"/>
  <c r="K1362" i="2"/>
  <c r="M1362" i="2" s="1"/>
  <c r="J1362" i="2"/>
  <c r="I1362" i="2"/>
  <c r="Q1361" i="2"/>
  <c r="P1361" i="2"/>
  <c r="N1361" i="2"/>
  <c r="L1361" i="2"/>
  <c r="K1361" i="2"/>
  <c r="M1361" i="2" s="1"/>
  <c r="O1361" i="2" s="1"/>
  <c r="J1361" i="2"/>
  <c r="I1361" i="2"/>
  <c r="Q1360" i="2"/>
  <c r="N1360" i="2"/>
  <c r="O1360" i="2" s="1"/>
  <c r="M1360" i="2"/>
  <c r="L1360" i="2"/>
  <c r="K1360" i="2"/>
  <c r="J1360" i="2"/>
  <c r="I1360" i="2"/>
  <c r="Q1359" i="2"/>
  <c r="O1359" i="2"/>
  <c r="P1359" i="2" s="1"/>
  <c r="N1359" i="2"/>
  <c r="L1359" i="2"/>
  <c r="K1359" i="2"/>
  <c r="M1359" i="2" s="1"/>
  <c r="J1359" i="2"/>
  <c r="I1359" i="2"/>
  <c r="Q1358" i="2"/>
  <c r="N1358" i="2"/>
  <c r="O1358" i="2" s="1"/>
  <c r="M1358" i="2"/>
  <c r="L1358" i="2"/>
  <c r="K1358" i="2"/>
  <c r="J1358" i="2"/>
  <c r="I1358" i="2"/>
  <c r="Q1357" i="2"/>
  <c r="N1357" i="2"/>
  <c r="O1357" i="2" s="1"/>
  <c r="M1357" i="2"/>
  <c r="L1357" i="2"/>
  <c r="K1357" i="2"/>
  <c r="J1357" i="2"/>
  <c r="I1357" i="2"/>
  <c r="Q1356" i="2"/>
  <c r="O1356" i="2"/>
  <c r="N1356" i="2"/>
  <c r="L1356" i="2"/>
  <c r="K1356" i="2"/>
  <c r="M1356" i="2" s="1"/>
  <c r="P1356" i="2" s="1"/>
  <c r="J1356" i="2"/>
  <c r="I1356" i="2"/>
  <c r="Q1355" i="2"/>
  <c r="P1355" i="2"/>
  <c r="O1355" i="2"/>
  <c r="N1355" i="2"/>
  <c r="L1355" i="2"/>
  <c r="K1355" i="2"/>
  <c r="M1355" i="2" s="1"/>
  <c r="J1355" i="2"/>
  <c r="I1355" i="2"/>
  <c r="Q1354" i="2"/>
  <c r="N1354" i="2"/>
  <c r="L1354" i="2"/>
  <c r="K1354" i="2"/>
  <c r="M1354" i="2" s="1"/>
  <c r="O1354" i="2" s="1"/>
  <c r="J1354" i="2"/>
  <c r="I1354" i="2"/>
  <c r="Q1353" i="2"/>
  <c r="N1353" i="2"/>
  <c r="O1353" i="2" s="1"/>
  <c r="M1353" i="2"/>
  <c r="P1353" i="2" s="1"/>
  <c r="L1353" i="2"/>
  <c r="K1353" i="2"/>
  <c r="J1353" i="2"/>
  <c r="I1353" i="2"/>
  <c r="Q1352" i="2"/>
  <c r="N1352" i="2"/>
  <c r="O1352" i="2" s="1"/>
  <c r="M1352" i="2"/>
  <c r="L1352" i="2"/>
  <c r="K1352" i="2"/>
  <c r="J1352" i="2"/>
  <c r="I1352" i="2"/>
  <c r="Q1351" i="2"/>
  <c r="N1351" i="2"/>
  <c r="O1351" i="2" s="1"/>
  <c r="L1351" i="2"/>
  <c r="K1351" i="2"/>
  <c r="M1351" i="2" s="1"/>
  <c r="J1351" i="2"/>
  <c r="I1351" i="2"/>
  <c r="Q1350" i="2"/>
  <c r="N1350" i="2"/>
  <c r="M1350" i="2"/>
  <c r="L1350" i="2"/>
  <c r="K1350" i="2"/>
  <c r="J1350" i="2"/>
  <c r="I1350" i="2"/>
  <c r="Q1349" i="2"/>
  <c r="N1349" i="2"/>
  <c r="L1349" i="2"/>
  <c r="K1349" i="2"/>
  <c r="M1349" i="2" s="1"/>
  <c r="J1349" i="2"/>
  <c r="I1349" i="2"/>
  <c r="Q1348" i="2"/>
  <c r="O1348" i="2"/>
  <c r="P1348" i="2" s="1"/>
  <c r="N1348" i="2"/>
  <c r="M1348" i="2"/>
  <c r="L1348" i="2"/>
  <c r="K1348" i="2"/>
  <c r="J1348" i="2"/>
  <c r="I1348" i="2"/>
  <c r="Q1347" i="2"/>
  <c r="N1347" i="2"/>
  <c r="O1347" i="2" s="1"/>
  <c r="M1347" i="2"/>
  <c r="L1347" i="2"/>
  <c r="K1347" i="2"/>
  <c r="J1347" i="2"/>
  <c r="I1347" i="2"/>
  <c r="Q1346" i="2"/>
  <c r="O1346" i="2"/>
  <c r="N1346" i="2"/>
  <c r="L1346" i="2"/>
  <c r="K1346" i="2"/>
  <c r="M1346" i="2" s="1"/>
  <c r="P1346" i="2" s="1"/>
  <c r="J1346" i="2"/>
  <c r="I1346" i="2"/>
  <c r="Q1345" i="2"/>
  <c r="N1345" i="2"/>
  <c r="O1345" i="2" s="1"/>
  <c r="P1345" i="2" s="1"/>
  <c r="M1345" i="2"/>
  <c r="L1345" i="2"/>
  <c r="K1345" i="2"/>
  <c r="J1345" i="2"/>
  <c r="I1345" i="2"/>
  <c r="Q1344" i="2"/>
  <c r="N1344" i="2"/>
  <c r="L1344" i="2"/>
  <c r="K1344" i="2"/>
  <c r="M1344" i="2" s="1"/>
  <c r="J1344" i="2"/>
  <c r="I1344" i="2"/>
  <c r="Q1343" i="2"/>
  <c r="O1343" i="2"/>
  <c r="P1343" i="2" s="1"/>
  <c r="N1343" i="2"/>
  <c r="M1343" i="2"/>
  <c r="L1343" i="2"/>
  <c r="K1343" i="2"/>
  <c r="J1343" i="2"/>
  <c r="I1343" i="2"/>
  <c r="Q1342" i="2"/>
  <c r="O1342" i="2"/>
  <c r="N1342" i="2"/>
  <c r="M1342" i="2"/>
  <c r="L1342" i="2"/>
  <c r="K1342" i="2"/>
  <c r="J1342" i="2"/>
  <c r="I1342" i="2"/>
  <c r="Q1341" i="2"/>
  <c r="P1341" i="2"/>
  <c r="O1341" i="2"/>
  <c r="N1341" i="2"/>
  <c r="M1341" i="2"/>
  <c r="L1341" i="2"/>
  <c r="K1341" i="2"/>
  <c r="J1341" i="2"/>
  <c r="I1341" i="2"/>
  <c r="Q1340" i="2"/>
  <c r="N1340" i="2"/>
  <c r="L1340" i="2"/>
  <c r="K1340" i="2"/>
  <c r="M1340" i="2" s="1"/>
  <c r="J1340" i="2"/>
  <c r="I1340" i="2"/>
  <c r="Q1339" i="2"/>
  <c r="N1339" i="2"/>
  <c r="O1339" i="2" s="1"/>
  <c r="L1339" i="2"/>
  <c r="K1339" i="2"/>
  <c r="M1339" i="2" s="1"/>
  <c r="J1339" i="2"/>
  <c r="I1339" i="2"/>
  <c r="Q1338" i="2"/>
  <c r="N1338" i="2"/>
  <c r="L1338" i="2"/>
  <c r="K1338" i="2"/>
  <c r="M1338" i="2" s="1"/>
  <c r="J1338" i="2"/>
  <c r="I1338" i="2"/>
  <c r="Q1337" i="2"/>
  <c r="N1337" i="2"/>
  <c r="M1337" i="2"/>
  <c r="L1337" i="2"/>
  <c r="K1337" i="2"/>
  <c r="J1337" i="2"/>
  <c r="I1337" i="2"/>
  <c r="Q1336" i="2"/>
  <c r="N1336" i="2"/>
  <c r="L1336" i="2"/>
  <c r="K1336" i="2"/>
  <c r="M1336" i="2" s="1"/>
  <c r="J1336" i="2"/>
  <c r="I1336" i="2"/>
  <c r="Q1335" i="2"/>
  <c r="N1335" i="2"/>
  <c r="O1335" i="2" s="1"/>
  <c r="L1335" i="2"/>
  <c r="K1335" i="2"/>
  <c r="M1335" i="2" s="1"/>
  <c r="J1335" i="2"/>
  <c r="I1335" i="2"/>
  <c r="Q1334" i="2"/>
  <c r="N1334" i="2"/>
  <c r="M1334" i="2"/>
  <c r="L1334" i="2"/>
  <c r="K1334" i="2"/>
  <c r="J1334" i="2"/>
  <c r="I1334" i="2"/>
  <c r="Q1333" i="2"/>
  <c r="N1333" i="2"/>
  <c r="O1333" i="2" s="1"/>
  <c r="M1333" i="2"/>
  <c r="P1333" i="2" s="1"/>
  <c r="L1333" i="2"/>
  <c r="K1333" i="2"/>
  <c r="J1333" i="2"/>
  <c r="I1333" i="2"/>
  <c r="Q1332" i="2"/>
  <c r="N1332" i="2"/>
  <c r="O1332" i="2" s="1"/>
  <c r="P1332" i="2" s="1"/>
  <c r="M1332" i="2"/>
  <c r="L1332" i="2"/>
  <c r="K1332" i="2"/>
  <c r="J1332" i="2"/>
  <c r="I1332" i="2"/>
  <c r="Q1331" i="2"/>
  <c r="N1331" i="2"/>
  <c r="L1331" i="2"/>
  <c r="K1331" i="2"/>
  <c r="M1331" i="2" s="1"/>
  <c r="J1331" i="2"/>
  <c r="I1331" i="2"/>
  <c r="Q1330" i="2"/>
  <c r="N1330" i="2"/>
  <c r="L1330" i="2"/>
  <c r="K1330" i="2"/>
  <c r="M1330" i="2" s="1"/>
  <c r="O1330" i="2" s="1"/>
  <c r="J1330" i="2"/>
  <c r="I1330" i="2"/>
  <c r="Q1329" i="2"/>
  <c r="O1329" i="2"/>
  <c r="N1329" i="2"/>
  <c r="L1329" i="2"/>
  <c r="K1329" i="2"/>
  <c r="M1329" i="2" s="1"/>
  <c r="P1329" i="2" s="1"/>
  <c r="J1329" i="2"/>
  <c r="I1329" i="2"/>
  <c r="Q1328" i="2"/>
  <c r="N1328" i="2"/>
  <c r="L1328" i="2"/>
  <c r="K1328" i="2"/>
  <c r="M1328" i="2" s="1"/>
  <c r="J1328" i="2"/>
  <c r="I1328" i="2"/>
  <c r="Q1327" i="2"/>
  <c r="N1327" i="2"/>
  <c r="O1327" i="2" s="1"/>
  <c r="P1327" i="2" s="1"/>
  <c r="M1327" i="2"/>
  <c r="L1327" i="2"/>
  <c r="K1327" i="2"/>
  <c r="J1327" i="2"/>
  <c r="I1327" i="2"/>
  <c r="Q1326" i="2"/>
  <c r="N1326" i="2"/>
  <c r="M1326" i="2"/>
  <c r="L1326" i="2"/>
  <c r="K1326" i="2"/>
  <c r="J1326" i="2"/>
  <c r="I1326" i="2"/>
  <c r="Q1325" i="2"/>
  <c r="N1325" i="2"/>
  <c r="O1325" i="2" s="1"/>
  <c r="P1325" i="2" s="1"/>
  <c r="M1325" i="2"/>
  <c r="L1325" i="2"/>
  <c r="K1325" i="2"/>
  <c r="J1325" i="2"/>
  <c r="I1325" i="2"/>
  <c r="Q1324" i="2"/>
  <c r="N1324" i="2"/>
  <c r="O1324" i="2" s="1"/>
  <c r="L1324" i="2"/>
  <c r="K1324" i="2"/>
  <c r="M1324" i="2" s="1"/>
  <c r="J1324" i="2"/>
  <c r="I1324" i="2"/>
  <c r="Q1323" i="2"/>
  <c r="N1323" i="2"/>
  <c r="O1323" i="2" s="1"/>
  <c r="P1323" i="2" s="1"/>
  <c r="L1323" i="2"/>
  <c r="K1323" i="2"/>
  <c r="M1323" i="2" s="1"/>
  <c r="J1323" i="2"/>
  <c r="I1323" i="2"/>
  <c r="Q1322" i="2"/>
  <c r="O1322" i="2"/>
  <c r="N1322" i="2"/>
  <c r="M1322" i="2"/>
  <c r="P1322" i="2" s="1"/>
  <c r="L1322" i="2"/>
  <c r="K1322" i="2"/>
  <c r="J1322" i="2"/>
  <c r="I1322" i="2"/>
  <c r="Q1321" i="2"/>
  <c r="P1321" i="2"/>
  <c r="N1321" i="2"/>
  <c r="O1321" i="2" s="1"/>
  <c r="M1321" i="2"/>
  <c r="L1321" i="2"/>
  <c r="K1321" i="2"/>
  <c r="J1321" i="2"/>
  <c r="I1321" i="2"/>
  <c r="Q1320" i="2"/>
  <c r="N1320" i="2"/>
  <c r="L1320" i="2"/>
  <c r="K1320" i="2"/>
  <c r="M1320" i="2" s="1"/>
  <c r="J1320" i="2"/>
  <c r="I1320" i="2"/>
  <c r="Q1319" i="2"/>
  <c r="N1319" i="2"/>
  <c r="O1319" i="2" s="1"/>
  <c r="M1319" i="2"/>
  <c r="L1319" i="2"/>
  <c r="K1319" i="2"/>
  <c r="J1319" i="2"/>
  <c r="I1319" i="2"/>
  <c r="Q1318" i="2"/>
  <c r="N1318" i="2"/>
  <c r="O1318" i="2" s="1"/>
  <c r="M1318" i="2"/>
  <c r="P1318" i="2" s="1"/>
  <c r="L1318" i="2"/>
  <c r="K1318" i="2"/>
  <c r="J1318" i="2"/>
  <c r="I1318" i="2"/>
  <c r="Q1317" i="2"/>
  <c r="O1317" i="2"/>
  <c r="P1317" i="2" s="1"/>
  <c r="N1317" i="2"/>
  <c r="L1317" i="2"/>
  <c r="K1317" i="2"/>
  <c r="M1317" i="2" s="1"/>
  <c r="J1317" i="2"/>
  <c r="I1317" i="2"/>
  <c r="Q1316" i="2"/>
  <c r="N1316" i="2"/>
  <c r="M1316" i="2"/>
  <c r="L1316" i="2"/>
  <c r="K1316" i="2"/>
  <c r="J1316" i="2"/>
  <c r="I1316" i="2"/>
  <c r="Q1315" i="2"/>
  <c r="N1315" i="2"/>
  <c r="O1315" i="2" s="1"/>
  <c r="M1315" i="2"/>
  <c r="L1315" i="2"/>
  <c r="K1315" i="2"/>
  <c r="J1315" i="2"/>
  <c r="I1315" i="2"/>
  <c r="Q1314" i="2"/>
  <c r="N1314" i="2"/>
  <c r="L1314" i="2"/>
  <c r="K1314" i="2"/>
  <c r="M1314" i="2" s="1"/>
  <c r="J1314" i="2"/>
  <c r="I1314" i="2"/>
  <c r="Q1313" i="2"/>
  <c r="N1313" i="2"/>
  <c r="O1313" i="2" s="1"/>
  <c r="M1313" i="2"/>
  <c r="L1313" i="2"/>
  <c r="K1313" i="2"/>
  <c r="J1313" i="2"/>
  <c r="I1313" i="2"/>
  <c r="Q1312" i="2"/>
  <c r="N1312" i="2"/>
  <c r="L1312" i="2"/>
  <c r="K1312" i="2"/>
  <c r="M1312" i="2" s="1"/>
  <c r="J1312" i="2"/>
  <c r="I1312" i="2"/>
  <c r="Q1311" i="2"/>
  <c r="N1311" i="2"/>
  <c r="O1311" i="2" s="1"/>
  <c r="M1311" i="2"/>
  <c r="L1311" i="2"/>
  <c r="K1311" i="2"/>
  <c r="J1311" i="2"/>
  <c r="I1311" i="2"/>
  <c r="Q1310" i="2"/>
  <c r="O1310" i="2"/>
  <c r="N1310" i="2"/>
  <c r="L1310" i="2"/>
  <c r="K1310" i="2"/>
  <c r="M1310" i="2" s="1"/>
  <c r="J1310" i="2"/>
  <c r="I1310" i="2"/>
  <c r="Q1309" i="2"/>
  <c r="N1309" i="2"/>
  <c r="M1309" i="2"/>
  <c r="L1309" i="2"/>
  <c r="K1309" i="2"/>
  <c r="J1309" i="2"/>
  <c r="I1309" i="2"/>
  <c r="Q1308" i="2"/>
  <c r="N1308" i="2"/>
  <c r="O1308" i="2" s="1"/>
  <c r="M1308" i="2"/>
  <c r="L1308" i="2"/>
  <c r="K1308" i="2"/>
  <c r="J1308" i="2"/>
  <c r="I1308" i="2"/>
  <c r="Q1307" i="2"/>
  <c r="N1307" i="2"/>
  <c r="O1307" i="2" s="1"/>
  <c r="L1307" i="2"/>
  <c r="K1307" i="2"/>
  <c r="M1307" i="2" s="1"/>
  <c r="J1307" i="2"/>
  <c r="I1307" i="2"/>
  <c r="Q1306" i="2"/>
  <c r="N1306" i="2"/>
  <c r="O1306" i="2" s="1"/>
  <c r="P1306" i="2" s="1"/>
  <c r="M1306" i="2"/>
  <c r="L1306" i="2"/>
  <c r="K1306" i="2"/>
  <c r="J1306" i="2"/>
  <c r="I1306" i="2"/>
  <c r="Q1305" i="2"/>
  <c r="P1305" i="2"/>
  <c r="N1305" i="2"/>
  <c r="O1305" i="2" s="1"/>
  <c r="M1305" i="2"/>
  <c r="L1305" i="2"/>
  <c r="K1305" i="2"/>
  <c r="J1305" i="2"/>
  <c r="I1305" i="2"/>
  <c r="Q1304" i="2"/>
  <c r="N1304" i="2"/>
  <c r="L1304" i="2"/>
  <c r="K1304" i="2"/>
  <c r="M1304" i="2" s="1"/>
  <c r="J1304" i="2"/>
  <c r="I1304" i="2"/>
  <c r="Q1303" i="2"/>
  <c r="O1303" i="2"/>
  <c r="N1303" i="2"/>
  <c r="M1303" i="2"/>
  <c r="L1303" i="2"/>
  <c r="K1303" i="2"/>
  <c r="J1303" i="2"/>
  <c r="I1303" i="2"/>
  <c r="Q1302" i="2"/>
  <c r="O1302" i="2"/>
  <c r="N1302" i="2"/>
  <c r="L1302" i="2"/>
  <c r="K1302" i="2"/>
  <c r="M1302" i="2" s="1"/>
  <c r="P1302" i="2" s="1"/>
  <c r="J1302" i="2"/>
  <c r="I1302" i="2"/>
  <c r="Q1301" i="2"/>
  <c r="O1301" i="2"/>
  <c r="N1301" i="2"/>
  <c r="L1301" i="2"/>
  <c r="K1301" i="2"/>
  <c r="M1301" i="2" s="1"/>
  <c r="J1301" i="2"/>
  <c r="I1301" i="2"/>
  <c r="Q1300" i="2"/>
  <c r="N1300" i="2"/>
  <c r="O1300" i="2" s="1"/>
  <c r="M1300" i="2"/>
  <c r="L1300" i="2"/>
  <c r="K1300" i="2"/>
  <c r="J1300" i="2"/>
  <c r="I1300" i="2"/>
  <c r="Q1299" i="2"/>
  <c r="N1299" i="2"/>
  <c r="L1299" i="2"/>
  <c r="K1299" i="2"/>
  <c r="M1299" i="2" s="1"/>
  <c r="J1299" i="2"/>
  <c r="I1299" i="2"/>
  <c r="Q1298" i="2"/>
  <c r="O1298" i="2"/>
  <c r="P1298" i="2" s="1"/>
  <c r="N1298" i="2"/>
  <c r="L1298" i="2"/>
  <c r="K1298" i="2"/>
  <c r="M1298" i="2" s="1"/>
  <c r="J1298" i="2"/>
  <c r="I1298" i="2"/>
  <c r="Q1297" i="2"/>
  <c r="N1297" i="2"/>
  <c r="M1297" i="2"/>
  <c r="L1297" i="2"/>
  <c r="K1297" i="2"/>
  <c r="J1297" i="2"/>
  <c r="I1297" i="2"/>
  <c r="Q1296" i="2"/>
  <c r="N1296" i="2"/>
  <c r="O1296" i="2" s="1"/>
  <c r="L1296" i="2"/>
  <c r="K1296" i="2"/>
  <c r="M1296" i="2" s="1"/>
  <c r="J1296" i="2"/>
  <c r="I1296" i="2"/>
  <c r="Q1295" i="2"/>
  <c r="O1295" i="2"/>
  <c r="N1295" i="2"/>
  <c r="L1295" i="2"/>
  <c r="K1295" i="2"/>
  <c r="M1295" i="2" s="1"/>
  <c r="P1295" i="2" s="1"/>
  <c r="J1295" i="2"/>
  <c r="I1295" i="2"/>
  <c r="Q1294" i="2"/>
  <c r="N1294" i="2"/>
  <c r="M1294" i="2"/>
  <c r="L1294" i="2"/>
  <c r="K1294" i="2"/>
  <c r="J1294" i="2"/>
  <c r="I1294" i="2"/>
  <c r="Q1293" i="2"/>
  <c r="N1293" i="2"/>
  <c r="M1293" i="2"/>
  <c r="L1293" i="2"/>
  <c r="K1293" i="2"/>
  <c r="J1293" i="2"/>
  <c r="I1293" i="2"/>
  <c r="Q1292" i="2"/>
  <c r="N1292" i="2"/>
  <c r="M1292" i="2"/>
  <c r="L1292" i="2"/>
  <c r="K1292" i="2"/>
  <c r="J1292" i="2"/>
  <c r="I1292" i="2"/>
  <c r="Q1291" i="2"/>
  <c r="N1291" i="2"/>
  <c r="M1291" i="2"/>
  <c r="L1291" i="2"/>
  <c r="K1291" i="2"/>
  <c r="J1291" i="2"/>
  <c r="I1291" i="2"/>
  <c r="Q1290" i="2"/>
  <c r="N1290" i="2"/>
  <c r="M1290" i="2"/>
  <c r="L1290" i="2"/>
  <c r="K1290" i="2"/>
  <c r="J1290" i="2"/>
  <c r="I1290" i="2"/>
  <c r="Q1289" i="2"/>
  <c r="N1289" i="2"/>
  <c r="L1289" i="2"/>
  <c r="K1289" i="2"/>
  <c r="M1289" i="2" s="1"/>
  <c r="J1289" i="2"/>
  <c r="I1289" i="2"/>
  <c r="Q1288" i="2"/>
  <c r="N1288" i="2"/>
  <c r="O1288" i="2" s="1"/>
  <c r="P1288" i="2" s="1"/>
  <c r="M1288" i="2"/>
  <c r="L1288" i="2"/>
  <c r="K1288" i="2"/>
  <c r="J1288" i="2"/>
  <c r="I1288" i="2"/>
  <c r="Q1287" i="2"/>
  <c r="N1287" i="2"/>
  <c r="L1287" i="2"/>
  <c r="K1287" i="2"/>
  <c r="M1287" i="2" s="1"/>
  <c r="J1287" i="2"/>
  <c r="I1287" i="2"/>
  <c r="Q1286" i="2"/>
  <c r="P1286" i="2"/>
  <c r="N1286" i="2"/>
  <c r="L1286" i="2"/>
  <c r="K1286" i="2"/>
  <c r="M1286" i="2" s="1"/>
  <c r="O1286" i="2" s="1"/>
  <c r="J1286" i="2"/>
  <c r="I1286" i="2"/>
  <c r="Q1285" i="2"/>
  <c r="N1285" i="2"/>
  <c r="M1285" i="2"/>
  <c r="L1285" i="2"/>
  <c r="K1285" i="2"/>
  <c r="J1285" i="2"/>
  <c r="I1285" i="2"/>
  <c r="Q1284" i="2"/>
  <c r="N1284" i="2"/>
  <c r="M1284" i="2"/>
  <c r="L1284" i="2"/>
  <c r="K1284" i="2"/>
  <c r="J1284" i="2"/>
  <c r="I1284" i="2"/>
  <c r="Q1283" i="2"/>
  <c r="N1283" i="2"/>
  <c r="L1283" i="2"/>
  <c r="K1283" i="2"/>
  <c r="M1283" i="2" s="1"/>
  <c r="J1283" i="2"/>
  <c r="I1283" i="2"/>
  <c r="Q1282" i="2"/>
  <c r="P1282" i="2"/>
  <c r="N1282" i="2"/>
  <c r="L1282" i="2"/>
  <c r="K1282" i="2"/>
  <c r="M1282" i="2" s="1"/>
  <c r="O1282" i="2" s="1"/>
  <c r="J1282" i="2"/>
  <c r="I1282" i="2"/>
  <c r="Q1281" i="2"/>
  <c r="N1281" i="2"/>
  <c r="M1281" i="2"/>
  <c r="L1281" i="2"/>
  <c r="K1281" i="2"/>
  <c r="J1281" i="2"/>
  <c r="I1281" i="2"/>
  <c r="Q1280" i="2"/>
  <c r="N1280" i="2"/>
  <c r="O1280" i="2" s="1"/>
  <c r="M1280" i="2"/>
  <c r="L1280" i="2"/>
  <c r="K1280" i="2"/>
  <c r="J1280" i="2"/>
  <c r="I1280" i="2"/>
  <c r="Q1279" i="2"/>
  <c r="N1279" i="2"/>
  <c r="L1279" i="2"/>
  <c r="K1279" i="2"/>
  <c r="M1279" i="2" s="1"/>
  <c r="J1279" i="2"/>
  <c r="I1279" i="2"/>
  <c r="Q1278" i="2"/>
  <c r="N1278" i="2"/>
  <c r="O1278" i="2" s="1"/>
  <c r="M1278" i="2"/>
  <c r="L1278" i="2"/>
  <c r="K1278" i="2"/>
  <c r="J1278" i="2"/>
  <c r="I1278" i="2"/>
  <c r="Q1277" i="2"/>
  <c r="N1277" i="2"/>
  <c r="L1277" i="2"/>
  <c r="K1277" i="2"/>
  <c r="M1277" i="2" s="1"/>
  <c r="J1277" i="2"/>
  <c r="I1277" i="2"/>
  <c r="Q1276" i="2"/>
  <c r="N1276" i="2"/>
  <c r="O1276" i="2" s="1"/>
  <c r="L1276" i="2"/>
  <c r="K1276" i="2"/>
  <c r="M1276" i="2" s="1"/>
  <c r="J1276" i="2"/>
  <c r="I1276" i="2"/>
  <c r="Q1275" i="2"/>
  <c r="N1275" i="2"/>
  <c r="M1275" i="2"/>
  <c r="L1275" i="2"/>
  <c r="K1275" i="2"/>
  <c r="J1275" i="2"/>
  <c r="I1275" i="2"/>
  <c r="Q1274" i="2"/>
  <c r="O1274" i="2"/>
  <c r="N1274" i="2"/>
  <c r="L1274" i="2"/>
  <c r="K1274" i="2"/>
  <c r="M1274" i="2" s="1"/>
  <c r="P1274" i="2" s="1"/>
  <c r="J1274" i="2"/>
  <c r="I1274" i="2"/>
  <c r="Q1273" i="2"/>
  <c r="P1273" i="2"/>
  <c r="O1273" i="2"/>
  <c r="N1273" i="2"/>
  <c r="M1273" i="2"/>
  <c r="L1273" i="2"/>
  <c r="K1273" i="2"/>
  <c r="J1273" i="2"/>
  <c r="I1273" i="2"/>
  <c r="Q1272" i="2"/>
  <c r="N1272" i="2"/>
  <c r="M1272" i="2"/>
  <c r="L1272" i="2"/>
  <c r="K1272" i="2"/>
  <c r="J1272" i="2"/>
  <c r="I1272" i="2"/>
  <c r="Q1271" i="2"/>
  <c r="P1271" i="2"/>
  <c r="O1271" i="2"/>
  <c r="N1271" i="2"/>
  <c r="L1271" i="2"/>
  <c r="K1271" i="2"/>
  <c r="M1271" i="2" s="1"/>
  <c r="J1271" i="2"/>
  <c r="I1271" i="2"/>
  <c r="Q1270" i="2"/>
  <c r="O1270" i="2"/>
  <c r="P1270" i="2" s="1"/>
  <c r="N1270" i="2"/>
  <c r="L1270" i="2"/>
  <c r="K1270" i="2"/>
  <c r="M1270" i="2" s="1"/>
  <c r="J1270" i="2"/>
  <c r="I1270" i="2"/>
  <c r="Q1269" i="2"/>
  <c r="P1269" i="2"/>
  <c r="N1269" i="2"/>
  <c r="L1269" i="2"/>
  <c r="K1269" i="2"/>
  <c r="M1269" i="2" s="1"/>
  <c r="O1269" i="2" s="1"/>
  <c r="J1269" i="2"/>
  <c r="I1269" i="2"/>
  <c r="Q1268" i="2"/>
  <c r="N1268" i="2"/>
  <c r="O1268" i="2" s="1"/>
  <c r="M1268" i="2"/>
  <c r="L1268" i="2"/>
  <c r="K1268" i="2"/>
  <c r="J1268" i="2"/>
  <c r="I1268" i="2"/>
  <c r="Q1267" i="2"/>
  <c r="N1267" i="2"/>
  <c r="L1267" i="2"/>
  <c r="K1267" i="2"/>
  <c r="M1267" i="2" s="1"/>
  <c r="J1267" i="2"/>
  <c r="I1267" i="2"/>
  <c r="Q1266" i="2"/>
  <c r="N1266" i="2"/>
  <c r="O1266" i="2" s="1"/>
  <c r="L1266" i="2"/>
  <c r="K1266" i="2"/>
  <c r="M1266" i="2" s="1"/>
  <c r="J1266" i="2"/>
  <c r="I1266" i="2"/>
  <c r="Q1265" i="2"/>
  <c r="N1265" i="2"/>
  <c r="M1265" i="2"/>
  <c r="L1265" i="2"/>
  <c r="K1265" i="2"/>
  <c r="J1265" i="2"/>
  <c r="I1265" i="2"/>
  <c r="Q1264" i="2"/>
  <c r="N1264" i="2"/>
  <c r="M1264" i="2"/>
  <c r="L1264" i="2"/>
  <c r="K1264" i="2"/>
  <c r="J1264" i="2"/>
  <c r="I1264" i="2"/>
  <c r="Q1263" i="2"/>
  <c r="N1263" i="2"/>
  <c r="L1263" i="2"/>
  <c r="K1263" i="2"/>
  <c r="M1263" i="2" s="1"/>
  <c r="J1263" i="2"/>
  <c r="I1263" i="2"/>
  <c r="Q1262" i="2"/>
  <c r="N1262" i="2"/>
  <c r="M1262" i="2"/>
  <c r="L1262" i="2"/>
  <c r="K1262" i="2"/>
  <c r="J1262" i="2"/>
  <c r="I1262" i="2"/>
  <c r="Q1261" i="2"/>
  <c r="N1261" i="2"/>
  <c r="L1261" i="2"/>
  <c r="K1261" i="2"/>
  <c r="M1261" i="2" s="1"/>
  <c r="J1261" i="2"/>
  <c r="I1261" i="2"/>
  <c r="Q1260" i="2"/>
  <c r="O1260" i="2"/>
  <c r="N1260" i="2"/>
  <c r="M1260" i="2"/>
  <c r="P1260" i="2" s="1"/>
  <c r="L1260" i="2"/>
  <c r="K1260" i="2"/>
  <c r="J1260" i="2"/>
  <c r="I1260" i="2"/>
  <c r="Q1259" i="2"/>
  <c r="N1259" i="2"/>
  <c r="L1259" i="2"/>
  <c r="K1259" i="2"/>
  <c r="M1259" i="2" s="1"/>
  <c r="J1259" i="2"/>
  <c r="I1259" i="2"/>
  <c r="Q1258" i="2"/>
  <c r="N1258" i="2"/>
  <c r="O1258" i="2" s="1"/>
  <c r="P1258" i="2" s="1"/>
  <c r="M1258" i="2"/>
  <c r="L1258" i="2"/>
  <c r="K1258" i="2"/>
  <c r="J1258" i="2"/>
  <c r="I1258" i="2"/>
  <c r="Q1257" i="2"/>
  <c r="N1257" i="2"/>
  <c r="M1257" i="2"/>
  <c r="L1257" i="2"/>
  <c r="K1257" i="2"/>
  <c r="J1257" i="2"/>
  <c r="I1257" i="2"/>
  <c r="Q1256" i="2"/>
  <c r="P1256" i="2"/>
  <c r="O1256" i="2"/>
  <c r="N1256" i="2"/>
  <c r="M1256" i="2"/>
  <c r="L1256" i="2"/>
  <c r="K1256" i="2"/>
  <c r="J1256" i="2"/>
  <c r="I1256" i="2"/>
  <c r="Q1255" i="2"/>
  <c r="N1255" i="2"/>
  <c r="O1255" i="2" s="1"/>
  <c r="L1255" i="2"/>
  <c r="K1255" i="2"/>
  <c r="M1255" i="2" s="1"/>
  <c r="J1255" i="2"/>
  <c r="I1255" i="2"/>
  <c r="Q1254" i="2"/>
  <c r="N1254" i="2"/>
  <c r="L1254" i="2"/>
  <c r="K1254" i="2"/>
  <c r="M1254" i="2" s="1"/>
  <c r="J1254" i="2"/>
  <c r="I1254" i="2"/>
  <c r="Q1253" i="2"/>
  <c r="N1253" i="2"/>
  <c r="L1253" i="2"/>
  <c r="K1253" i="2"/>
  <c r="M1253" i="2" s="1"/>
  <c r="J1253" i="2"/>
  <c r="I1253" i="2"/>
  <c r="Q1252" i="2"/>
  <c r="N1252" i="2"/>
  <c r="O1252" i="2" s="1"/>
  <c r="M1252" i="2"/>
  <c r="P1252" i="2" s="1"/>
  <c r="L1252" i="2"/>
  <c r="K1252" i="2"/>
  <c r="J1252" i="2"/>
  <c r="I1252" i="2"/>
  <c r="Q1251" i="2"/>
  <c r="N1251" i="2"/>
  <c r="L1251" i="2"/>
  <c r="K1251" i="2"/>
  <c r="M1251" i="2" s="1"/>
  <c r="O1251" i="2" s="1"/>
  <c r="J1251" i="2"/>
  <c r="I1251" i="2"/>
  <c r="Q1250" i="2"/>
  <c r="N1250" i="2"/>
  <c r="O1250" i="2" s="1"/>
  <c r="L1250" i="2"/>
  <c r="K1250" i="2"/>
  <c r="M1250" i="2" s="1"/>
  <c r="J1250" i="2"/>
  <c r="I1250" i="2"/>
  <c r="Q1249" i="2"/>
  <c r="O1249" i="2"/>
  <c r="N1249" i="2"/>
  <c r="M1249" i="2"/>
  <c r="L1249" i="2"/>
  <c r="K1249" i="2"/>
  <c r="J1249" i="2"/>
  <c r="I1249" i="2"/>
  <c r="Q1248" i="2"/>
  <c r="O1248" i="2"/>
  <c r="N1248" i="2"/>
  <c r="M1248" i="2"/>
  <c r="P1248" i="2" s="1"/>
  <c r="L1248" i="2"/>
  <c r="K1248" i="2"/>
  <c r="J1248" i="2"/>
  <c r="I1248" i="2"/>
  <c r="Q1247" i="2"/>
  <c r="N1247" i="2"/>
  <c r="O1247" i="2" s="1"/>
  <c r="P1247" i="2" s="1"/>
  <c r="L1247" i="2"/>
  <c r="K1247" i="2"/>
  <c r="M1247" i="2" s="1"/>
  <c r="J1247" i="2"/>
  <c r="I1247" i="2"/>
  <c r="Q1246" i="2"/>
  <c r="N1246" i="2"/>
  <c r="L1246" i="2"/>
  <c r="K1246" i="2"/>
  <c r="M1246" i="2" s="1"/>
  <c r="J1246" i="2"/>
  <c r="I1246" i="2"/>
  <c r="Q1245" i="2"/>
  <c r="P1245" i="2"/>
  <c r="N1245" i="2"/>
  <c r="O1245" i="2" s="1"/>
  <c r="M1245" i="2"/>
  <c r="L1245" i="2"/>
  <c r="K1245" i="2"/>
  <c r="J1245" i="2"/>
  <c r="I1245" i="2"/>
  <c r="Q1244" i="2"/>
  <c r="O1244" i="2"/>
  <c r="N1244" i="2"/>
  <c r="M1244" i="2"/>
  <c r="L1244" i="2"/>
  <c r="K1244" i="2"/>
  <c r="J1244" i="2"/>
  <c r="I1244" i="2"/>
  <c r="Q1243" i="2"/>
  <c r="O1243" i="2"/>
  <c r="N1243" i="2"/>
  <c r="L1243" i="2"/>
  <c r="K1243" i="2"/>
  <c r="M1243" i="2" s="1"/>
  <c r="J1243" i="2"/>
  <c r="I1243" i="2"/>
  <c r="Q1242" i="2"/>
  <c r="N1242" i="2"/>
  <c r="L1242" i="2"/>
  <c r="K1242" i="2"/>
  <c r="M1242" i="2" s="1"/>
  <c r="O1242" i="2" s="1"/>
  <c r="J1242" i="2"/>
  <c r="I1242" i="2"/>
  <c r="Q1241" i="2"/>
  <c r="N1241" i="2"/>
  <c r="O1241" i="2" s="1"/>
  <c r="M1241" i="2"/>
  <c r="L1241" i="2"/>
  <c r="K1241" i="2"/>
  <c r="J1241" i="2"/>
  <c r="I1241" i="2"/>
  <c r="Q1240" i="2"/>
  <c r="P1240" i="2"/>
  <c r="O1240" i="2"/>
  <c r="N1240" i="2"/>
  <c r="M1240" i="2"/>
  <c r="L1240" i="2"/>
  <c r="K1240" i="2"/>
  <c r="J1240" i="2"/>
  <c r="I1240" i="2"/>
  <c r="Q1239" i="2"/>
  <c r="O1239" i="2"/>
  <c r="N1239" i="2"/>
  <c r="L1239" i="2"/>
  <c r="K1239" i="2"/>
  <c r="M1239" i="2" s="1"/>
  <c r="J1239" i="2"/>
  <c r="I1239" i="2"/>
  <c r="Q1238" i="2"/>
  <c r="O1238" i="2"/>
  <c r="N1238" i="2"/>
  <c r="L1238" i="2"/>
  <c r="K1238" i="2"/>
  <c r="M1238" i="2" s="1"/>
  <c r="J1238" i="2"/>
  <c r="I1238" i="2"/>
  <c r="Q1237" i="2"/>
  <c r="N1237" i="2"/>
  <c r="L1237" i="2"/>
  <c r="K1237" i="2"/>
  <c r="M1237" i="2" s="1"/>
  <c r="J1237" i="2"/>
  <c r="I1237" i="2"/>
  <c r="Q1236" i="2"/>
  <c r="N1236" i="2"/>
  <c r="M1236" i="2"/>
  <c r="L1236" i="2"/>
  <c r="K1236" i="2"/>
  <c r="J1236" i="2"/>
  <c r="I1236" i="2"/>
  <c r="Q1235" i="2"/>
  <c r="O1235" i="2"/>
  <c r="N1235" i="2"/>
  <c r="L1235" i="2"/>
  <c r="K1235" i="2"/>
  <c r="M1235" i="2" s="1"/>
  <c r="P1235" i="2" s="1"/>
  <c r="J1235" i="2"/>
  <c r="I1235" i="2"/>
  <c r="Q1234" i="2"/>
  <c r="N1234" i="2"/>
  <c r="O1234" i="2" s="1"/>
  <c r="P1234" i="2" s="1"/>
  <c r="M1234" i="2"/>
  <c r="L1234" i="2"/>
  <c r="K1234" i="2"/>
  <c r="J1234" i="2"/>
  <c r="I1234" i="2"/>
  <c r="Q1233" i="2"/>
  <c r="N1233" i="2"/>
  <c r="M1233" i="2"/>
  <c r="L1233" i="2"/>
  <c r="K1233" i="2"/>
  <c r="J1233" i="2"/>
  <c r="I1233" i="2"/>
  <c r="Q1232" i="2"/>
  <c r="O1232" i="2"/>
  <c r="P1232" i="2" s="1"/>
  <c r="N1232" i="2"/>
  <c r="L1232" i="2"/>
  <c r="K1232" i="2"/>
  <c r="M1232" i="2" s="1"/>
  <c r="J1232" i="2"/>
  <c r="I1232" i="2"/>
  <c r="Q1231" i="2"/>
  <c r="N1231" i="2"/>
  <c r="O1231" i="2" s="1"/>
  <c r="P1231" i="2" s="1"/>
  <c r="L1231" i="2"/>
  <c r="K1231" i="2"/>
  <c r="M1231" i="2" s="1"/>
  <c r="J1231" i="2"/>
  <c r="I1231" i="2"/>
  <c r="Q1230" i="2"/>
  <c r="P1230" i="2"/>
  <c r="N1230" i="2"/>
  <c r="L1230" i="2"/>
  <c r="K1230" i="2"/>
  <c r="M1230" i="2" s="1"/>
  <c r="O1230" i="2" s="1"/>
  <c r="J1230" i="2"/>
  <c r="I1230" i="2"/>
  <c r="Q1229" i="2"/>
  <c r="N1229" i="2"/>
  <c r="L1229" i="2"/>
  <c r="K1229" i="2"/>
  <c r="M1229" i="2" s="1"/>
  <c r="J1229" i="2"/>
  <c r="I1229" i="2"/>
  <c r="Q1228" i="2"/>
  <c r="N1228" i="2"/>
  <c r="M1228" i="2"/>
  <c r="L1228" i="2"/>
  <c r="K1228" i="2"/>
  <c r="J1228" i="2"/>
  <c r="I1228" i="2"/>
  <c r="Q1227" i="2"/>
  <c r="N1227" i="2"/>
  <c r="O1227" i="2" s="1"/>
  <c r="L1227" i="2"/>
  <c r="K1227" i="2"/>
  <c r="M1227" i="2" s="1"/>
  <c r="J1227" i="2"/>
  <c r="I1227" i="2"/>
  <c r="Q1226" i="2"/>
  <c r="N1226" i="2"/>
  <c r="M1226" i="2"/>
  <c r="L1226" i="2"/>
  <c r="K1226" i="2"/>
  <c r="J1226" i="2"/>
  <c r="I1226" i="2"/>
  <c r="Q1225" i="2"/>
  <c r="N1225" i="2"/>
  <c r="M1225" i="2"/>
  <c r="L1225" i="2"/>
  <c r="K1225" i="2"/>
  <c r="J1225" i="2"/>
  <c r="I1225" i="2"/>
  <c r="Q1224" i="2"/>
  <c r="P1224" i="2"/>
  <c r="O1224" i="2"/>
  <c r="N1224" i="2"/>
  <c r="M1224" i="2"/>
  <c r="L1224" i="2"/>
  <c r="K1224" i="2"/>
  <c r="J1224" i="2"/>
  <c r="I1224" i="2"/>
  <c r="Q1223" i="2"/>
  <c r="N1223" i="2"/>
  <c r="O1223" i="2" s="1"/>
  <c r="M1223" i="2"/>
  <c r="L1223" i="2"/>
  <c r="K1223" i="2"/>
  <c r="J1223" i="2"/>
  <c r="I1223" i="2"/>
  <c r="Q1222" i="2"/>
  <c r="N1222" i="2"/>
  <c r="L1222" i="2"/>
  <c r="K1222" i="2"/>
  <c r="M1222" i="2" s="1"/>
  <c r="J1222" i="2"/>
  <c r="I1222" i="2"/>
  <c r="Q1221" i="2"/>
  <c r="N1221" i="2"/>
  <c r="O1221" i="2" s="1"/>
  <c r="P1221" i="2" s="1"/>
  <c r="M1221" i="2"/>
  <c r="L1221" i="2"/>
  <c r="K1221" i="2"/>
  <c r="J1221" i="2"/>
  <c r="I1221" i="2"/>
  <c r="Q1220" i="2"/>
  <c r="N1220" i="2"/>
  <c r="L1220" i="2"/>
  <c r="K1220" i="2"/>
  <c r="M1220" i="2" s="1"/>
  <c r="J1220" i="2"/>
  <c r="I1220" i="2"/>
  <c r="Q1219" i="2"/>
  <c r="N1219" i="2"/>
  <c r="O1219" i="2" s="1"/>
  <c r="P1219" i="2" s="1"/>
  <c r="M1219" i="2"/>
  <c r="L1219" i="2"/>
  <c r="K1219" i="2"/>
  <c r="J1219" i="2"/>
  <c r="I1219" i="2"/>
  <c r="Q1218" i="2"/>
  <c r="N1218" i="2"/>
  <c r="M1218" i="2"/>
  <c r="L1218" i="2"/>
  <c r="K1218" i="2"/>
  <c r="J1218" i="2"/>
  <c r="I1218" i="2"/>
  <c r="Q1217" i="2"/>
  <c r="P1217" i="2"/>
  <c r="O1217" i="2"/>
  <c r="N1217" i="2"/>
  <c r="M1217" i="2"/>
  <c r="L1217" i="2"/>
  <c r="K1217" i="2"/>
  <c r="J1217" i="2"/>
  <c r="I1217" i="2"/>
  <c r="Q1216" i="2"/>
  <c r="N1216" i="2"/>
  <c r="O1216" i="2" s="1"/>
  <c r="L1216" i="2"/>
  <c r="K1216" i="2"/>
  <c r="M1216" i="2" s="1"/>
  <c r="J1216" i="2"/>
  <c r="I1216" i="2"/>
  <c r="Q1215" i="2"/>
  <c r="N1215" i="2"/>
  <c r="O1215" i="2" s="1"/>
  <c r="L1215" i="2"/>
  <c r="K1215" i="2"/>
  <c r="M1215" i="2" s="1"/>
  <c r="J1215" i="2"/>
  <c r="I1215" i="2"/>
  <c r="Q1214" i="2"/>
  <c r="N1214" i="2"/>
  <c r="M1214" i="2"/>
  <c r="L1214" i="2"/>
  <c r="K1214" i="2"/>
  <c r="J1214" i="2"/>
  <c r="I1214" i="2"/>
  <c r="Q1213" i="2"/>
  <c r="N1213" i="2"/>
  <c r="M1213" i="2"/>
  <c r="L1213" i="2"/>
  <c r="K1213" i="2"/>
  <c r="J1213" i="2"/>
  <c r="I1213" i="2"/>
  <c r="Q1212" i="2"/>
  <c r="N1212" i="2"/>
  <c r="L1212" i="2"/>
  <c r="K1212" i="2"/>
  <c r="M1212" i="2" s="1"/>
  <c r="J1212" i="2"/>
  <c r="I1212" i="2"/>
  <c r="Q1211" i="2"/>
  <c r="N1211" i="2"/>
  <c r="L1211" i="2"/>
  <c r="K1211" i="2"/>
  <c r="M1211" i="2" s="1"/>
  <c r="J1211" i="2"/>
  <c r="I1211" i="2"/>
  <c r="Q1210" i="2"/>
  <c r="O1210" i="2"/>
  <c r="N1210" i="2"/>
  <c r="M1210" i="2"/>
  <c r="L1210" i="2"/>
  <c r="K1210" i="2"/>
  <c r="J1210" i="2"/>
  <c r="I1210" i="2"/>
  <c r="Q1209" i="2"/>
  <c r="N1209" i="2"/>
  <c r="L1209" i="2"/>
  <c r="K1209" i="2"/>
  <c r="M1209" i="2" s="1"/>
  <c r="J1209" i="2"/>
  <c r="I1209" i="2"/>
  <c r="Q1208" i="2"/>
  <c r="N1208" i="2"/>
  <c r="O1208" i="2" s="1"/>
  <c r="P1208" i="2" s="1"/>
  <c r="M1208" i="2"/>
  <c r="L1208" i="2"/>
  <c r="K1208" i="2"/>
  <c r="J1208" i="2"/>
  <c r="I1208" i="2"/>
  <c r="Q1207" i="2"/>
  <c r="N1207" i="2"/>
  <c r="M1207" i="2"/>
  <c r="L1207" i="2"/>
  <c r="K1207" i="2"/>
  <c r="J1207" i="2"/>
  <c r="I1207" i="2"/>
  <c r="Q1206" i="2"/>
  <c r="N1206" i="2"/>
  <c r="L1206" i="2"/>
  <c r="K1206" i="2"/>
  <c r="M1206" i="2" s="1"/>
  <c r="J1206" i="2"/>
  <c r="I1206" i="2"/>
  <c r="Q1205" i="2"/>
  <c r="N1205" i="2"/>
  <c r="M1205" i="2"/>
  <c r="L1205" i="2"/>
  <c r="K1205" i="2"/>
  <c r="J1205" i="2"/>
  <c r="I1205" i="2"/>
  <c r="Q1204" i="2"/>
  <c r="N1204" i="2"/>
  <c r="L1204" i="2"/>
  <c r="K1204" i="2"/>
  <c r="M1204" i="2" s="1"/>
  <c r="J1204" i="2"/>
  <c r="I1204" i="2"/>
  <c r="Q1203" i="2"/>
  <c r="N1203" i="2"/>
  <c r="L1203" i="2"/>
  <c r="K1203" i="2"/>
  <c r="M1203" i="2" s="1"/>
  <c r="O1203" i="2" s="1"/>
  <c r="J1203" i="2"/>
  <c r="I1203" i="2"/>
  <c r="Q1202" i="2"/>
  <c r="N1202" i="2"/>
  <c r="O1202" i="2" s="1"/>
  <c r="M1202" i="2"/>
  <c r="L1202" i="2"/>
  <c r="K1202" i="2"/>
  <c r="J1202" i="2"/>
  <c r="I1202" i="2"/>
  <c r="Q1201" i="2"/>
  <c r="P1201" i="2"/>
  <c r="O1201" i="2"/>
  <c r="N1201" i="2"/>
  <c r="M1201" i="2"/>
  <c r="L1201" i="2"/>
  <c r="K1201" i="2"/>
  <c r="J1201" i="2"/>
  <c r="I1201" i="2"/>
  <c r="Q1200" i="2"/>
  <c r="O1200" i="2"/>
  <c r="N1200" i="2"/>
  <c r="L1200" i="2"/>
  <c r="K1200" i="2"/>
  <c r="M1200" i="2" s="1"/>
  <c r="J1200" i="2"/>
  <c r="I1200" i="2"/>
  <c r="Q1199" i="2"/>
  <c r="O1199" i="2"/>
  <c r="N1199" i="2"/>
  <c r="L1199" i="2"/>
  <c r="K1199" i="2"/>
  <c r="M1199" i="2" s="1"/>
  <c r="J1199" i="2"/>
  <c r="I1199" i="2"/>
  <c r="Q1198" i="2"/>
  <c r="N1198" i="2"/>
  <c r="L1198" i="2"/>
  <c r="K1198" i="2"/>
  <c r="M1198" i="2" s="1"/>
  <c r="J1198" i="2"/>
  <c r="I1198" i="2"/>
  <c r="Q1197" i="2"/>
  <c r="P1197" i="2"/>
  <c r="N1197" i="2"/>
  <c r="O1197" i="2" s="1"/>
  <c r="M1197" i="2"/>
  <c r="L1197" i="2"/>
  <c r="K1197" i="2"/>
  <c r="J1197" i="2"/>
  <c r="I1197" i="2"/>
  <c r="Q1196" i="2"/>
  <c r="N1196" i="2"/>
  <c r="M1196" i="2"/>
  <c r="L1196" i="2"/>
  <c r="K1196" i="2"/>
  <c r="J1196" i="2"/>
  <c r="I1196" i="2"/>
  <c r="Q1195" i="2"/>
  <c r="N1195" i="2"/>
  <c r="O1195" i="2" s="1"/>
  <c r="M1195" i="2"/>
  <c r="L1195" i="2"/>
  <c r="K1195" i="2"/>
  <c r="J1195" i="2"/>
  <c r="I1195" i="2"/>
  <c r="Q1194" i="2"/>
  <c r="N1194" i="2"/>
  <c r="O1194" i="2" s="1"/>
  <c r="L1194" i="2"/>
  <c r="K1194" i="2"/>
  <c r="M1194" i="2" s="1"/>
  <c r="P1194" i="2" s="1"/>
  <c r="J1194" i="2"/>
  <c r="I1194" i="2"/>
  <c r="Q1193" i="2"/>
  <c r="P1193" i="2"/>
  <c r="O1193" i="2"/>
  <c r="N1193" i="2"/>
  <c r="L1193" i="2"/>
  <c r="K1193" i="2"/>
  <c r="M1193" i="2" s="1"/>
  <c r="J1193" i="2"/>
  <c r="I1193" i="2"/>
  <c r="Q1192" i="2"/>
  <c r="N1192" i="2"/>
  <c r="M1192" i="2"/>
  <c r="L1192" i="2"/>
  <c r="K1192" i="2"/>
  <c r="J1192" i="2"/>
  <c r="I1192" i="2"/>
  <c r="Q1191" i="2"/>
  <c r="N1191" i="2"/>
  <c r="O1191" i="2" s="1"/>
  <c r="M1191" i="2"/>
  <c r="L1191" i="2"/>
  <c r="K1191" i="2"/>
  <c r="J1191" i="2"/>
  <c r="I1191" i="2"/>
  <c r="Q1190" i="2"/>
  <c r="N1190" i="2"/>
  <c r="L1190" i="2"/>
  <c r="K1190" i="2"/>
  <c r="M1190" i="2" s="1"/>
  <c r="J1190" i="2"/>
  <c r="I1190" i="2"/>
  <c r="Q1189" i="2"/>
  <c r="N1189" i="2"/>
  <c r="O1189" i="2" s="1"/>
  <c r="M1189" i="2"/>
  <c r="P1189" i="2" s="1"/>
  <c r="L1189" i="2"/>
  <c r="K1189" i="2"/>
  <c r="J1189" i="2"/>
  <c r="I1189" i="2"/>
  <c r="Q1188" i="2"/>
  <c r="N1188" i="2"/>
  <c r="O1188" i="2" s="1"/>
  <c r="L1188" i="2"/>
  <c r="K1188" i="2"/>
  <c r="M1188" i="2" s="1"/>
  <c r="J1188" i="2"/>
  <c r="I1188" i="2"/>
  <c r="Q1187" i="2"/>
  <c r="N1187" i="2"/>
  <c r="M1187" i="2"/>
  <c r="L1187" i="2"/>
  <c r="K1187" i="2"/>
  <c r="J1187" i="2"/>
  <c r="I1187" i="2"/>
  <c r="Q1186" i="2"/>
  <c r="N1186" i="2"/>
  <c r="M1186" i="2"/>
  <c r="L1186" i="2"/>
  <c r="K1186" i="2"/>
  <c r="J1186" i="2"/>
  <c r="I1186" i="2"/>
  <c r="Q1185" i="2"/>
  <c r="O1185" i="2"/>
  <c r="P1185" i="2" s="1"/>
  <c r="N1185" i="2"/>
  <c r="M1185" i="2"/>
  <c r="L1185" i="2"/>
  <c r="K1185" i="2"/>
  <c r="J1185" i="2"/>
  <c r="I1185" i="2"/>
  <c r="Q1184" i="2"/>
  <c r="N1184" i="2"/>
  <c r="O1184" i="2" s="1"/>
  <c r="M1184" i="2"/>
  <c r="L1184" i="2"/>
  <c r="K1184" i="2"/>
  <c r="J1184" i="2"/>
  <c r="I1184" i="2"/>
  <c r="Q1183" i="2"/>
  <c r="N1183" i="2"/>
  <c r="L1183" i="2"/>
  <c r="K1183" i="2"/>
  <c r="M1183" i="2" s="1"/>
  <c r="J1183" i="2"/>
  <c r="I1183" i="2"/>
  <c r="Q1182" i="2"/>
  <c r="N1182" i="2"/>
  <c r="O1182" i="2" s="1"/>
  <c r="P1182" i="2" s="1"/>
  <c r="M1182" i="2"/>
  <c r="L1182" i="2"/>
  <c r="K1182" i="2"/>
  <c r="J1182" i="2"/>
  <c r="I1182" i="2"/>
  <c r="Q1181" i="2"/>
  <c r="N1181" i="2"/>
  <c r="L1181" i="2"/>
  <c r="K1181" i="2"/>
  <c r="M1181" i="2" s="1"/>
  <c r="J1181" i="2"/>
  <c r="I1181" i="2"/>
  <c r="Q1180" i="2"/>
  <c r="N1180" i="2"/>
  <c r="L1180" i="2"/>
  <c r="K1180" i="2"/>
  <c r="M1180" i="2" s="1"/>
  <c r="J1180" i="2"/>
  <c r="I1180" i="2"/>
  <c r="Q1179" i="2"/>
  <c r="N1179" i="2"/>
  <c r="O1179" i="2" s="1"/>
  <c r="M1179" i="2"/>
  <c r="L1179" i="2"/>
  <c r="K1179" i="2"/>
  <c r="J1179" i="2"/>
  <c r="I1179" i="2"/>
  <c r="Q1178" i="2"/>
  <c r="N1178" i="2"/>
  <c r="L1178" i="2"/>
  <c r="K1178" i="2"/>
  <c r="M1178" i="2" s="1"/>
  <c r="O1178" i="2" s="1"/>
  <c r="J1178" i="2"/>
  <c r="I1178" i="2"/>
  <c r="Q1177" i="2"/>
  <c r="N1177" i="2"/>
  <c r="O1177" i="2" s="1"/>
  <c r="L1177" i="2"/>
  <c r="K1177" i="2"/>
  <c r="M1177" i="2" s="1"/>
  <c r="P1177" i="2" s="1"/>
  <c r="J1177" i="2"/>
  <c r="I1177" i="2"/>
  <c r="Q1176" i="2"/>
  <c r="N1176" i="2"/>
  <c r="O1176" i="2" s="1"/>
  <c r="M1176" i="2"/>
  <c r="L1176" i="2"/>
  <c r="K1176" i="2"/>
  <c r="J1176" i="2"/>
  <c r="I1176" i="2"/>
  <c r="Q1175" i="2"/>
  <c r="N1175" i="2"/>
  <c r="O1175" i="2" s="1"/>
  <c r="L1175" i="2"/>
  <c r="K1175" i="2"/>
  <c r="M1175" i="2" s="1"/>
  <c r="J1175" i="2"/>
  <c r="I1175" i="2"/>
  <c r="Q1174" i="2"/>
  <c r="N1174" i="2"/>
  <c r="L1174" i="2"/>
  <c r="K1174" i="2"/>
  <c r="M1174" i="2" s="1"/>
  <c r="O1174" i="2" s="1"/>
  <c r="P1174" i="2" s="1"/>
  <c r="J1174" i="2"/>
  <c r="I1174" i="2"/>
  <c r="Q1173" i="2"/>
  <c r="N1173" i="2"/>
  <c r="O1173" i="2" s="1"/>
  <c r="M1173" i="2"/>
  <c r="L1173" i="2"/>
  <c r="K1173" i="2"/>
  <c r="J1173" i="2"/>
  <c r="I1173" i="2"/>
  <c r="Q1172" i="2"/>
  <c r="N1172" i="2"/>
  <c r="O1172" i="2" s="1"/>
  <c r="L1172" i="2"/>
  <c r="K1172" i="2"/>
  <c r="M1172" i="2" s="1"/>
  <c r="J1172" i="2"/>
  <c r="I1172" i="2"/>
  <c r="Q1171" i="2"/>
  <c r="N1171" i="2"/>
  <c r="O1171" i="2" s="1"/>
  <c r="M1171" i="2"/>
  <c r="L1171" i="2"/>
  <c r="K1171" i="2"/>
  <c r="J1171" i="2"/>
  <c r="I1171" i="2"/>
  <c r="Q1170" i="2"/>
  <c r="N1170" i="2"/>
  <c r="M1170" i="2"/>
  <c r="L1170" i="2"/>
  <c r="K1170" i="2"/>
  <c r="J1170" i="2"/>
  <c r="I1170" i="2"/>
  <c r="Q1169" i="2"/>
  <c r="N1169" i="2"/>
  <c r="O1169" i="2" s="1"/>
  <c r="P1169" i="2" s="1"/>
  <c r="M1169" i="2"/>
  <c r="L1169" i="2"/>
  <c r="K1169" i="2"/>
  <c r="J1169" i="2"/>
  <c r="I1169" i="2"/>
  <c r="Q1168" i="2"/>
  <c r="O1168" i="2"/>
  <c r="N1168" i="2"/>
  <c r="M1168" i="2"/>
  <c r="L1168" i="2"/>
  <c r="K1168" i="2"/>
  <c r="J1168" i="2"/>
  <c r="I1168" i="2"/>
  <c r="Q1167" i="2"/>
  <c r="N1167" i="2"/>
  <c r="L1167" i="2"/>
  <c r="K1167" i="2"/>
  <c r="M1167" i="2" s="1"/>
  <c r="O1167" i="2" s="1"/>
  <c r="J1167" i="2"/>
  <c r="I1167" i="2"/>
  <c r="Q1166" i="2"/>
  <c r="N1166" i="2"/>
  <c r="O1166" i="2" s="1"/>
  <c r="P1166" i="2" s="1"/>
  <c r="M1166" i="2"/>
  <c r="L1166" i="2"/>
  <c r="K1166" i="2"/>
  <c r="J1166" i="2"/>
  <c r="I1166" i="2"/>
  <c r="Q1165" i="2"/>
  <c r="N1165" i="2"/>
  <c r="L1165" i="2"/>
  <c r="K1165" i="2"/>
  <c r="M1165" i="2" s="1"/>
  <c r="J1165" i="2"/>
  <c r="I1165" i="2"/>
  <c r="Q1164" i="2"/>
  <c r="N1164" i="2"/>
  <c r="O1164" i="2" s="1"/>
  <c r="P1164" i="2" s="1"/>
  <c r="L1164" i="2"/>
  <c r="K1164" i="2"/>
  <c r="M1164" i="2" s="1"/>
  <c r="J1164" i="2"/>
  <c r="I1164" i="2"/>
  <c r="Q1163" i="2"/>
  <c r="N1163" i="2"/>
  <c r="O1163" i="2" s="1"/>
  <c r="M1163" i="2"/>
  <c r="L1163" i="2"/>
  <c r="K1163" i="2"/>
  <c r="J1163" i="2"/>
  <c r="I1163" i="2"/>
  <c r="Q1162" i="2"/>
  <c r="N1162" i="2"/>
  <c r="L1162" i="2"/>
  <c r="K1162" i="2"/>
  <c r="M1162" i="2" s="1"/>
  <c r="J1162" i="2"/>
  <c r="I1162" i="2"/>
  <c r="Q1161" i="2"/>
  <c r="O1161" i="2"/>
  <c r="P1161" i="2" s="1"/>
  <c r="N1161" i="2"/>
  <c r="L1161" i="2"/>
  <c r="K1161" i="2"/>
  <c r="M1161" i="2" s="1"/>
  <c r="J1161" i="2"/>
  <c r="I1161" i="2"/>
  <c r="Q1160" i="2"/>
  <c r="N1160" i="2"/>
  <c r="O1160" i="2" s="1"/>
  <c r="M1160" i="2"/>
  <c r="L1160" i="2"/>
  <c r="K1160" i="2"/>
  <c r="J1160" i="2"/>
  <c r="I1160" i="2"/>
  <c r="Q1159" i="2"/>
  <c r="N1159" i="2"/>
  <c r="L1159" i="2"/>
  <c r="K1159" i="2"/>
  <c r="M1159" i="2" s="1"/>
  <c r="J1159" i="2"/>
  <c r="I1159" i="2"/>
  <c r="Q1158" i="2"/>
  <c r="O1158" i="2"/>
  <c r="N1158" i="2"/>
  <c r="L1158" i="2"/>
  <c r="K1158" i="2"/>
  <c r="M1158" i="2" s="1"/>
  <c r="J1158" i="2"/>
  <c r="I1158" i="2"/>
  <c r="Q1157" i="2"/>
  <c r="O1157" i="2"/>
  <c r="N1157" i="2"/>
  <c r="L1157" i="2"/>
  <c r="K1157" i="2"/>
  <c r="M1157" i="2" s="1"/>
  <c r="P1157" i="2" s="1"/>
  <c r="J1157" i="2"/>
  <c r="I1157" i="2"/>
  <c r="Q1156" i="2"/>
  <c r="N1156" i="2"/>
  <c r="O1156" i="2" s="1"/>
  <c r="M1156" i="2"/>
  <c r="L1156" i="2"/>
  <c r="K1156" i="2"/>
  <c r="J1156" i="2"/>
  <c r="I1156" i="2"/>
  <c r="Q1155" i="2"/>
  <c r="N1155" i="2"/>
  <c r="L1155" i="2"/>
  <c r="K1155" i="2"/>
  <c r="M1155" i="2" s="1"/>
  <c r="J1155" i="2"/>
  <c r="I1155" i="2"/>
  <c r="Q1154" i="2"/>
  <c r="O1154" i="2"/>
  <c r="N1154" i="2"/>
  <c r="L1154" i="2"/>
  <c r="K1154" i="2"/>
  <c r="M1154" i="2" s="1"/>
  <c r="J1154" i="2"/>
  <c r="I1154" i="2"/>
  <c r="Q1153" i="2"/>
  <c r="N1153" i="2"/>
  <c r="O1153" i="2" s="1"/>
  <c r="M1153" i="2"/>
  <c r="L1153" i="2"/>
  <c r="K1153" i="2"/>
  <c r="J1153" i="2"/>
  <c r="I1153" i="2"/>
  <c r="Q1152" i="2"/>
  <c r="N1152" i="2"/>
  <c r="L1152" i="2"/>
  <c r="K1152" i="2"/>
  <c r="M1152" i="2" s="1"/>
  <c r="J1152" i="2"/>
  <c r="I1152" i="2"/>
  <c r="Q1151" i="2"/>
  <c r="O1151" i="2"/>
  <c r="P1151" i="2" s="1"/>
  <c r="N1151" i="2"/>
  <c r="M1151" i="2"/>
  <c r="L1151" i="2"/>
  <c r="K1151" i="2"/>
  <c r="J1151" i="2"/>
  <c r="I1151" i="2"/>
  <c r="Q1150" i="2"/>
  <c r="O1150" i="2"/>
  <c r="N1150" i="2"/>
  <c r="M1150" i="2"/>
  <c r="L1150" i="2"/>
  <c r="K1150" i="2"/>
  <c r="J1150" i="2"/>
  <c r="I1150" i="2"/>
  <c r="Q1149" i="2"/>
  <c r="P1149" i="2"/>
  <c r="N1149" i="2"/>
  <c r="L1149" i="2"/>
  <c r="K1149" i="2"/>
  <c r="M1149" i="2" s="1"/>
  <c r="O1149" i="2" s="1"/>
  <c r="J1149" i="2"/>
  <c r="I1149" i="2"/>
  <c r="Q1148" i="2"/>
  <c r="N1148" i="2"/>
  <c r="O1148" i="2" s="1"/>
  <c r="L1148" i="2"/>
  <c r="K1148" i="2"/>
  <c r="M1148" i="2" s="1"/>
  <c r="J1148" i="2"/>
  <c r="I1148" i="2"/>
  <c r="Q1147" i="2"/>
  <c r="N1147" i="2"/>
  <c r="M1147" i="2"/>
  <c r="L1147" i="2"/>
  <c r="K1147" i="2"/>
  <c r="J1147" i="2"/>
  <c r="I1147" i="2"/>
  <c r="Q1146" i="2"/>
  <c r="N1146" i="2"/>
  <c r="L1146" i="2"/>
  <c r="K1146" i="2"/>
  <c r="M1146" i="2" s="1"/>
  <c r="J1146" i="2"/>
  <c r="I1146" i="2"/>
  <c r="Q1145" i="2"/>
  <c r="O1145" i="2"/>
  <c r="P1145" i="2" s="1"/>
  <c r="N1145" i="2"/>
  <c r="L1145" i="2"/>
  <c r="K1145" i="2"/>
  <c r="M1145" i="2" s="1"/>
  <c r="J1145" i="2"/>
  <c r="I1145" i="2"/>
  <c r="Q1144" i="2"/>
  <c r="N1144" i="2"/>
  <c r="O1144" i="2" s="1"/>
  <c r="M1144" i="2"/>
  <c r="L1144" i="2"/>
  <c r="K1144" i="2"/>
  <c r="J1144" i="2"/>
  <c r="I1144" i="2"/>
  <c r="Q1143" i="2"/>
  <c r="N1143" i="2"/>
  <c r="M1143" i="2"/>
  <c r="L1143" i="2"/>
  <c r="K1143" i="2"/>
  <c r="J1143" i="2"/>
  <c r="I1143" i="2"/>
  <c r="Q1142" i="2"/>
  <c r="N1142" i="2"/>
  <c r="L1142" i="2"/>
  <c r="K1142" i="2"/>
  <c r="M1142" i="2" s="1"/>
  <c r="J1142" i="2"/>
  <c r="I1142" i="2"/>
  <c r="Q1141" i="2"/>
  <c r="N1141" i="2"/>
  <c r="O1141" i="2" s="1"/>
  <c r="L1141" i="2"/>
  <c r="K1141" i="2"/>
  <c r="M1141" i="2" s="1"/>
  <c r="J1141" i="2"/>
  <c r="I1141" i="2"/>
  <c r="Q1140" i="2"/>
  <c r="N1140" i="2"/>
  <c r="M1140" i="2"/>
  <c r="L1140" i="2"/>
  <c r="K1140" i="2"/>
  <c r="J1140" i="2"/>
  <c r="I1140" i="2"/>
  <c r="Q1139" i="2"/>
  <c r="N1139" i="2"/>
  <c r="L1139" i="2"/>
  <c r="K1139" i="2"/>
  <c r="M1139" i="2" s="1"/>
  <c r="J1139" i="2"/>
  <c r="I1139" i="2"/>
  <c r="Q1138" i="2"/>
  <c r="N1138" i="2"/>
  <c r="L1138" i="2"/>
  <c r="K1138" i="2"/>
  <c r="M1138" i="2" s="1"/>
  <c r="J1138" i="2"/>
  <c r="I1138" i="2"/>
  <c r="Q1137" i="2"/>
  <c r="N1137" i="2"/>
  <c r="O1137" i="2" s="1"/>
  <c r="M1137" i="2"/>
  <c r="L1137" i="2"/>
  <c r="K1137" i="2"/>
  <c r="J1137" i="2"/>
  <c r="I1137" i="2"/>
  <c r="Q1136" i="2"/>
  <c r="N1136" i="2"/>
  <c r="M1136" i="2"/>
  <c r="L1136" i="2"/>
  <c r="K1136" i="2"/>
  <c r="J1136" i="2"/>
  <c r="I1136" i="2"/>
  <c r="Q1135" i="2"/>
  <c r="N1135" i="2"/>
  <c r="O1135" i="2" s="1"/>
  <c r="P1135" i="2" s="1"/>
  <c r="M1135" i="2"/>
  <c r="L1135" i="2"/>
  <c r="K1135" i="2"/>
  <c r="J1135" i="2"/>
  <c r="I1135" i="2"/>
  <c r="Q1134" i="2"/>
  <c r="N1134" i="2"/>
  <c r="O1134" i="2" s="1"/>
  <c r="M1134" i="2"/>
  <c r="L1134" i="2"/>
  <c r="K1134" i="2"/>
  <c r="J1134" i="2"/>
  <c r="I1134" i="2"/>
  <c r="Q1133" i="2"/>
  <c r="P1133" i="2"/>
  <c r="N1133" i="2"/>
  <c r="L1133" i="2"/>
  <c r="K1133" i="2"/>
  <c r="M1133" i="2" s="1"/>
  <c r="O1133" i="2" s="1"/>
  <c r="J1133" i="2"/>
  <c r="I1133" i="2"/>
  <c r="Q1132" i="2"/>
  <c r="N1132" i="2"/>
  <c r="O1132" i="2" s="1"/>
  <c r="L1132" i="2"/>
  <c r="K1132" i="2"/>
  <c r="M1132" i="2" s="1"/>
  <c r="J1132" i="2"/>
  <c r="I1132" i="2"/>
  <c r="Q1131" i="2"/>
  <c r="N1131" i="2"/>
  <c r="M1131" i="2"/>
  <c r="L1131" i="2"/>
  <c r="K1131" i="2"/>
  <c r="J1131" i="2"/>
  <c r="I1131" i="2"/>
  <c r="Q1130" i="2"/>
  <c r="N1130" i="2"/>
  <c r="L1130" i="2"/>
  <c r="K1130" i="2"/>
  <c r="M1130" i="2" s="1"/>
  <c r="J1130" i="2"/>
  <c r="I1130" i="2"/>
  <c r="Q1129" i="2"/>
  <c r="O1129" i="2"/>
  <c r="N1129" i="2"/>
  <c r="L1129" i="2"/>
  <c r="K1129" i="2"/>
  <c r="M1129" i="2" s="1"/>
  <c r="P1129" i="2" s="1"/>
  <c r="J1129" i="2"/>
  <c r="I1129" i="2"/>
  <c r="Q1128" i="2"/>
  <c r="N1128" i="2"/>
  <c r="O1128" i="2" s="1"/>
  <c r="M1128" i="2"/>
  <c r="L1128" i="2"/>
  <c r="K1128" i="2"/>
  <c r="J1128" i="2"/>
  <c r="I1128" i="2"/>
  <c r="Q1127" i="2"/>
  <c r="N1127" i="2"/>
  <c r="M1127" i="2"/>
  <c r="L1127" i="2"/>
  <c r="K1127" i="2"/>
  <c r="J1127" i="2"/>
  <c r="I1127" i="2"/>
  <c r="Q1126" i="2"/>
  <c r="N1126" i="2"/>
  <c r="L1126" i="2"/>
  <c r="K1126" i="2"/>
  <c r="M1126" i="2" s="1"/>
  <c r="J1126" i="2"/>
  <c r="I1126" i="2"/>
  <c r="Q1125" i="2"/>
  <c r="N1125" i="2"/>
  <c r="O1125" i="2" s="1"/>
  <c r="M1125" i="2"/>
  <c r="L1125" i="2"/>
  <c r="K1125" i="2"/>
  <c r="J1125" i="2"/>
  <c r="I1125" i="2"/>
  <c r="Q1124" i="2"/>
  <c r="N1124" i="2"/>
  <c r="M1124" i="2"/>
  <c r="L1124" i="2"/>
  <c r="K1124" i="2"/>
  <c r="J1124" i="2"/>
  <c r="I1124" i="2"/>
  <c r="Q1123" i="2"/>
  <c r="N1123" i="2"/>
  <c r="M1123" i="2"/>
  <c r="L1123" i="2"/>
  <c r="K1123" i="2"/>
  <c r="J1123" i="2"/>
  <c r="I1123" i="2"/>
  <c r="Q1122" i="2"/>
  <c r="N1122" i="2"/>
  <c r="L1122" i="2"/>
  <c r="K1122" i="2"/>
  <c r="M1122" i="2" s="1"/>
  <c r="J1122" i="2"/>
  <c r="I1122" i="2"/>
  <c r="Q1121" i="2"/>
  <c r="N1121" i="2"/>
  <c r="O1121" i="2" s="1"/>
  <c r="M1121" i="2"/>
  <c r="L1121" i="2"/>
  <c r="K1121" i="2"/>
  <c r="J1121" i="2"/>
  <c r="I1121" i="2"/>
  <c r="Q1120" i="2"/>
  <c r="N1120" i="2"/>
  <c r="L1120" i="2"/>
  <c r="K1120" i="2"/>
  <c r="M1120" i="2" s="1"/>
  <c r="J1120" i="2"/>
  <c r="I1120" i="2"/>
  <c r="Q1119" i="2"/>
  <c r="N1119" i="2"/>
  <c r="O1119" i="2" s="1"/>
  <c r="P1119" i="2" s="1"/>
  <c r="M1119" i="2"/>
  <c r="L1119" i="2"/>
  <c r="K1119" i="2"/>
  <c r="J1119" i="2"/>
  <c r="I1119" i="2"/>
  <c r="Q1118" i="2"/>
  <c r="N1118" i="2"/>
  <c r="M1118" i="2"/>
  <c r="L1118" i="2"/>
  <c r="K1118" i="2"/>
  <c r="J1118" i="2"/>
  <c r="I1118" i="2"/>
  <c r="Q1117" i="2"/>
  <c r="P1117" i="2"/>
  <c r="N1117" i="2"/>
  <c r="L1117" i="2"/>
  <c r="K1117" i="2"/>
  <c r="M1117" i="2" s="1"/>
  <c r="O1117" i="2" s="1"/>
  <c r="J1117" i="2"/>
  <c r="I1117" i="2"/>
  <c r="Q1116" i="2"/>
  <c r="N1116" i="2"/>
  <c r="L1116" i="2"/>
  <c r="K1116" i="2"/>
  <c r="M1116" i="2" s="1"/>
  <c r="J1116" i="2"/>
  <c r="I1116" i="2"/>
  <c r="Q1115" i="2"/>
  <c r="N1115" i="2"/>
  <c r="M1115" i="2"/>
  <c r="L1115" i="2"/>
  <c r="K1115" i="2"/>
  <c r="J1115" i="2"/>
  <c r="I1115" i="2"/>
  <c r="Q1114" i="2"/>
  <c r="N1114" i="2"/>
  <c r="L1114" i="2"/>
  <c r="K1114" i="2"/>
  <c r="M1114" i="2" s="1"/>
  <c r="J1114" i="2"/>
  <c r="I1114" i="2"/>
  <c r="Q1113" i="2"/>
  <c r="N1113" i="2"/>
  <c r="L1113" i="2"/>
  <c r="K1113" i="2"/>
  <c r="M1113" i="2" s="1"/>
  <c r="J1113" i="2"/>
  <c r="I1113" i="2"/>
  <c r="Q1112" i="2"/>
  <c r="N1112" i="2"/>
  <c r="M1112" i="2"/>
  <c r="L1112" i="2"/>
  <c r="K1112" i="2"/>
  <c r="J1112" i="2"/>
  <c r="I1112" i="2"/>
  <c r="Q1111" i="2"/>
  <c r="N1111" i="2"/>
  <c r="L1111" i="2"/>
  <c r="K1111" i="2"/>
  <c r="M1111" i="2" s="1"/>
  <c r="J1111" i="2"/>
  <c r="I1111" i="2"/>
  <c r="Q1110" i="2"/>
  <c r="N1110" i="2"/>
  <c r="L1110" i="2"/>
  <c r="K1110" i="2"/>
  <c r="M1110" i="2" s="1"/>
  <c r="O1110" i="2" s="1"/>
  <c r="J1110" i="2"/>
  <c r="I1110" i="2"/>
  <c r="Q1109" i="2"/>
  <c r="N1109" i="2"/>
  <c r="O1109" i="2" s="1"/>
  <c r="L1109" i="2"/>
  <c r="K1109" i="2"/>
  <c r="M1109" i="2" s="1"/>
  <c r="J1109" i="2"/>
  <c r="I1109" i="2"/>
  <c r="Q1108" i="2"/>
  <c r="N1108" i="2"/>
  <c r="M1108" i="2"/>
  <c r="L1108" i="2"/>
  <c r="K1108" i="2"/>
  <c r="J1108" i="2"/>
  <c r="I1108" i="2"/>
  <c r="Q1107" i="2"/>
  <c r="O1107" i="2"/>
  <c r="N1107" i="2"/>
  <c r="L1107" i="2"/>
  <c r="K1107" i="2"/>
  <c r="M1107" i="2" s="1"/>
  <c r="P1107" i="2" s="1"/>
  <c r="J1107" i="2"/>
  <c r="I1107" i="2"/>
  <c r="Q1106" i="2"/>
  <c r="N1106" i="2"/>
  <c r="L1106" i="2"/>
  <c r="K1106" i="2"/>
  <c r="M1106" i="2" s="1"/>
  <c r="J1106" i="2"/>
  <c r="I1106" i="2"/>
  <c r="Q1105" i="2"/>
  <c r="N1105" i="2"/>
  <c r="M1105" i="2"/>
  <c r="L1105" i="2"/>
  <c r="K1105" i="2"/>
  <c r="J1105" i="2"/>
  <c r="I1105" i="2"/>
  <c r="Q1104" i="2"/>
  <c r="N1104" i="2"/>
  <c r="L1104" i="2"/>
  <c r="K1104" i="2"/>
  <c r="M1104" i="2" s="1"/>
  <c r="J1104" i="2"/>
  <c r="I1104" i="2"/>
  <c r="Q1103" i="2"/>
  <c r="N1103" i="2"/>
  <c r="O1103" i="2" s="1"/>
  <c r="P1103" i="2" s="1"/>
  <c r="M1103" i="2"/>
  <c r="L1103" i="2"/>
  <c r="K1103" i="2"/>
  <c r="J1103" i="2"/>
  <c r="I1103" i="2"/>
  <c r="Q1102" i="2"/>
  <c r="N1102" i="2"/>
  <c r="O1102" i="2" s="1"/>
  <c r="M1102" i="2"/>
  <c r="L1102" i="2"/>
  <c r="K1102" i="2"/>
  <c r="J1102" i="2"/>
  <c r="I1102" i="2"/>
  <c r="Q1101" i="2"/>
  <c r="N1101" i="2"/>
  <c r="L1101" i="2"/>
  <c r="K1101" i="2"/>
  <c r="M1101" i="2" s="1"/>
  <c r="O1101" i="2" s="1"/>
  <c r="J1101" i="2"/>
  <c r="I1101" i="2"/>
  <c r="Q1100" i="2"/>
  <c r="N1100" i="2"/>
  <c r="O1100" i="2" s="1"/>
  <c r="L1100" i="2"/>
  <c r="K1100" i="2"/>
  <c r="M1100" i="2" s="1"/>
  <c r="P1100" i="2" s="1"/>
  <c r="J1100" i="2"/>
  <c r="I1100" i="2"/>
  <c r="Q1099" i="2"/>
  <c r="N1099" i="2"/>
  <c r="O1099" i="2" s="1"/>
  <c r="M1099" i="2"/>
  <c r="L1099" i="2"/>
  <c r="K1099" i="2"/>
  <c r="J1099" i="2"/>
  <c r="I1099" i="2"/>
  <c r="Q1098" i="2"/>
  <c r="N1098" i="2"/>
  <c r="O1098" i="2" s="1"/>
  <c r="L1098" i="2"/>
  <c r="K1098" i="2"/>
  <c r="M1098" i="2" s="1"/>
  <c r="J1098" i="2"/>
  <c r="I1098" i="2"/>
  <c r="Q1097" i="2"/>
  <c r="N1097" i="2"/>
  <c r="L1097" i="2"/>
  <c r="K1097" i="2"/>
  <c r="M1097" i="2" s="1"/>
  <c r="O1097" i="2" s="1"/>
  <c r="P1097" i="2" s="1"/>
  <c r="J1097" i="2"/>
  <c r="I1097" i="2"/>
  <c r="Q1096" i="2"/>
  <c r="O1096" i="2"/>
  <c r="N1096" i="2"/>
  <c r="M1096" i="2"/>
  <c r="L1096" i="2"/>
  <c r="K1096" i="2"/>
  <c r="J1096" i="2"/>
  <c r="I1096" i="2"/>
  <c r="Q1095" i="2"/>
  <c r="N1095" i="2"/>
  <c r="O1095" i="2" s="1"/>
  <c r="L1095" i="2"/>
  <c r="K1095" i="2"/>
  <c r="M1095" i="2" s="1"/>
  <c r="P1095" i="2" s="1"/>
  <c r="J1095" i="2"/>
  <c r="I1095" i="2"/>
  <c r="Q1094" i="2"/>
  <c r="O1094" i="2"/>
  <c r="N1094" i="2"/>
  <c r="L1094" i="2"/>
  <c r="K1094" i="2"/>
  <c r="M1094" i="2" s="1"/>
  <c r="J1094" i="2"/>
  <c r="I1094" i="2"/>
  <c r="Q1093" i="2"/>
  <c r="N1093" i="2"/>
  <c r="L1093" i="2"/>
  <c r="K1093" i="2"/>
  <c r="M1093" i="2" s="1"/>
  <c r="J1093" i="2"/>
  <c r="I1093" i="2"/>
  <c r="Q1092" i="2"/>
  <c r="N1092" i="2"/>
  <c r="O1092" i="2" s="1"/>
  <c r="M1092" i="2"/>
  <c r="L1092" i="2"/>
  <c r="K1092" i="2"/>
  <c r="J1092" i="2"/>
  <c r="I1092" i="2"/>
  <c r="Q1091" i="2"/>
  <c r="P1091" i="2"/>
  <c r="N1091" i="2"/>
  <c r="L1091" i="2"/>
  <c r="K1091" i="2"/>
  <c r="M1091" i="2" s="1"/>
  <c r="O1091" i="2" s="1"/>
  <c r="J1091" i="2"/>
  <c r="I1091" i="2"/>
  <c r="Q1090" i="2"/>
  <c r="N1090" i="2"/>
  <c r="L1090" i="2"/>
  <c r="K1090" i="2"/>
  <c r="M1090" i="2" s="1"/>
  <c r="J1090" i="2"/>
  <c r="I1090" i="2"/>
  <c r="Q1089" i="2"/>
  <c r="O1089" i="2"/>
  <c r="N1089" i="2"/>
  <c r="M1089" i="2"/>
  <c r="L1089" i="2"/>
  <c r="K1089" i="2"/>
  <c r="J1089" i="2"/>
  <c r="I1089" i="2"/>
  <c r="Q1088" i="2"/>
  <c r="N1088" i="2"/>
  <c r="L1088" i="2"/>
  <c r="K1088" i="2"/>
  <c r="M1088" i="2" s="1"/>
  <c r="J1088" i="2"/>
  <c r="I1088" i="2"/>
  <c r="Q1087" i="2"/>
  <c r="P1087" i="2"/>
  <c r="O1087" i="2"/>
  <c r="N1087" i="2"/>
  <c r="M1087" i="2"/>
  <c r="L1087" i="2"/>
  <c r="K1087" i="2"/>
  <c r="J1087" i="2"/>
  <c r="I1087" i="2"/>
  <c r="Q1086" i="2"/>
  <c r="O1086" i="2"/>
  <c r="N1086" i="2"/>
  <c r="M1086" i="2"/>
  <c r="L1086" i="2"/>
  <c r="K1086" i="2"/>
  <c r="J1086" i="2"/>
  <c r="I1086" i="2"/>
  <c r="Q1085" i="2"/>
  <c r="N1085" i="2"/>
  <c r="L1085" i="2"/>
  <c r="K1085" i="2"/>
  <c r="M1085" i="2" s="1"/>
  <c r="O1085" i="2" s="1"/>
  <c r="J1085" i="2"/>
  <c r="I1085" i="2"/>
  <c r="Q1084" i="2"/>
  <c r="N1084" i="2"/>
  <c r="L1084" i="2"/>
  <c r="K1084" i="2"/>
  <c r="M1084" i="2" s="1"/>
  <c r="J1084" i="2"/>
  <c r="I1084" i="2"/>
  <c r="Q1083" i="2"/>
  <c r="N1083" i="2"/>
  <c r="O1083" i="2" s="1"/>
  <c r="M1083" i="2"/>
  <c r="L1083" i="2"/>
  <c r="K1083" i="2"/>
  <c r="J1083" i="2"/>
  <c r="I1083" i="2"/>
  <c r="Q1082" i="2"/>
  <c r="N1082" i="2"/>
  <c r="M1082" i="2"/>
  <c r="L1082" i="2"/>
  <c r="K1082" i="2"/>
  <c r="J1082" i="2"/>
  <c r="I1082" i="2"/>
  <c r="Q1081" i="2"/>
  <c r="O1081" i="2"/>
  <c r="P1081" i="2" s="1"/>
  <c r="N1081" i="2"/>
  <c r="L1081" i="2"/>
  <c r="K1081" i="2"/>
  <c r="M1081" i="2" s="1"/>
  <c r="J1081" i="2"/>
  <c r="I1081" i="2"/>
  <c r="Q1080" i="2"/>
  <c r="N1080" i="2"/>
  <c r="O1080" i="2" s="1"/>
  <c r="M1080" i="2"/>
  <c r="P1080" i="2" s="1"/>
  <c r="L1080" i="2"/>
  <c r="K1080" i="2"/>
  <c r="J1080" i="2"/>
  <c r="I1080" i="2"/>
  <c r="Q1079" i="2"/>
  <c r="N1079" i="2"/>
  <c r="L1079" i="2"/>
  <c r="K1079" i="2"/>
  <c r="M1079" i="2" s="1"/>
  <c r="J1079" i="2"/>
  <c r="I1079" i="2"/>
  <c r="Q1078" i="2"/>
  <c r="O1078" i="2"/>
  <c r="N1078" i="2"/>
  <c r="L1078" i="2"/>
  <c r="K1078" i="2"/>
  <c r="M1078" i="2" s="1"/>
  <c r="P1078" i="2" s="1"/>
  <c r="J1078" i="2"/>
  <c r="I1078" i="2"/>
  <c r="Q1077" i="2"/>
  <c r="P1077" i="2"/>
  <c r="O1077" i="2"/>
  <c r="N1077" i="2"/>
  <c r="L1077" i="2"/>
  <c r="K1077" i="2"/>
  <c r="M1077" i="2" s="1"/>
  <c r="J1077" i="2"/>
  <c r="I1077" i="2"/>
  <c r="Q1076" i="2"/>
  <c r="N1076" i="2"/>
  <c r="O1076" i="2" s="1"/>
  <c r="M1076" i="2"/>
  <c r="P1076" i="2" s="1"/>
  <c r="L1076" i="2"/>
  <c r="K1076" i="2"/>
  <c r="J1076" i="2"/>
  <c r="I1076" i="2"/>
  <c r="Q1075" i="2"/>
  <c r="O1075" i="2"/>
  <c r="N1075" i="2"/>
  <c r="L1075" i="2"/>
  <c r="K1075" i="2"/>
  <c r="M1075" i="2" s="1"/>
  <c r="J1075" i="2"/>
  <c r="I1075" i="2"/>
  <c r="Q1074" i="2"/>
  <c r="N1074" i="2"/>
  <c r="O1074" i="2" s="1"/>
  <c r="L1074" i="2"/>
  <c r="K1074" i="2"/>
  <c r="M1074" i="2" s="1"/>
  <c r="J1074" i="2"/>
  <c r="I1074" i="2"/>
  <c r="Q1073" i="2"/>
  <c r="O1073" i="2"/>
  <c r="N1073" i="2"/>
  <c r="M1073" i="2"/>
  <c r="L1073" i="2"/>
  <c r="K1073" i="2"/>
  <c r="J1073" i="2"/>
  <c r="I1073" i="2"/>
  <c r="Q1072" i="2"/>
  <c r="N1072" i="2"/>
  <c r="M1072" i="2"/>
  <c r="L1072" i="2"/>
  <c r="K1072" i="2"/>
  <c r="J1072" i="2"/>
  <c r="I1072" i="2"/>
  <c r="Q1071" i="2"/>
  <c r="O1071" i="2"/>
  <c r="P1071" i="2" s="1"/>
  <c r="N1071" i="2"/>
  <c r="M1071" i="2"/>
  <c r="L1071" i="2"/>
  <c r="K1071" i="2"/>
  <c r="J1071" i="2"/>
  <c r="I1071" i="2"/>
  <c r="Q1070" i="2"/>
  <c r="N1070" i="2"/>
  <c r="O1070" i="2" s="1"/>
  <c r="M1070" i="2"/>
  <c r="L1070" i="2"/>
  <c r="K1070" i="2"/>
  <c r="J1070" i="2"/>
  <c r="I1070" i="2"/>
  <c r="Q1069" i="2"/>
  <c r="P1069" i="2"/>
  <c r="N1069" i="2"/>
  <c r="L1069" i="2"/>
  <c r="K1069" i="2"/>
  <c r="M1069" i="2" s="1"/>
  <c r="O1069" i="2" s="1"/>
  <c r="J1069" i="2"/>
  <c r="I1069" i="2"/>
  <c r="Q1068" i="2"/>
  <c r="N1068" i="2"/>
  <c r="O1068" i="2" s="1"/>
  <c r="L1068" i="2"/>
  <c r="K1068" i="2"/>
  <c r="M1068" i="2" s="1"/>
  <c r="P1068" i="2" s="1"/>
  <c r="J1068" i="2"/>
  <c r="I1068" i="2"/>
  <c r="Q1067" i="2"/>
  <c r="N1067" i="2"/>
  <c r="M1067" i="2"/>
  <c r="L1067" i="2"/>
  <c r="K1067" i="2"/>
  <c r="J1067" i="2"/>
  <c r="I1067" i="2"/>
  <c r="Q1066" i="2"/>
  <c r="P1066" i="2"/>
  <c r="N1066" i="2"/>
  <c r="O1066" i="2" s="1"/>
  <c r="L1066" i="2"/>
  <c r="K1066" i="2"/>
  <c r="M1066" i="2" s="1"/>
  <c r="J1066" i="2"/>
  <c r="I1066" i="2"/>
  <c r="Q1065" i="2"/>
  <c r="O1065" i="2"/>
  <c r="P1065" i="2" s="1"/>
  <c r="N1065" i="2"/>
  <c r="L1065" i="2"/>
  <c r="K1065" i="2"/>
  <c r="M1065" i="2" s="1"/>
  <c r="J1065" i="2"/>
  <c r="I1065" i="2"/>
  <c r="Q1064" i="2"/>
  <c r="N1064" i="2"/>
  <c r="M1064" i="2"/>
  <c r="L1064" i="2"/>
  <c r="K1064" i="2"/>
  <c r="J1064" i="2"/>
  <c r="I1064" i="2"/>
  <c r="Q1063" i="2"/>
  <c r="N1063" i="2"/>
  <c r="O1063" i="2" s="1"/>
  <c r="M1063" i="2"/>
  <c r="P1063" i="2" s="1"/>
  <c r="L1063" i="2"/>
  <c r="K1063" i="2"/>
  <c r="J1063" i="2"/>
  <c r="I1063" i="2"/>
  <c r="Q1062" i="2"/>
  <c r="N1062" i="2"/>
  <c r="L1062" i="2"/>
  <c r="K1062" i="2"/>
  <c r="M1062" i="2" s="1"/>
  <c r="O1062" i="2" s="1"/>
  <c r="P1062" i="2" s="1"/>
  <c r="J1062" i="2"/>
  <c r="I1062" i="2"/>
  <c r="Q1061" i="2"/>
  <c r="P1061" i="2"/>
  <c r="N1061" i="2"/>
  <c r="O1061" i="2" s="1"/>
  <c r="L1061" i="2"/>
  <c r="K1061" i="2"/>
  <c r="M1061" i="2" s="1"/>
  <c r="J1061" i="2"/>
  <c r="I1061" i="2"/>
  <c r="Q1060" i="2"/>
  <c r="N1060" i="2"/>
  <c r="M1060" i="2"/>
  <c r="L1060" i="2"/>
  <c r="K1060" i="2"/>
  <c r="J1060" i="2"/>
  <c r="I1060" i="2"/>
  <c r="Q1059" i="2"/>
  <c r="O1059" i="2"/>
  <c r="N1059" i="2"/>
  <c r="L1059" i="2"/>
  <c r="K1059" i="2"/>
  <c r="M1059" i="2" s="1"/>
  <c r="J1059" i="2"/>
  <c r="I1059" i="2"/>
  <c r="Q1058" i="2"/>
  <c r="N1058" i="2"/>
  <c r="O1058" i="2" s="1"/>
  <c r="L1058" i="2"/>
  <c r="K1058" i="2"/>
  <c r="M1058" i="2" s="1"/>
  <c r="J1058" i="2"/>
  <c r="I1058" i="2"/>
  <c r="Q1057" i="2"/>
  <c r="O1057" i="2"/>
  <c r="N1057" i="2"/>
  <c r="M1057" i="2"/>
  <c r="L1057" i="2"/>
  <c r="K1057" i="2"/>
  <c r="J1057" i="2"/>
  <c r="I1057" i="2"/>
  <c r="Q1056" i="2"/>
  <c r="O1056" i="2"/>
  <c r="N1056" i="2"/>
  <c r="M1056" i="2"/>
  <c r="P1056" i="2" s="1"/>
  <c r="L1056" i="2"/>
  <c r="K1056" i="2"/>
  <c r="J1056" i="2"/>
  <c r="I1056" i="2"/>
  <c r="Q1055" i="2"/>
  <c r="P1055" i="2"/>
  <c r="O1055" i="2"/>
  <c r="N1055" i="2"/>
  <c r="M1055" i="2"/>
  <c r="L1055" i="2"/>
  <c r="K1055" i="2"/>
  <c r="J1055" i="2"/>
  <c r="I1055" i="2"/>
  <c r="Q1054" i="2"/>
  <c r="N1054" i="2"/>
  <c r="M1054" i="2"/>
  <c r="L1054" i="2"/>
  <c r="K1054" i="2"/>
  <c r="J1054" i="2"/>
  <c r="I1054" i="2"/>
  <c r="Q1053" i="2"/>
  <c r="P1053" i="2"/>
  <c r="N1053" i="2"/>
  <c r="L1053" i="2"/>
  <c r="K1053" i="2"/>
  <c r="M1053" i="2" s="1"/>
  <c r="O1053" i="2" s="1"/>
  <c r="J1053" i="2"/>
  <c r="I1053" i="2"/>
  <c r="Q1052" i="2"/>
  <c r="N1052" i="2"/>
  <c r="L1052" i="2"/>
  <c r="K1052" i="2"/>
  <c r="M1052" i="2" s="1"/>
  <c r="J1052" i="2"/>
  <c r="I1052" i="2"/>
  <c r="Q1051" i="2"/>
  <c r="N1051" i="2"/>
  <c r="O1051" i="2" s="1"/>
  <c r="M1051" i="2"/>
  <c r="L1051" i="2"/>
  <c r="K1051" i="2"/>
  <c r="J1051" i="2"/>
  <c r="I1051" i="2"/>
  <c r="Q1050" i="2"/>
  <c r="P1050" i="2"/>
  <c r="N1050" i="2"/>
  <c r="O1050" i="2" s="1"/>
  <c r="L1050" i="2"/>
  <c r="K1050" i="2"/>
  <c r="M1050" i="2" s="1"/>
  <c r="J1050" i="2"/>
  <c r="I1050" i="2"/>
  <c r="Q1049" i="2"/>
  <c r="O1049" i="2"/>
  <c r="P1049" i="2" s="1"/>
  <c r="N1049" i="2"/>
  <c r="L1049" i="2"/>
  <c r="K1049" i="2"/>
  <c r="M1049" i="2" s="1"/>
  <c r="J1049" i="2"/>
  <c r="I1049" i="2"/>
  <c r="Q1048" i="2"/>
  <c r="N1048" i="2"/>
  <c r="M1048" i="2"/>
  <c r="L1048" i="2"/>
  <c r="K1048" i="2"/>
  <c r="J1048" i="2"/>
  <c r="I1048" i="2"/>
  <c r="Q1047" i="2"/>
  <c r="N1047" i="2"/>
  <c r="M1047" i="2"/>
  <c r="L1047" i="2"/>
  <c r="K1047" i="2"/>
  <c r="J1047" i="2"/>
  <c r="I1047" i="2"/>
  <c r="Q1046" i="2"/>
  <c r="P1046" i="2"/>
  <c r="O1046" i="2"/>
  <c r="N1046" i="2"/>
  <c r="L1046" i="2"/>
  <c r="K1046" i="2"/>
  <c r="M1046" i="2" s="1"/>
  <c r="J1046" i="2"/>
  <c r="I1046" i="2"/>
  <c r="Q1045" i="2"/>
  <c r="N1045" i="2"/>
  <c r="O1045" i="2" s="1"/>
  <c r="L1045" i="2"/>
  <c r="K1045" i="2"/>
  <c r="M1045" i="2" s="1"/>
  <c r="J1045" i="2"/>
  <c r="I1045" i="2"/>
  <c r="Q1044" i="2"/>
  <c r="N1044" i="2"/>
  <c r="M1044" i="2"/>
  <c r="L1044" i="2"/>
  <c r="K1044" i="2"/>
  <c r="J1044" i="2"/>
  <c r="I1044" i="2"/>
  <c r="Q1043" i="2"/>
  <c r="N1043" i="2"/>
  <c r="L1043" i="2"/>
  <c r="K1043" i="2"/>
  <c r="M1043" i="2" s="1"/>
  <c r="J1043" i="2"/>
  <c r="I1043" i="2"/>
  <c r="Q1042" i="2"/>
  <c r="N1042" i="2"/>
  <c r="L1042" i="2"/>
  <c r="K1042" i="2"/>
  <c r="M1042" i="2" s="1"/>
  <c r="J1042" i="2"/>
  <c r="I1042" i="2"/>
  <c r="Q1041" i="2"/>
  <c r="N1041" i="2"/>
  <c r="O1041" i="2" s="1"/>
  <c r="P1041" i="2" s="1"/>
  <c r="M1041" i="2"/>
  <c r="L1041" i="2"/>
  <c r="K1041" i="2"/>
  <c r="J1041" i="2"/>
  <c r="I1041" i="2"/>
  <c r="Q1040" i="2"/>
  <c r="N1040" i="2"/>
  <c r="L1040" i="2"/>
  <c r="K1040" i="2"/>
  <c r="M1040" i="2" s="1"/>
  <c r="J1040" i="2"/>
  <c r="I1040" i="2"/>
  <c r="Q1039" i="2"/>
  <c r="P1039" i="2"/>
  <c r="O1039" i="2"/>
  <c r="N1039" i="2"/>
  <c r="M1039" i="2"/>
  <c r="L1039" i="2"/>
  <c r="K1039" i="2"/>
  <c r="J1039" i="2"/>
  <c r="I1039" i="2"/>
  <c r="Q1038" i="2"/>
  <c r="N1038" i="2"/>
  <c r="L1038" i="2"/>
  <c r="K1038" i="2"/>
  <c r="M1038" i="2" s="1"/>
  <c r="J1038" i="2"/>
  <c r="I1038" i="2"/>
  <c r="Q1037" i="2"/>
  <c r="P1037" i="2"/>
  <c r="N1037" i="2"/>
  <c r="L1037" i="2"/>
  <c r="K1037" i="2"/>
  <c r="M1037" i="2" s="1"/>
  <c r="O1037" i="2" s="1"/>
  <c r="J1037" i="2"/>
  <c r="I1037" i="2"/>
  <c r="Q1036" i="2"/>
  <c r="N1036" i="2"/>
  <c r="O1036" i="2" s="1"/>
  <c r="M1036" i="2"/>
  <c r="L1036" i="2"/>
  <c r="K1036" i="2"/>
  <c r="J1036" i="2"/>
  <c r="I1036" i="2"/>
  <c r="Q1035" i="2"/>
  <c r="N1035" i="2"/>
  <c r="O1035" i="2" s="1"/>
  <c r="M1035" i="2"/>
  <c r="L1035" i="2"/>
  <c r="K1035" i="2"/>
  <c r="J1035" i="2"/>
  <c r="I1035" i="2"/>
  <c r="Q1034" i="2"/>
  <c r="N1034" i="2"/>
  <c r="M1034" i="2"/>
  <c r="L1034" i="2"/>
  <c r="K1034" i="2"/>
  <c r="J1034" i="2"/>
  <c r="I1034" i="2"/>
  <c r="Q1033" i="2"/>
  <c r="P1033" i="2"/>
  <c r="N1033" i="2"/>
  <c r="L1033" i="2"/>
  <c r="K1033" i="2"/>
  <c r="M1033" i="2" s="1"/>
  <c r="O1033" i="2" s="1"/>
  <c r="J1033" i="2"/>
  <c r="I1033" i="2"/>
  <c r="Q1032" i="2"/>
  <c r="O1032" i="2"/>
  <c r="N1032" i="2"/>
  <c r="M1032" i="2"/>
  <c r="L1032" i="2"/>
  <c r="K1032" i="2"/>
  <c r="J1032" i="2"/>
  <c r="I1032" i="2"/>
  <c r="Q1031" i="2"/>
  <c r="N1031" i="2"/>
  <c r="O1031" i="2" s="1"/>
  <c r="L1031" i="2"/>
  <c r="K1031" i="2"/>
  <c r="M1031" i="2" s="1"/>
  <c r="P1031" i="2" s="1"/>
  <c r="J1031" i="2"/>
  <c r="I1031" i="2"/>
  <c r="Q1030" i="2"/>
  <c r="O1030" i="2"/>
  <c r="N1030" i="2"/>
  <c r="L1030" i="2"/>
  <c r="K1030" i="2"/>
  <c r="M1030" i="2" s="1"/>
  <c r="P1030" i="2" s="1"/>
  <c r="J1030" i="2"/>
  <c r="I1030" i="2"/>
  <c r="Q1029" i="2"/>
  <c r="N1029" i="2"/>
  <c r="L1029" i="2"/>
  <c r="K1029" i="2"/>
  <c r="M1029" i="2" s="1"/>
  <c r="J1029" i="2"/>
  <c r="I1029" i="2"/>
  <c r="Q1028" i="2"/>
  <c r="N1028" i="2"/>
  <c r="L1028" i="2"/>
  <c r="K1028" i="2"/>
  <c r="M1028" i="2" s="1"/>
  <c r="J1028" i="2"/>
  <c r="I1028" i="2"/>
  <c r="Q1027" i="2"/>
  <c r="P1027" i="2"/>
  <c r="N1027" i="2"/>
  <c r="L1027" i="2"/>
  <c r="K1027" i="2"/>
  <c r="M1027" i="2" s="1"/>
  <c r="O1027" i="2" s="1"/>
  <c r="J1027" i="2"/>
  <c r="I1027" i="2"/>
  <c r="Q1026" i="2"/>
  <c r="O1026" i="2"/>
  <c r="N1026" i="2"/>
  <c r="M1026" i="2"/>
  <c r="L1026" i="2"/>
  <c r="K1026" i="2"/>
  <c r="J1026" i="2"/>
  <c r="I1026" i="2"/>
  <c r="Q1025" i="2"/>
  <c r="N1025" i="2"/>
  <c r="M1025" i="2"/>
  <c r="L1025" i="2"/>
  <c r="K1025" i="2"/>
  <c r="J1025" i="2"/>
  <c r="I1025" i="2"/>
  <c r="Q1024" i="2"/>
  <c r="O1024" i="2"/>
  <c r="P1024" i="2" s="1"/>
  <c r="N1024" i="2"/>
  <c r="M1024" i="2"/>
  <c r="L1024" i="2"/>
  <c r="K1024" i="2"/>
  <c r="J1024" i="2"/>
  <c r="I1024" i="2"/>
  <c r="Q1023" i="2"/>
  <c r="N1023" i="2"/>
  <c r="O1023" i="2" s="1"/>
  <c r="P1023" i="2" s="1"/>
  <c r="M1023" i="2"/>
  <c r="L1023" i="2"/>
  <c r="K1023" i="2"/>
  <c r="J1023" i="2"/>
  <c r="I1023" i="2"/>
  <c r="Q1022" i="2"/>
  <c r="N1022" i="2"/>
  <c r="O1022" i="2" s="1"/>
  <c r="M1022" i="2"/>
  <c r="L1022" i="2"/>
  <c r="K1022" i="2"/>
  <c r="J1022" i="2"/>
  <c r="I1022" i="2"/>
  <c r="Q1021" i="2"/>
  <c r="P1021" i="2"/>
  <c r="N1021" i="2"/>
  <c r="L1021" i="2"/>
  <c r="K1021" i="2"/>
  <c r="M1021" i="2" s="1"/>
  <c r="O1021" i="2" s="1"/>
  <c r="J1021" i="2"/>
  <c r="I1021" i="2"/>
  <c r="Q1020" i="2"/>
  <c r="N1020" i="2"/>
  <c r="O1020" i="2" s="1"/>
  <c r="P1020" i="2" s="1"/>
  <c r="M1020" i="2"/>
  <c r="L1020" i="2"/>
  <c r="K1020" i="2"/>
  <c r="J1020" i="2"/>
  <c r="I1020" i="2"/>
  <c r="Q1019" i="2"/>
  <c r="N1019" i="2"/>
  <c r="M1019" i="2"/>
  <c r="L1019" i="2"/>
  <c r="K1019" i="2"/>
  <c r="J1019" i="2"/>
  <c r="I1019" i="2"/>
  <c r="Q1018" i="2"/>
  <c r="N1018" i="2"/>
  <c r="O1018" i="2" s="1"/>
  <c r="P1018" i="2" s="1"/>
  <c r="M1018" i="2"/>
  <c r="L1018" i="2"/>
  <c r="K1018" i="2"/>
  <c r="J1018" i="2"/>
  <c r="I1018" i="2"/>
  <c r="Q1017" i="2"/>
  <c r="N1017" i="2"/>
  <c r="O1017" i="2" s="1"/>
  <c r="P1017" i="2" s="1"/>
  <c r="L1017" i="2"/>
  <c r="K1017" i="2"/>
  <c r="M1017" i="2" s="1"/>
  <c r="J1017" i="2"/>
  <c r="I1017" i="2"/>
  <c r="Q1016" i="2"/>
  <c r="O1016" i="2"/>
  <c r="P1016" i="2" s="1"/>
  <c r="N1016" i="2"/>
  <c r="M1016" i="2"/>
  <c r="L1016" i="2"/>
  <c r="K1016" i="2"/>
  <c r="J1016" i="2"/>
  <c r="I1016" i="2"/>
  <c r="Q1015" i="2"/>
  <c r="N1015" i="2"/>
  <c r="O1015" i="2" s="1"/>
  <c r="P1015" i="2" s="1"/>
  <c r="L1015" i="2"/>
  <c r="K1015" i="2"/>
  <c r="M1015" i="2" s="1"/>
  <c r="J1015" i="2"/>
  <c r="I1015" i="2"/>
  <c r="Q1014" i="2"/>
  <c r="O1014" i="2"/>
  <c r="P1014" i="2" s="1"/>
  <c r="N1014" i="2"/>
  <c r="L1014" i="2"/>
  <c r="K1014" i="2"/>
  <c r="M1014" i="2" s="1"/>
  <c r="J1014" i="2"/>
  <c r="I1014" i="2"/>
  <c r="Q1013" i="2"/>
  <c r="O1013" i="2"/>
  <c r="N1013" i="2"/>
  <c r="L1013" i="2"/>
  <c r="K1013" i="2"/>
  <c r="M1013" i="2" s="1"/>
  <c r="P1013" i="2" s="1"/>
  <c r="J1013" i="2"/>
  <c r="I1013" i="2"/>
  <c r="Q1012" i="2"/>
  <c r="N1012" i="2"/>
  <c r="O1012" i="2" s="1"/>
  <c r="M1012" i="2"/>
  <c r="L1012" i="2"/>
  <c r="K1012" i="2"/>
  <c r="J1012" i="2"/>
  <c r="I1012" i="2"/>
  <c r="Q1011" i="2"/>
  <c r="N1011" i="2"/>
  <c r="L1011" i="2"/>
  <c r="K1011" i="2"/>
  <c r="M1011" i="2" s="1"/>
  <c r="J1011" i="2"/>
  <c r="I1011" i="2"/>
  <c r="Q1010" i="2"/>
  <c r="N1010" i="2"/>
  <c r="O1010" i="2" s="1"/>
  <c r="M1010" i="2"/>
  <c r="L1010" i="2"/>
  <c r="K1010" i="2"/>
  <c r="J1010" i="2"/>
  <c r="I1010" i="2"/>
  <c r="Q1009" i="2"/>
  <c r="N1009" i="2"/>
  <c r="O1009" i="2" s="1"/>
  <c r="M1009" i="2"/>
  <c r="P1009" i="2" s="1"/>
  <c r="L1009" i="2"/>
  <c r="K1009" i="2"/>
  <c r="J1009" i="2"/>
  <c r="I1009" i="2"/>
  <c r="Q1008" i="2"/>
  <c r="O1008" i="2"/>
  <c r="P1008" i="2" s="1"/>
  <c r="N1008" i="2"/>
  <c r="L1008" i="2"/>
  <c r="K1008" i="2"/>
  <c r="M1008" i="2" s="1"/>
  <c r="J1008" i="2"/>
  <c r="I1008" i="2"/>
  <c r="Q1007" i="2"/>
  <c r="N1007" i="2"/>
  <c r="O1007" i="2" s="1"/>
  <c r="P1007" i="2" s="1"/>
  <c r="M1007" i="2"/>
  <c r="L1007" i="2"/>
  <c r="K1007" i="2"/>
  <c r="J1007" i="2"/>
  <c r="I1007" i="2"/>
  <c r="Q1006" i="2"/>
  <c r="N1006" i="2"/>
  <c r="L1006" i="2"/>
  <c r="K1006" i="2"/>
  <c r="M1006" i="2" s="1"/>
  <c r="J1006" i="2"/>
  <c r="I1006" i="2"/>
  <c r="Q1005" i="2"/>
  <c r="P1005" i="2"/>
  <c r="N1005" i="2"/>
  <c r="L1005" i="2"/>
  <c r="K1005" i="2"/>
  <c r="M1005" i="2" s="1"/>
  <c r="O1005" i="2" s="1"/>
  <c r="J1005" i="2"/>
  <c r="I1005" i="2"/>
  <c r="Q1004" i="2"/>
  <c r="N1004" i="2"/>
  <c r="L1004" i="2"/>
  <c r="K1004" i="2"/>
  <c r="M1004" i="2" s="1"/>
  <c r="J1004" i="2"/>
  <c r="I1004" i="2"/>
  <c r="Q1003" i="2"/>
  <c r="N1003" i="2"/>
  <c r="O1003" i="2" s="1"/>
  <c r="M1003" i="2"/>
  <c r="L1003" i="2"/>
  <c r="K1003" i="2"/>
  <c r="J1003" i="2"/>
  <c r="I1003" i="2"/>
  <c r="Q1002" i="2"/>
  <c r="P1002" i="2"/>
  <c r="N1002" i="2"/>
  <c r="L1002" i="2"/>
  <c r="K1002" i="2"/>
  <c r="M1002" i="2" s="1"/>
  <c r="O1002" i="2" s="1"/>
  <c r="J1002" i="2"/>
  <c r="I1002" i="2"/>
  <c r="Q1001" i="2"/>
  <c r="N1001" i="2"/>
  <c r="O1001" i="2" s="1"/>
  <c r="P1001" i="2" s="1"/>
  <c r="L1001" i="2"/>
  <c r="K1001" i="2"/>
  <c r="M1001" i="2" s="1"/>
  <c r="J1001" i="2"/>
  <c r="I1001" i="2"/>
  <c r="Q1000" i="2"/>
  <c r="N1000" i="2"/>
  <c r="O1000" i="2" s="1"/>
  <c r="M1000" i="2"/>
  <c r="L1000" i="2"/>
  <c r="K1000" i="2"/>
  <c r="J1000" i="2"/>
  <c r="I1000" i="2"/>
  <c r="Q999" i="2"/>
  <c r="N999" i="2"/>
  <c r="L999" i="2"/>
  <c r="K999" i="2"/>
  <c r="M999" i="2" s="1"/>
  <c r="J999" i="2"/>
  <c r="I999" i="2"/>
  <c r="Q998" i="2"/>
  <c r="O998" i="2"/>
  <c r="P998" i="2" s="1"/>
  <c r="N998" i="2"/>
  <c r="L998" i="2"/>
  <c r="K998" i="2"/>
  <c r="M998" i="2" s="1"/>
  <c r="J998" i="2"/>
  <c r="I998" i="2"/>
  <c r="Q997" i="2"/>
  <c r="N997" i="2"/>
  <c r="L997" i="2"/>
  <c r="K997" i="2"/>
  <c r="M997" i="2" s="1"/>
  <c r="J997" i="2"/>
  <c r="I997" i="2"/>
  <c r="Q996" i="2"/>
  <c r="N996" i="2"/>
  <c r="M996" i="2"/>
  <c r="L996" i="2"/>
  <c r="K996" i="2"/>
  <c r="J996" i="2"/>
  <c r="I996" i="2"/>
  <c r="Q995" i="2"/>
  <c r="N995" i="2"/>
  <c r="L995" i="2"/>
  <c r="K995" i="2"/>
  <c r="M995" i="2" s="1"/>
  <c r="J995" i="2"/>
  <c r="I995" i="2"/>
  <c r="Q994" i="2"/>
  <c r="O994" i="2"/>
  <c r="N994" i="2"/>
  <c r="M994" i="2"/>
  <c r="L994" i="2"/>
  <c r="K994" i="2"/>
  <c r="J994" i="2"/>
  <c r="I994" i="2"/>
  <c r="Q993" i="2"/>
  <c r="P993" i="2"/>
  <c r="N993" i="2"/>
  <c r="O993" i="2" s="1"/>
  <c r="M993" i="2"/>
  <c r="L993" i="2"/>
  <c r="K993" i="2"/>
  <c r="J993" i="2"/>
  <c r="I993" i="2"/>
  <c r="Q992" i="2"/>
  <c r="N992" i="2"/>
  <c r="L992" i="2"/>
  <c r="K992" i="2"/>
  <c r="M992" i="2" s="1"/>
  <c r="O992" i="2" s="1"/>
  <c r="J992" i="2"/>
  <c r="I992" i="2"/>
  <c r="Q991" i="2"/>
  <c r="O991" i="2"/>
  <c r="P991" i="2" s="1"/>
  <c r="N991" i="2"/>
  <c r="M991" i="2"/>
  <c r="L991" i="2"/>
  <c r="K991" i="2"/>
  <c r="J991" i="2"/>
  <c r="I991" i="2"/>
  <c r="Q990" i="2"/>
  <c r="N990" i="2"/>
  <c r="L990" i="2"/>
  <c r="K990" i="2"/>
  <c r="M990" i="2" s="1"/>
  <c r="J990" i="2"/>
  <c r="I990" i="2"/>
  <c r="Q989" i="2"/>
  <c r="P989" i="2"/>
  <c r="N989" i="2"/>
  <c r="L989" i="2"/>
  <c r="K989" i="2"/>
  <c r="M989" i="2" s="1"/>
  <c r="O989" i="2" s="1"/>
  <c r="J989" i="2"/>
  <c r="I989" i="2"/>
  <c r="Q988" i="2"/>
  <c r="N988" i="2"/>
  <c r="M988" i="2"/>
  <c r="L988" i="2"/>
  <c r="K988" i="2"/>
  <c r="J988" i="2"/>
  <c r="I988" i="2"/>
  <c r="Q987" i="2"/>
  <c r="N987" i="2"/>
  <c r="O987" i="2" s="1"/>
  <c r="L987" i="2"/>
  <c r="K987" i="2"/>
  <c r="M987" i="2" s="1"/>
  <c r="J987" i="2"/>
  <c r="I987" i="2"/>
  <c r="Q986" i="2"/>
  <c r="N986" i="2"/>
  <c r="L986" i="2"/>
  <c r="K986" i="2"/>
  <c r="M986" i="2" s="1"/>
  <c r="J986" i="2"/>
  <c r="I986" i="2"/>
  <c r="Q985" i="2"/>
  <c r="N985" i="2"/>
  <c r="L985" i="2"/>
  <c r="K985" i="2"/>
  <c r="M985" i="2" s="1"/>
  <c r="J985" i="2"/>
  <c r="I985" i="2"/>
  <c r="Q984" i="2"/>
  <c r="N984" i="2"/>
  <c r="O984" i="2" s="1"/>
  <c r="M984" i="2"/>
  <c r="P984" i="2" s="1"/>
  <c r="L984" i="2"/>
  <c r="K984" i="2"/>
  <c r="J984" i="2"/>
  <c r="I984" i="2"/>
  <c r="Q983" i="2"/>
  <c r="N983" i="2"/>
  <c r="M983" i="2"/>
  <c r="L983" i="2"/>
  <c r="K983" i="2"/>
  <c r="J983" i="2"/>
  <c r="I983" i="2"/>
  <c r="Q982" i="2"/>
  <c r="O982" i="2"/>
  <c r="N982" i="2"/>
  <c r="L982" i="2"/>
  <c r="K982" i="2"/>
  <c r="M982" i="2" s="1"/>
  <c r="P982" i="2" s="1"/>
  <c r="J982" i="2"/>
  <c r="I982" i="2"/>
  <c r="Q981" i="2"/>
  <c r="O981" i="2"/>
  <c r="N981" i="2"/>
  <c r="M981" i="2"/>
  <c r="P981" i="2" s="1"/>
  <c r="L981" i="2"/>
  <c r="K981" i="2"/>
  <c r="J981" i="2"/>
  <c r="I981" i="2"/>
  <c r="Q980" i="2"/>
  <c r="N980" i="2"/>
  <c r="M980" i="2"/>
  <c r="L980" i="2"/>
  <c r="K980" i="2"/>
  <c r="J980" i="2"/>
  <c r="I980" i="2"/>
  <c r="Q979" i="2"/>
  <c r="O979" i="2"/>
  <c r="N979" i="2"/>
  <c r="M979" i="2"/>
  <c r="L979" i="2"/>
  <c r="K979" i="2"/>
  <c r="J979" i="2"/>
  <c r="I979" i="2"/>
  <c r="Q978" i="2"/>
  <c r="N978" i="2"/>
  <c r="M978" i="2"/>
  <c r="L978" i="2"/>
  <c r="K978" i="2"/>
  <c r="J978" i="2"/>
  <c r="I978" i="2"/>
  <c r="Q977" i="2"/>
  <c r="P977" i="2"/>
  <c r="O977" i="2"/>
  <c r="N977" i="2"/>
  <c r="M977" i="2"/>
  <c r="L977" i="2"/>
  <c r="K977" i="2"/>
  <c r="J977" i="2"/>
  <c r="I977" i="2"/>
  <c r="Q976" i="2"/>
  <c r="N976" i="2"/>
  <c r="O976" i="2" s="1"/>
  <c r="M976" i="2"/>
  <c r="L976" i="2"/>
  <c r="K976" i="2"/>
  <c r="J976" i="2"/>
  <c r="I976" i="2"/>
  <c r="Q975" i="2"/>
  <c r="N975" i="2"/>
  <c r="O975" i="2" s="1"/>
  <c r="P975" i="2" s="1"/>
  <c r="M975" i="2"/>
  <c r="L975" i="2"/>
  <c r="K975" i="2"/>
  <c r="J975" i="2"/>
  <c r="I975" i="2"/>
  <c r="Q974" i="2"/>
  <c r="N974" i="2"/>
  <c r="L974" i="2"/>
  <c r="K974" i="2"/>
  <c r="M974" i="2" s="1"/>
  <c r="J974" i="2"/>
  <c r="I974" i="2"/>
  <c r="Q973" i="2"/>
  <c r="N973" i="2"/>
  <c r="L973" i="2"/>
  <c r="K973" i="2"/>
  <c r="M973" i="2" s="1"/>
  <c r="J973" i="2"/>
  <c r="I973" i="2"/>
  <c r="Q972" i="2"/>
  <c r="N972" i="2"/>
  <c r="L972" i="2"/>
  <c r="K972" i="2"/>
  <c r="M972" i="2" s="1"/>
  <c r="J972" i="2"/>
  <c r="I972" i="2"/>
  <c r="Q971" i="2"/>
  <c r="N971" i="2"/>
  <c r="L971" i="2"/>
  <c r="K971" i="2"/>
  <c r="M971" i="2" s="1"/>
  <c r="J971" i="2"/>
  <c r="I971" i="2"/>
  <c r="Q970" i="2"/>
  <c r="N970" i="2"/>
  <c r="L970" i="2"/>
  <c r="K970" i="2"/>
  <c r="M970" i="2" s="1"/>
  <c r="J970" i="2"/>
  <c r="I970" i="2"/>
  <c r="Q969" i="2"/>
  <c r="O969" i="2"/>
  <c r="N969" i="2"/>
  <c r="L969" i="2"/>
  <c r="K969" i="2"/>
  <c r="M969" i="2" s="1"/>
  <c r="J969" i="2"/>
  <c r="I969" i="2"/>
  <c r="Q968" i="2"/>
  <c r="N968" i="2"/>
  <c r="O968" i="2" s="1"/>
  <c r="M968" i="2"/>
  <c r="L968" i="2"/>
  <c r="K968" i="2"/>
  <c r="J968" i="2"/>
  <c r="I968" i="2"/>
  <c r="Q967" i="2"/>
  <c r="P967" i="2"/>
  <c r="O967" i="2"/>
  <c r="N967" i="2"/>
  <c r="L967" i="2"/>
  <c r="K967" i="2"/>
  <c r="M967" i="2" s="1"/>
  <c r="J967" i="2"/>
  <c r="I967" i="2"/>
  <c r="Q966" i="2"/>
  <c r="O966" i="2"/>
  <c r="P966" i="2" s="1"/>
  <c r="N966" i="2"/>
  <c r="L966" i="2"/>
  <c r="K966" i="2"/>
  <c r="M966" i="2" s="1"/>
  <c r="J966" i="2"/>
  <c r="I966" i="2"/>
  <c r="Q965" i="2"/>
  <c r="O965" i="2"/>
  <c r="P965" i="2" s="1"/>
  <c r="N965" i="2"/>
  <c r="L965" i="2"/>
  <c r="K965" i="2"/>
  <c r="M965" i="2" s="1"/>
  <c r="J965" i="2"/>
  <c r="I965" i="2"/>
  <c r="Q964" i="2"/>
  <c r="N964" i="2"/>
  <c r="L964" i="2"/>
  <c r="K964" i="2"/>
  <c r="M964" i="2" s="1"/>
  <c r="J964" i="2"/>
  <c r="I964" i="2"/>
  <c r="Q963" i="2"/>
  <c r="O963" i="2"/>
  <c r="P963" i="2" s="1"/>
  <c r="N963" i="2"/>
  <c r="M963" i="2"/>
  <c r="L963" i="2"/>
  <c r="K963" i="2"/>
  <c r="J963" i="2"/>
  <c r="I963" i="2"/>
  <c r="Q962" i="2"/>
  <c r="N962" i="2"/>
  <c r="L962" i="2"/>
  <c r="K962" i="2"/>
  <c r="M962" i="2" s="1"/>
  <c r="J962" i="2"/>
  <c r="I962" i="2"/>
  <c r="Q961" i="2"/>
  <c r="P961" i="2"/>
  <c r="O961" i="2"/>
  <c r="N961" i="2"/>
  <c r="M961" i="2"/>
  <c r="L961" i="2"/>
  <c r="K961" i="2"/>
  <c r="J961" i="2"/>
  <c r="I961" i="2"/>
  <c r="Q960" i="2"/>
  <c r="N960" i="2"/>
  <c r="M960" i="2"/>
  <c r="L960" i="2"/>
  <c r="K960" i="2"/>
  <c r="J960" i="2"/>
  <c r="I960" i="2"/>
  <c r="Q959" i="2"/>
  <c r="P959" i="2"/>
  <c r="O959" i="2"/>
  <c r="N959" i="2"/>
  <c r="M959" i="2"/>
  <c r="L959" i="2"/>
  <c r="K959" i="2"/>
  <c r="J959" i="2"/>
  <c r="I959" i="2"/>
  <c r="Q958" i="2"/>
  <c r="N958" i="2"/>
  <c r="L958" i="2"/>
  <c r="K958" i="2"/>
  <c r="M958" i="2" s="1"/>
  <c r="J958" i="2"/>
  <c r="I958" i="2"/>
  <c r="Q957" i="2"/>
  <c r="O957" i="2"/>
  <c r="N957" i="2"/>
  <c r="L957" i="2"/>
  <c r="K957" i="2"/>
  <c r="M957" i="2" s="1"/>
  <c r="P957" i="2" s="1"/>
  <c r="J957" i="2"/>
  <c r="I957" i="2"/>
  <c r="Q956" i="2"/>
  <c r="N956" i="2"/>
  <c r="O956" i="2" s="1"/>
  <c r="L956" i="2"/>
  <c r="K956" i="2"/>
  <c r="M956" i="2" s="1"/>
  <c r="J956" i="2"/>
  <c r="I956" i="2"/>
  <c r="Q955" i="2"/>
  <c r="N955" i="2"/>
  <c r="L955" i="2"/>
  <c r="K955" i="2"/>
  <c r="M955" i="2" s="1"/>
  <c r="J955" i="2"/>
  <c r="I955" i="2"/>
  <c r="Q954" i="2"/>
  <c r="N954" i="2"/>
  <c r="M954" i="2"/>
  <c r="L954" i="2"/>
  <c r="K954" i="2"/>
  <c r="J954" i="2"/>
  <c r="I954" i="2"/>
  <c r="Q953" i="2"/>
  <c r="N953" i="2"/>
  <c r="O953" i="2" s="1"/>
  <c r="M953" i="2"/>
  <c r="L953" i="2"/>
  <c r="K953" i="2"/>
  <c r="J953" i="2"/>
  <c r="I953" i="2"/>
  <c r="Q952" i="2"/>
  <c r="N952" i="2"/>
  <c r="O952" i="2" s="1"/>
  <c r="M952" i="2"/>
  <c r="L952" i="2"/>
  <c r="K952" i="2"/>
  <c r="J952" i="2"/>
  <c r="I952" i="2"/>
  <c r="Q951" i="2"/>
  <c r="N951" i="2"/>
  <c r="O951" i="2" s="1"/>
  <c r="L951" i="2"/>
  <c r="K951" i="2"/>
  <c r="M951" i="2" s="1"/>
  <c r="P951" i="2" s="1"/>
  <c r="J951" i="2"/>
  <c r="I951" i="2"/>
  <c r="Q950" i="2"/>
  <c r="N950" i="2"/>
  <c r="O950" i="2" s="1"/>
  <c r="P950" i="2" s="1"/>
  <c r="L950" i="2"/>
  <c r="K950" i="2"/>
  <c r="M950" i="2" s="1"/>
  <c r="J950" i="2"/>
  <c r="I950" i="2"/>
  <c r="Q949" i="2"/>
  <c r="N949" i="2"/>
  <c r="M949" i="2"/>
  <c r="L949" i="2"/>
  <c r="K949" i="2"/>
  <c r="J949" i="2"/>
  <c r="I949" i="2"/>
  <c r="Q948" i="2"/>
  <c r="N948" i="2"/>
  <c r="O948" i="2" s="1"/>
  <c r="P948" i="2" s="1"/>
  <c r="M948" i="2"/>
  <c r="L948" i="2"/>
  <c r="K948" i="2"/>
  <c r="J948" i="2"/>
  <c r="I948" i="2"/>
  <c r="Q947" i="2"/>
  <c r="N947" i="2"/>
  <c r="L947" i="2"/>
  <c r="K947" i="2"/>
  <c r="M947" i="2" s="1"/>
  <c r="J947" i="2"/>
  <c r="I947" i="2"/>
  <c r="Q946" i="2"/>
  <c r="N946" i="2"/>
  <c r="O946" i="2" s="1"/>
  <c r="L946" i="2"/>
  <c r="K946" i="2"/>
  <c r="M946" i="2" s="1"/>
  <c r="J946" i="2"/>
  <c r="I946" i="2"/>
  <c r="Q945" i="2"/>
  <c r="O945" i="2"/>
  <c r="N945" i="2"/>
  <c r="M945" i="2"/>
  <c r="P945" i="2" s="1"/>
  <c r="L945" i="2"/>
  <c r="K945" i="2"/>
  <c r="J945" i="2"/>
  <c r="I945" i="2"/>
  <c r="Q944" i="2"/>
  <c r="O944" i="2"/>
  <c r="N944" i="2"/>
  <c r="L944" i="2"/>
  <c r="K944" i="2"/>
  <c r="M944" i="2" s="1"/>
  <c r="P944" i="2" s="1"/>
  <c r="J944" i="2"/>
  <c r="I944" i="2"/>
  <c r="Q943" i="2"/>
  <c r="N943" i="2"/>
  <c r="M943" i="2"/>
  <c r="L943" i="2"/>
  <c r="K943" i="2"/>
  <c r="J943" i="2"/>
  <c r="I943" i="2"/>
  <c r="Q942" i="2"/>
  <c r="N942" i="2"/>
  <c r="M942" i="2"/>
  <c r="L942" i="2"/>
  <c r="K942" i="2"/>
  <c r="J942" i="2"/>
  <c r="I942" i="2"/>
  <c r="Q941" i="2"/>
  <c r="N941" i="2"/>
  <c r="L941" i="2"/>
  <c r="K941" i="2"/>
  <c r="M941" i="2" s="1"/>
  <c r="J941" i="2"/>
  <c r="I941" i="2"/>
  <c r="Q940" i="2"/>
  <c r="N940" i="2"/>
  <c r="O940" i="2" s="1"/>
  <c r="M940" i="2"/>
  <c r="L940" i="2"/>
  <c r="K940" i="2"/>
  <c r="J940" i="2"/>
  <c r="I940" i="2"/>
  <c r="Q939" i="2"/>
  <c r="N939" i="2"/>
  <c r="O939" i="2" s="1"/>
  <c r="L939" i="2"/>
  <c r="K939" i="2"/>
  <c r="M939" i="2" s="1"/>
  <c r="J939" i="2"/>
  <c r="I939" i="2"/>
  <c r="Q938" i="2"/>
  <c r="N938" i="2"/>
  <c r="M938" i="2"/>
  <c r="L938" i="2"/>
  <c r="K938" i="2"/>
  <c r="J938" i="2"/>
  <c r="I938" i="2"/>
  <c r="Q937" i="2"/>
  <c r="O937" i="2"/>
  <c r="P937" i="2" s="1"/>
  <c r="N937" i="2"/>
  <c r="M937" i="2"/>
  <c r="L937" i="2"/>
  <c r="K937" i="2"/>
  <c r="J937" i="2"/>
  <c r="I937" i="2"/>
  <c r="Q936" i="2"/>
  <c r="O936" i="2"/>
  <c r="N936" i="2"/>
  <c r="M936" i="2"/>
  <c r="P936" i="2" s="1"/>
  <c r="L936" i="2"/>
  <c r="K936" i="2"/>
  <c r="J936" i="2"/>
  <c r="I936" i="2"/>
  <c r="Q935" i="2"/>
  <c r="O935" i="2"/>
  <c r="N935" i="2"/>
  <c r="L935" i="2"/>
  <c r="K935" i="2"/>
  <c r="M935" i="2" s="1"/>
  <c r="J935" i="2"/>
  <c r="I935" i="2"/>
  <c r="Q934" i="2"/>
  <c r="N934" i="2"/>
  <c r="O934" i="2" s="1"/>
  <c r="L934" i="2"/>
  <c r="K934" i="2"/>
  <c r="M934" i="2" s="1"/>
  <c r="J934" i="2"/>
  <c r="I934" i="2"/>
  <c r="Q933" i="2"/>
  <c r="N933" i="2"/>
  <c r="L933" i="2"/>
  <c r="K933" i="2"/>
  <c r="M933" i="2" s="1"/>
  <c r="O933" i="2" s="1"/>
  <c r="J933" i="2"/>
  <c r="I933" i="2"/>
  <c r="Q932" i="2"/>
  <c r="N932" i="2"/>
  <c r="O932" i="2" s="1"/>
  <c r="M932" i="2"/>
  <c r="P932" i="2" s="1"/>
  <c r="L932" i="2"/>
  <c r="K932" i="2"/>
  <c r="J932" i="2"/>
  <c r="I932" i="2"/>
  <c r="Q931" i="2"/>
  <c r="N931" i="2"/>
  <c r="L931" i="2"/>
  <c r="K931" i="2"/>
  <c r="M931" i="2" s="1"/>
  <c r="J931" i="2"/>
  <c r="I931" i="2"/>
  <c r="Q930" i="2"/>
  <c r="N930" i="2"/>
  <c r="M930" i="2"/>
  <c r="L930" i="2"/>
  <c r="K930" i="2"/>
  <c r="J930" i="2"/>
  <c r="I930" i="2"/>
  <c r="Q929" i="2"/>
  <c r="N929" i="2"/>
  <c r="O929" i="2" s="1"/>
  <c r="M929" i="2"/>
  <c r="L929" i="2"/>
  <c r="K929" i="2"/>
  <c r="J929" i="2"/>
  <c r="I929" i="2"/>
  <c r="Q928" i="2"/>
  <c r="N928" i="2"/>
  <c r="M928" i="2"/>
  <c r="L928" i="2"/>
  <c r="K928" i="2"/>
  <c r="J928" i="2"/>
  <c r="I928" i="2"/>
  <c r="Q927" i="2"/>
  <c r="N927" i="2"/>
  <c r="O927" i="2" s="1"/>
  <c r="M927" i="2"/>
  <c r="L927" i="2"/>
  <c r="K927" i="2"/>
  <c r="J927" i="2"/>
  <c r="I927" i="2"/>
  <c r="Q926" i="2"/>
  <c r="N926" i="2"/>
  <c r="O926" i="2" s="1"/>
  <c r="M926" i="2"/>
  <c r="L926" i="2"/>
  <c r="K926" i="2"/>
  <c r="J926" i="2"/>
  <c r="I926" i="2"/>
  <c r="Q925" i="2"/>
  <c r="N925" i="2"/>
  <c r="L925" i="2"/>
  <c r="K925" i="2"/>
  <c r="M925" i="2" s="1"/>
  <c r="J925" i="2"/>
  <c r="I925" i="2"/>
  <c r="Q924" i="2"/>
  <c r="N924" i="2"/>
  <c r="O924" i="2" s="1"/>
  <c r="M924" i="2"/>
  <c r="L924" i="2"/>
  <c r="K924" i="2"/>
  <c r="J924" i="2"/>
  <c r="I924" i="2"/>
  <c r="Q923" i="2"/>
  <c r="N923" i="2"/>
  <c r="L923" i="2"/>
  <c r="K923" i="2"/>
  <c r="M923" i="2" s="1"/>
  <c r="J923" i="2"/>
  <c r="I923" i="2"/>
  <c r="Q922" i="2"/>
  <c r="N922" i="2"/>
  <c r="O922" i="2" s="1"/>
  <c r="M922" i="2"/>
  <c r="L922" i="2"/>
  <c r="K922" i="2"/>
  <c r="J922" i="2"/>
  <c r="I922" i="2"/>
  <c r="Q921" i="2"/>
  <c r="N921" i="2"/>
  <c r="L921" i="2"/>
  <c r="K921" i="2"/>
  <c r="M921" i="2" s="1"/>
  <c r="J921" i="2"/>
  <c r="I921" i="2"/>
  <c r="Q920" i="2"/>
  <c r="O920" i="2"/>
  <c r="P920" i="2" s="1"/>
  <c r="N920" i="2"/>
  <c r="M920" i="2"/>
  <c r="L920" i="2"/>
  <c r="K920" i="2"/>
  <c r="J920" i="2"/>
  <c r="I920" i="2"/>
  <c r="Q919" i="2"/>
  <c r="N919" i="2"/>
  <c r="O919" i="2" s="1"/>
  <c r="M919" i="2"/>
  <c r="L919" i="2"/>
  <c r="K919" i="2"/>
  <c r="J919" i="2"/>
  <c r="I919" i="2"/>
  <c r="Q918" i="2"/>
  <c r="N918" i="2"/>
  <c r="O918" i="2" s="1"/>
  <c r="L918" i="2"/>
  <c r="K918" i="2"/>
  <c r="M918" i="2" s="1"/>
  <c r="J918" i="2"/>
  <c r="I918" i="2"/>
  <c r="Q917" i="2"/>
  <c r="P917" i="2"/>
  <c r="N917" i="2"/>
  <c r="O917" i="2" s="1"/>
  <c r="L917" i="2"/>
  <c r="K917" i="2"/>
  <c r="M917" i="2" s="1"/>
  <c r="J917" i="2"/>
  <c r="I917" i="2"/>
  <c r="Q916" i="2"/>
  <c r="N916" i="2"/>
  <c r="M916" i="2"/>
  <c r="L916" i="2"/>
  <c r="K916" i="2"/>
  <c r="J916" i="2"/>
  <c r="I916" i="2"/>
  <c r="Q915" i="2"/>
  <c r="N915" i="2"/>
  <c r="M915" i="2"/>
  <c r="L915" i="2"/>
  <c r="K915" i="2"/>
  <c r="J915" i="2"/>
  <c r="I915" i="2"/>
  <c r="Q914" i="2"/>
  <c r="N914" i="2"/>
  <c r="M914" i="2"/>
  <c r="L914" i="2"/>
  <c r="K914" i="2"/>
  <c r="J914" i="2"/>
  <c r="I914" i="2"/>
  <c r="Q913" i="2"/>
  <c r="N913" i="2"/>
  <c r="M913" i="2"/>
  <c r="L913" i="2"/>
  <c r="K913" i="2"/>
  <c r="J913" i="2"/>
  <c r="I913" i="2"/>
  <c r="Q912" i="2"/>
  <c r="O912" i="2"/>
  <c r="N912" i="2"/>
  <c r="L912" i="2"/>
  <c r="K912" i="2"/>
  <c r="M912" i="2" s="1"/>
  <c r="J912" i="2"/>
  <c r="I912" i="2"/>
  <c r="Q911" i="2"/>
  <c r="N911" i="2"/>
  <c r="O911" i="2" s="1"/>
  <c r="M911" i="2"/>
  <c r="L911" i="2"/>
  <c r="K911" i="2"/>
  <c r="J911" i="2"/>
  <c r="I911" i="2"/>
  <c r="Q910" i="2"/>
  <c r="N910" i="2"/>
  <c r="L910" i="2"/>
  <c r="K910" i="2"/>
  <c r="M910" i="2" s="1"/>
  <c r="J910" i="2"/>
  <c r="I910" i="2"/>
  <c r="Q909" i="2"/>
  <c r="O909" i="2"/>
  <c r="P909" i="2" s="1"/>
  <c r="N909" i="2"/>
  <c r="L909" i="2"/>
  <c r="K909" i="2"/>
  <c r="M909" i="2" s="1"/>
  <c r="J909" i="2"/>
  <c r="I909" i="2"/>
  <c r="Q908" i="2"/>
  <c r="N908" i="2"/>
  <c r="L908" i="2"/>
  <c r="K908" i="2"/>
  <c r="M908" i="2" s="1"/>
  <c r="J908" i="2"/>
  <c r="I908" i="2"/>
  <c r="Q907" i="2"/>
  <c r="N907" i="2"/>
  <c r="O907" i="2" s="1"/>
  <c r="L907" i="2"/>
  <c r="K907" i="2"/>
  <c r="M907" i="2" s="1"/>
  <c r="J907" i="2"/>
  <c r="I907" i="2"/>
  <c r="Q906" i="2"/>
  <c r="N906" i="2"/>
  <c r="O906" i="2" s="1"/>
  <c r="M906" i="2"/>
  <c r="L906" i="2"/>
  <c r="K906" i="2"/>
  <c r="J906" i="2"/>
  <c r="I906" i="2"/>
  <c r="Q905" i="2"/>
  <c r="N905" i="2"/>
  <c r="L905" i="2"/>
  <c r="K905" i="2"/>
  <c r="M905" i="2" s="1"/>
  <c r="O905" i="2" s="1"/>
  <c r="J905" i="2"/>
  <c r="I905" i="2"/>
  <c r="Q904" i="2"/>
  <c r="N904" i="2"/>
  <c r="O904" i="2" s="1"/>
  <c r="M904" i="2"/>
  <c r="P904" i="2" s="1"/>
  <c r="L904" i="2"/>
  <c r="K904" i="2"/>
  <c r="J904" i="2"/>
  <c r="I904" i="2"/>
  <c r="Q903" i="2"/>
  <c r="N903" i="2"/>
  <c r="O903" i="2" s="1"/>
  <c r="M903" i="2"/>
  <c r="L903" i="2"/>
  <c r="K903" i="2"/>
  <c r="J903" i="2"/>
  <c r="I903" i="2"/>
  <c r="Q902" i="2"/>
  <c r="N902" i="2"/>
  <c r="O902" i="2" s="1"/>
  <c r="L902" i="2"/>
  <c r="K902" i="2"/>
  <c r="M902" i="2" s="1"/>
  <c r="P902" i="2" s="1"/>
  <c r="J902" i="2"/>
  <c r="I902" i="2"/>
  <c r="Q901" i="2"/>
  <c r="N901" i="2"/>
  <c r="O901" i="2" s="1"/>
  <c r="L901" i="2"/>
  <c r="K901" i="2"/>
  <c r="M901" i="2" s="1"/>
  <c r="J901" i="2"/>
  <c r="I901" i="2"/>
  <c r="Q900" i="2"/>
  <c r="N900" i="2"/>
  <c r="M900" i="2"/>
  <c r="L900" i="2"/>
  <c r="K900" i="2"/>
  <c r="J900" i="2"/>
  <c r="I900" i="2"/>
  <c r="Q899" i="2"/>
  <c r="P899" i="2"/>
  <c r="N899" i="2"/>
  <c r="L899" i="2"/>
  <c r="K899" i="2"/>
  <c r="M899" i="2" s="1"/>
  <c r="O899" i="2" s="1"/>
  <c r="J899" i="2"/>
  <c r="I899" i="2"/>
  <c r="Q898" i="2"/>
  <c r="N898" i="2"/>
  <c r="M898" i="2"/>
  <c r="L898" i="2"/>
  <c r="K898" i="2"/>
  <c r="J898" i="2"/>
  <c r="I898" i="2"/>
  <c r="Q897" i="2"/>
  <c r="O897" i="2"/>
  <c r="P897" i="2" s="1"/>
  <c r="N897" i="2"/>
  <c r="M897" i="2"/>
  <c r="L897" i="2"/>
  <c r="K897" i="2"/>
  <c r="J897" i="2"/>
  <c r="I897" i="2"/>
  <c r="Q896" i="2"/>
  <c r="N896" i="2"/>
  <c r="O896" i="2" s="1"/>
  <c r="L896" i="2"/>
  <c r="K896" i="2"/>
  <c r="M896" i="2" s="1"/>
  <c r="J896" i="2"/>
  <c r="I896" i="2"/>
  <c r="Q895" i="2"/>
  <c r="O895" i="2"/>
  <c r="N895" i="2"/>
  <c r="M895" i="2"/>
  <c r="L895" i="2"/>
  <c r="K895" i="2"/>
  <c r="J895" i="2"/>
  <c r="I895" i="2"/>
  <c r="Q894" i="2"/>
  <c r="O894" i="2"/>
  <c r="N894" i="2"/>
  <c r="L894" i="2"/>
  <c r="K894" i="2"/>
  <c r="M894" i="2" s="1"/>
  <c r="P894" i="2" s="1"/>
  <c r="J894" i="2"/>
  <c r="I894" i="2"/>
  <c r="Q893" i="2"/>
  <c r="P893" i="2"/>
  <c r="N893" i="2"/>
  <c r="L893" i="2"/>
  <c r="K893" i="2"/>
  <c r="M893" i="2" s="1"/>
  <c r="O893" i="2" s="1"/>
  <c r="J893" i="2"/>
  <c r="I893" i="2"/>
  <c r="Q892" i="2"/>
  <c r="N892" i="2"/>
  <c r="M892" i="2"/>
  <c r="L892" i="2"/>
  <c r="K892" i="2"/>
  <c r="J892" i="2"/>
  <c r="I892" i="2"/>
  <c r="Q891" i="2"/>
  <c r="N891" i="2"/>
  <c r="L891" i="2"/>
  <c r="K891" i="2"/>
  <c r="M891" i="2" s="1"/>
  <c r="J891" i="2"/>
  <c r="I891" i="2"/>
  <c r="Q890" i="2"/>
  <c r="N890" i="2"/>
  <c r="O890" i="2" s="1"/>
  <c r="L890" i="2"/>
  <c r="K890" i="2"/>
  <c r="M890" i="2" s="1"/>
  <c r="P890" i="2" s="1"/>
  <c r="J890" i="2"/>
  <c r="I890" i="2"/>
  <c r="Q889" i="2"/>
  <c r="P889" i="2"/>
  <c r="N889" i="2"/>
  <c r="L889" i="2"/>
  <c r="K889" i="2"/>
  <c r="M889" i="2" s="1"/>
  <c r="O889" i="2" s="1"/>
  <c r="J889" i="2"/>
  <c r="I889" i="2"/>
  <c r="Q888" i="2"/>
  <c r="O888" i="2"/>
  <c r="N888" i="2"/>
  <c r="M888" i="2"/>
  <c r="L888" i="2"/>
  <c r="K888" i="2"/>
  <c r="J888" i="2"/>
  <c r="I888" i="2"/>
  <c r="Q887" i="2"/>
  <c r="N887" i="2"/>
  <c r="O887" i="2" s="1"/>
  <c r="P887" i="2" s="1"/>
  <c r="M887" i="2"/>
  <c r="L887" i="2"/>
  <c r="K887" i="2"/>
  <c r="J887" i="2"/>
  <c r="I887" i="2"/>
  <c r="Q886" i="2"/>
  <c r="N886" i="2"/>
  <c r="L886" i="2"/>
  <c r="K886" i="2"/>
  <c r="M886" i="2" s="1"/>
  <c r="J886" i="2"/>
  <c r="I886" i="2"/>
  <c r="Q885" i="2"/>
  <c r="P885" i="2"/>
  <c r="O885" i="2"/>
  <c r="N885" i="2"/>
  <c r="M885" i="2"/>
  <c r="L885" i="2"/>
  <c r="K885" i="2"/>
  <c r="J885" i="2"/>
  <c r="I885" i="2"/>
  <c r="Q884" i="2"/>
  <c r="N884" i="2"/>
  <c r="M884" i="2"/>
  <c r="L884" i="2"/>
  <c r="K884" i="2"/>
  <c r="J884" i="2"/>
  <c r="I884" i="2"/>
  <c r="Q883" i="2"/>
  <c r="P883" i="2"/>
  <c r="N883" i="2"/>
  <c r="O883" i="2" s="1"/>
  <c r="L883" i="2"/>
  <c r="K883" i="2"/>
  <c r="M883" i="2" s="1"/>
  <c r="J883" i="2"/>
  <c r="I883" i="2"/>
  <c r="Q882" i="2"/>
  <c r="N882" i="2"/>
  <c r="O882" i="2" s="1"/>
  <c r="M882" i="2"/>
  <c r="P882" i="2" s="1"/>
  <c r="L882" i="2"/>
  <c r="K882" i="2"/>
  <c r="J882" i="2"/>
  <c r="I882" i="2"/>
  <c r="Q881" i="2"/>
  <c r="N881" i="2"/>
  <c r="L881" i="2"/>
  <c r="K881" i="2"/>
  <c r="M881" i="2" s="1"/>
  <c r="J881" i="2"/>
  <c r="I881" i="2"/>
  <c r="Q880" i="2"/>
  <c r="N880" i="2"/>
  <c r="M880" i="2"/>
  <c r="L880" i="2"/>
  <c r="K880" i="2"/>
  <c r="J880" i="2"/>
  <c r="I880" i="2"/>
  <c r="Q879" i="2"/>
  <c r="N879" i="2"/>
  <c r="O879" i="2" s="1"/>
  <c r="M879" i="2"/>
  <c r="L879" i="2"/>
  <c r="K879" i="2"/>
  <c r="J879" i="2"/>
  <c r="I879" i="2"/>
  <c r="Q878" i="2"/>
  <c r="N878" i="2"/>
  <c r="O878" i="2" s="1"/>
  <c r="M878" i="2"/>
  <c r="L878" i="2"/>
  <c r="K878" i="2"/>
  <c r="J878" i="2"/>
  <c r="I878" i="2"/>
  <c r="Q877" i="2"/>
  <c r="O877" i="2"/>
  <c r="P877" i="2" s="1"/>
  <c r="N877" i="2"/>
  <c r="L877" i="2"/>
  <c r="K877" i="2"/>
  <c r="M877" i="2" s="1"/>
  <c r="J877" i="2"/>
  <c r="I877" i="2"/>
  <c r="Q876" i="2"/>
  <c r="N876" i="2"/>
  <c r="O876" i="2" s="1"/>
  <c r="M876" i="2"/>
  <c r="L876" i="2"/>
  <c r="K876" i="2"/>
  <c r="J876" i="2"/>
  <c r="I876" i="2"/>
  <c r="Q875" i="2"/>
  <c r="N875" i="2"/>
  <c r="O875" i="2" s="1"/>
  <c r="M875" i="2"/>
  <c r="L875" i="2"/>
  <c r="K875" i="2"/>
  <c r="J875" i="2"/>
  <c r="I875" i="2"/>
  <c r="Q874" i="2"/>
  <c r="N874" i="2"/>
  <c r="O874" i="2" s="1"/>
  <c r="M874" i="2"/>
  <c r="L874" i="2"/>
  <c r="K874" i="2"/>
  <c r="J874" i="2"/>
  <c r="I874" i="2"/>
  <c r="Q873" i="2"/>
  <c r="N873" i="2"/>
  <c r="L873" i="2"/>
  <c r="K873" i="2"/>
  <c r="M873" i="2" s="1"/>
  <c r="J873" i="2"/>
  <c r="I873" i="2"/>
  <c r="Q872" i="2"/>
  <c r="N872" i="2"/>
  <c r="O872" i="2" s="1"/>
  <c r="M872" i="2"/>
  <c r="P872" i="2" s="1"/>
  <c r="L872" i="2"/>
  <c r="K872" i="2"/>
  <c r="J872" i="2"/>
  <c r="I872" i="2"/>
  <c r="Q871" i="2"/>
  <c r="N871" i="2"/>
  <c r="O871" i="2" s="1"/>
  <c r="M871" i="2"/>
  <c r="P871" i="2" s="1"/>
  <c r="L871" i="2"/>
  <c r="K871" i="2"/>
  <c r="J871" i="2"/>
  <c r="I871" i="2"/>
  <c r="Q870" i="2"/>
  <c r="O870" i="2"/>
  <c r="P870" i="2" s="1"/>
  <c r="N870" i="2"/>
  <c r="L870" i="2"/>
  <c r="K870" i="2"/>
  <c r="M870" i="2" s="1"/>
  <c r="J870" i="2"/>
  <c r="I870" i="2"/>
  <c r="Q869" i="2"/>
  <c r="N869" i="2"/>
  <c r="M869" i="2"/>
  <c r="L869" i="2"/>
  <c r="K869" i="2"/>
  <c r="J869" i="2"/>
  <c r="I869" i="2"/>
  <c r="Q868" i="2"/>
  <c r="N868" i="2"/>
  <c r="L868" i="2"/>
  <c r="K868" i="2"/>
  <c r="M868" i="2" s="1"/>
  <c r="J868" i="2"/>
  <c r="I868" i="2"/>
  <c r="Q867" i="2"/>
  <c r="N867" i="2"/>
  <c r="O867" i="2" s="1"/>
  <c r="L867" i="2"/>
  <c r="K867" i="2"/>
  <c r="M867" i="2" s="1"/>
  <c r="J867" i="2"/>
  <c r="I867" i="2"/>
  <c r="Q866" i="2"/>
  <c r="N866" i="2"/>
  <c r="L866" i="2"/>
  <c r="K866" i="2"/>
  <c r="M866" i="2" s="1"/>
  <c r="J866" i="2"/>
  <c r="I866" i="2"/>
  <c r="Q865" i="2"/>
  <c r="N865" i="2"/>
  <c r="L865" i="2"/>
  <c r="K865" i="2"/>
  <c r="M865" i="2" s="1"/>
  <c r="J865" i="2"/>
  <c r="I865" i="2"/>
  <c r="Q864" i="2"/>
  <c r="N864" i="2"/>
  <c r="M864" i="2"/>
  <c r="L864" i="2"/>
  <c r="K864" i="2"/>
  <c r="J864" i="2"/>
  <c r="I864" i="2"/>
  <c r="Q863" i="2"/>
  <c r="N863" i="2"/>
  <c r="M863" i="2"/>
  <c r="L863" i="2"/>
  <c r="K863" i="2"/>
  <c r="J863" i="2"/>
  <c r="I863" i="2"/>
  <c r="Q862" i="2"/>
  <c r="O862" i="2"/>
  <c r="N862" i="2"/>
  <c r="L862" i="2"/>
  <c r="K862" i="2"/>
  <c r="M862" i="2" s="1"/>
  <c r="P862" i="2" s="1"/>
  <c r="J862" i="2"/>
  <c r="I862" i="2"/>
  <c r="Q861" i="2"/>
  <c r="P861" i="2"/>
  <c r="O861" i="2"/>
  <c r="N861" i="2"/>
  <c r="L861" i="2"/>
  <c r="K861" i="2"/>
  <c r="M861" i="2" s="1"/>
  <c r="J861" i="2"/>
  <c r="I861" i="2"/>
  <c r="Q860" i="2"/>
  <c r="N860" i="2"/>
  <c r="L860" i="2"/>
  <c r="K860" i="2"/>
  <c r="M860" i="2" s="1"/>
  <c r="J860" i="2"/>
  <c r="I860" i="2"/>
  <c r="Q859" i="2"/>
  <c r="N859" i="2"/>
  <c r="M859" i="2"/>
  <c r="L859" i="2"/>
  <c r="K859" i="2"/>
  <c r="J859" i="2"/>
  <c r="I859" i="2"/>
  <c r="Q858" i="2"/>
  <c r="O858" i="2"/>
  <c r="N858" i="2"/>
  <c r="L858" i="2"/>
  <c r="K858" i="2"/>
  <c r="M858" i="2" s="1"/>
  <c r="J858" i="2"/>
  <c r="I858" i="2"/>
  <c r="Q857" i="2"/>
  <c r="N857" i="2"/>
  <c r="O857" i="2" s="1"/>
  <c r="L857" i="2"/>
  <c r="K857" i="2"/>
  <c r="M857" i="2" s="1"/>
  <c r="J857" i="2"/>
  <c r="I857" i="2"/>
  <c r="Q856" i="2"/>
  <c r="N856" i="2"/>
  <c r="O856" i="2" s="1"/>
  <c r="M856" i="2"/>
  <c r="L856" i="2"/>
  <c r="K856" i="2"/>
  <c r="J856" i="2"/>
  <c r="I856" i="2"/>
  <c r="Q855" i="2"/>
  <c r="O855" i="2"/>
  <c r="N855" i="2"/>
  <c r="L855" i="2"/>
  <c r="K855" i="2"/>
  <c r="M855" i="2" s="1"/>
  <c r="P855" i="2" s="1"/>
  <c r="J855" i="2"/>
  <c r="I855" i="2"/>
  <c r="Q854" i="2"/>
  <c r="O854" i="2"/>
  <c r="P854" i="2" s="1"/>
  <c r="N854" i="2"/>
  <c r="L854" i="2"/>
  <c r="K854" i="2"/>
  <c r="M854" i="2" s="1"/>
  <c r="J854" i="2"/>
  <c r="I854" i="2"/>
  <c r="Q853" i="2"/>
  <c r="N853" i="2"/>
  <c r="O853" i="2" s="1"/>
  <c r="L853" i="2"/>
  <c r="K853" i="2"/>
  <c r="M853" i="2" s="1"/>
  <c r="P853" i="2" s="1"/>
  <c r="J853" i="2"/>
  <c r="I853" i="2"/>
  <c r="Q852" i="2"/>
  <c r="N852" i="2"/>
  <c r="M852" i="2"/>
  <c r="L852" i="2"/>
  <c r="K852" i="2"/>
  <c r="J852" i="2"/>
  <c r="I852" i="2"/>
  <c r="Q851" i="2"/>
  <c r="N851" i="2"/>
  <c r="M851" i="2"/>
  <c r="L851" i="2"/>
  <c r="K851" i="2"/>
  <c r="J851" i="2"/>
  <c r="I851" i="2"/>
  <c r="Q850" i="2"/>
  <c r="N850" i="2"/>
  <c r="O850" i="2" s="1"/>
  <c r="M850" i="2"/>
  <c r="L850" i="2"/>
  <c r="K850" i="2"/>
  <c r="J850" i="2"/>
  <c r="I850" i="2"/>
  <c r="Q849" i="2"/>
  <c r="N849" i="2"/>
  <c r="L849" i="2"/>
  <c r="K849" i="2"/>
  <c r="M849" i="2" s="1"/>
  <c r="J849" i="2"/>
  <c r="I849" i="2"/>
  <c r="Q848" i="2"/>
  <c r="P848" i="2"/>
  <c r="O848" i="2"/>
  <c r="N848" i="2"/>
  <c r="M848" i="2"/>
  <c r="L848" i="2"/>
  <c r="K848" i="2"/>
  <c r="J848" i="2"/>
  <c r="I848" i="2"/>
  <c r="Q847" i="2"/>
  <c r="N847" i="2"/>
  <c r="M847" i="2"/>
  <c r="L847" i="2"/>
  <c r="K847" i="2"/>
  <c r="J847" i="2"/>
  <c r="I847" i="2"/>
  <c r="Q846" i="2"/>
  <c r="N846" i="2"/>
  <c r="L846" i="2"/>
  <c r="K846" i="2"/>
  <c r="M846" i="2" s="1"/>
  <c r="J846" i="2"/>
  <c r="I846" i="2"/>
  <c r="Q845" i="2"/>
  <c r="O845" i="2"/>
  <c r="N845" i="2"/>
  <c r="L845" i="2"/>
  <c r="K845" i="2"/>
  <c r="M845" i="2" s="1"/>
  <c r="J845" i="2"/>
  <c r="I845" i="2"/>
  <c r="Q844" i="2"/>
  <c r="P844" i="2"/>
  <c r="N844" i="2"/>
  <c r="L844" i="2"/>
  <c r="K844" i="2"/>
  <c r="M844" i="2" s="1"/>
  <c r="O844" i="2" s="1"/>
  <c r="J844" i="2"/>
  <c r="I844" i="2"/>
  <c r="Q843" i="2"/>
  <c r="N843" i="2"/>
  <c r="O843" i="2" s="1"/>
  <c r="L843" i="2"/>
  <c r="K843" i="2"/>
  <c r="M843" i="2" s="1"/>
  <c r="J843" i="2"/>
  <c r="I843" i="2"/>
  <c r="Q842" i="2"/>
  <c r="N842" i="2"/>
  <c r="L842" i="2"/>
  <c r="K842" i="2"/>
  <c r="M842" i="2" s="1"/>
  <c r="J842" i="2"/>
  <c r="I842" i="2"/>
  <c r="Q841" i="2"/>
  <c r="O841" i="2"/>
  <c r="N841" i="2"/>
  <c r="M841" i="2"/>
  <c r="L841" i="2"/>
  <c r="K841" i="2"/>
  <c r="J841" i="2"/>
  <c r="I841" i="2"/>
  <c r="Q840" i="2"/>
  <c r="N840" i="2"/>
  <c r="O840" i="2" s="1"/>
  <c r="M840" i="2"/>
  <c r="L840" i="2"/>
  <c r="K840" i="2"/>
  <c r="J840" i="2"/>
  <c r="I840" i="2"/>
  <c r="Q839" i="2"/>
  <c r="N839" i="2"/>
  <c r="O839" i="2" s="1"/>
  <c r="M839" i="2"/>
  <c r="L839" i="2"/>
  <c r="K839" i="2"/>
  <c r="J839" i="2"/>
  <c r="I839" i="2"/>
  <c r="Q838" i="2"/>
  <c r="N838" i="2"/>
  <c r="L838" i="2"/>
  <c r="K838" i="2"/>
  <c r="M838" i="2" s="1"/>
  <c r="J838" i="2"/>
  <c r="I838" i="2"/>
  <c r="Q837" i="2"/>
  <c r="P837" i="2"/>
  <c r="O837" i="2"/>
  <c r="N837" i="2"/>
  <c r="M837" i="2"/>
  <c r="L837" i="2"/>
  <c r="K837" i="2"/>
  <c r="J837" i="2"/>
  <c r="I837" i="2"/>
  <c r="Q836" i="2"/>
  <c r="N836" i="2"/>
  <c r="M836" i="2"/>
  <c r="L836" i="2"/>
  <c r="K836" i="2"/>
  <c r="J836" i="2"/>
  <c r="I836" i="2"/>
  <c r="Q835" i="2"/>
  <c r="P835" i="2"/>
  <c r="N835" i="2"/>
  <c r="L835" i="2"/>
  <c r="K835" i="2"/>
  <c r="M835" i="2" s="1"/>
  <c r="O835" i="2" s="1"/>
  <c r="J835" i="2"/>
  <c r="I835" i="2"/>
  <c r="Q834" i="2"/>
  <c r="N834" i="2"/>
  <c r="O834" i="2" s="1"/>
  <c r="M834" i="2"/>
  <c r="L834" i="2"/>
  <c r="K834" i="2"/>
  <c r="J834" i="2"/>
  <c r="I834" i="2"/>
  <c r="Q833" i="2"/>
  <c r="P833" i="2"/>
  <c r="N833" i="2"/>
  <c r="L833" i="2"/>
  <c r="K833" i="2"/>
  <c r="M833" i="2" s="1"/>
  <c r="O833" i="2" s="1"/>
  <c r="J833" i="2"/>
  <c r="I833" i="2"/>
  <c r="Q832" i="2"/>
  <c r="N832" i="2"/>
  <c r="O832" i="2" s="1"/>
  <c r="L832" i="2"/>
  <c r="K832" i="2"/>
  <c r="M832" i="2" s="1"/>
  <c r="J832" i="2"/>
  <c r="I832" i="2"/>
  <c r="Q831" i="2"/>
  <c r="O831" i="2"/>
  <c r="N831" i="2"/>
  <c r="M831" i="2"/>
  <c r="L831" i="2"/>
  <c r="K831" i="2"/>
  <c r="J831" i="2"/>
  <c r="I831" i="2"/>
  <c r="Q830" i="2"/>
  <c r="N830" i="2"/>
  <c r="O830" i="2" s="1"/>
  <c r="L830" i="2"/>
  <c r="K830" i="2"/>
  <c r="M830" i="2" s="1"/>
  <c r="J830" i="2"/>
  <c r="I830" i="2"/>
  <c r="Q829" i="2"/>
  <c r="N829" i="2"/>
  <c r="O829" i="2" s="1"/>
  <c r="L829" i="2"/>
  <c r="K829" i="2"/>
  <c r="M829" i="2" s="1"/>
  <c r="P829" i="2" s="1"/>
  <c r="J829" i="2"/>
  <c r="I829" i="2"/>
  <c r="Q828" i="2"/>
  <c r="O828" i="2"/>
  <c r="N828" i="2"/>
  <c r="M828" i="2"/>
  <c r="P828" i="2" s="1"/>
  <c r="L828" i="2"/>
  <c r="K828" i="2"/>
  <c r="J828" i="2"/>
  <c r="I828" i="2"/>
  <c r="Q827" i="2"/>
  <c r="N827" i="2"/>
  <c r="O827" i="2" s="1"/>
  <c r="M827" i="2"/>
  <c r="L827" i="2"/>
  <c r="K827" i="2"/>
  <c r="J827" i="2"/>
  <c r="I827" i="2"/>
  <c r="Q826" i="2"/>
  <c r="N826" i="2"/>
  <c r="L826" i="2"/>
  <c r="K826" i="2"/>
  <c r="M826" i="2" s="1"/>
  <c r="O826" i="2" s="1"/>
  <c r="J826" i="2"/>
  <c r="I826" i="2"/>
  <c r="Q825" i="2"/>
  <c r="N825" i="2"/>
  <c r="L825" i="2"/>
  <c r="K825" i="2"/>
  <c r="M825" i="2" s="1"/>
  <c r="J825" i="2"/>
  <c r="I825" i="2"/>
  <c r="Q824" i="2"/>
  <c r="N824" i="2"/>
  <c r="L824" i="2"/>
  <c r="K824" i="2"/>
  <c r="M824" i="2" s="1"/>
  <c r="J824" i="2"/>
  <c r="I824" i="2"/>
  <c r="Q823" i="2"/>
  <c r="O823" i="2"/>
  <c r="N823" i="2"/>
  <c r="L823" i="2"/>
  <c r="K823" i="2"/>
  <c r="M823" i="2" s="1"/>
  <c r="J823" i="2"/>
  <c r="I823" i="2"/>
  <c r="Q822" i="2"/>
  <c r="O822" i="2"/>
  <c r="N822" i="2"/>
  <c r="M822" i="2"/>
  <c r="L822" i="2"/>
  <c r="K822" i="2"/>
  <c r="J822" i="2"/>
  <c r="I822" i="2"/>
  <c r="Q821" i="2"/>
  <c r="N821" i="2"/>
  <c r="O821" i="2" s="1"/>
  <c r="M821" i="2"/>
  <c r="P821" i="2" s="1"/>
  <c r="L821" i="2"/>
  <c r="K821" i="2"/>
  <c r="J821" i="2"/>
  <c r="I821" i="2"/>
  <c r="Q820" i="2"/>
  <c r="P820" i="2"/>
  <c r="O820" i="2"/>
  <c r="N820" i="2"/>
  <c r="M820" i="2"/>
  <c r="L820" i="2"/>
  <c r="K820" i="2"/>
  <c r="J820" i="2"/>
  <c r="I820" i="2"/>
  <c r="Q819" i="2"/>
  <c r="O819" i="2"/>
  <c r="N819" i="2"/>
  <c r="L819" i="2"/>
  <c r="K819" i="2"/>
  <c r="M819" i="2" s="1"/>
  <c r="J819" i="2"/>
  <c r="I819" i="2"/>
  <c r="Q818" i="2"/>
  <c r="O818" i="2"/>
  <c r="N818" i="2"/>
  <c r="M818" i="2"/>
  <c r="L818" i="2"/>
  <c r="K818" i="2"/>
  <c r="J818" i="2"/>
  <c r="I818" i="2"/>
  <c r="Q817" i="2"/>
  <c r="N817" i="2"/>
  <c r="M817" i="2"/>
  <c r="L817" i="2"/>
  <c r="K817" i="2"/>
  <c r="J817" i="2"/>
  <c r="I817" i="2"/>
  <c r="Q816" i="2"/>
  <c r="O816" i="2"/>
  <c r="P816" i="2" s="1"/>
  <c r="N816" i="2"/>
  <c r="L816" i="2"/>
  <c r="K816" i="2"/>
  <c r="M816" i="2" s="1"/>
  <c r="J816" i="2"/>
  <c r="I816" i="2"/>
  <c r="Q815" i="2"/>
  <c r="N815" i="2"/>
  <c r="O815" i="2" s="1"/>
  <c r="M815" i="2"/>
  <c r="P815" i="2" s="1"/>
  <c r="L815" i="2"/>
  <c r="K815" i="2"/>
  <c r="J815" i="2"/>
  <c r="I815" i="2"/>
  <c r="Q814" i="2"/>
  <c r="P814" i="2"/>
  <c r="N814" i="2"/>
  <c r="L814" i="2"/>
  <c r="K814" i="2"/>
  <c r="M814" i="2" s="1"/>
  <c r="O814" i="2" s="1"/>
  <c r="J814" i="2"/>
  <c r="I814" i="2"/>
  <c r="Q813" i="2"/>
  <c r="N813" i="2"/>
  <c r="O813" i="2" s="1"/>
  <c r="L813" i="2"/>
  <c r="K813" i="2"/>
  <c r="M813" i="2" s="1"/>
  <c r="J813" i="2"/>
  <c r="I813" i="2"/>
  <c r="Q812" i="2"/>
  <c r="O812" i="2"/>
  <c r="N812" i="2"/>
  <c r="M812" i="2"/>
  <c r="P812" i="2" s="1"/>
  <c r="L812" i="2"/>
  <c r="K812" i="2"/>
  <c r="J812" i="2"/>
  <c r="I812" i="2"/>
  <c r="Q811" i="2"/>
  <c r="N811" i="2"/>
  <c r="L811" i="2"/>
  <c r="K811" i="2"/>
  <c r="M811" i="2" s="1"/>
  <c r="J811" i="2"/>
  <c r="I811" i="2"/>
  <c r="Q810" i="2"/>
  <c r="O810" i="2"/>
  <c r="N810" i="2"/>
  <c r="L810" i="2"/>
  <c r="K810" i="2"/>
  <c r="M810" i="2" s="1"/>
  <c r="P810" i="2" s="1"/>
  <c r="J810" i="2"/>
  <c r="I810" i="2"/>
  <c r="Q809" i="2"/>
  <c r="N809" i="2"/>
  <c r="L809" i="2"/>
  <c r="K809" i="2"/>
  <c r="M809" i="2" s="1"/>
  <c r="J809" i="2"/>
  <c r="I809" i="2"/>
  <c r="Q808" i="2"/>
  <c r="N808" i="2"/>
  <c r="M808" i="2"/>
  <c r="L808" i="2"/>
  <c r="K808" i="2"/>
  <c r="J808" i="2"/>
  <c r="I808" i="2"/>
  <c r="Q807" i="2"/>
  <c r="N807" i="2"/>
  <c r="L807" i="2"/>
  <c r="K807" i="2"/>
  <c r="M807" i="2" s="1"/>
  <c r="J807" i="2"/>
  <c r="I807" i="2"/>
  <c r="Q806" i="2"/>
  <c r="N806" i="2"/>
  <c r="L806" i="2"/>
  <c r="K806" i="2"/>
  <c r="M806" i="2" s="1"/>
  <c r="J806" i="2"/>
  <c r="I806" i="2"/>
  <c r="Q805" i="2"/>
  <c r="N805" i="2"/>
  <c r="O805" i="2" s="1"/>
  <c r="M805" i="2"/>
  <c r="L805" i="2"/>
  <c r="K805" i="2"/>
  <c r="J805" i="2"/>
  <c r="I805" i="2"/>
  <c r="Q804" i="2"/>
  <c r="N804" i="2"/>
  <c r="L804" i="2"/>
  <c r="K804" i="2"/>
  <c r="M804" i="2" s="1"/>
  <c r="J804" i="2"/>
  <c r="I804" i="2"/>
  <c r="Q803" i="2"/>
  <c r="O803" i="2"/>
  <c r="P803" i="2" s="1"/>
  <c r="N803" i="2"/>
  <c r="L803" i="2"/>
  <c r="K803" i="2"/>
  <c r="M803" i="2" s="1"/>
  <c r="J803" i="2"/>
  <c r="I803" i="2"/>
  <c r="Q802" i="2"/>
  <c r="N802" i="2"/>
  <c r="M802" i="2"/>
  <c r="L802" i="2"/>
  <c r="K802" i="2"/>
  <c r="J802" i="2"/>
  <c r="I802" i="2"/>
  <c r="Q801" i="2"/>
  <c r="N801" i="2"/>
  <c r="M801" i="2"/>
  <c r="O801" i="2" s="1"/>
  <c r="L801" i="2"/>
  <c r="K801" i="2"/>
  <c r="J801" i="2"/>
  <c r="I801" i="2"/>
  <c r="Q800" i="2"/>
  <c r="N800" i="2"/>
  <c r="L800" i="2"/>
  <c r="K800" i="2"/>
  <c r="M800" i="2" s="1"/>
  <c r="J800" i="2"/>
  <c r="I800" i="2"/>
  <c r="Q799" i="2"/>
  <c r="O799" i="2"/>
  <c r="N799" i="2"/>
  <c r="M799" i="2"/>
  <c r="L799" i="2"/>
  <c r="K799" i="2"/>
  <c r="J799" i="2"/>
  <c r="I799" i="2"/>
  <c r="Q798" i="2"/>
  <c r="O798" i="2"/>
  <c r="N798" i="2"/>
  <c r="M798" i="2"/>
  <c r="L798" i="2"/>
  <c r="K798" i="2"/>
  <c r="J798" i="2"/>
  <c r="I798" i="2"/>
  <c r="Q797" i="2"/>
  <c r="N797" i="2"/>
  <c r="L797" i="2"/>
  <c r="K797" i="2"/>
  <c r="M797" i="2" s="1"/>
  <c r="O797" i="2" s="1"/>
  <c r="J797" i="2"/>
  <c r="I797" i="2"/>
  <c r="Q796" i="2"/>
  <c r="P796" i="2"/>
  <c r="O796" i="2"/>
  <c r="N796" i="2"/>
  <c r="M796" i="2"/>
  <c r="L796" i="2"/>
  <c r="K796" i="2"/>
  <c r="J796" i="2"/>
  <c r="I796" i="2"/>
  <c r="Q795" i="2"/>
  <c r="N795" i="2"/>
  <c r="O795" i="2" s="1"/>
  <c r="L795" i="2"/>
  <c r="K795" i="2"/>
  <c r="M795" i="2" s="1"/>
  <c r="P795" i="2" s="1"/>
  <c r="J795" i="2"/>
  <c r="I795" i="2"/>
  <c r="Q794" i="2"/>
  <c r="O794" i="2"/>
  <c r="P794" i="2" s="1"/>
  <c r="N794" i="2"/>
  <c r="L794" i="2"/>
  <c r="K794" i="2"/>
  <c r="M794" i="2" s="1"/>
  <c r="J794" i="2"/>
  <c r="I794" i="2"/>
  <c r="Q793" i="2"/>
  <c r="N793" i="2"/>
  <c r="M793" i="2"/>
  <c r="L793" i="2"/>
  <c r="K793" i="2"/>
  <c r="J793" i="2"/>
  <c r="I793" i="2"/>
  <c r="Q792" i="2"/>
  <c r="N792" i="2"/>
  <c r="L792" i="2"/>
  <c r="K792" i="2"/>
  <c r="M792" i="2" s="1"/>
  <c r="J792" i="2"/>
  <c r="I792" i="2"/>
  <c r="Q791" i="2"/>
  <c r="N791" i="2"/>
  <c r="M791" i="2"/>
  <c r="L791" i="2"/>
  <c r="K791" i="2"/>
  <c r="J791" i="2"/>
  <c r="I791" i="2"/>
  <c r="Q790" i="2"/>
  <c r="N790" i="2"/>
  <c r="L790" i="2"/>
  <c r="K790" i="2"/>
  <c r="M790" i="2" s="1"/>
  <c r="J790" i="2"/>
  <c r="I790" i="2"/>
  <c r="Q789" i="2"/>
  <c r="O789" i="2"/>
  <c r="N789" i="2"/>
  <c r="M789" i="2"/>
  <c r="L789" i="2"/>
  <c r="K789" i="2"/>
  <c r="J789" i="2"/>
  <c r="I789" i="2"/>
  <c r="Q788" i="2"/>
  <c r="N788" i="2"/>
  <c r="M788" i="2"/>
  <c r="L788" i="2"/>
  <c r="K788" i="2"/>
  <c r="J788" i="2"/>
  <c r="I788" i="2"/>
  <c r="Q787" i="2"/>
  <c r="N787" i="2"/>
  <c r="O787" i="2" s="1"/>
  <c r="P787" i="2" s="1"/>
  <c r="L787" i="2"/>
  <c r="K787" i="2"/>
  <c r="M787" i="2" s="1"/>
  <c r="J787" i="2"/>
  <c r="I787" i="2"/>
  <c r="Q786" i="2"/>
  <c r="O786" i="2"/>
  <c r="N786" i="2"/>
  <c r="M786" i="2"/>
  <c r="L786" i="2"/>
  <c r="K786" i="2"/>
  <c r="J786" i="2"/>
  <c r="I786" i="2"/>
  <c r="Q785" i="2"/>
  <c r="O785" i="2"/>
  <c r="N785" i="2"/>
  <c r="M785" i="2"/>
  <c r="P785" i="2" s="1"/>
  <c r="L785" i="2"/>
  <c r="K785" i="2"/>
  <c r="J785" i="2"/>
  <c r="I785" i="2"/>
  <c r="Q784" i="2"/>
  <c r="N784" i="2"/>
  <c r="O784" i="2" s="1"/>
  <c r="P784" i="2" s="1"/>
  <c r="M784" i="2"/>
  <c r="L784" i="2"/>
  <c r="K784" i="2"/>
  <c r="J784" i="2"/>
  <c r="I784" i="2"/>
  <c r="Q783" i="2"/>
  <c r="N783" i="2"/>
  <c r="M783" i="2"/>
  <c r="L783" i="2"/>
  <c r="K783" i="2"/>
  <c r="J783" i="2"/>
  <c r="I783" i="2"/>
  <c r="Q782" i="2"/>
  <c r="N782" i="2"/>
  <c r="L782" i="2"/>
  <c r="K782" i="2"/>
  <c r="M782" i="2" s="1"/>
  <c r="J782" i="2"/>
  <c r="I782" i="2"/>
  <c r="Q781" i="2"/>
  <c r="N781" i="2"/>
  <c r="O781" i="2" s="1"/>
  <c r="P781" i="2" s="1"/>
  <c r="L781" i="2"/>
  <c r="K781" i="2"/>
  <c r="M781" i="2" s="1"/>
  <c r="J781" i="2"/>
  <c r="I781" i="2"/>
  <c r="Q780" i="2"/>
  <c r="P780" i="2"/>
  <c r="O780" i="2"/>
  <c r="N780" i="2"/>
  <c r="M780" i="2"/>
  <c r="L780" i="2"/>
  <c r="K780" i="2"/>
  <c r="J780" i="2"/>
  <c r="I780" i="2"/>
  <c r="Q779" i="2"/>
  <c r="N779" i="2"/>
  <c r="O779" i="2" s="1"/>
  <c r="P779" i="2" s="1"/>
  <c r="L779" i="2"/>
  <c r="K779" i="2"/>
  <c r="M779" i="2" s="1"/>
  <c r="J779" i="2"/>
  <c r="I779" i="2"/>
  <c r="Q778" i="2"/>
  <c r="N778" i="2"/>
  <c r="L778" i="2"/>
  <c r="K778" i="2"/>
  <c r="M778" i="2" s="1"/>
  <c r="J778" i="2"/>
  <c r="I778" i="2"/>
  <c r="Q777" i="2"/>
  <c r="O777" i="2"/>
  <c r="P777" i="2" s="1"/>
  <c r="N777" i="2"/>
  <c r="L777" i="2"/>
  <c r="K777" i="2"/>
  <c r="M777" i="2" s="1"/>
  <c r="J777" i="2"/>
  <c r="I777" i="2"/>
  <c r="Q776" i="2"/>
  <c r="N776" i="2"/>
  <c r="L776" i="2"/>
  <c r="K776" i="2"/>
  <c r="M776" i="2" s="1"/>
  <c r="J776" i="2"/>
  <c r="I776" i="2"/>
  <c r="Q775" i="2"/>
  <c r="N775" i="2"/>
  <c r="O775" i="2" s="1"/>
  <c r="L775" i="2"/>
  <c r="K775" i="2"/>
  <c r="M775" i="2" s="1"/>
  <c r="J775" i="2"/>
  <c r="I775" i="2"/>
  <c r="Q774" i="2"/>
  <c r="N774" i="2"/>
  <c r="O774" i="2" s="1"/>
  <c r="M774" i="2"/>
  <c r="L774" i="2"/>
  <c r="K774" i="2"/>
  <c r="J774" i="2"/>
  <c r="I774" i="2"/>
  <c r="Q773" i="2"/>
  <c r="P773" i="2"/>
  <c r="N773" i="2"/>
  <c r="O773" i="2" s="1"/>
  <c r="M773" i="2"/>
  <c r="L773" i="2"/>
  <c r="K773" i="2"/>
  <c r="J773" i="2"/>
  <c r="I773" i="2"/>
  <c r="Q772" i="2"/>
  <c r="N772" i="2"/>
  <c r="L772" i="2"/>
  <c r="K772" i="2"/>
  <c r="M772" i="2" s="1"/>
  <c r="J772" i="2"/>
  <c r="I772" i="2"/>
  <c r="Q771" i="2"/>
  <c r="P771" i="2"/>
  <c r="O771" i="2"/>
  <c r="N771" i="2"/>
  <c r="L771" i="2"/>
  <c r="K771" i="2"/>
  <c r="M771" i="2" s="1"/>
  <c r="J771" i="2"/>
  <c r="I771" i="2"/>
  <c r="Q770" i="2"/>
  <c r="O770" i="2"/>
  <c r="N770" i="2"/>
  <c r="L770" i="2"/>
  <c r="K770" i="2"/>
  <c r="M770" i="2" s="1"/>
  <c r="P770" i="2" s="1"/>
  <c r="J770" i="2"/>
  <c r="I770" i="2"/>
  <c r="Q769" i="2"/>
  <c r="P769" i="2"/>
  <c r="N769" i="2"/>
  <c r="M769" i="2"/>
  <c r="O769" i="2" s="1"/>
  <c r="L769" i="2"/>
  <c r="K769" i="2"/>
  <c r="J769" i="2"/>
  <c r="I769" i="2"/>
  <c r="Q768" i="2"/>
  <c r="N768" i="2"/>
  <c r="L768" i="2"/>
  <c r="K768" i="2"/>
  <c r="M768" i="2" s="1"/>
  <c r="J768" i="2"/>
  <c r="I768" i="2"/>
  <c r="Q767" i="2"/>
  <c r="O767" i="2"/>
  <c r="N767" i="2"/>
  <c r="M767" i="2"/>
  <c r="L767" i="2"/>
  <c r="K767" i="2"/>
  <c r="J767" i="2"/>
  <c r="I767" i="2"/>
  <c r="Q766" i="2"/>
  <c r="N766" i="2"/>
  <c r="M766" i="2"/>
  <c r="L766" i="2"/>
  <c r="K766" i="2"/>
  <c r="J766" i="2"/>
  <c r="I766" i="2"/>
  <c r="Q765" i="2"/>
  <c r="O765" i="2"/>
  <c r="P765" i="2" s="1"/>
  <c r="N765" i="2"/>
  <c r="L765" i="2"/>
  <c r="K765" i="2"/>
  <c r="M765" i="2" s="1"/>
  <c r="J765" i="2"/>
  <c r="I765" i="2"/>
  <c r="Q764" i="2"/>
  <c r="O764" i="2"/>
  <c r="N764" i="2"/>
  <c r="M764" i="2"/>
  <c r="L764" i="2"/>
  <c r="K764" i="2"/>
  <c r="J764" i="2"/>
  <c r="I764" i="2"/>
  <c r="Q763" i="2"/>
  <c r="N763" i="2"/>
  <c r="L763" i="2"/>
  <c r="K763" i="2"/>
  <c r="M763" i="2" s="1"/>
  <c r="J763" i="2"/>
  <c r="I763" i="2"/>
  <c r="Q762" i="2"/>
  <c r="O762" i="2"/>
  <c r="P762" i="2" s="1"/>
  <c r="N762" i="2"/>
  <c r="L762" i="2"/>
  <c r="K762" i="2"/>
  <c r="M762" i="2" s="1"/>
  <c r="J762" i="2"/>
  <c r="I762" i="2"/>
  <c r="Q761" i="2"/>
  <c r="N761" i="2"/>
  <c r="L761" i="2"/>
  <c r="K761" i="2"/>
  <c r="M761" i="2" s="1"/>
  <c r="O761" i="2" s="1"/>
  <c r="J761" i="2"/>
  <c r="I761" i="2"/>
  <c r="Q760" i="2"/>
  <c r="N760" i="2"/>
  <c r="O760" i="2" s="1"/>
  <c r="M760" i="2"/>
  <c r="L760" i="2"/>
  <c r="K760" i="2"/>
  <c r="J760" i="2"/>
  <c r="I760" i="2"/>
  <c r="Q759" i="2"/>
  <c r="P759" i="2"/>
  <c r="N759" i="2"/>
  <c r="L759" i="2"/>
  <c r="K759" i="2"/>
  <c r="M759" i="2" s="1"/>
  <c r="O759" i="2" s="1"/>
  <c r="J759" i="2"/>
  <c r="I759" i="2"/>
  <c r="Q758" i="2"/>
  <c r="N758" i="2"/>
  <c r="O758" i="2" s="1"/>
  <c r="L758" i="2"/>
  <c r="K758" i="2"/>
  <c r="M758" i="2" s="1"/>
  <c r="J758" i="2"/>
  <c r="I758" i="2"/>
  <c r="Q757" i="2"/>
  <c r="N757" i="2"/>
  <c r="M757" i="2"/>
  <c r="L757" i="2"/>
  <c r="K757" i="2"/>
  <c r="J757" i="2"/>
  <c r="I757" i="2"/>
  <c r="Q756" i="2"/>
  <c r="N756" i="2"/>
  <c r="L756" i="2"/>
  <c r="K756" i="2"/>
  <c r="M756" i="2" s="1"/>
  <c r="J756" i="2"/>
  <c r="I756" i="2"/>
  <c r="Q755" i="2"/>
  <c r="N755" i="2"/>
  <c r="L755" i="2"/>
  <c r="K755" i="2"/>
  <c r="M755" i="2" s="1"/>
  <c r="J755" i="2"/>
  <c r="I755" i="2"/>
  <c r="Q754" i="2"/>
  <c r="N754" i="2"/>
  <c r="O754" i="2" s="1"/>
  <c r="M754" i="2"/>
  <c r="L754" i="2"/>
  <c r="K754" i="2"/>
  <c r="J754" i="2"/>
  <c r="I754" i="2"/>
  <c r="Q753" i="2"/>
  <c r="N753" i="2"/>
  <c r="M753" i="2"/>
  <c r="L753" i="2"/>
  <c r="K753" i="2"/>
  <c r="J753" i="2"/>
  <c r="I753" i="2"/>
  <c r="Q752" i="2"/>
  <c r="N752" i="2"/>
  <c r="L752" i="2"/>
  <c r="K752" i="2"/>
  <c r="M752" i="2" s="1"/>
  <c r="J752" i="2"/>
  <c r="I752" i="2"/>
  <c r="Q751" i="2"/>
  <c r="N751" i="2"/>
  <c r="M751" i="2"/>
  <c r="L751" i="2"/>
  <c r="K751" i="2"/>
  <c r="J751" i="2"/>
  <c r="I751" i="2"/>
  <c r="Q750" i="2"/>
  <c r="N750" i="2"/>
  <c r="L750" i="2"/>
  <c r="K750" i="2"/>
  <c r="M750" i="2" s="1"/>
  <c r="J750" i="2"/>
  <c r="I750" i="2"/>
  <c r="Q749" i="2"/>
  <c r="O749" i="2"/>
  <c r="N749" i="2"/>
  <c r="L749" i="2"/>
  <c r="K749" i="2"/>
  <c r="M749" i="2" s="1"/>
  <c r="P749" i="2" s="1"/>
  <c r="J749" i="2"/>
  <c r="I749" i="2"/>
  <c r="Q748" i="2"/>
  <c r="N748" i="2"/>
  <c r="O748" i="2" s="1"/>
  <c r="M748" i="2"/>
  <c r="L748" i="2"/>
  <c r="K748" i="2"/>
  <c r="J748" i="2"/>
  <c r="I748" i="2"/>
  <c r="Q747" i="2"/>
  <c r="N747" i="2"/>
  <c r="L747" i="2"/>
  <c r="K747" i="2"/>
  <c r="M747" i="2" s="1"/>
  <c r="J747" i="2"/>
  <c r="I747" i="2"/>
  <c r="Q746" i="2"/>
  <c r="N746" i="2"/>
  <c r="L746" i="2"/>
  <c r="K746" i="2"/>
  <c r="M746" i="2" s="1"/>
  <c r="O746" i="2" s="1"/>
  <c r="J746" i="2"/>
  <c r="I746" i="2"/>
  <c r="Q745" i="2"/>
  <c r="N745" i="2"/>
  <c r="O745" i="2" s="1"/>
  <c r="M745" i="2"/>
  <c r="L745" i="2"/>
  <c r="K745" i="2"/>
  <c r="J745" i="2"/>
  <c r="I745" i="2"/>
  <c r="Q744" i="2"/>
  <c r="N744" i="2"/>
  <c r="L744" i="2"/>
  <c r="K744" i="2"/>
  <c r="M744" i="2" s="1"/>
  <c r="J744" i="2"/>
  <c r="I744" i="2"/>
  <c r="Q743" i="2"/>
  <c r="P743" i="2"/>
  <c r="N743" i="2"/>
  <c r="O743" i="2" s="1"/>
  <c r="M743" i="2"/>
  <c r="L743" i="2"/>
  <c r="K743" i="2"/>
  <c r="J743" i="2"/>
  <c r="I743" i="2"/>
  <c r="Q742" i="2"/>
  <c r="N742" i="2"/>
  <c r="O742" i="2" s="1"/>
  <c r="M742" i="2"/>
  <c r="L742" i="2"/>
  <c r="K742" i="2"/>
  <c r="J742" i="2"/>
  <c r="I742" i="2"/>
  <c r="Q741" i="2"/>
  <c r="P741" i="2"/>
  <c r="O741" i="2"/>
  <c r="N741" i="2"/>
  <c r="L741" i="2"/>
  <c r="K741" i="2"/>
  <c r="M741" i="2" s="1"/>
  <c r="J741" i="2"/>
  <c r="I741" i="2"/>
  <c r="Q740" i="2"/>
  <c r="N740" i="2"/>
  <c r="L740" i="2"/>
  <c r="K740" i="2"/>
  <c r="M740" i="2" s="1"/>
  <c r="J740" i="2"/>
  <c r="I740" i="2"/>
  <c r="Q739" i="2"/>
  <c r="O739" i="2"/>
  <c r="N739" i="2"/>
  <c r="M739" i="2"/>
  <c r="P739" i="2" s="1"/>
  <c r="L739" i="2"/>
  <c r="K739" i="2"/>
  <c r="J739" i="2"/>
  <c r="I739" i="2"/>
  <c r="Q738" i="2"/>
  <c r="N738" i="2"/>
  <c r="L738" i="2"/>
  <c r="K738" i="2"/>
  <c r="M738" i="2" s="1"/>
  <c r="O738" i="2" s="1"/>
  <c r="J738" i="2"/>
  <c r="I738" i="2"/>
  <c r="Q737" i="2"/>
  <c r="O737" i="2"/>
  <c r="N737" i="2"/>
  <c r="L737" i="2"/>
  <c r="K737" i="2"/>
  <c r="M737" i="2" s="1"/>
  <c r="P737" i="2" s="1"/>
  <c r="J737" i="2"/>
  <c r="I737" i="2"/>
  <c r="Q736" i="2"/>
  <c r="O736" i="2"/>
  <c r="N736" i="2"/>
  <c r="M736" i="2"/>
  <c r="L736" i="2"/>
  <c r="K736" i="2"/>
  <c r="J736" i="2"/>
  <c r="I736" i="2"/>
  <c r="Q735" i="2"/>
  <c r="O735" i="2"/>
  <c r="N735" i="2"/>
  <c r="L735" i="2"/>
  <c r="K735" i="2"/>
  <c r="M735" i="2" s="1"/>
  <c r="J735" i="2"/>
  <c r="I735" i="2"/>
  <c r="Q734" i="2"/>
  <c r="O734" i="2"/>
  <c r="P734" i="2" s="1"/>
  <c r="N734" i="2"/>
  <c r="M734" i="2"/>
  <c r="L734" i="2"/>
  <c r="K734" i="2"/>
  <c r="J734" i="2"/>
  <c r="I734" i="2"/>
  <c r="Q733" i="2"/>
  <c r="N733" i="2"/>
  <c r="M733" i="2"/>
  <c r="L733" i="2"/>
  <c r="K733" i="2"/>
  <c r="J733" i="2"/>
  <c r="I733" i="2"/>
  <c r="Q732" i="2"/>
  <c r="O732" i="2"/>
  <c r="P732" i="2" s="1"/>
  <c r="N732" i="2"/>
  <c r="M732" i="2"/>
  <c r="L732" i="2"/>
  <c r="K732" i="2"/>
  <c r="J732" i="2"/>
  <c r="I732" i="2"/>
  <c r="Q731" i="2"/>
  <c r="N731" i="2"/>
  <c r="L731" i="2"/>
  <c r="K731" i="2"/>
  <c r="M731" i="2" s="1"/>
  <c r="J731" i="2"/>
  <c r="I731" i="2"/>
  <c r="Q730" i="2"/>
  <c r="N730" i="2"/>
  <c r="L730" i="2"/>
  <c r="K730" i="2"/>
  <c r="M730" i="2" s="1"/>
  <c r="J730" i="2"/>
  <c r="I730" i="2"/>
  <c r="Q729" i="2"/>
  <c r="P729" i="2"/>
  <c r="N729" i="2"/>
  <c r="O729" i="2" s="1"/>
  <c r="L729" i="2"/>
  <c r="K729" i="2"/>
  <c r="M729" i="2" s="1"/>
  <c r="J729" i="2"/>
  <c r="I729" i="2"/>
  <c r="Q728" i="2"/>
  <c r="N728" i="2"/>
  <c r="M728" i="2"/>
  <c r="L728" i="2"/>
  <c r="K728" i="2"/>
  <c r="J728" i="2"/>
  <c r="I728" i="2"/>
  <c r="Q727" i="2"/>
  <c r="P727" i="2"/>
  <c r="O727" i="2"/>
  <c r="N727" i="2"/>
  <c r="M727" i="2"/>
  <c r="L727" i="2"/>
  <c r="K727" i="2"/>
  <c r="J727" i="2"/>
  <c r="I727" i="2"/>
  <c r="Q726" i="2"/>
  <c r="N726" i="2"/>
  <c r="O726" i="2" s="1"/>
  <c r="L726" i="2"/>
  <c r="K726" i="2"/>
  <c r="M726" i="2" s="1"/>
  <c r="J726" i="2"/>
  <c r="I726" i="2"/>
  <c r="Q725" i="2"/>
  <c r="N725" i="2"/>
  <c r="O725" i="2" s="1"/>
  <c r="M725" i="2"/>
  <c r="L725" i="2"/>
  <c r="K725" i="2"/>
  <c r="J725" i="2"/>
  <c r="I725" i="2"/>
  <c r="Q724" i="2"/>
  <c r="N724" i="2"/>
  <c r="M724" i="2"/>
  <c r="L724" i="2"/>
  <c r="K724" i="2"/>
  <c r="J724" i="2"/>
  <c r="I724" i="2"/>
  <c r="Q723" i="2"/>
  <c r="P723" i="2"/>
  <c r="O723" i="2"/>
  <c r="N723" i="2"/>
  <c r="M723" i="2"/>
  <c r="L723" i="2"/>
  <c r="K723" i="2"/>
  <c r="J723" i="2"/>
  <c r="I723" i="2"/>
  <c r="Q722" i="2"/>
  <c r="N722" i="2"/>
  <c r="O722" i="2" s="1"/>
  <c r="M722" i="2"/>
  <c r="L722" i="2"/>
  <c r="K722" i="2"/>
  <c r="J722" i="2"/>
  <c r="I722" i="2"/>
  <c r="Q721" i="2"/>
  <c r="P721" i="2"/>
  <c r="N721" i="2"/>
  <c r="L721" i="2"/>
  <c r="K721" i="2"/>
  <c r="M721" i="2" s="1"/>
  <c r="O721" i="2" s="1"/>
  <c r="J721" i="2"/>
  <c r="I721" i="2"/>
  <c r="Q720" i="2"/>
  <c r="N720" i="2"/>
  <c r="O720" i="2" s="1"/>
  <c r="L720" i="2"/>
  <c r="K720" i="2"/>
  <c r="M720" i="2" s="1"/>
  <c r="J720" i="2"/>
  <c r="I720" i="2"/>
  <c r="Q719" i="2"/>
  <c r="N719" i="2"/>
  <c r="M719" i="2"/>
  <c r="L719" i="2"/>
  <c r="K719" i="2"/>
  <c r="J719" i="2"/>
  <c r="I719" i="2"/>
  <c r="Q718" i="2"/>
  <c r="N718" i="2"/>
  <c r="M718" i="2"/>
  <c r="L718" i="2"/>
  <c r="K718" i="2"/>
  <c r="J718" i="2"/>
  <c r="I718" i="2"/>
  <c r="Q717" i="2"/>
  <c r="O717" i="2"/>
  <c r="N717" i="2"/>
  <c r="L717" i="2"/>
  <c r="K717" i="2"/>
  <c r="M717" i="2" s="1"/>
  <c r="J717" i="2"/>
  <c r="I717" i="2"/>
  <c r="Q716" i="2"/>
  <c r="N716" i="2"/>
  <c r="O716" i="2" s="1"/>
  <c r="M716" i="2"/>
  <c r="L716" i="2"/>
  <c r="K716" i="2"/>
  <c r="J716" i="2"/>
  <c r="I716" i="2"/>
  <c r="Q715" i="2"/>
  <c r="N715" i="2"/>
  <c r="M715" i="2"/>
  <c r="L715" i="2"/>
  <c r="K715" i="2"/>
  <c r="J715" i="2"/>
  <c r="I715" i="2"/>
  <c r="Q714" i="2"/>
  <c r="N714" i="2"/>
  <c r="O714" i="2" s="1"/>
  <c r="P714" i="2" s="1"/>
  <c r="L714" i="2"/>
  <c r="K714" i="2"/>
  <c r="M714" i="2" s="1"/>
  <c r="J714" i="2"/>
  <c r="I714" i="2"/>
  <c r="Q713" i="2"/>
  <c r="N713" i="2"/>
  <c r="O713" i="2" s="1"/>
  <c r="M713" i="2"/>
  <c r="L713" i="2"/>
  <c r="K713" i="2"/>
  <c r="J713" i="2"/>
  <c r="I713" i="2"/>
  <c r="Q712" i="2"/>
  <c r="P712" i="2"/>
  <c r="N712" i="2"/>
  <c r="O712" i="2" s="1"/>
  <c r="M712" i="2"/>
  <c r="L712" i="2"/>
  <c r="K712" i="2"/>
  <c r="J712" i="2"/>
  <c r="I712" i="2"/>
  <c r="Q711" i="2"/>
  <c r="N711" i="2"/>
  <c r="O711" i="2" s="1"/>
  <c r="M711" i="2"/>
  <c r="L711" i="2"/>
  <c r="K711" i="2"/>
  <c r="J711" i="2"/>
  <c r="I711" i="2"/>
  <c r="Q710" i="2"/>
  <c r="O710" i="2"/>
  <c r="N710" i="2"/>
  <c r="L710" i="2"/>
  <c r="K710" i="2"/>
  <c r="M710" i="2" s="1"/>
  <c r="P710" i="2" s="1"/>
  <c r="J710" i="2"/>
  <c r="I710" i="2"/>
  <c r="Q709" i="2"/>
  <c r="N709" i="2"/>
  <c r="O709" i="2" s="1"/>
  <c r="P709" i="2" s="1"/>
  <c r="L709" i="2"/>
  <c r="K709" i="2"/>
  <c r="M709" i="2" s="1"/>
  <c r="J709" i="2"/>
  <c r="I709" i="2"/>
  <c r="Q708" i="2"/>
  <c r="N708" i="2"/>
  <c r="O708" i="2" s="1"/>
  <c r="M708" i="2"/>
  <c r="L708" i="2"/>
  <c r="K708" i="2"/>
  <c r="J708" i="2"/>
  <c r="I708" i="2"/>
  <c r="Q707" i="2"/>
  <c r="N707" i="2"/>
  <c r="L707" i="2"/>
  <c r="K707" i="2"/>
  <c r="M707" i="2" s="1"/>
  <c r="J707" i="2"/>
  <c r="I707" i="2"/>
  <c r="Q706" i="2"/>
  <c r="O706" i="2"/>
  <c r="N706" i="2"/>
  <c r="L706" i="2"/>
  <c r="K706" i="2"/>
  <c r="M706" i="2" s="1"/>
  <c r="P706" i="2" s="1"/>
  <c r="J706" i="2"/>
  <c r="I706" i="2"/>
  <c r="Q705" i="2"/>
  <c r="O705" i="2"/>
  <c r="N705" i="2"/>
  <c r="M705" i="2"/>
  <c r="L705" i="2"/>
  <c r="K705" i="2"/>
  <c r="J705" i="2"/>
  <c r="I705" i="2"/>
  <c r="Q704" i="2"/>
  <c r="N704" i="2"/>
  <c r="L704" i="2"/>
  <c r="K704" i="2"/>
  <c r="M704" i="2" s="1"/>
  <c r="J704" i="2"/>
  <c r="I704" i="2"/>
  <c r="Q703" i="2"/>
  <c r="N703" i="2"/>
  <c r="O703" i="2" s="1"/>
  <c r="M703" i="2"/>
  <c r="L703" i="2"/>
  <c r="K703" i="2"/>
  <c r="J703" i="2"/>
  <c r="I703" i="2"/>
  <c r="Q702" i="2"/>
  <c r="N702" i="2"/>
  <c r="O702" i="2" s="1"/>
  <c r="M702" i="2"/>
  <c r="L702" i="2"/>
  <c r="K702" i="2"/>
  <c r="J702" i="2"/>
  <c r="I702" i="2"/>
  <c r="Q701" i="2"/>
  <c r="N701" i="2"/>
  <c r="L701" i="2"/>
  <c r="K701" i="2"/>
  <c r="M701" i="2" s="1"/>
  <c r="J701" i="2"/>
  <c r="I701" i="2"/>
  <c r="Q700" i="2"/>
  <c r="N700" i="2"/>
  <c r="O700" i="2" s="1"/>
  <c r="P700" i="2" s="1"/>
  <c r="M700" i="2"/>
  <c r="L700" i="2"/>
  <c r="K700" i="2"/>
  <c r="J700" i="2"/>
  <c r="I700" i="2"/>
  <c r="Q699" i="2"/>
  <c r="N699" i="2"/>
  <c r="M699" i="2"/>
  <c r="L699" i="2"/>
  <c r="K699" i="2"/>
  <c r="J699" i="2"/>
  <c r="I699" i="2"/>
  <c r="Q698" i="2"/>
  <c r="N698" i="2"/>
  <c r="O698" i="2" s="1"/>
  <c r="L698" i="2"/>
  <c r="K698" i="2"/>
  <c r="M698" i="2" s="1"/>
  <c r="P698" i="2" s="1"/>
  <c r="J698" i="2"/>
  <c r="I698" i="2"/>
  <c r="Q697" i="2"/>
  <c r="N697" i="2"/>
  <c r="L697" i="2"/>
  <c r="K697" i="2"/>
  <c r="M697" i="2" s="1"/>
  <c r="J697" i="2"/>
  <c r="I697" i="2"/>
  <c r="Q696" i="2"/>
  <c r="N696" i="2"/>
  <c r="M696" i="2"/>
  <c r="L696" i="2"/>
  <c r="K696" i="2"/>
  <c r="J696" i="2"/>
  <c r="I696" i="2"/>
  <c r="Q695" i="2"/>
  <c r="O695" i="2"/>
  <c r="P695" i="2" s="1"/>
  <c r="N695" i="2"/>
  <c r="L695" i="2"/>
  <c r="K695" i="2"/>
  <c r="M695" i="2" s="1"/>
  <c r="J695" i="2"/>
  <c r="I695" i="2"/>
  <c r="Q694" i="2"/>
  <c r="P694" i="2"/>
  <c r="N694" i="2"/>
  <c r="O694" i="2" s="1"/>
  <c r="M694" i="2"/>
  <c r="L694" i="2"/>
  <c r="K694" i="2"/>
  <c r="J694" i="2"/>
  <c r="I694" i="2"/>
  <c r="Q693" i="2"/>
  <c r="N693" i="2"/>
  <c r="O693" i="2" s="1"/>
  <c r="M693" i="2"/>
  <c r="L693" i="2"/>
  <c r="K693" i="2"/>
  <c r="J693" i="2"/>
  <c r="I693" i="2"/>
  <c r="Q692" i="2"/>
  <c r="P692" i="2"/>
  <c r="O692" i="2"/>
  <c r="N692" i="2"/>
  <c r="L692" i="2"/>
  <c r="K692" i="2"/>
  <c r="M692" i="2" s="1"/>
  <c r="J692" i="2"/>
  <c r="I692" i="2"/>
  <c r="Q691" i="2"/>
  <c r="N691" i="2"/>
  <c r="L691" i="2"/>
  <c r="K691" i="2"/>
  <c r="M691" i="2" s="1"/>
  <c r="J691" i="2"/>
  <c r="I691" i="2"/>
  <c r="Q690" i="2"/>
  <c r="N690" i="2"/>
  <c r="M690" i="2"/>
  <c r="L690" i="2"/>
  <c r="K690" i="2"/>
  <c r="J690" i="2"/>
  <c r="I690" i="2"/>
  <c r="Q689" i="2"/>
  <c r="O689" i="2"/>
  <c r="N689" i="2"/>
  <c r="L689" i="2"/>
  <c r="K689" i="2"/>
  <c r="M689" i="2" s="1"/>
  <c r="J689" i="2"/>
  <c r="I689" i="2"/>
  <c r="Q688" i="2"/>
  <c r="N688" i="2"/>
  <c r="O688" i="2" s="1"/>
  <c r="L688" i="2"/>
  <c r="K688" i="2"/>
  <c r="M688" i="2" s="1"/>
  <c r="J688" i="2"/>
  <c r="I688" i="2"/>
  <c r="Q687" i="2"/>
  <c r="N687" i="2"/>
  <c r="M687" i="2"/>
  <c r="L687" i="2"/>
  <c r="K687" i="2"/>
  <c r="J687" i="2"/>
  <c r="I687" i="2"/>
  <c r="Q686" i="2"/>
  <c r="O686" i="2"/>
  <c r="P686" i="2" s="1"/>
  <c r="N686" i="2"/>
  <c r="L686" i="2"/>
  <c r="K686" i="2"/>
  <c r="M686" i="2" s="1"/>
  <c r="J686" i="2"/>
  <c r="I686" i="2"/>
  <c r="Q685" i="2"/>
  <c r="N685" i="2"/>
  <c r="O685" i="2" s="1"/>
  <c r="M685" i="2"/>
  <c r="P685" i="2" s="1"/>
  <c r="L685" i="2"/>
  <c r="K685" i="2"/>
  <c r="J685" i="2"/>
  <c r="I685" i="2"/>
  <c r="Q684" i="2"/>
  <c r="N684" i="2"/>
  <c r="O684" i="2" s="1"/>
  <c r="M684" i="2"/>
  <c r="L684" i="2"/>
  <c r="K684" i="2"/>
  <c r="J684" i="2"/>
  <c r="I684" i="2"/>
  <c r="Q683" i="2"/>
  <c r="N683" i="2"/>
  <c r="L683" i="2"/>
  <c r="K683" i="2"/>
  <c r="M683" i="2" s="1"/>
  <c r="J683" i="2"/>
  <c r="I683" i="2"/>
  <c r="Q682" i="2"/>
  <c r="O682" i="2"/>
  <c r="P682" i="2" s="1"/>
  <c r="N682" i="2"/>
  <c r="L682" i="2"/>
  <c r="K682" i="2"/>
  <c r="M682" i="2" s="1"/>
  <c r="J682" i="2"/>
  <c r="I682" i="2"/>
  <c r="Q681" i="2"/>
  <c r="N681" i="2"/>
  <c r="L681" i="2"/>
  <c r="K681" i="2"/>
  <c r="M681" i="2" s="1"/>
  <c r="O681" i="2" s="1"/>
  <c r="J681" i="2"/>
  <c r="I681" i="2"/>
  <c r="Q680" i="2"/>
  <c r="N680" i="2"/>
  <c r="M680" i="2"/>
  <c r="L680" i="2"/>
  <c r="K680" i="2"/>
  <c r="J680" i="2"/>
  <c r="I680" i="2"/>
  <c r="Q679" i="2"/>
  <c r="N679" i="2"/>
  <c r="M679" i="2"/>
  <c r="L679" i="2"/>
  <c r="K679" i="2"/>
  <c r="J679" i="2"/>
  <c r="I679" i="2"/>
  <c r="Q678" i="2"/>
  <c r="P678" i="2"/>
  <c r="N678" i="2"/>
  <c r="M678" i="2"/>
  <c r="O678" i="2" s="1"/>
  <c r="L678" i="2"/>
  <c r="K678" i="2"/>
  <c r="J678" i="2"/>
  <c r="I678" i="2"/>
  <c r="Q677" i="2"/>
  <c r="N677" i="2"/>
  <c r="O677" i="2" s="1"/>
  <c r="L677" i="2"/>
  <c r="K677" i="2"/>
  <c r="M677" i="2" s="1"/>
  <c r="J677" i="2"/>
  <c r="I677" i="2"/>
  <c r="Q676" i="2"/>
  <c r="N676" i="2"/>
  <c r="M676" i="2"/>
  <c r="L676" i="2"/>
  <c r="K676" i="2"/>
  <c r="J676" i="2"/>
  <c r="I676" i="2"/>
  <c r="Q675" i="2"/>
  <c r="N675" i="2"/>
  <c r="L675" i="2"/>
  <c r="K675" i="2"/>
  <c r="M675" i="2" s="1"/>
  <c r="J675" i="2"/>
  <c r="I675" i="2"/>
  <c r="Q674" i="2"/>
  <c r="P674" i="2"/>
  <c r="O674" i="2"/>
  <c r="N674" i="2"/>
  <c r="M674" i="2"/>
  <c r="L674" i="2"/>
  <c r="K674" i="2"/>
  <c r="J674" i="2"/>
  <c r="I674" i="2"/>
  <c r="Q673" i="2"/>
  <c r="N673" i="2"/>
  <c r="M673" i="2"/>
  <c r="L673" i="2"/>
  <c r="K673" i="2"/>
  <c r="J673" i="2"/>
  <c r="I673" i="2"/>
  <c r="Q672" i="2"/>
  <c r="P672" i="2"/>
  <c r="N672" i="2"/>
  <c r="L672" i="2"/>
  <c r="K672" i="2"/>
  <c r="M672" i="2" s="1"/>
  <c r="O672" i="2" s="1"/>
  <c r="J672" i="2"/>
  <c r="I672" i="2"/>
  <c r="Q671" i="2"/>
  <c r="N671" i="2"/>
  <c r="O671" i="2" s="1"/>
  <c r="L671" i="2"/>
  <c r="K671" i="2"/>
  <c r="M671" i="2" s="1"/>
  <c r="J671" i="2"/>
  <c r="I671" i="2"/>
  <c r="Q670" i="2"/>
  <c r="O670" i="2"/>
  <c r="N670" i="2"/>
  <c r="M670" i="2"/>
  <c r="P670" i="2" s="1"/>
  <c r="L670" i="2"/>
  <c r="K670" i="2"/>
  <c r="J670" i="2"/>
  <c r="I670" i="2"/>
  <c r="Q669" i="2"/>
  <c r="N669" i="2"/>
  <c r="M669" i="2"/>
  <c r="L669" i="2"/>
  <c r="K669" i="2"/>
  <c r="J669" i="2"/>
  <c r="I669" i="2"/>
  <c r="Q668" i="2"/>
  <c r="O668" i="2"/>
  <c r="N668" i="2"/>
  <c r="M668" i="2"/>
  <c r="L668" i="2"/>
  <c r="K668" i="2"/>
  <c r="J668" i="2"/>
  <c r="I668" i="2"/>
  <c r="Q667" i="2"/>
  <c r="N667" i="2"/>
  <c r="O667" i="2" s="1"/>
  <c r="M667" i="2"/>
  <c r="L667" i="2"/>
  <c r="K667" i="2"/>
  <c r="J667" i="2"/>
  <c r="I667" i="2"/>
  <c r="Q666" i="2"/>
  <c r="N666" i="2"/>
  <c r="O666" i="2" s="1"/>
  <c r="P666" i="2" s="1"/>
  <c r="L666" i="2"/>
  <c r="K666" i="2"/>
  <c r="M666" i="2" s="1"/>
  <c r="J666" i="2"/>
  <c r="I666" i="2"/>
  <c r="Q665" i="2"/>
  <c r="N665" i="2"/>
  <c r="M665" i="2"/>
  <c r="L665" i="2"/>
  <c r="K665" i="2"/>
  <c r="J665" i="2"/>
  <c r="I665" i="2"/>
  <c r="Q664" i="2"/>
  <c r="N664" i="2"/>
  <c r="O664" i="2" s="1"/>
  <c r="M664" i="2"/>
  <c r="L664" i="2"/>
  <c r="K664" i="2"/>
  <c r="J664" i="2"/>
  <c r="I664" i="2"/>
  <c r="Q663" i="2"/>
  <c r="N663" i="2"/>
  <c r="O663" i="2" s="1"/>
  <c r="P663" i="2" s="1"/>
  <c r="M663" i="2"/>
  <c r="L663" i="2"/>
  <c r="K663" i="2"/>
  <c r="J663" i="2"/>
  <c r="I663" i="2"/>
  <c r="Q662" i="2"/>
  <c r="P662" i="2"/>
  <c r="O662" i="2"/>
  <c r="N662" i="2"/>
  <c r="M662" i="2"/>
  <c r="L662" i="2"/>
  <c r="K662" i="2"/>
  <c r="J662" i="2"/>
  <c r="I662" i="2"/>
  <c r="Q661" i="2"/>
  <c r="P661" i="2"/>
  <c r="O661" i="2"/>
  <c r="N661" i="2"/>
  <c r="L661" i="2"/>
  <c r="K661" i="2"/>
  <c r="M661" i="2" s="1"/>
  <c r="J661" i="2"/>
  <c r="I661" i="2"/>
  <c r="Q660" i="2"/>
  <c r="N660" i="2"/>
  <c r="O660" i="2" s="1"/>
  <c r="P660" i="2" s="1"/>
  <c r="L660" i="2"/>
  <c r="K660" i="2"/>
  <c r="M660" i="2" s="1"/>
  <c r="J660" i="2"/>
  <c r="I660" i="2"/>
  <c r="Q659" i="2"/>
  <c r="N659" i="2"/>
  <c r="M659" i="2"/>
  <c r="L659" i="2"/>
  <c r="K659" i="2"/>
  <c r="J659" i="2"/>
  <c r="I659" i="2"/>
  <c r="Q658" i="2"/>
  <c r="P658" i="2"/>
  <c r="O658" i="2"/>
  <c r="N658" i="2"/>
  <c r="M658" i="2"/>
  <c r="L658" i="2"/>
  <c r="K658" i="2"/>
  <c r="J658" i="2"/>
  <c r="I658" i="2"/>
  <c r="Q657" i="2"/>
  <c r="O657" i="2"/>
  <c r="N657" i="2"/>
  <c r="L657" i="2"/>
  <c r="K657" i="2"/>
  <c r="M657" i="2" s="1"/>
  <c r="J657" i="2"/>
  <c r="I657" i="2"/>
  <c r="Q656" i="2"/>
  <c r="N656" i="2"/>
  <c r="O656" i="2" s="1"/>
  <c r="P656" i="2" s="1"/>
  <c r="M656" i="2"/>
  <c r="L656" i="2"/>
  <c r="K656" i="2"/>
  <c r="J656" i="2"/>
  <c r="I656" i="2"/>
  <c r="Q655" i="2"/>
  <c r="N655" i="2"/>
  <c r="L655" i="2"/>
  <c r="K655" i="2"/>
  <c r="M655" i="2" s="1"/>
  <c r="J655" i="2"/>
  <c r="I655" i="2"/>
  <c r="Q654" i="2"/>
  <c r="N654" i="2"/>
  <c r="O654" i="2" s="1"/>
  <c r="P654" i="2" s="1"/>
  <c r="M654" i="2"/>
  <c r="L654" i="2"/>
  <c r="K654" i="2"/>
  <c r="J654" i="2"/>
  <c r="I654" i="2"/>
  <c r="Q653" i="2"/>
  <c r="N653" i="2"/>
  <c r="M653" i="2"/>
  <c r="L653" i="2"/>
  <c r="K653" i="2"/>
  <c r="J653" i="2"/>
  <c r="I653" i="2"/>
  <c r="Q652" i="2"/>
  <c r="P652" i="2"/>
  <c r="O652" i="2"/>
  <c r="N652" i="2"/>
  <c r="M652" i="2"/>
  <c r="L652" i="2"/>
  <c r="K652" i="2"/>
  <c r="J652" i="2"/>
  <c r="I652" i="2"/>
  <c r="Q651" i="2"/>
  <c r="N651" i="2"/>
  <c r="O651" i="2" s="1"/>
  <c r="M651" i="2"/>
  <c r="L651" i="2"/>
  <c r="K651" i="2"/>
  <c r="J651" i="2"/>
  <c r="I651" i="2"/>
  <c r="Q650" i="2"/>
  <c r="N650" i="2"/>
  <c r="O650" i="2" s="1"/>
  <c r="L650" i="2"/>
  <c r="K650" i="2"/>
  <c r="M650" i="2" s="1"/>
  <c r="J650" i="2"/>
  <c r="I650" i="2"/>
  <c r="Q649" i="2"/>
  <c r="N649" i="2"/>
  <c r="L649" i="2"/>
  <c r="K649" i="2"/>
  <c r="M649" i="2" s="1"/>
  <c r="J649" i="2"/>
  <c r="I649" i="2"/>
  <c r="Q648" i="2"/>
  <c r="N648" i="2"/>
  <c r="M648" i="2"/>
  <c r="L648" i="2"/>
  <c r="K648" i="2"/>
  <c r="J648" i="2"/>
  <c r="I648" i="2"/>
  <c r="Q647" i="2"/>
  <c r="N647" i="2"/>
  <c r="M647" i="2"/>
  <c r="L647" i="2"/>
  <c r="K647" i="2"/>
  <c r="J647" i="2"/>
  <c r="I647" i="2"/>
  <c r="Q646" i="2"/>
  <c r="N646" i="2"/>
  <c r="L646" i="2"/>
  <c r="K646" i="2"/>
  <c r="M646" i="2" s="1"/>
  <c r="J646" i="2"/>
  <c r="I646" i="2"/>
  <c r="Q645" i="2"/>
  <c r="O645" i="2"/>
  <c r="P645" i="2" s="1"/>
  <c r="N645" i="2"/>
  <c r="M645" i="2"/>
  <c r="L645" i="2"/>
  <c r="K645" i="2"/>
  <c r="J645" i="2"/>
  <c r="I645" i="2"/>
  <c r="Q644" i="2"/>
  <c r="N644" i="2"/>
  <c r="O644" i="2" s="1"/>
  <c r="L644" i="2"/>
  <c r="K644" i="2"/>
  <c r="M644" i="2" s="1"/>
  <c r="J644" i="2"/>
  <c r="I644" i="2"/>
  <c r="Q643" i="2"/>
  <c r="O643" i="2"/>
  <c r="P643" i="2" s="1"/>
  <c r="N643" i="2"/>
  <c r="L643" i="2"/>
  <c r="K643" i="2"/>
  <c r="M643" i="2" s="1"/>
  <c r="J643" i="2"/>
  <c r="I643" i="2"/>
  <c r="Q642" i="2"/>
  <c r="N642" i="2"/>
  <c r="O642" i="2" s="1"/>
  <c r="M642" i="2"/>
  <c r="P642" i="2" s="1"/>
  <c r="L642" i="2"/>
  <c r="K642" i="2"/>
  <c r="J642" i="2"/>
  <c r="I642" i="2"/>
  <c r="Q641" i="2"/>
  <c r="N641" i="2"/>
  <c r="M641" i="2"/>
  <c r="L641" i="2"/>
  <c r="K641" i="2"/>
  <c r="J641" i="2"/>
  <c r="I641" i="2"/>
  <c r="Q640" i="2"/>
  <c r="N640" i="2"/>
  <c r="M640" i="2"/>
  <c r="L640" i="2"/>
  <c r="K640" i="2"/>
  <c r="J640" i="2"/>
  <c r="I640" i="2"/>
  <c r="Q639" i="2"/>
  <c r="N639" i="2"/>
  <c r="M639" i="2"/>
  <c r="L639" i="2"/>
  <c r="K639" i="2"/>
  <c r="J639" i="2"/>
  <c r="I639" i="2"/>
  <c r="Q638" i="2"/>
  <c r="N638" i="2"/>
  <c r="M638" i="2"/>
  <c r="L638" i="2"/>
  <c r="K638" i="2"/>
  <c r="J638" i="2"/>
  <c r="I638" i="2"/>
  <c r="Q637" i="2"/>
  <c r="O637" i="2"/>
  <c r="P637" i="2" s="1"/>
  <c r="N637" i="2"/>
  <c r="M637" i="2"/>
  <c r="L637" i="2"/>
  <c r="K637" i="2"/>
  <c r="J637" i="2"/>
  <c r="I637" i="2"/>
  <c r="Q636" i="2"/>
  <c r="O636" i="2"/>
  <c r="N636" i="2"/>
  <c r="M636" i="2"/>
  <c r="L636" i="2"/>
  <c r="K636" i="2"/>
  <c r="J636" i="2"/>
  <c r="I636" i="2"/>
  <c r="Q635" i="2"/>
  <c r="N635" i="2"/>
  <c r="L635" i="2"/>
  <c r="K635" i="2"/>
  <c r="M635" i="2" s="1"/>
  <c r="J635" i="2"/>
  <c r="I635" i="2"/>
  <c r="Q634" i="2"/>
  <c r="O634" i="2"/>
  <c r="P634" i="2" s="1"/>
  <c r="N634" i="2"/>
  <c r="L634" i="2"/>
  <c r="K634" i="2"/>
  <c r="M634" i="2" s="1"/>
  <c r="J634" i="2"/>
  <c r="I634" i="2"/>
  <c r="Q633" i="2"/>
  <c r="N633" i="2"/>
  <c r="O633" i="2" s="1"/>
  <c r="L633" i="2"/>
  <c r="K633" i="2"/>
  <c r="M633" i="2" s="1"/>
  <c r="J633" i="2"/>
  <c r="I633" i="2"/>
  <c r="Q632" i="2"/>
  <c r="N632" i="2"/>
  <c r="L632" i="2"/>
  <c r="K632" i="2"/>
  <c r="M632" i="2" s="1"/>
  <c r="J632" i="2"/>
  <c r="I632" i="2"/>
  <c r="Q631" i="2"/>
  <c r="N631" i="2"/>
  <c r="L631" i="2"/>
  <c r="K631" i="2"/>
  <c r="M631" i="2" s="1"/>
  <c r="J631" i="2"/>
  <c r="I631" i="2"/>
  <c r="Q630" i="2"/>
  <c r="P630" i="2"/>
  <c r="N630" i="2"/>
  <c r="M630" i="2"/>
  <c r="O630" i="2" s="1"/>
  <c r="L630" i="2"/>
  <c r="K630" i="2"/>
  <c r="J630" i="2"/>
  <c r="I630" i="2"/>
  <c r="Q629" i="2"/>
  <c r="N629" i="2"/>
  <c r="M629" i="2"/>
  <c r="L629" i="2"/>
  <c r="K629" i="2"/>
  <c r="J629" i="2"/>
  <c r="I629" i="2"/>
  <c r="Q628" i="2"/>
  <c r="N628" i="2"/>
  <c r="L628" i="2"/>
  <c r="K628" i="2"/>
  <c r="M628" i="2" s="1"/>
  <c r="J628" i="2"/>
  <c r="I628" i="2"/>
  <c r="Q627" i="2"/>
  <c r="N627" i="2"/>
  <c r="M627" i="2"/>
  <c r="L627" i="2"/>
  <c r="K627" i="2"/>
  <c r="J627" i="2"/>
  <c r="I627" i="2"/>
  <c r="Q626" i="2"/>
  <c r="N626" i="2"/>
  <c r="M626" i="2"/>
  <c r="L626" i="2"/>
  <c r="K626" i="2"/>
  <c r="J626" i="2"/>
  <c r="I626" i="2"/>
  <c r="Q625" i="2"/>
  <c r="N625" i="2"/>
  <c r="M625" i="2"/>
  <c r="L625" i="2"/>
  <c r="K625" i="2"/>
  <c r="J625" i="2"/>
  <c r="I625" i="2"/>
  <c r="Q624" i="2"/>
  <c r="N624" i="2"/>
  <c r="M624" i="2"/>
  <c r="L624" i="2"/>
  <c r="K624" i="2"/>
  <c r="J624" i="2"/>
  <c r="I624" i="2"/>
  <c r="Q623" i="2"/>
  <c r="O623" i="2"/>
  <c r="N623" i="2"/>
  <c r="L623" i="2"/>
  <c r="K623" i="2"/>
  <c r="M623" i="2" s="1"/>
  <c r="J623" i="2"/>
  <c r="I623" i="2"/>
  <c r="Q622" i="2"/>
  <c r="N622" i="2"/>
  <c r="O622" i="2" s="1"/>
  <c r="M622" i="2"/>
  <c r="L622" i="2"/>
  <c r="K622" i="2"/>
  <c r="J622" i="2"/>
  <c r="I622" i="2"/>
  <c r="Q621" i="2"/>
  <c r="P621" i="2"/>
  <c r="N621" i="2"/>
  <c r="M621" i="2"/>
  <c r="O621" i="2" s="1"/>
  <c r="L621" i="2"/>
  <c r="K621" i="2"/>
  <c r="J621" i="2"/>
  <c r="I621" i="2"/>
  <c r="Q620" i="2"/>
  <c r="N620" i="2"/>
  <c r="M620" i="2"/>
  <c r="L620" i="2"/>
  <c r="K620" i="2"/>
  <c r="J620" i="2"/>
  <c r="I620" i="2"/>
  <c r="Q619" i="2"/>
  <c r="N619" i="2"/>
  <c r="L619" i="2"/>
  <c r="K619" i="2"/>
  <c r="M619" i="2" s="1"/>
  <c r="J619" i="2"/>
  <c r="I619" i="2"/>
  <c r="Q618" i="2"/>
  <c r="N618" i="2"/>
  <c r="O618" i="2" s="1"/>
  <c r="P618" i="2" s="1"/>
  <c r="L618" i="2"/>
  <c r="K618" i="2"/>
  <c r="M618" i="2" s="1"/>
  <c r="J618" i="2"/>
  <c r="I618" i="2"/>
  <c r="Q617" i="2"/>
  <c r="N617" i="2"/>
  <c r="O617" i="2" s="1"/>
  <c r="P617" i="2" s="1"/>
  <c r="L617" i="2"/>
  <c r="K617" i="2"/>
  <c r="M617" i="2" s="1"/>
  <c r="J617" i="2"/>
  <c r="I617" i="2"/>
  <c r="Q616" i="2"/>
  <c r="N616" i="2"/>
  <c r="O616" i="2" s="1"/>
  <c r="P616" i="2" s="1"/>
  <c r="M616" i="2"/>
  <c r="L616" i="2"/>
  <c r="K616" i="2"/>
  <c r="J616" i="2"/>
  <c r="I616" i="2"/>
  <c r="Q615" i="2"/>
  <c r="N615" i="2"/>
  <c r="M615" i="2"/>
  <c r="L615" i="2"/>
  <c r="K615" i="2"/>
  <c r="J615" i="2"/>
  <c r="I615" i="2"/>
  <c r="Q614" i="2"/>
  <c r="P614" i="2"/>
  <c r="O614" i="2"/>
  <c r="N614" i="2"/>
  <c r="M614" i="2"/>
  <c r="L614" i="2"/>
  <c r="K614" i="2"/>
  <c r="J614" i="2"/>
  <c r="I614" i="2"/>
  <c r="Q613" i="2"/>
  <c r="N613" i="2"/>
  <c r="O613" i="2" s="1"/>
  <c r="L613" i="2"/>
  <c r="K613" i="2"/>
  <c r="M613" i="2" s="1"/>
  <c r="J613" i="2"/>
  <c r="I613" i="2"/>
  <c r="Q612" i="2"/>
  <c r="O612" i="2"/>
  <c r="N612" i="2"/>
  <c r="L612" i="2"/>
  <c r="K612" i="2"/>
  <c r="M612" i="2" s="1"/>
  <c r="P612" i="2" s="1"/>
  <c r="J612" i="2"/>
  <c r="I612" i="2"/>
  <c r="Q611" i="2"/>
  <c r="N611" i="2"/>
  <c r="L611" i="2"/>
  <c r="K611" i="2"/>
  <c r="M611" i="2" s="1"/>
  <c r="J611" i="2"/>
  <c r="I611" i="2"/>
  <c r="Q610" i="2"/>
  <c r="N610" i="2"/>
  <c r="L610" i="2"/>
  <c r="K610" i="2"/>
  <c r="M610" i="2" s="1"/>
  <c r="J610" i="2"/>
  <c r="I610" i="2"/>
  <c r="Q609" i="2"/>
  <c r="O609" i="2"/>
  <c r="N609" i="2"/>
  <c r="L609" i="2"/>
  <c r="K609" i="2"/>
  <c r="M609" i="2" s="1"/>
  <c r="P609" i="2" s="1"/>
  <c r="J609" i="2"/>
  <c r="I609" i="2"/>
  <c r="Q608" i="2"/>
  <c r="N608" i="2"/>
  <c r="M608" i="2"/>
  <c r="L608" i="2"/>
  <c r="K608" i="2"/>
  <c r="J608" i="2"/>
  <c r="I608" i="2"/>
  <c r="Q607" i="2"/>
  <c r="O607" i="2"/>
  <c r="N607" i="2"/>
  <c r="M607" i="2"/>
  <c r="P607" i="2" s="1"/>
  <c r="L607" i="2"/>
  <c r="K607" i="2"/>
  <c r="J607" i="2"/>
  <c r="I607" i="2"/>
  <c r="Q606" i="2"/>
  <c r="N606" i="2"/>
  <c r="L606" i="2"/>
  <c r="K606" i="2"/>
  <c r="M606" i="2" s="1"/>
  <c r="J606" i="2"/>
  <c r="I606" i="2"/>
  <c r="Q605" i="2"/>
  <c r="O605" i="2"/>
  <c r="N605" i="2"/>
  <c r="M605" i="2"/>
  <c r="L605" i="2"/>
  <c r="K605" i="2"/>
  <c r="J605" i="2"/>
  <c r="I605" i="2"/>
  <c r="Q604" i="2"/>
  <c r="N604" i="2"/>
  <c r="O604" i="2" s="1"/>
  <c r="P604" i="2" s="1"/>
  <c r="M604" i="2"/>
  <c r="L604" i="2"/>
  <c r="K604" i="2"/>
  <c r="J604" i="2"/>
  <c r="I604" i="2"/>
  <c r="Q603" i="2"/>
  <c r="P603" i="2"/>
  <c r="O603" i="2"/>
  <c r="N603" i="2"/>
  <c r="L603" i="2"/>
  <c r="K603" i="2"/>
  <c r="M603" i="2" s="1"/>
  <c r="J603" i="2"/>
  <c r="I603" i="2"/>
  <c r="Q602" i="2"/>
  <c r="N602" i="2"/>
  <c r="O602" i="2" s="1"/>
  <c r="L602" i="2"/>
  <c r="K602" i="2"/>
  <c r="M602" i="2" s="1"/>
  <c r="J602" i="2"/>
  <c r="I602" i="2"/>
  <c r="Q601" i="2"/>
  <c r="N601" i="2"/>
  <c r="M601" i="2"/>
  <c r="O601" i="2" s="1"/>
  <c r="L601" i="2"/>
  <c r="K601" i="2"/>
  <c r="J601" i="2"/>
  <c r="I601" i="2"/>
  <c r="Q600" i="2"/>
  <c r="N600" i="2"/>
  <c r="O600" i="2" s="1"/>
  <c r="L600" i="2"/>
  <c r="K600" i="2"/>
  <c r="M600" i="2" s="1"/>
  <c r="P600" i="2" s="1"/>
  <c r="J600" i="2"/>
  <c r="I600" i="2"/>
  <c r="Q599" i="2"/>
  <c r="N599" i="2"/>
  <c r="M599" i="2"/>
  <c r="L599" i="2"/>
  <c r="K599" i="2"/>
  <c r="J599" i="2"/>
  <c r="I599" i="2"/>
  <c r="Q598" i="2"/>
  <c r="N598" i="2"/>
  <c r="O598" i="2" s="1"/>
  <c r="L598" i="2"/>
  <c r="K598" i="2"/>
  <c r="M598" i="2" s="1"/>
  <c r="P598" i="2" s="1"/>
  <c r="J598" i="2"/>
  <c r="I598" i="2"/>
  <c r="Q597" i="2"/>
  <c r="N597" i="2"/>
  <c r="O597" i="2" s="1"/>
  <c r="L597" i="2"/>
  <c r="K597" i="2"/>
  <c r="M597" i="2" s="1"/>
  <c r="J597" i="2"/>
  <c r="I597" i="2"/>
  <c r="Q596" i="2"/>
  <c r="N596" i="2"/>
  <c r="O596" i="2" s="1"/>
  <c r="M596" i="2"/>
  <c r="L596" i="2"/>
  <c r="K596" i="2"/>
  <c r="J596" i="2"/>
  <c r="I596" i="2"/>
  <c r="Q595" i="2"/>
  <c r="N595" i="2"/>
  <c r="O595" i="2" s="1"/>
  <c r="L595" i="2"/>
  <c r="K595" i="2"/>
  <c r="M595" i="2" s="1"/>
  <c r="P595" i="2" s="1"/>
  <c r="J595" i="2"/>
  <c r="I595" i="2"/>
  <c r="Q594" i="2"/>
  <c r="P594" i="2"/>
  <c r="N594" i="2"/>
  <c r="L594" i="2"/>
  <c r="K594" i="2"/>
  <c r="M594" i="2" s="1"/>
  <c r="O594" i="2" s="1"/>
  <c r="J594" i="2"/>
  <c r="I594" i="2"/>
  <c r="Q593" i="2"/>
  <c r="O593" i="2"/>
  <c r="N593" i="2"/>
  <c r="L593" i="2"/>
  <c r="K593" i="2"/>
  <c r="M593" i="2" s="1"/>
  <c r="P593" i="2" s="1"/>
  <c r="J593" i="2"/>
  <c r="I593" i="2"/>
  <c r="Q592" i="2"/>
  <c r="P592" i="2"/>
  <c r="O592" i="2"/>
  <c r="N592" i="2"/>
  <c r="L592" i="2"/>
  <c r="K592" i="2"/>
  <c r="M592" i="2" s="1"/>
  <c r="J592" i="2"/>
  <c r="I592" i="2"/>
  <c r="Q591" i="2"/>
  <c r="N591" i="2"/>
  <c r="M591" i="2"/>
  <c r="L591" i="2"/>
  <c r="K591" i="2"/>
  <c r="J591" i="2"/>
  <c r="I591" i="2"/>
  <c r="Q590" i="2"/>
  <c r="N590" i="2"/>
  <c r="L590" i="2"/>
  <c r="K590" i="2"/>
  <c r="M590" i="2" s="1"/>
  <c r="J590" i="2"/>
  <c r="I590" i="2"/>
  <c r="Q589" i="2"/>
  <c r="N589" i="2"/>
  <c r="M589" i="2"/>
  <c r="L589" i="2"/>
  <c r="K589" i="2"/>
  <c r="J589" i="2"/>
  <c r="I589" i="2"/>
  <c r="Q588" i="2"/>
  <c r="N588" i="2"/>
  <c r="M588" i="2"/>
  <c r="L588" i="2"/>
  <c r="K588" i="2"/>
  <c r="J588" i="2"/>
  <c r="I588" i="2"/>
  <c r="Q587" i="2"/>
  <c r="O587" i="2"/>
  <c r="N587" i="2"/>
  <c r="M587" i="2"/>
  <c r="P587" i="2" s="1"/>
  <c r="L587" i="2"/>
  <c r="K587" i="2"/>
  <c r="J587" i="2"/>
  <c r="I587" i="2"/>
  <c r="Q586" i="2"/>
  <c r="O586" i="2"/>
  <c r="P586" i="2" s="1"/>
  <c r="N586" i="2"/>
  <c r="L586" i="2"/>
  <c r="K586" i="2"/>
  <c r="M586" i="2" s="1"/>
  <c r="J586" i="2"/>
  <c r="I586" i="2"/>
  <c r="Q585" i="2"/>
  <c r="N585" i="2"/>
  <c r="O585" i="2" s="1"/>
  <c r="P585" i="2" s="1"/>
  <c r="M585" i="2"/>
  <c r="L585" i="2"/>
  <c r="K585" i="2"/>
  <c r="J585" i="2"/>
  <c r="I585" i="2"/>
  <c r="Q584" i="2"/>
  <c r="N584" i="2"/>
  <c r="O584" i="2" s="1"/>
  <c r="M584" i="2"/>
  <c r="L584" i="2"/>
  <c r="K584" i="2"/>
  <c r="J584" i="2"/>
  <c r="I584" i="2"/>
  <c r="Q583" i="2"/>
  <c r="N583" i="2"/>
  <c r="L583" i="2"/>
  <c r="K583" i="2"/>
  <c r="M583" i="2" s="1"/>
  <c r="J583" i="2"/>
  <c r="I583" i="2"/>
  <c r="Q582" i="2"/>
  <c r="N582" i="2"/>
  <c r="L582" i="2"/>
  <c r="K582" i="2"/>
  <c r="M582" i="2" s="1"/>
  <c r="O582" i="2" s="1"/>
  <c r="J582" i="2"/>
  <c r="I582" i="2"/>
  <c r="Q581" i="2"/>
  <c r="N581" i="2"/>
  <c r="M581" i="2"/>
  <c r="L581" i="2"/>
  <c r="K581" i="2"/>
  <c r="J581" i="2"/>
  <c r="I581" i="2"/>
  <c r="Q580" i="2"/>
  <c r="O580" i="2"/>
  <c r="P580" i="2" s="1"/>
  <c r="N580" i="2"/>
  <c r="M580" i="2"/>
  <c r="L580" i="2"/>
  <c r="K580" i="2"/>
  <c r="J580" i="2"/>
  <c r="I580" i="2"/>
  <c r="Q579" i="2"/>
  <c r="N579" i="2"/>
  <c r="O579" i="2" s="1"/>
  <c r="M579" i="2"/>
  <c r="L579" i="2"/>
  <c r="K579" i="2"/>
  <c r="J579" i="2"/>
  <c r="I579" i="2"/>
  <c r="Q578" i="2"/>
  <c r="N578" i="2"/>
  <c r="O578" i="2" s="1"/>
  <c r="P578" i="2" s="1"/>
  <c r="L578" i="2"/>
  <c r="K578" i="2"/>
  <c r="M578" i="2" s="1"/>
  <c r="J578" i="2"/>
  <c r="I578" i="2"/>
  <c r="Q577" i="2"/>
  <c r="P577" i="2"/>
  <c r="O577" i="2"/>
  <c r="N577" i="2"/>
  <c r="L577" i="2"/>
  <c r="K577" i="2"/>
  <c r="M577" i="2" s="1"/>
  <c r="J577" i="2"/>
  <c r="I577" i="2"/>
  <c r="Q576" i="2"/>
  <c r="O576" i="2"/>
  <c r="N576" i="2"/>
  <c r="M576" i="2"/>
  <c r="P576" i="2" s="1"/>
  <c r="L576" i="2"/>
  <c r="K576" i="2"/>
  <c r="J576" i="2"/>
  <c r="I576" i="2"/>
  <c r="Q575" i="2"/>
  <c r="N575" i="2"/>
  <c r="M575" i="2"/>
  <c r="L575" i="2"/>
  <c r="K575" i="2"/>
  <c r="J575" i="2"/>
  <c r="I575" i="2"/>
  <c r="Q574" i="2"/>
  <c r="N574" i="2"/>
  <c r="O574" i="2" s="1"/>
  <c r="L574" i="2"/>
  <c r="K574" i="2"/>
  <c r="M574" i="2" s="1"/>
  <c r="P574" i="2" s="1"/>
  <c r="J574" i="2"/>
  <c r="I574" i="2"/>
  <c r="Q573" i="2"/>
  <c r="N573" i="2"/>
  <c r="M573" i="2"/>
  <c r="L573" i="2"/>
  <c r="K573" i="2"/>
  <c r="J573" i="2"/>
  <c r="I573" i="2"/>
  <c r="Q572" i="2"/>
  <c r="N572" i="2"/>
  <c r="L572" i="2"/>
  <c r="K572" i="2"/>
  <c r="M572" i="2" s="1"/>
  <c r="J572" i="2"/>
  <c r="I572" i="2"/>
  <c r="Q571" i="2"/>
  <c r="O571" i="2"/>
  <c r="N571" i="2"/>
  <c r="M571" i="2"/>
  <c r="L571" i="2"/>
  <c r="K571" i="2"/>
  <c r="J571" i="2"/>
  <c r="I571" i="2"/>
  <c r="Q570" i="2"/>
  <c r="N570" i="2"/>
  <c r="L570" i="2"/>
  <c r="K570" i="2"/>
  <c r="M570" i="2" s="1"/>
  <c r="J570" i="2"/>
  <c r="I570" i="2"/>
  <c r="Q569" i="2"/>
  <c r="P569" i="2"/>
  <c r="O569" i="2"/>
  <c r="N569" i="2"/>
  <c r="M569" i="2"/>
  <c r="L569" i="2"/>
  <c r="K569" i="2"/>
  <c r="J569" i="2"/>
  <c r="I569" i="2"/>
  <c r="Q568" i="2"/>
  <c r="N568" i="2"/>
  <c r="L568" i="2"/>
  <c r="K568" i="2"/>
  <c r="M568" i="2" s="1"/>
  <c r="J568" i="2"/>
  <c r="I568" i="2"/>
  <c r="Q567" i="2"/>
  <c r="P567" i="2"/>
  <c r="O567" i="2"/>
  <c r="N567" i="2"/>
  <c r="M567" i="2"/>
  <c r="L567" i="2"/>
  <c r="K567" i="2"/>
  <c r="J567" i="2"/>
  <c r="I567" i="2"/>
  <c r="Q566" i="2"/>
  <c r="N566" i="2"/>
  <c r="M566" i="2"/>
  <c r="L566" i="2"/>
  <c r="K566" i="2"/>
  <c r="J566" i="2"/>
  <c r="I566" i="2"/>
  <c r="Q565" i="2"/>
  <c r="N565" i="2"/>
  <c r="L565" i="2"/>
  <c r="K565" i="2"/>
  <c r="M565" i="2" s="1"/>
  <c r="J565" i="2"/>
  <c r="I565" i="2"/>
  <c r="Q564" i="2"/>
  <c r="P564" i="2"/>
  <c r="N564" i="2"/>
  <c r="L564" i="2"/>
  <c r="K564" i="2"/>
  <c r="M564" i="2" s="1"/>
  <c r="O564" i="2" s="1"/>
  <c r="J564" i="2"/>
  <c r="I564" i="2"/>
  <c r="Q563" i="2"/>
  <c r="N563" i="2"/>
  <c r="L563" i="2"/>
  <c r="K563" i="2"/>
  <c r="M563" i="2" s="1"/>
  <c r="J563" i="2"/>
  <c r="I563" i="2"/>
  <c r="Q562" i="2"/>
  <c r="O562" i="2"/>
  <c r="P562" i="2" s="1"/>
  <c r="N562" i="2"/>
  <c r="L562" i="2"/>
  <c r="K562" i="2"/>
  <c r="M562" i="2" s="1"/>
  <c r="J562" i="2"/>
  <c r="I562" i="2"/>
  <c r="Q561" i="2"/>
  <c r="N561" i="2"/>
  <c r="M561" i="2"/>
  <c r="L561" i="2"/>
  <c r="K561" i="2"/>
  <c r="J561" i="2"/>
  <c r="I561" i="2"/>
  <c r="Q560" i="2"/>
  <c r="N560" i="2"/>
  <c r="O560" i="2" s="1"/>
  <c r="M560" i="2"/>
  <c r="P560" i="2" s="1"/>
  <c r="L560" i="2"/>
  <c r="K560" i="2"/>
  <c r="J560" i="2"/>
  <c r="I560" i="2"/>
  <c r="Q559" i="2"/>
  <c r="N559" i="2"/>
  <c r="L559" i="2"/>
  <c r="K559" i="2"/>
  <c r="M559" i="2" s="1"/>
  <c r="J559" i="2"/>
  <c r="I559" i="2"/>
  <c r="Q558" i="2"/>
  <c r="P558" i="2"/>
  <c r="O558" i="2"/>
  <c r="N558" i="2"/>
  <c r="L558" i="2"/>
  <c r="K558" i="2"/>
  <c r="M558" i="2" s="1"/>
  <c r="J558" i="2"/>
  <c r="I558" i="2"/>
  <c r="Q557" i="2"/>
  <c r="N557" i="2"/>
  <c r="L557" i="2"/>
  <c r="K557" i="2"/>
  <c r="M557" i="2" s="1"/>
  <c r="J557" i="2"/>
  <c r="I557" i="2"/>
  <c r="Q556" i="2"/>
  <c r="O556" i="2"/>
  <c r="N556" i="2"/>
  <c r="L556" i="2"/>
  <c r="K556" i="2"/>
  <c r="M556" i="2" s="1"/>
  <c r="P556" i="2" s="1"/>
  <c r="J556" i="2"/>
  <c r="I556" i="2"/>
  <c r="Q555" i="2"/>
  <c r="N555" i="2"/>
  <c r="O555" i="2" s="1"/>
  <c r="M555" i="2"/>
  <c r="L555" i="2"/>
  <c r="K555" i="2"/>
  <c r="J555" i="2"/>
  <c r="I555" i="2"/>
  <c r="Q554" i="2"/>
  <c r="O554" i="2"/>
  <c r="N554" i="2"/>
  <c r="M554" i="2"/>
  <c r="L554" i="2"/>
  <c r="K554" i="2"/>
  <c r="J554" i="2"/>
  <c r="I554" i="2"/>
  <c r="Q553" i="2"/>
  <c r="N553" i="2"/>
  <c r="L553" i="2"/>
  <c r="K553" i="2"/>
  <c r="M553" i="2" s="1"/>
  <c r="J553" i="2"/>
  <c r="I553" i="2"/>
  <c r="Q552" i="2"/>
  <c r="N552" i="2"/>
  <c r="L552" i="2"/>
  <c r="K552" i="2"/>
  <c r="M552" i="2" s="1"/>
  <c r="J552" i="2"/>
  <c r="I552" i="2"/>
  <c r="Q551" i="2"/>
  <c r="N551" i="2"/>
  <c r="O551" i="2" s="1"/>
  <c r="M551" i="2"/>
  <c r="L551" i="2"/>
  <c r="K551" i="2"/>
  <c r="J551" i="2"/>
  <c r="I551" i="2"/>
  <c r="Q550" i="2"/>
  <c r="N550" i="2"/>
  <c r="O550" i="2" s="1"/>
  <c r="L550" i="2"/>
  <c r="K550" i="2"/>
  <c r="M550" i="2" s="1"/>
  <c r="J550" i="2"/>
  <c r="I550" i="2"/>
  <c r="Q549" i="2"/>
  <c r="N549" i="2"/>
  <c r="L549" i="2"/>
  <c r="K549" i="2"/>
  <c r="M549" i="2" s="1"/>
  <c r="J549" i="2"/>
  <c r="I549" i="2"/>
  <c r="Q548" i="2"/>
  <c r="N548" i="2"/>
  <c r="L548" i="2"/>
  <c r="K548" i="2"/>
  <c r="M548" i="2" s="1"/>
  <c r="J548" i="2"/>
  <c r="I548" i="2"/>
  <c r="Q547" i="2"/>
  <c r="N547" i="2"/>
  <c r="L547" i="2"/>
  <c r="K547" i="2"/>
  <c r="M547" i="2" s="1"/>
  <c r="J547" i="2"/>
  <c r="I547" i="2"/>
  <c r="Q546" i="2"/>
  <c r="O546" i="2"/>
  <c r="N546" i="2"/>
  <c r="L546" i="2"/>
  <c r="K546" i="2"/>
  <c r="M546" i="2" s="1"/>
  <c r="J546" i="2"/>
  <c r="I546" i="2"/>
  <c r="Q545" i="2"/>
  <c r="P545" i="2"/>
  <c r="O545" i="2"/>
  <c r="N545" i="2"/>
  <c r="M545" i="2"/>
  <c r="L545" i="2"/>
  <c r="K545" i="2"/>
  <c r="J545" i="2"/>
  <c r="I545" i="2"/>
  <c r="Q544" i="2"/>
  <c r="N544" i="2"/>
  <c r="O544" i="2" s="1"/>
  <c r="M544" i="2"/>
  <c r="L544" i="2"/>
  <c r="K544" i="2"/>
  <c r="J544" i="2"/>
  <c r="I544" i="2"/>
  <c r="Q543" i="2"/>
  <c r="P543" i="2"/>
  <c r="O543" i="2"/>
  <c r="N543" i="2"/>
  <c r="M543" i="2"/>
  <c r="L543" i="2"/>
  <c r="K543" i="2"/>
  <c r="J543" i="2"/>
  <c r="I543" i="2"/>
  <c r="Q542" i="2"/>
  <c r="N542" i="2"/>
  <c r="L542" i="2"/>
  <c r="K542" i="2"/>
  <c r="M542" i="2" s="1"/>
  <c r="O542" i="2" s="1"/>
  <c r="J542" i="2"/>
  <c r="I542" i="2"/>
  <c r="Q541" i="2"/>
  <c r="P541" i="2"/>
  <c r="N541" i="2"/>
  <c r="O541" i="2" s="1"/>
  <c r="L541" i="2"/>
  <c r="K541" i="2"/>
  <c r="M541" i="2" s="1"/>
  <c r="J541" i="2"/>
  <c r="I541" i="2"/>
  <c r="Q540" i="2"/>
  <c r="N540" i="2"/>
  <c r="M540" i="2"/>
  <c r="L540" i="2"/>
  <c r="K540" i="2"/>
  <c r="J540" i="2"/>
  <c r="I540" i="2"/>
  <c r="Q539" i="2"/>
  <c r="N539" i="2"/>
  <c r="L539" i="2"/>
  <c r="K539" i="2"/>
  <c r="M539" i="2" s="1"/>
  <c r="J539" i="2"/>
  <c r="I539" i="2"/>
  <c r="Q538" i="2"/>
  <c r="N538" i="2"/>
  <c r="L538" i="2"/>
  <c r="K538" i="2"/>
  <c r="M538" i="2" s="1"/>
  <c r="J538" i="2"/>
  <c r="I538" i="2"/>
  <c r="Q537" i="2"/>
  <c r="N537" i="2"/>
  <c r="M537" i="2"/>
  <c r="L537" i="2"/>
  <c r="K537" i="2"/>
  <c r="J537" i="2"/>
  <c r="I537" i="2"/>
  <c r="Q536" i="2"/>
  <c r="N536" i="2"/>
  <c r="L536" i="2"/>
  <c r="K536" i="2"/>
  <c r="M536" i="2" s="1"/>
  <c r="J536" i="2"/>
  <c r="I536" i="2"/>
  <c r="Q535" i="2"/>
  <c r="O535" i="2"/>
  <c r="N535" i="2"/>
  <c r="M535" i="2"/>
  <c r="L535" i="2"/>
  <c r="K535" i="2"/>
  <c r="J535" i="2"/>
  <c r="I535" i="2"/>
  <c r="Q534" i="2"/>
  <c r="N534" i="2"/>
  <c r="O534" i="2" s="1"/>
  <c r="M534" i="2"/>
  <c r="L534" i="2"/>
  <c r="K534" i="2"/>
  <c r="J534" i="2"/>
  <c r="I534" i="2"/>
  <c r="Q533" i="2"/>
  <c r="N533" i="2"/>
  <c r="L533" i="2"/>
  <c r="K533" i="2"/>
  <c r="M533" i="2" s="1"/>
  <c r="J533" i="2"/>
  <c r="I533" i="2"/>
  <c r="Q532" i="2"/>
  <c r="N532" i="2"/>
  <c r="L532" i="2"/>
  <c r="K532" i="2"/>
  <c r="M532" i="2" s="1"/>
  <c r="J532" i="2"/>
  <c r="I532" i="2"/>
  <c r="Q531" i="2"/>
  <c r="N531" i="2"/>
  <c r="O531" i="2" s="1"/>
  <c r="M531" i="2"/>
  <c r="P531" i="2" s="1"/>
  <c r="L531" i="2"/>
  <c r="K531" i="2"/>
  <c r="J531" i="2"/>
  <c r="I531" i="2"/>
  <c r="Q530" i="2"/>
  <c r="N530" i="2"/>
  <c r="O530" i="2" s="1"/>
  <c r="L530" i="2"/>
  <c r="K530" i="2"/>
  <c r="M530" i="2" s="1"/>
  <c r="P530" i="2" s="1"/>
  <c r="J530" i="2"/>
  <c r="I530" i="2"/>
  <c r="Q529" i="2"/>
  <c r="N529" i="2"/>
  <c r="O529" i="2" s="1"/>
  <c r="M529" i="2"/>
  <c r="L529" i="2"/>
  <c r="K529" i="2"/>
  <c r="J529" i="2"/>
  <c r="I529" i="2"/>
  <c r="Q528" i="2"/>
  <c r="N528" i="2"/>
  <c r="O528" i="2" s="1"/>
  <c r="P528" i="2" s="1"/>
  <c r="M528" i="2"/>
  <c r="L528" i="2"/>
  <c r="K528" i="2"/>
  <c r="J528" i="2"/>
  <c r="I528" i="2"/>
  <c r="Q527" i="2"/>
  <c r="N527" i="2"/>
  <c r="O527" i="2" s="1"/>
  <c r="M527" i="2"/>
  <c r="L527" i="2"/>
  <c r="K527" i="2"/>
  <c r="J527" i="2"/>
  <c r="I527" i="2"/>
  <c r="Q526" i="2"/>
  <c r="N526" i="2"/>
  <c r="L526" i="2"/>
  <c r="K526" i="2"/>
  <c r="M526" i="2" s="1"/>
  <c r="J526" i="2"/>
  <c r="I526" i="2"/>
  <c r="Q525" i="2"/>
  <c r="N525" i="2"/>
  <c r="O525" i="2" s="1"/>
  <c r="L525" i="2"/>
  <c r="K525" i="2"/>
  <c r="M525" i="2" s="1"/>
  <c r="P525" i="2" s="1"/>
  <c r="J525" i="2"/>
  <c r="I525" i="2"/>
  <c r="Q524" i="2"/>
  <c r="O524" i="2"/>
  <c r="N524" i="2"/>
  <c r="L524" i="2"/>
  <c r="K524" i="2"/>
  <c r="M524" i="2" s="1"/>
  <c r="P524" i="2" s="1"/>
  <c r="J524" i="2"/>
  <c r="I524" i="2"/>
  <c r="Q523" i="2"/>
  <c r="N523" i="2"/>
  <c r="O523" i="2" s="1"/>
  <c r="M523" i="2"/>
  <c r="L523" i="2"/>
  <c r="K523" i="2"/>
  <c r="J523" i="2"/>
  <c r="I523" i="2"/>
  <c r="Q522" i="2"/>
  <c r="O522" i="2"/>
  <c r="N522" i="2"/>
  <c r="L522" i="2"/>
  <c r="K522" i="2"/>
  <c r="M522" i="2" s="1"/>
  <c r="P522" i="2" s="1"/>
  <c r="J522" i="2"/>
  <c r="I522" i="2"/>
  <c r="Q521" i="2"/>
  <c r="N521" i="2"/>
  <c r="M521" i="2"/>
  <c r="L521" i="2"/>
  <c r="K521" i="2"/>
  <c r="J521" i="2"/>
  <c r="I521" i="2"/>
  <c r="Q520" i="2"/>
  <c r="N520" i="2"/>
  <c r="M520" i="2"/>
  <c r="L520" i="2"/>
  <c r="K520" i="2"/>
  <c r="J520" i="2"/>
  <c r="I520" i="2"/>
  <c r="Q519" i="2"/>
  <c r="P519" i="2"/>
  <c r="O519" i="2"/>
  <c r="N519" i="2"/>
  <c r="M519" i="2"/>
  <c r="L519" i="2"/>
  <c r="K519" i="2"/>
  <c r="J519" i="2"/>
  <c r="I519" i="2"/>
  <c r="Q518" i="2"/>
  <c r="N518" i="2"/>
  <c r="O518" i="2" s="1"/>
  <c r="L518" i="2"/>
  <c r="K518" i="2"/>
  <c r="M518" i="2" s="1"/>
  <c r="J518" i="2"/>
  <c r="I518" i="2"/>
  <c r="Q517" i="2"/>
  <c r="N517" i="2"/>
  <c r="L517" i="2"/>
  <c r="K517" i="2"/>
  <c r="M517" i="2" s="1"/>
  <c r="J517" i="2"/>
  <c r="I517" i="2"/>
  <c r="Q516" i="2"/>
  <c r="N516" i="2"/>
  <c r="O516" i="2" s="1"/>
  <c r="M516" i="2"/>
  <c r="P516" i="2" s="1"/>
  <c r="L516" i="2"/>
  <c r="K516" i="2"/>
  <c r="J516" i="2"/>
  <c r="I516" i="2"/>
  <c r="Q515" i="2"/>
  <c r="N515" i="2"/>
  <c r="O515" i="2" s="1"/>
  <c r="L515" i="2"/>
  <c r="K515" i="2"/>
  <c r="M515" i="2" s="1"/>
  <c r="P515" i="2" s="1"/>
  <c r="J515" i="2"/>
  <c r="I515" i="2"/>
  <c r="Q514" i="2"/>
  <c r="N514" i="2"/>
  <c r="M514" i="2"/>
  <c r="L514" i="2"/>
  <c r="K514" i="2"/>
  <c r="J514" i="2"/>
  <c r="I514" i="2"/>
  <c r="Q513" i="2"/>
  <c r="O513" i="2"/>
  <c r="N513" i="2"/>
  <c r="M513" i="2"/>
  <c r="P513" i="2" s="1"/>
  <c r="L513" i="2"/>
  <c r="K513" i="2"/>
  <c r="J513" i="2"/>
  <c r="I513" i="2"/>
  <c r="Q512" i="2"/>
  <c r="N512" i="2"/>
  <c r="O512" i="2" s="1"/>
  <c r="M512" i="2"/>
  <c r="P512" i="2" s="1"/>
  <c r="L512" i="2"/>
  <c r="K512" i="2"/>
  <c r="J512" i="2"/>
  <c r="I512" i="2"/>
  <c r="Q511" i="2"/>
  <c r="N511" i="2"/>
  <c r="M511" i="2"/>
  <c r="L511" i="2"/>
  <c r="K511" i="2"/>
  <c r="J511" i="2"/>
  <c r="I511" i="2"/>
  <c r="Q510" i="2"/>
  <c r="N510" i="2"/>
  <c r="O510" i="2" s="1"/>
  <c r="P510" i="2" s="1"/>
  <c r="L510" i="2"/>
  <c r="K510" i="2"/>
  <c r="M510" i="2" s="1"/>
  <c r="J510" i="2"/>
  <c r="I510" i="2"/>
  <c r="Q509" i="2"/>
  <c r="N509" i="2"/>
  <c r="O509" i="2" s="1"/>
  <c r="L509" i="2"/>
  <c r="K509" i="2"/>
  <c r="M509" i="2" s="1"/>
  <c r="P509" i="2" s="1"/>
  <c r="J509" i="2"/>
  <c r="I509" i="2"/>
  <c r="Q508" i="2"/>
  <c r="O508" i="2"/>
  <c r="N508" i="2"/>
  <c r="L508" i="2"/>
  <c r="K508" i="2"/>
  <c r="M508" i="2" s="1"/>
  <c r="P508" i="2" s="1"/>
  <c r="J508" i="2"/>
  <c r="I508" i="2"/>
  <c r="Q507" i="2"/>
  <c r="N507" i="2"/>
  <c r="L507" i="2"/>
  <c r="K507" i="2"/>
  <c r="M507" i="2" s="1"/>
  <c r="J507" i="2"/>
  <c r="I507" i="2"/>
  <c r="Q506" i="2"/>
  <c r="O506" i="2"/>
  <c r="N506" i="2"/>
  <c r="M506" i="2"/>
  <c r="L506" i="2"/>
  <c r="K506" i="2"/>
  <c r="J506" i="2"/>
  <c r="I506" i="2"/>
  <c r="Q505" i="2"/>
  <c r="P505" i="2"/>
  <c r="N505" i="2"/>
  <c r="M505" i="2"/>
  <c r="O505" i="2" s="1"/>
  <c r="L505" i="2"/>
  <c r="K505" i="2"/>
  <c r="J505" i="2"/>
  <c r="I505" i="2"/>
  <c r="Q504" i="2"/>
  <c r="N504" i="2"/>
  <c r="L504" i="2"/>
  <c r="K504" i="2"/>
  <c r="M504" i="2" s="1"/>
  <c r="J504" i="2"/>
  <c r="I504" i="2"/>
  <c r="Q503" i="2"/>
  <c r="N503" i="2"/>
  <c r="O503" i="2" s="1"/>
  <c r="M503" i="2"/>
  <c r="L503" i="2"/>
  <c r="K503" i="2"/>
  <c r="J503" i="2"/>
  <c r="I503" i="2"/>
  <c r="Q502" i="2"/>
  <c r="N502" i="2"/>
  <c r="O502" i="2" s="1"/>
  <c r="L502" i="2"/>
  <c r="K502" i="2"/>
  <c r="M502" i="2" s="1"/>
  <c r="J502" i="2"/>
  <c r="I502" i="2"/>
  <c r="Q501" i="2"/>
  <c r="N501" i="2"/>
  <c r="L501" i="2"/>
  <c r="K501" i="2"/>
  <c r="M501" i="2" s="1"/>
  <c r="J501" i="2"/>
  <c r="I501" i="2"/>
  <c r="Q500" i="2"/>
  <c r="N500" i="2"/>
  <c r="M500" i="2"/>
  <c r="L500" i="2"/>
  <c r="K500" i="2"/>
  <c r="J500" i="2"/>
  <c r="I500" i="2"/>
  <c r="Q499" i="2"/>
  <c r="N499" i="2"/>
  <c r="L499" i="2"/>
  <c r="K499" i="2"/>
  <c r="M499" i="2" s="1"/>
  <c r="J499" i="2"/>
  <c r="I499" i="2"/>
  <c r="Q498" i="2"/>
  <c r="N498" i="2"/>
  <c r="L498" i="2"/>
  <c r="K498" i="2"/>
  <c r="M498" i="2" s="1"/>
  <c r="J498" i="2"/>
  <c r="I498" i="2"/>
  <c r="Q497" i="2"/>
  <c r="P497" i="2"/>
  <c r="N497" i="2"/>
  <c r="M497" i="2"/>
  <c r="O497" i="2" s="1"/>
  <c r="L497" i="2"/>
  <c r="K497" i="2"/>
  <c r="J497" i="2"/>
  <c r="I497" i="2"/>
  <c r="Q496" i="2"/>
  <c r="O496" i="2"/>
  <c r="N496" i="2"/>
  <c r="M496" i="2"/>
  <c r="P496" i="2" s="1"/>
  <c r="L496" i="2"/>
  <c r="K496" i="2"/>
  <c r="J496" i="2"/>
  <c r="I496" i="2"/>
  <c r="Q495" i="2"/>
  <c r="P495" i="2"/>
  <c r="O495" i="2"/>
  <c r="N495" i="2"/>
  <c r="M495" i="2"/>
  <c r="L495" i="2"/>
  <c r="K495" i="2"/>
  <c r="J495" i="2"/>
  <c r="I495" i="2"/>
  <c r="Q494" i="2"/>
  <c r="N494" i="2"/>
  <c r="O494" i="2" s="1"/>
  <c r="L494" i="2"/>
  <c r="K494" i="2"/>
  <c r="M494" i="2" s="1"/>
  <c r="J494" i="2"/>
  <c r="I494" i="2"/>
  <c r="Q493" i="2"/>
  <c r="N493" i="2"/>
  <c r="O493" i="2" s="1"/>
  <c r="L493" i="2"/>
  <c r="K493" i="2"/>
  <c r="M493" i="2" s="1"/>
  <c r="P493" i="2" s="1"/>
  <c r="J493" i="2"/>
  <c r="I493" i="2"/>
  <c r="Q492" i="2"/>
  <c r="N492" i="2"/>
  <c r="M492" i="2"/>
  <c r="O492" i="2" s="1"/>
  <c r="L492" i="2"/>
  <c r="K492" i="2"/>
  <c r="J492" i="2"/>
  <c r="I492" i="2"/>
  <c r="Q491" i="2"/>
  <c r="N491" i="2"/>
  <c r="L491" i="2"/>
  <c r="K491" i="2"/>
  <c r="M491" i="2" s="1"/>
  <c r="J491" i="2"/>
  <c r="I491" i="2"/>
  <c r="Q490" i="2"/>
  <c r="N490" i="2"/>
  <c r="L490" i="2"/>
  <c r="K490" i="2"/>
  <c r="M490" i="2" s="1"/>
  <c r="J490" i="2"/>
  <c r="I490" i="2"/>
  <c r="Q489" i="2"/>
  <c r="N489" i="2"/>
  <c r="M489" i="2"/>
  <c r="L489" i="2"/>
  <c r="K489" i="2"/>
  <c r="J489" i="2"/>
  <c r="I489" i="2"/>
  <c r="Q488" i="2"/>
  <c r="O488" i="2"/>
  <c r="P488" i="2" s="1"/>
  <c r="N488" i="2"/>
  <c r="L488" i="2"/>
  <c r="K488" i="2"/>
  <c r="M488" i="2" s="1"/>
  <c r="J488" i="2"/>
  <c r="I488" i="2"/>
  <c r="Q487" i="2"/>
  <c r="N487" i="2"/>
  <c r="O487" i="2" s="1"/>
  <c r="M487" i="2"/>
  <c r="L487" i="2"/>
  <c r="K487" i="2"/>
  <c r="J487" i="2"/>
  <c r="I487" i="2"/>
  <c r="Q486" i="2"/>
  <c r="P486" i="2"/>
  <c r="O486" i="2"/>
  <c r="N486" i="2"/>
  <c r="M486" i="2"/>
  <c r="L486" i="2"/>
  <c r="K486" i="2"/>
  <c r="J486" i="2"/>
  <c r="I486" i="2"/>
  <c r="Q485" i="2"/>
  <c r="P485" i="2"/>
  <c r="N485" i="2"/>
  <c r="L485" i="2"/>
  <c r="K485" i="2"/>
  <c r="M485" i="2" s="1"/>
  <c r="O485" i="2" s="1"/>
  <c r="J485" i="2"/>
  <c r="I485" i="2"/>
  <c r="Q484" i="2"/>
  <c r="N484" i="2"/>
  <c r="L484" i="2"/>
  <c r="K484" i="2"/>
  <c r="M484" i="2" s="1"/>
  <c r="J484" i="2"/>
  <c r="I484" i="2"/>
  <c r="Q483" i="2"/>
  <c r="N483" i="2"/>
  <c r="O483" i="2" s="1"/>
  <c r="L483" i="2"/>
  <c r="K483" i="2"/>
  <c r="M483" i="2" s="1"/>
  <c r="J483" i="2"/>
  <c r="I483" i="2"/>
  <c r="Q482" i="2"/>
  <c r="N482" i="2"/>
  <c r="L482" i="2"/>
  <c r="K482" i="2"/>
  <c r="M482" i="2" s="1"/>
  <c r="O482" i="2" s="1"/>
  <c r="P482" i="2" s="1"/>
  <c r="J482" i="2"/>
  <c r="I482" i="2"/>
  <c r="Q481" i="2"/>
  <c r="N481" i="2"/>
  <c r="L481" i="2"/>
  <c r="K481" i="2"/>
  <c r="M481" i="2" s="1"/>
  <c r="J481" i="2"/>
  <c r="I481" i="2"/>
  <c r="Q480" i="2"/>
  <c r="P480" i="2"/>
  <c r="N480" i="2"/>
  <c r="O480" i="2" s="1"/>
  <c r="M480" i="2"/>
  <c r="L480" i="2"/>
  <c r="K480" i="2"/>
  <c r="J480" i="2"/>
  <c r="I480" i="2"/>
  <c r="Q479" i="2"/>
  <c r="N479" i="2"/>
  <c r="M479" i="2"/>
  <c r="O479" i="2" s="1"/>
  <c r="L479" i="2"/>
  <c r="K479" i="2"/>
  <c r="J479" i="2"/>
  <c r="I479" i="2"/>
  <c r="Q478" i="2"/>
  <c r="N478" i="2"/>
  <c r="L478" i="2"/>
  <c r="K478" i="2"/>
  <c r="M478" i="2" s="1"/>
  <c r="J478" i="2"/>
  <c r="I478" i="2"/>
  <c r="Q477" i="2"/>
  <c r="P477" i="2"/>
  <c r="N477" i="2"/>
  <c r="L477" i="2"/>
  <c r="K477" i="2"/>
  <c r="M477" i="2" s="1"/>
  <c r="O477" i="2" s="1"/>
  <c r="J477" i="2"/>
  <c r="I477" i="2"/>
  <c r="Q476" i="2"/>
  <c r="O476" i="2"/>
  <c r="N476" i="2"/>
  <c r="L476" i="2"/>
  <c r="K476" i="2"/>
  <c r="M476" i="2" s="1"/>
  <c r="P476" i="2" s="1"/>
  <c r="J476" i="2"/>
  <c r="I476" i="2"/>
  <c r="Q475" i="2"/>
  <c r="P475" i="2"/>
  <c r="N475" i="2"/>
  <c r="M475" i="2"/>
  <c r="O475" i="2" s="1"/>
  <c r="L475" i="2"/>
  <c r="K475" i="2"/>
  <c r="J475" i="2"/>
  <c r="I475" i="2"/>
  <c r="Q474" i="2"/>
  <c r="N474" i="2"/>
  <c r="M474" i="2"/>
  <c r="L474" i="2"/>
  <c r="K474" i="2"/>
  <c r="J474" i="2"/>
  <c r="I474" i="2"/>
  <c r="Q473" i="2"/>
  <c r="N473" i="2"/>
  <c r="M473" i="2"/>
  <c r="L473" i="2"/>
  <c r="K473" i="2"/>
  <c r="J473" i="2"/>
  <c r="I473" i="2"/>
  <c r="Q472" i="2"/>
  <c r="N472" i="2"/>
  <c r="O472" i="2" s="1"/>
  <c r="L472" i="2"/>
  <c r="K472" i="2"/>
  <c r="M472" i="2" s="1"/>
  <c r="J472" i="2"/>
  <c r="I472" i="2"/>
  <c r="Q471" i="2"/>
  <c r="N471" i="2"/>
  <c r="M471" i="2"/>
  <c r="L471" i="2"/>
  <c r="K471" i="2"/>
  <c r="J471" i="2"/>
  <c r="I471" i="2"/>
  <c r="Q470" i="2"/>
  <c r="N470" i="2"/>
  <c r="M470" i="2"/>
  <c r="L470" i="2"/>
  <c r="K470" i="2"/>
  <c r="J470" i="2"/>
  <c r="I470" i="2"/>
  <c r="Q469" i="2"/>
  <c r="O469" i="2"/>
  <c r="N469" i="2"/>
  <c r="L469" i="2"/>
  <c r="K469" i="2"/>
  <c r="M469" i="2" s="1"/>
  <c r="J469" i="2"/>
  <c r="I469" i="2"/>
  <c r="Q468" i="2"/>
  <c r="N468" i="2"/>
  <c r="O468" i="2" s="1"/>
  <c r="M468" i="2"/>
  <c r="L468" i="2"/>
  <c r="K468" i="2"/>
  <c r="J468" i="2"/>
  <c r="I468" i="2"/>
  <c r="Q467" i="2"/>
  <c r="N467" i="2"/>
  <c r="O467" i="2" s="1"/>
  <c r="L467" i="2"/>
  <c r="K467" i="2"/>
  <c r="M467" i="2" s="1"/>
  <c r="J467" i="2"/>
  <c r="I467" i="2"/>
  <c r="Q466" i="2"/>
  <c r="O466" i="2"/>
  <c r="N466" i="2"/>
  <c r="L466" i="2"/>
  <c r="K466" i="2"/>
  <c r="M466" i="2" s="1"/>
  <c r="P466" i="2" s="1"/>
  <c r="J466" i="2"/>
  <c r="I466" i="2"/>
  <c r="Q465" i="2"/>
  <c r="N465" i="2"/>
  <c r="M465" i="2"/>
  <c r="O465" i="2" s="1"/>
  <c r="L465" i="2"/>
  <c r="K465" i="2"/>
  <c r="J465" i="2"/>
  <c r="I465" i="2"/>
  <c r="Q464" i="2"/>
  <c r="N464" i="2"/>
  <c r="O464" i="2" s="1"/>
  <c r="M464" i="2"/>
  <c r="L464" i="2"/>
  <c r="K464" i="2"/>
  <c r="J464" i="2"/>
  <c r="I464" i="2"/>
  <c r="Q463" i="2"/>
  <c r="O463" i="2"/>
  <c r="N463" i="2"/>
  <c r="M463" i="2"/>
  <c r="L463" i="2"/>
  <c r="K463" i="2"/>
  <c r="J463" i="2"/>
  <c r="I463" i="2"/>
  <c r="Q462" i="2"/>
  <c r="N462" i="2"/>
  <c r="M462" i="2"/>
  <c r="L462" i="2"/>
  <c r="K462" i="2"/>
  <c r="J462" i="2"/>
  <c r="I462" i="2"/>
  <c r="Q461" i="2"/>
  <c r="N461" i="2"/>
  <c r="L461" i="2"/>
  <c r="K461" i="2"/>
  <c r="M461" i="2" s="1"/>
  <c r="J461" i="2"/>
  <c r="I461" i="2"/>
  <c r="Q460" i="2"/>
  <c r="O460" i="2"/>
  <c r="P460" i="2" s="1"/>
  <c r="N460" i="2"/>
  <c r="M460" i="2"/>
  <c r="L460" i="2"/>
  <c r="K460" i="2"/>
  <c r="J460" i="2"/>
  <c r="I460" i="2"/>
  <c r="Q459" i="2"/>
  <c r="N459" i="2"/>
  <c r="M459" i="2"/>
  <c r="L459" i="2"/>
  <c r="K459" i="2"/>
  <c r="J459" i="2"/>
  <c r="I459" i="2"/>
  <c r="Q458" i="2"/>
  <c r="N458" i="2"/>
  <c r="L458" i="2"/>
  <c r="K458" i="2"/>
  <c r="M458" i="2" s="1"/>
  <c r="J458" i="2"/>
  <c r="I458" i="2"/>
  <c r="Q457" i="2"/>
  <c r="N457" i="2"/>
  <c r="M457" i="2"/>
  <c r="L457" i="2"/>
  <c r="K457" i="2"/>
  <c r="J457" i="2"/>
  <c r="I457" i="2"/>
  <c r="Q456" i="2"/>
  <c r="N456" i="2"/>
  <c r="L456" i="2"/>
  <c r="K456" i="2"/>
  <c r="M456" i="2" s="1"/>
  <c r="J456" i="2"/>
  <c r="I456" i="2"/>
  <c r="Q455" i="2"/>
  <c r="N455" i="2"/>
  <c r="O455" i="2" s="1"/>
  <c r="M455" i="2"/>
  <c r="L455" i="2"/>
  <c r="K455" i="2"/>
  <c r="J455" i="2"/>
  <c r="I455" i="2"/>
  <c r="Q454" i="2"/>
  <c r="N454" i="2"/>
  <c r="M454" i="2"/>
  <c r="L454" i="2"/>
  <c r="K454" i="2"/>
  <c r="J454" i="2"/>
  <c r="I454" i="2"/>
  <c r="Q453" i="2"/>
  <c r="O453" i="2"/>
  <c r="P453" i="2" s="1"/>
  <c r="N453" i="2"/>
  <c r="L453" i="2"/>
  <c r="K453" i="2"/>
  <c r="M453" i="2" s="1"/>
  <c r="J453" i="2"/>
  <c r="I453" i="2"/>
  <c r="Q452" i="2"/>
  <c r="N452" i="2"/>
  <c r="M452" i="2"/>
  <c r="L452" i="2"/>
  <c r="K452" i="2"/>
  <c r="J452" i="2"/>
  <c r="I452" i="2"/>
  <c r="Q451" i="2"/>
  <c r="N451" i="2"/>
  <c r="L451" i="2"/>
  <c r="K451" i="2"/>
  <c r="M451" i="2" s="1"/>
  <c r="J451" i="2"/>
  <c r="I451" i="2"/>
  <c r="Q450" i="2"/>
  <c r="N450" i="2"/>
  <c r="O450" i="2" s="1"/>
  <c r="M450" i="2"/>
  <c r="L450" i="2"/>
  <c r="K450" i="2"/>
  <c r="J450" i="2"/>
  <c r="I450" i="2"/>
  <c r="Q449" i="2"/>
  <c r="N449" i="2"/>
  <c r="O449" i="2" s="1"/>
  <c r="M449" i="2"/>
  <c r="P449" i="2" s="1"/>
  <c r="L449" i="2"/>
  <c r="K449" i="2"/>
  <c r="J449" i="2"/>
  <c r="I449" i="2"/>
  <c r="Q448" i="2"/>
  <c r="O448" i="2"/>
  <c r="N448" i="2"/>
  <c r="L448" i="2"/>
  <c r="K448" i="2"/>
  <c r="M448" i="2" s="1"/>
  <c r="P448" i="2" s="1"/>
  <c r="J448" i="2"/>
  <c r="I448" i="2"/>
  <c r="Q447" i="2"/>
  <c r="O447" i="2"/>
  <c r="P447" i="2" s="1"/>
  <c r="N447" i="2"/>
  <c r="L447" i="2"/>
  <c r="K447" i="2"/>
  <c r="M447" i="2" s="1"/>
  <c r="J447" i="2"/>
  <c r="I447" i="2"/>
  <c r="Q446" i="2"/>
  <c r="N446" i="2"/>
  <c r="L446" i="2"/>
  <c r="K446" i="2"/>
  <c r="M446" i="2" s="1"/>
  <c r="J446" i="2"/>
  <c r="I446" i="2"/>
  <c r="Q445" i="2"/>
  <c r="N445" i="2"/>
  <c r="L445" i="2"/>
  <c r="K445" i="2"/>
  <c r="M445" i="2" s="1"/>
  <c r="J445" i="2"/>
  <c r="I445" i="2"/>
  <c r="Q444" i="2"/>
  <c r="N444" i="2"/>
  <c r="M444" i="2"/>
  <c r="L444" i="2"/>
  <c r="K444" i="2"/>
  <c r="J444" i="2"/>
  <c r="I444" i="2"/>
  <c r="Q443" i="2"/>
  <c r="N443" i="2"/>
  <c r="L443" i="2"/>
  <c r="K443" i="2"/>
  <c r="M443" i="2" s="1"/>
  <c r="J443" i="2"/>
  <c r="I443" i="2"/>
  <c r="Q442" i="2"/>
  <c r="N442" i="2"/>
  <c r="M442" i="2"/>
  <c r="L442" i="2"/>
  <c r="K442" i="2"/>
  <c r="J442" i="2"/>
  <c r="I442" i="2"/>
  <c r="Q441" i="2"/>
  <c r="N441" i="2"/>
  <c r="L441" i="2"/>
  <c r="K441" i="2"/>
  <c r="M441" i="2" s="1"/>
  <c r="J441" i="2"/>
  <c r="I441" i="2"/>
  <c r="Q440" i="2"/>
  <c r="O440" i="2"/>
  <c r="P440" i="2" s="1"/>
  <c r="N440" i="2"/>
  <c r="M440" i="2"/>
  <c r="L440" i="2"/>
  <c r="K440" i="2"/>
  <c r="J440" i="2"/>
  <c r="I440" i="2"/>
  <c r="Q439" i="2"/>
  <c r="N439" i="2"/>
  <c r="M439" i="2"/>
  <c r="L439" i="2"/>
  <c r="K439" i="2"/>
  <c r="J439" i="2"/>
  <c r="I439" i="2"/>
  <c r="Q438" i="2"/>
  <c r="N438" i="2"/>
  <c r="L438" i="2"/>
  <c r="K438" i="2"/>
  <c r="M438" i="2" s="1"/>
  <c r="J438" i="2"/>
  <c r="I438" i="2"/>
  <c r="Q437" i="2"/>
  <c r="P437" i="2"/>
  <c r="O437" i="2"/>
  <c r="N437" i="2"/>
  <c r="L437" i="2"/>
  <c r="K437" i="2"/>
  <c r="M437" i="2" s="1"/>
  <c r="J437" i="2"/>
  <c r="I437" i="2"/>
  <c r="Q436" i="2"/>
  <c r="N436" i="2"/>
  <c r="M436" i="2"/>
  <c r="L436" i="2"/>
  <c r="K436" i="2"/>
  <c r="J436" i="2"/>
  <c r="I436" i="2"/>
  <c r="Q435" i="2"/>
  <c r="N435" i="2"/>
  <c r="O435" i="2" s="1"/>
  <c r="P435" i="2" s="1"/>
  <c r="M435" i="2"/>
  <c r="L435" i="2"/>
  <c r="K435" i="2"/>
  <c r="J435" i="2"/>
  <c r="I435" i="2"/>
  <c r="Q434" i="2"/>
  <c r="N434" i="2"/>
  <c r="O434" i="2" s="1"/>
  <c r="M434" i="2"/>
  <c r="L434" i="2"/>
  <c r="K434" i="2"/>
  <c r="J434" i="2"/>
  <c r="I434" i="2"/>
  <c r="Q433" i="2"/>
  <c r="O433" i="2"/>
  <c r="P433" i="2" s="1"/>
  <c r="N433" i="2"/>
  <c r="L433" i="2"/>
  <c r="K433" i="2"/>
  <c r="M433" i="2" s="1"/>
  <c r="J433" i="2"/>
  <c r="I433" i="2"/>
  <c r="Q432" i="2"/>
  <c r="O432" i="2"/>
  <c r="P432" i="2" s="1"/>
  <c r="N432" i="2"/>
  <c r="L432" i="2"/>
  <c r="K432" i="2"/>
  <c r="M432" i="2" s="1"/>
  <c r="J432" i="2"/>
  <c r="I432" i="2"/>
  <c r="Q431" i="2"/>
  <c r="N431" i="2"/>
  <c r="M431" i="2"/>
  <c r="L431" i="2"/>
  <c r="K431" i="2"/>
  <c r="J431" i="2"/>
  <c r="I431" i="2"/>
  <c r="Q430" i="2"/>
  <c r="N430" i="2"/>
  <c r="M430" i="2"/>
  <c r="L430" i="2"/>
  <c r="K430" i="2"/>
  <c r="J430" i="2"/>
  <c r="I430" i="2"/>
  <c r="Q429" i="2"/>
  <c r="N429" i="2"/>
  <c r="O429" i="2" s="1"/>
  <c r="L429" i="2"/>
  <c r="K429" i="2"/>
  <c r="M429" i="2" s="1"/>
  <c r="P429" i="2" s="1"/>
  <c r="J429" i="2"/>
  <c r="I429" i="2"/>
  <c r="Q428" i="2"/>
  <c r="O428" i="2"/>
  <c r="N428" i="2"/>
  <c r="M428" i="2"/>
  <c r="L428" i="2"/>
  <c r="K428" i="2"/>
  <c r="J428" i="2"/>
  <c r="I428" i="2"/>
  <c r="Q427" i="2"/>
  <c r="O427" i="2"/>
  <c r="N427" i="2"/>
  <c r="M427" i="2"/>
  <c r="P427" i="2" s="1"/>
  <c r="L427" i="2"/>
  <c r="K427" i="2"/>
  <c r="J427" i="2"/>
  <c r="I427" i="2"/>
  <c r="Q426" i="2"/>
  <c r="O426" i="2"/>
  <c r="N426" i="2"/>
  <c r="M426" i="2"/>
  <c r="L426" i="2"/>
  <c r="K426" i="2"/>
  <c r="J426" i="2"/>
  <c r="I426" i="2"/>
  <c r="Q425" i="2"/>
  <c r="N425" i="2"/>
  <c r="L425" i="2"/>
  <c r="K425" i="2"/>
  <c r="M425" i="2" s="1"/>
  <c r="J425" i="2"/>
  <c r="I425" i="2"/>
  <c r="Q424" i="2"/>
  <c r="N424" i="2"/>
  <c r="O424" i="2" s="1"/>
  <c r="P424" i="2" s="1"/>
  <c r="M424" i="2"/>
  <c r="L424" i="2"/>
  <c r="K424" i="2"/>
  <c r="J424" i="2"/>
  <c r="I424" i="2"/>
  <c r="Q423" i="2"/>
  <c r="N423" i="2"/>
  <c r="O423" i="2" s="1"/>
  <c r="M423" i="2"/>
  <c r="L423" i="2"/>
  <c r="K423" i="2"/>
  <c r="J423" i="2"/>
  <c r="I423" i="2"/>
  <c r="Q422" i="2"/>
  <c r="P422" i="2"/>
  <c r="N422" i="2"/>
  <c r="L422" i="2"/>
  <c r="K422" i="2"/>
  <c r="M422" i="2" s="1"/>
  <c r="O422" i="2" s="1"/>
  <c r="J422" i="2"/>
  <c r="I422" i="2"/>
  <c r="Q421" i="2"/>
  <c r="N421" i="2"/>
  <c r="L421" i="2"/>
  <c r="K421" i="2"/>
  <c r="M421" i="2" s="1"/>
  <c r="J421" i="2"/>
  <c r="I421" i="2"/>
  <c r="Q420" i="2"/>
  <c r="N420" i="2"/>
  <c r="M420" i="2"/>
  <c r="L420" i="2"/>
  <c r="K420" i="2"/>
  <c r="J420" i="2"/>
  <c r="I420" i="2"/>
  <c r="Q419" i="2"/>
  <c r="N419" i="2"/>
  <c r="L419" i="2"/>
  <c r="K419" i="2"/>
  <c r="M419" i="2" s="1"/>
  <c r="J419" i="2"/>
  <c r="I419" i="2"/>
  <c r="Q418" i="2"/>
  <c r="N418" i="2"/>
  <c r="M418" i="2"/>
  <c r="L418" i="2"/>
  <c r="K418" i="2"/>
  <c r="J418" i="2"/>
  <c r="I418" i="2"/>
  <c r="Q417" i="2"/>
  <c r="N417" i="2"/>
  <c r="O417" i="2" s="1"/>
  <c r="M417" i="2"/>
  <c r="L417" i="2"/>
  <c r="K417" i="2"/>
  <c r="J417" i="2"/>
  <c r="I417" i="2"/>
  <c r="Q416" i="2"/>
  <c r="N416" i="2"/>
  <c r="L416" i="2"/>
  <c r="K416" i="2"/>
  <c r="M416" i="2" s="1"/>
  <c r="J416" i="2"/>
  <c r="I416" i="2"/>
  <c r="Q415" i="2"/>
  <c r="N415" i="2"/>
  <c r="O415" i="2" s="1"/>
  <c r="M415" i="2"/>
  <c r="P415" i="2" s="1"/>
  <c r="L415" i="2"/>
  <c r="K415" i="2"/>
  <c r="J415" i="2"/>
  <c r="I415" i="2"/>
  <c r="Q414" i="2"/>
  <c r="N414" i="2"/>
  <c r="M414" i="2"/>
  <c r="L414" i="2"/>
  <c r="K414" i="2"/>
  <c r="J414" i="2"/>
  <c r="I414" i="2"/>
  <c r="Q413" i="2"/>
  <c r="N413" i="2"/>
  <c r="O413" i="2" s="1"/>
  <c r="P413" i="2" s="1"/>
  <c r="M413" i="2"/>
  <c r="L413" i="2"/>
  <c r="K413" i="2"/>
  <c r="J413" i="2"/>
  <c r="I413" i="2"/>
  <c r="Q412" i="2"/>
  <c r="N412" i="2"/>
  <c r="L412" i="2"/>
  <c r="K412" i="2"/>
  <c r="M412" i="2" s="1"/>
  <c r="J412" i="2"/>
  <c r="I412" i="2"/>
  <c r="Q411" i="2"/>
  <c r="P411" i="2"/>
  <c r="O411" i="2"/>
  <c r="N411" i="2"/>
  <c r="M411" i="2"/>
  <c r="L411" i="2"/>
  <c r="K411" i="2"/>
  <c r="J411" i="2"/>
  <c r="I411" i="2"/>
  <c r="Q410" i="2"/>
  <c r="N410" i="2"/>
  <c r="M410" i="2"/>
  <c r="L410" i="2"/>
  <c r="K410" i="2"/>
  <c r="J410" i="2"/>
  <c r="I410" i="2"/>
  <c r="Q409" i="2"/>
  <c r="N409" i="2"/>
  <c r="O409" i="2" s="1"/>
  <c r="L409" i="2"/>
  <c r="K409" i="2"/>
  <c r="M409" i="2" s="1"/>
  <c r="P409" i="2" s="1"/>
  <c r="J409" i="2"/>
  <c r="I409" i="2"/>
  <c r="Q408" i="2"/>
  <c r="N408" i="2"/>
  <c r="L408" i="2"/>
  <c r="K408" i="2"/>
  <c r="M408" i="2" s="1"/>
  <c r="J408" i="2"/>
  <c r="I408" i="2"/>
  <c r="Q407" i="2"/>
  <c r="N407" i="2"/>
  <c r="M407" i="2"/>
  <c r="L407" i="2"/>
  <c r="K407" i="2"/>
  <c r="J407" i="2"/>
  <c r="I407" i="2"/>
  <c r="Q406" i="2"/>
  <c r="N406" i="2"/>
  <c r="M406" i="2"/>
  <c r="L406" i="2"/>
  <c r="K406" i="2"/>
  <c r="J406" i="2"/>
  <c r="I406" i="2"/>
  <c r="Q405" i="2"/>
  <c r="O405" i="2"/>
  <c r="N405" i="2"/>
  <c r="L405" i="2"/>
  <c r="K405" i="2"/>
  <c r="M405" i="2" s="1"/>
  <c r="P405" i="2" s="1"/>
  <c r="J405" i="2"/>
  <c r="I405" i="2"/>
  <c r="Q404" i="2"/>
  <c r="N404" i="2"/>
  <c r="O404" i="2" s="1"/>
  <c r="M404" i="2"/>
  <c r="P404" i="2" s="1"/>
  <c r="L404" i="2"/>
  <c r="K404" i="2"/>
  <c r="J404" i="2"/>
  <c r="I404" i="2"/>
  <c r="Q403" i="2"/>
  <c r="N403" i="2"/>
  <c r="M403" i="2"/>
  <c r="L403" i="2"/>
  <c r="K403" i="2"/>
  <c r="J403" i="2"/>
  <c r="I403" i="2"/>
  <c r="Q402" i="2"/>
  <c r="N402" i="2"/>
  <c r="L402" i="2"/>
  <c r="K402" i="2"/>
  <c r="M402" i="2" s="1"/>
  <c r="J402" i="2"/>
  <c r="I402" i="2"/>
  <c r="Q401" i="2"/>
  <c r="N401" i="2"/>
  <c r="O401" i="2" s="1"/>
  <c r="L401" i="2"/>
  <c r="K401" i="2"/>
  <c r="M401" i="2" s="1"/>
  <c r="J401" i="2"/>
  <c r="I401" i="2"/>
  <c r="Q400" i="2"/>
  <c r="O400" i="2"/>
  <c r="N400" i="2"/>
  <c r="M400" i="2"/>
  <c r="P400" i="2" s="1"/>
  <c r="L400" i="2"/>
  <c r="K400" i="2"/>
  <c r="J400" i="2"/>
  <c r="I400" i="2"/>
  <c r="Q399" i="2"/>
  <c r="N399" i="2"/>
  <c r="M399" i="2"/>
  <c r="L399" i="2"/>
  <c r="K399" i="2"/>
  <c r="J399" i="2"/>
  <c r="I399" i="2"/>
  <c r="Q398" i="2"/>
  <c r="N398" i="2"/>
  <c r="M398" i="2"/>
  <c r="L398" i="2"/>
  <c r="K398" i="2"/>
  <c r="J398" i="2"/>
  <c r="I398" i="2"/>
  <c r="Q397" i="2"/>
  <c r="N397" i="2"/>
  <c r="M397" i="2"/>
  <c r="L397" i="2"/>
  <c r="K397" i="2"/>
  <c r="J397" i="2"/>
  <c r="I397" i="2"/>
  <c r="Q396" i="2"/>
  <c r="N396" i="2"/>
  <c r="L396" i="2"/>
  <c r="K396" i="2"/>
  <c r="M396" i="2" s="1"/>
  <c r="J396" i="2"/>
  <c r="I396" i="2"/>
  <c r="Q395" i="2"/>
  <c r="N395" i="2"/>
  <c r="O395" i="2" s="1"/>
  <c r="M395" i="2"/>
  <c r="P395" i="2" s="1"/>
  <c r="L395" i="2"/>
  <c r="K395" i="2"/>
  <c r="J395" i="2"/>
  <c r="I395" i="2"/>
  <c r="Q394" i="2"/>
  <c r="N394" i="2"/>
  <c r="O394" i="2" s="1"/>
  <c r="M394" i="2"/>
  <c r="P394" i="2" s="1"/>
  <c r="L394" i="2"/>
  <c r="K394" i="2"/>
  <c r="J394" i="2"/>
  <c r="I394" i="2"/>
  <c r="Q393" i="2"/>
  <c r="P393" i="2"/>
  <c r="O393" i="2"/>
  <c r="N393" i="2"/>
  <c r="L393" i="2"/>
  <c r="K393" i="2"/>
  <c r="M393" i="2" s="1"/>
  <c r="J393" i="2"/>
  <c r="I393" i="2"/>
  <c r="Q392" i="2"/>
  <c r="O392" i="2"/>
  <c r="N392" i="2"/>
  <c r="L392" i="2"/>
  <c r="K392" i="2"/>
  <c r="M392" i="2" s="1"/>
  <c r="P392" i="2" s="1"/>
  <c r="J392" i="2"/>
  <c r="I392" i="2"/>
  <c r="Q391" i="2"/>
  <c r="N391" i="2"/>
  <c r="L391" i="2"/>
  <c r="K391" i="2"/>
  <c r="M391" i="2" s="1"/>
  <c r="J391" i="2"/>
  <c r="I391" i="2"/>
  <c r="Q390" i="2"/>
  <c r="N390" i="2"/>
  <c r="L390" i="2"/>
  <c r="K390" i="2"/>
  <c r="M390" i="2" s="1"/>
  <c r="O390" i="2" s="1"/>
  <c r="J390" i="2"/>
  <c r="I390" i="2"/>
  <c r="Q389" i="2"/>
  <c r="N389" i="2"/>
  <c r="M389" i="2"/>
  <c r="L389" i="2"/>
  <c r="K389" i="2"/>
  <c r="J389" i="2"/>
  <c r="I389" i="2"/>
  <c r="Q388" i="2"/>
  <c r="N388" i="2"/>
  <c r="O388" i="2" s="1"/>
  <c r="L388" i="2"/>
  <c r="K388" i="2"/>
  <c r="M388" i="2" s="1"/>
  <c r="J388" i="2"/>
  <c r="I388" i="2"/>
  <c r="Q387" i="2"/>
  <c r="O387" i="2"/>
  <c r="N387" i="2"/>
  <c r="L387" i="2"/>
  <c r="K387" i="2"/>
  <c r="M387" i="2" s="1"/>
  <c r="J387" i="2"/>
  <c r="I387" i="2"/>
  <c r="Q386" i="2"/>
  <c r="N386" i="2"/>
  <c r="O386" i="2" s="1"/>
  <c r="M386" i="2"/>
  <c r="P386" i="2" s="1"/>
  <c r="L386" i="2"/>
  <c r="K386" i="2"/>
  <c r="J386" i="2"/>
  <c r="I386" i="2"/>
  <c r="Q385" i="2"/>
  <c r="N385" i="2"/>
  <c r="L385" i="2"/>
  <c r="K385" i="2"/>
  <c r="M385" i="2" s="1"/>
  <c r="J385" i="2"/>
  <c r="I385" i="2"/>
  <c r="Q384" i="2"/>
  <c r="O384" i="2"/>
  <c r="P384" i="2" s="1"/>
  <c r="N384" i="2"/>
  <c r="M384" i="2"/>
  <c r="L384" i="2"/>
  <c r="K384" i="2"/>
  <c r="J384" i="2"/>
  <c r="I384" i="2"/>
  <c r="Q383" i="2"/>
  <c r="N383" i="2"/>
  <c r="L383" i="2"/>
  <c r="K383" i="2"/>
  <c r="M383" i="2" s="1"/>
  <c r="J383" i="2"/>
  <c r="I383" i="2"/>
  <c r="Q382" i="2"/>
  <c r="O382" i="2"/>
  <c r="N382" i="2"/>
  <c r="L382" i="2"/>
  <c r="K382" i="2"/>
  <c r="M382" i="2" s="1"/>
  <c r="J382" i="2"/>
  <c r="I382" i="2"/>
  <c r="Q381" i="2"/>
  <c r="P381" i="2"/>
  <c r="N381" i="2"/>
  <c r="L381" i="2"/>
  <c r="K381" i="2"/>
  <c r="M381" i="2" s="1"/>
  <c r="O381" i="2" s="1"/>
  <c r="J381" i="2"/>
  <c r="I381" i="2"/>
  <c r="Q380" i="2"/>
  <c r="N380" i="2"/>
  <c r="M380" i="2"/>
  <c r="L380" i="2"/>
  <c r="K380" i="2"/>
  <c r="J380" i="2"/>
  <c r="I380" i="2"/>
  <c r="Q379" i="2"/>
  <c r="N379" i="2"/>
  <c r="O379" i="2" s="1"/>
  <c r="P379" i="2" s="1"/>
  <c r="M379" i="2"/>
  <c r="L379" i="2"/>
  <c r="K379" i="2"/>
  <c r="J379" i="2"/>
  <c r="I379" i="2"/>
  <c r="Q378" i="2"/>
  <c r="N378" i="2"/>
  <c r="O378" i="2" s="1"/>
  <c r="L378" i="2"/>
  <c r="K378" i="2"/>
  <c r="M378" i="2" s="1"/>
  <c r="J378" i="2"/>
  <c r="I378" i="2"/>
  <c r="Q377" i="2"/>
  <c r="N377" i="2"/>
  <c r="O377" i="2" s="1"/>
  <c r="P377" i="2" s="1"/>
  <c r="L377" i="2"/>
  <c r="K377" i="2"/>
  <c r="M377" i="2" s="1"/>
  <c r="J377" i="2"/>
  <c r="I377" i="2"/>
  <c r="Q376" i="2"/>
  <c r="N376" i="2"/>
  <c r="L376" i="2"/>
  <c r="K376" i="2"/>
  <c r="M376" i="2" s="1"/>
  <c r="J376" i="2"/>
  <c r="I376" i="2"/>
  <c r="Q375" i="2"/>
  <c r="P375" i="2"/>
  <c r="N375" i="2"/>
  <c r="O375" i="2" s="1"/>
  <c r="M375" i="2"/>
  <c r="L375" i="2"/>
  <c r="K375" i="2"/>
  <c r="J375" i="2"/>
  <c r="I375" i="2"/>
  <c r="Q374" i="2"/>
  <c r="N374" i="2"/>
  <c r="M374" i="2"/>
  <c r="L374" i="2"/>
  <c r="K374" i="2"/>
  <c r="J374" i="2"/>
  <c r="I374" i="2"/>
  <c r="Q373" i="2"/>
  <c r="O373" i="2"/>
  <c r="P373" i="2" s="1"/>
  <c r="N373" i="2"/>
  <c r="M373" i="2"/>
  <c r="L373" i="2"/>
  <c r="K373" i="2"/>
  <c r="J373" i="2"/>
  <c r="I373" i="2"/>
  <c r="Q372" i="2"/>
  <c r="N372" i="2"/>
  <c r="O372" i="2" s="1"/>
  <c r="M372" i="2"/>
  <c r="P372" i="2" s="1"/>
  <c r="L372" i="2"/>
  <c r="K372" i="2"/>
  <c r="J372" i="2"/>
  <c r="I372" i="2"/>
  <c r="Q371" i="2"/>
  <c r="P371" i="2"/>
  <c r="N371" i="2"/>
  <c r="L371" i="2"/>
  <c r="K371" i="2"/>
  <c r="M371" i="2" s="1"/>
  <c r="O371" i="2" s="1"/>
  <c r="J371" i="2"/>
  <c r="I371" i="2"/>
  <c r="Q370" i="2"/>
  <c r="N370" i="2"/>
  <c r="M370" i="2"/>
  <c r="L370" i="2"/>
  <c r="K370" i="2"/>
  <c r="J370" i="2"/>
  <c r="I370" i="2"/>
  <c r="Q369" i="2"/>
  <c r="N369" i="2"/>
  <c r="O369" i="2" s="1"/>
  <c r="M369" i="2"/>
  <c r="L369" i="2"/>
  <c r="K369" i="2"/>
  <c r="J369" i="2"/>
  <c r="I369" i="2"/>
  <c r="Q368" i="2"/>
  <c r="N368" i="2"/>
  <c r="M368" i="2"/>
  <c r="L368" i="2"/>
  <c r="K368" i="2"/>
  <c r="J368" i="2"/>
  <c r="I368" i="2"/>
  <c r="Q367" i="2"/>
  <c r="O367" i="2"/>
  <c r="P367" i="2" s="1"/>
  <c r="N367" i="2"/>
  <c r="L367" i="2"/>
  <c r="K367" i="2"/>
  <c r="M367" i="2" s="1"/>
  <c r="J367" i="2"/>
  <c r="I367" i="2"/>
  <c r="Q366" i="2"/>
  <c r="N366" i="2"/>
  <c r="O366" i="2" s="1"/>
  <c r="M366" i="2"/>
  <c r="L366" i="2"/>
  <c r="K366" i="2"/>
  <c r="J366" i="2"/>
  <c r="I366" i="2"/>
  <c r="Q365" i="2"/>
  <c r="N365" i="2"/>
  <c r="M365" i="2"/>
  <c r="L365" i="2"/>
  <c r="K365" i="2"/>
  <c r="J365" i="2"/>
  <c r="I365" i="2"/>
  <c r="Q364" i="2"/>
  <c r="N364" i="2"/>
  <c r="O364" i="2" s="1"/>
  <c r="P364" i="2" s="1"/>
  <c r="M364" i="2"/>
  <c r="L364" i="2"/>
  <c r="K364" i="2"/>
  <c r="J364" i="2"/>
  <c r="I364" i="2"/>
  <c r="Q363" i="2"/>
  <c r="O363" i="2"/>
  <c r="N363" i="2"/>
  <c r="M363" i="2"/>
  <c r="L363" i="2"/>
  <c r="K363" i="2"/>
  <c r="J363" i="2"/>
  <c r="I363" i="2"/>
  <c r="Q362" i="2"/>
  <c r="N362" i="2"/>
  <c r="L362" i="2"/>
  <c r="K362" i="2"/>
  <c r="M362" i="2" s="1"/>
  <c r="O362" i="2" s="1"/>
  <c r="J362" i="2"/>
  <c r="I362" i="2"/>
  <c r="Q361" i="2"/>
  <c r="P361" i="2"/>
  <c r="O361" i="2"/>
  <c r="N361" i="2"/>
  <c r="L361" i="2"/>
  <c r="K361" i="2"/>
  <c r="M361" i="2" s="1"/>
  <c r="J361" i="2"/>
  <c r="I361" i="2"/>
  <c r="Q360" i="2"/>
  <c r="N360" i="2"/>
  <c r="M360" i="2"/>
  <c r="L360" i="2"/>
  <c r="K360" i="2"/>
  <c r="J360" i="2"/>
  <c r="I360" i="2"/>
  <c r="Q359" i="2"/>
  <c r="P359" i="2"/>
  <c r="N359" i="2"/>
  <c r="O359" i="2" s="1"/>
  <c r="M359" i="2"/>
  <c r="L359" i="2"/>
  <c r="K359" i="2"/>
  <c r="J359" i="2"/>
  <c r="I359" i="2"/>
  <c r="Q358" i="2"/>
  <c r="N358" i="2"/>
  <c r="O358" i="2" s="1"/>
  <c r="M358" i="2"/>
  <c r="L358" i="2"/>
  <c r="K358" i="2"/>
  <c r="J358" i="2"/>
  <c r="I358" i="2"/>
  <c r="Q357" i="2"/>
  <c r="N357" i="2"/>
  <c r="M357" i="2"/>
  <c r="L357" i="2"/>
  <c r="K357" i="2"/>
  <c r="J357" i="2"/>
  <c r="I357" i="2"/>
  <c r="Q356" i="2"/>
  <c r="N356" i="2"/>
  <c r="L356" i="2"/>
  <c r="K356" i="2"/>
  <c r="M356" i="2" s="1"/>
  <c r="J356" i="2"/>
  <c r="I356" i="2"/>
  <c r="Q355" i="2"/>
  <c r="N355" i="2"/>
  <c r="O355" i="2" s="1"/>
  <c r="M355" i="2"/>
  <c r="L355" i="2"/>
  <c r="K355" i="2"/>
  <c r="J355" i="2"/>
  <c r="I355" i="2"/>
  <c r="Q354" i="2"/>
  <c r="N354" i="2"/>
  <c r="O354" i="2" s="1"/>
  <c r="M354" i="2"/>
  <c r="L354" i="2"/>
  <c r="K354" i="2"/>
  <c r="J354" i="2"/>
  <c r="I354" i="2"/>
  <c r="Q353" i="2"/>
  <c r="N353" i="2"/>
  <c r="L353" i="2"/>
  <c r="K353" i="2"/>
  <c r="M353" i="2" s="1"/>
  <c r="J353" i="2"/>
  <c r="I353" i="2"/>
  <c r="Q352" i="2"/>
  <c r="N352" i="2"/>
  <c r="L352" i="2"/>
  <c r="K352" i="2"/>
  <c r="M352" i="2" s="1"/>
  <c r="J352" i="2"/>
  <c r="I352" i="2"/>
  <c r="Q351" i="2"/>
  <c r="N351" i="2"/>
  <c r="M351" i="2"/>
  <c r="L351" i="2"/>
  <c r="K351" i="2"/>
  <c r="J351" i="2"/>
  <c r="I351" i="2"/>
  <c r="Q350" i="2"/>
  <c r="N350" i="2"/>
  <c r="M350" i="2"/>
  <c r="L350" i="2"/>
  <c r="K350" i="2"/>
  <c r="J350" i="2"/>
  <c r="I350" i="2"/>
  <c r="Q349" i="2"/>
  <c r="N349" i="2"/>
  <c r="O349" i="2" s="1"/>
  <c r="M349" i="2"/>
  <c r="P349" i="2" s="1"/>
  <c r="L349" i="2"/>
  <c r="K349" i="2"/>
  <c r="J349" i="2"/>
  <c r="I349" i="2"/>
  <c r="Q348" i="2"/>
  <c r="N348" i="2"/>
  <c r="M348" i="2"/>
  <c r="L348" i="2"/>
  <c r="K348" i="2"/>
  <c r="J348" i="2"/>
  <c r="I348" i="2"/>
  <c r="Q347" i="2"/>
  <c r="P347" i="2"/>
  <c r="O347" i="2"/>
  <c r="N347" i="2"/>
  <c r="M347" i="2"/>
  <c r="L347" i="2"/>
  <c r="K347" i="2"/>
  <c r="J347" i="2"/>
  <c r="I347" i="2"/>
  <c r="Q346" i="2"/>
  <c r="N346" i="2"/>
  <c r="O346" i="2" s="1"/>
  <c r="M346" i="2"/>
  <c r="P346" i="2" s="1"/>
  <c r="L346" i="2"/>
  <c r="K346" i="2"/>
  <c r="J346" i="2"/>
  <c r="I346" i="2"/>
  <c r="Q345" i="2"/>
  <c r="N345" i="2"/>
  <c r="O345" i="2" s="1"/>
  <c r="L345" i="2"/>
  <c r="K345" i="2"/>
  <c r="M345" i="2" s="1"/>
  <c r="P345" i="2" s="1"/>
  <c r="J345" i="2"/>
  <c r="I345" i="2"/>
  <c r="Q344" i="2"/>
  <c r="N344" i="2"/>
  <c r="O344" i="2" s="1"/>
  <c r="P344" i="2" s="1"/>
  <c r="M344" i="2"/>
  <c r="L344" i="2"/>
  <c r="K344" i="2"/>
  <c r="J344" i="2"/>
  <c r="I344" i="2"/>
  <c r="Q343" i="2"/>
  <c r="N343" i="2"/>
  <c r="M343" i="2"/>
  <c r="L343" i="2"/>
  <c r="K343" i="2"/>
  <c r="J343" i="2"/>
  <c r="I343" i="2"/>
  <c r="Q342" i="2"/>
  <c r="N342" i="2"/>
  <c r="L342" i="2"/>
  <c r="K342" i="2"/>
  <c r="M342" i="2" s="1"/>
  <c r="J342" i="2"/>
  <c r="I342" i="2"/>
  <c r="Q341" i="2"/>
  <c r="N341" i="2"/>
  <c r="L341" i="2"/>
  <c r="K341" i="2"/>
  <c r="M341" i="2" s="1"/>
  <c r="J341" i="2"/>
  <c r="I341" i="2"/>
  <c r="Q340" i="2"/>
  <c r="N340" i="2"/>
  <c r="M340" i="2"/>
  <c r="L340" i="2"/>
  <c r="K340" i="2"/>
  <c r="J340" i="2"/>
  <c r="I340" i="2"/>
  <c r="Q339" i="2"/>
  <c r="N339" i="2"/>
  <c r="O339" i="2" s="1"/>
  <c r="L339" i="2"/>
  <c r="K339" i="2"/>
  <c r="M339" i="2" s="1"/>
  <c r="P339" i="2" s="1"/>
  <c r="J339" i="2"/>
  <c r="I339" i="2"/>
  <c r="Q338" i="2"/>
  <c r="N338" i="2"/>
  <c r="L338" i="2"/>
  <c r="K338" i="2"/>
  <c r="M338" i="2" s="1"/>
  <c r="J338" i="2"/>
  <c r="I338" i="2"/>
  <c r="Q337" i="2"/>
  <c r="O337" i="2"/>
  <c r="P337" i="2" s="1"/>
  <c r="N337" i="2"/>
  <c r="M337" i="2"/>
  <c r="L337" i="2"/>
  <c r="K337" i="2"/>
  <c r="J337" i="2"/>
  <c r="I337" i="2"/>
  <c r="Q336" i="2"/>
  <c r="N336" i="2"/>
  <c r="L336" i="2"/>
  <c r="K336" i="2"/>
  <c r="M336" i="2" s="1"/>
  <c r="J336" i="2"/>
  <c r="I336" i="2"/>
  <c r="Q335" i="2"/>
  <c r="P335" i="2"/>
  <c r="O335" i="2"/>
  <c r="N335" i="2"/>
  <c r="M335" i="2"/>
  <c r="L335" i="2"/>
  <c r="K335" i="2"/>
  <c r="J335" i="2"/>
  <c r="I335" i="2"/>
  <c r="Q334" i="2"/>
  <c r="N334" i="2"/>
  <c r="O334" i="2" s="1"/>
  <c r="M334" i="2"/>
  <c r="L334" i="2"/>
  <c r="K334" i="2"/>
  <c r="J334" i="2"/>
  <c r="I334" i="2"/>
  <c r="Q333" i="2"/>
  <c r="O333" i="2"/>
  <c r="N333" i="2"/>
  <c r="L333" i="2"/>
  <c r="K333" i="2"/>
  <c r="M333" i="2" s="1"/>
  <c r="P333" i="2" s="1"/>
  <c r="J333" i="2"/>
  <c r="I333" i="2"/>
  <c r="Q332" i="2"/>
  <c r="N332" i="2"/>
  <c r="L332" i="2"/>
  <c r="K332" i="2"/>
  <c r="M332" i="2" s="1"/>
  <c r="J332" i="2"/>
  <c r="I332" i="2"/>
  <c r="Q331" i="2"/>
  <c r="N331" i="2"/>
  <c r="M331" i="2"/>
  <c r="L331" i="2"/>
  <c r="K331" i="2"/>
  <c r="J331" i="2"/>
  <c r="I331" i="2"/>
  <c r="Q330" i="2"/>
  <c r="N330" i="2"/>
  <c r="L330" i="2"/>
  <c r="K330" i="2"/>
  <c r="M330" i="2" s="1"/>
  <c r="J330" i="2"/>
  <c r="I330" i="2"/>
  <c r="Q329" i="2"/>
  <c r="N329" i="2"/>
  <c r="O329" i="2" s="1"/>
  <c r="L329" i="2"/>
  <c r="K329" i="2"/>
  <c r="M329" i="2" s="1"/>
  <c r="J329" i="2"/>
  <c r="I329" i="2"/>
  <c r="Q328" i="2"/>
  <c r="N328" i="2"/>
  <c r="O328" i="2" s="1"/>
  <c r="M328" i="2"/>
  <c r="L328" i="2"/>
  <c r="K328" i="2"/>
  <c r="J328" i="2"/>
  <c r="I328" i="2"/>
  <c r="Q327" i="2"/>
  <c r="N327" i="2"/>
  <c r="O327" i="2" s="1"/>
  <c r="L327" i="2"/>
  <c r="K327" i="2"/>
  <c r="M327" i="2" s="1"/>
  <c r="P327" i="2" s="1"/>
  <c r="J327" i="2"/>
  <c r="I327" i="2"/>
  <c r="Q326" i="2"/>
  <c r="N326" i="2"/>
  <c r="O326" i="2" s="1"/>
  <c r="P326" i="2" s="1"/>
  <c r="M326" i="2"/>
  <c r="L326" i="2"/>
  <c r="K326" i="2"/>
  <c r="J326" i="2"/>
  <c r="I326" i="2"/>
  <c r="Q325" i="2"/>
  <c r="N325" i="2"/>
  <c r="O325" i="2" s="1"/>
  <c r="M325" i="2"/>
  <c r="P325" i="2" s="1"/>
  <c r="L325" i="2"/>
  <c r="K325" i="2"/>
  <c r="J325" i="2"/>
  <c r="I325" i="2"/>
  <c r="Q324" i="2"/>
  <c r="P324" i="2"/>
  <c r="O324" i="2"/>
  <c r="N324" i="2"/>
  <c r="M324" i="2"/>
  <c r="L324" i="2"/>
  <c r="K324" i="2"/>
  <c r="J324" i="2"/>
  <c r="I324" i="2"/>
  <c r="Q323" i="2"/>
  <c r="N323" i="2"/>
  <c r="L323" i="2"/>
  <c r="K323" i="2"/>
  <c r="M323" i="2" s="1"/>
  <c r="J323" i="2"/>
  <c r="I323" i="2"/>
  <c r="Q322" i="2"/>
  <c r="P322" i="2"/>
  <c r="N322" i="2"/>
  <c r="L322" i="2"/>
  <c r="K322" i="2"/>
  <c r="M322" i="2" s="1"/>
  <c r="O322" i="2" s="1"/>
  <c r="J322" i="2"/>
  <c r="I322" i="2"/>
  <c r="Q321" i="2"/>
  <c r="N321" i="2"/>
  <c r="L321" i="2"/>
  <c r="K321" i="2"/>
  <c r="M321" i="2" s="1"/>
  <c r="J321" i="2"/>
  <c r="I321" i="2"/>
  <c r="Q320" i="2"/>
  <c r="N320" i="2"/>
  <c r="M320" i="2"/>
  <c r="L320" i="2"/>
  <c r="K320" i="2"/>
  <c r="J320" i="2"/>
  <c r="I320" i="2"/>
  <c r="Q319" i="2"/>
  <c r="N319" i="2"/>
  <c r="M319" i="2"/>
  <c r="L319" i="2"/>
  <c r="K319" i="2"/>
  <c r="J319" i="2"/>
  <c r="I319" i="2"/>
  <c r="Q318" i="2"/>
  <c r="N318" i="2"/>
  <c r="O318" i="2" s="1"/>
  <c r="L318" i="2"/>
  <c r="K318" i="2"/>
  <c r="M318" i="2" s="1"/>
  <c r="J318" i="2"/>
  <c r="I318" i="2"/>
  <c r="Q317" i="2"/>
  <c r="N317" i="2"/>
  <c r="M317" i="2"/>
  <c r="L317" i="2"/>
  <c r="K317" i="2"/>
  <c r="J317" i="2"/>
  <c r="I317" i="2"/>
  <c r="Q316" i="2"/>
  <c r="N316" i="2"/>
  <c r="O316" i="2" s="1"/>
  <c r="P316" i="2" s="1"/>
  <c r="M316" i="2"/>
  <c r="L316" i="2"/>
  <c r="K316" i="2"/>
  <c r="J316" i="2"/>
  <c r="I316" i="2"/>
  <c r="Q315" i="2"/>
  <c r="N315" i="2"/>
  <c r="O315" i="2" s="1"/>
  <c r="P315" i="2" s="1"/>
  <c r="M315" i="2"/>
  <c r="L315" i="2"/>
  <c r="K315" i="2"/>
  <c r="J315" i="2"/>
  <c r="I315" i="2"/>
  <c r="Q314" i="2"/>
  <c r="N314" i="2"/>
  <c r="L314" i="2"/>
  <c r="K314" i="2"/>
  <c r="M314" i="2" s="1"/>
  <c r="O314" i="2" s="1"/>
  <c r="J314" i="2"/>
  <c r="I314" i="2"/>
  <c r="Q313" i="2"/>
  <c r="P313" i="2"/>
  <c r="N313" i="2"/>
  <c r="L313" i="2"/>
  <c r="K313" i="2"/>
  <c r="M313" i="2" s="1"/>
  <c r="O313" i="2" s="1"/>
  <c r="J313" i="2"/>
  <c r="I313" i="2"/>
  <c r="Q312" i="2"/>
  <c r="P312" i="2"/>
  <c r="O312" i="2"/>
  <c r="N312" i="2"/>
  <c r="L312" i="2"/>
  <c r="K312" i="2"/>
  <c r="M312" i="2" s="1"/>
  <c r="J312" i="2"/>
  <c r="I312" i="2"/>
  <c r="Q311" i="2"/>
  <c r="N311" i="2"/>
  <c r="L311" i="2"/>
  <c r="K311" i="2"/>
  <c r="M311" i="2" s="1"/>
  <c r="J311" i="2"/>
  <c r="I311" i="2"/>
  <c r="Q310" i="2"/>
  <c r="O310" i="2"/>
  <c r="P310" i="2" s="1"/>
  <c r="N310" i="2"/>
  <c r="M310" i="2"/>
  <c r="L310" i="2"/>
  <c r="K310" i="2"/>
  <c r="J310" i="2"/>
  <c r="I310" i="2"/>
  <c r="Q309" i="2"/>
  <c r="N309" i="2"/>
  <c r="O309" i="2" s="1"/>
  <c r="M309" i="2"/>
  <c r="P309" i="2" s="1"/>
  <c r="L309" i="2"/>
  <c r="K309" i="2"/>
  <c r="J309" i="2"/>
  <c r="I309" i="2"/>
  <c r="Q308" i="2"/>
  <c r="N308" i="2"/>
  <c r="O308" i="2" s="1"/>
  <c r="M308" i="2"/>
  <c r="L308" i="2"/>
  <c r="K308" i="2"/>
  <c r="J308" i="2"/>
  <c r="I308" i="2"/>
  <c r="Q307" i="2"/>
  <c r="N307" i="2"/>
  <c r="L307" i="2"/>
  <c r="K307" i="2"/>
  <c r="M307" i="2" s="1"/>
  <c r="J307" i="2"/>
  <c r="I307" i="2"/>
  <c r="Q306" i="2"/>
  <c r="N306" i="2"/>
  <c r="O306" i="2" s="1"/>
  <c r="M306" i="2"/>
  <c r="P306" i="2" s="1"/>
  <c r="L306" i="2"/>
  <c r="K306" i="2"/>
  <c r="J306" i="2"/>
  <c r="I306" i="2"/>
  <c r="Q305" i="2"/>
  <c r="N305" i="2"/>
  <c r="M305" i="2"/>
  <c r="L305" i="2"/>
  <c r="K305" i="2"/>
  <c r="J305" i="2"/>
  <c r="I305" i="2"/>
  <c r="Q304" i="2"/>
  <c r="O304" i="2"/>
  <c r="P304" i="2" s="1"/>
  <c r="N304" i="2"/>
  <c r="L304" i="2"/>
  <c r="K304" i="2"/>
  <c r="M304" i="2" s="1"/>
  <c r="J304" i="2"/>
  <c r="I304" i="2"/>
  <c r="Q303" i="2"/>
  <c r="N303" i="2"/>
  <c r="L303" i="2"/>
  <c r="K303" i="2"/>
  <c r="M303" i="2" s="1"/>
  <c r="J303" i="2"/>
  <c r="I303" i="2"/>
  <c r="Q302" i="2"/>
  <c r="N302" i="2"/>
  <c r="L302" i="2"/>
  <c r="K302" i="2"/>
  <c r="M302" i="2" s="1"/>
  <c r="J302" i="2"/>
  <c r="I302" i="2"/>
  <c r="Q301" i="2"/>
  <c r="N301" i="2"/>
  <c r="L301" i="2"/>
  <c r="K301" i="2"/>
  <c r="M301" i="2" s="1"/>
  <c r="J301" i="2"/>
  <c r="I301" i="2"/>
  <c r="Q300" i="2"/>
  <c r="N300" i="2"/>
  <c r="O300" i="2" s="1"/>
  <c r="M300" i="2"/>
  <c r="P300" i="2" s="1"/>
  <c r="L300" i="2"/>
  <c r="K300" i="2"/>
  <c r="J300" i="2"/>
  <c r="I300" i="2"/>
  <c r="Q299" i="2"/>
  <c r="N299" i="2"/>
  <c r="O299" i="2" s="1"/>
  <c r="M299" i="2"/>
  <c r="L299" i="2"/>
  <c r="K299" i="2"/>
  <c r="J299" i="2"/>
  <c r="I299" i="2"/>
  <c r="Q298" i="2"/>
  <c r="N298" i="2"/>
  <c r="L298" i="2"/>
  <c r="K298" i="2"/>
  <c r="M298" i="2" s="1"/>
  <c r="J298" i="2"/>
  <c r="I298" i="2"/>
  <c r="Q297" i="2"/>
  <c r="N297" i="2"/>
  <c r="O297" i="2" s="1"/>
  <c r="M297" i="2"/>
  <c r="P297" i="2" s="1"/>
  <c r="L297" i="2"/>
  <c r="K297" i="2"/>
  <c r="J297" i="2"/>
  <c r="I297" i="2"/>
  <c r="Q296" i="2"/>
  <c r="N296" i="2"/>
  <c r="M296" i="2"/>
  <c r="L296" i="2"/>
  <c r="K296" i="2"/>
  <c r="J296" i="2"/>
  <c r="I296" i="2"/>
  <c r="Q295" i="2"/>
  <c r="O295" i="2"/>
  <c r="N295" i="2"/>
  <c r="L295" i="2"/>
  <c r="K295" i="2"/>
  <c r="M295" i="2" s="1"/>
  <c r="P295" i="2" s="1"/>
  <c r="J295" i="2"/>
  <c r="I295" i="2"/>
  <c r="Q294" i="2"/>
  <c r="N294" i="2"/>
  <c r="O294" i="2" s="1"/>
  <c r="L294" i="2"/>
  <c r="K294" i="2"/>
  <c r="M294" i="2" s="1"/>
  <c r="J294" i="2"/>
  <c r="I294" i="2"/>
  <c r="Q293" i="2"/>
  <c r="N293" i="2"/>
  <c r="M293" i="2"/>
  <c r="L293" i="2"/>
  <c r="K293" i="2"/>
  <c r="J293" i="2"/>
  <c r="I293" i="2"/>
  <c r="Q292" i="2"/>
  <c r="N292" i="2"/>
  <c r="L292" i="2"/>
  <c r="K292" i="2"/>
  <c r="M292" i="2" s="1"/>
  <c r="J292" i="2"/>
  <c r="I292" i="2"/>
  <c r="Q291" i="2"/>
  <c r="N291" i="2"/>
  <c r="L291" i="2"/>
  <c r="K291" i="2"/>
  <c r="M291" i="2" s="1"/>
  <c r="J291" i="2"/>
  <c r="I291" i="2"/>
  <c r="Q290" i="2"/>
  <c r="N290" i="2"/>
  <c r="M290" i="2"/>
  <c r="O290" i="2" s="1"/>
  <c r="P290" i="2" s="1"/>
  <c r="L290" i="2"/>
  <c r="K290" i="2"/>
  <c r="J290" i="2"/>
  <c r="I290" i="2"/>
  <c r="Q289" i="2"/>
  <c r="N289" i="2"/>
  <c r="M289" i="2"/>
  <c r="L289" i="2"/>
  <c r="K289" i="2"/>
  <c r="J289" i="2"/>
  <c r="I289" i="2"/>
  <c r="Q288" i="2"/>
  <c r="N288" i="2"/>
  <c r="O288" i="2" s="1"/>
  <c r="P288" i="2" s="1"/>
  <c r="M288" i="2"/>
  <c r="L288" i="2"/>
  <c r="K288" i="2"/>
  <c r="J288" i="2"/>
  <c r="I288" i="2"/>
  <c r="Q287" i="2"/>
  <c r="N287" i="2"/>
  <c r="O287" i="2" s="1"/>
  <c r="M287" i="2"/>
  <c r="L287" i="2"/>
  <c r="K287" i="2"/>
  <c r="J287" i="2"/>
  <c r="I287" i="2"/>
  <c r="Q286" i="2"/>
  <c r="O286" i="2"/>
  <c r="N286" i="2"/>
  <c r="L286" i="2"/>
  <c r="K286" i="2"/>
  <c r="M286" i="2" s="1"/>
  <c r="P286" i="2" s="1"/>
  <c r="J286" i="2"/>
  <c r="I286" i="2"/>
  <c r="Q285" i="2"/>
  <c r="N285" i="2"/>
  <c r="L285" i="2"/>
  <c r="K285" i="2"/>
  <c r="M285" i="2" s="1"/>
  <c r="J285" i="2"/>
  <c r="I285" i="2"/>
  <c r="Q284" i="2"/>
  <c r="N284" i="2"/>
  <c r="O284" i="2" s="1"/>
  <c r="M284" i="2"/>
  <c r="P284" i="2" s="1"/>
  <c r="L284" i="2"/>
  <c r="K284" i="2"/>
  <c r="J284" i="2"/>
  <c r="I284" i="2"/>
  <c r="Q283" i="2"/>
  <c r="N283" i="2"/>
  <c r="O283" i="2" s="1"/>
  <c r="M283" i="2"/>
  <c r="L283" i="2"/>
  <c r="K283" i="2"/>
  <c r="J283" i="2"/>
  <c r="I283" i="2"/>
  <c r="Q282" i="2"/>
  <c r="N282" i="2"/>
  <c r="L282" i="2"/>
  <c r="K282" i="2"/>
  <c r="M282" i="2" s="1"/>
  <c r="J282" i="2"/>
  <c r="I282" i="2"/>
  <c r="Q281" i="2"/>
  <c r="N281" i="2"/>
  <c r="O281" i="2" s="1"/>
  <c r="M281" i="2"/>
  <c r="L281" i="2"/>
  <c r="K281" i="2"/>
  <c r="J281" i="2"/>
  <c r="I281" i="2"/>
  <c r="Q280" i="2"/>
  <c r="N280" i="2"/>
  <c r="O280" i="2" s="1"/>
  <c r="M280" i="2"/>
  <c r="P280" i="2" s="1"/>
  <c r="L280" i="2"/>
  <c r="K280" i="2"/>
  <c r="J280" i="2"/>
  <c r="I280" i="2"/>
  <c r="Q279" i="2"/>
  <c r="O279" i="2"/>
  <c r="N279" i="2"/>
  <c r="L279" i="2"/>
  <c r="K279" i="2"/>
  <c r="M279" i="2" s="1"/>
  <c r="P279" i="2" s="1"/>
  <c r="J279" i="2"/>
  <c r="I279" i="2"/>
  <c r="Q278" i="2"/>
  <c r="N278" i="2"/>
  <c r="O278" i="2" s="1"/>
  <c r="L278" i="2"/>
  <c r="K278" i="2"/>
  <c r="M278" i="2" s="1"/>
  <c r="J278" i="2"/>
  <c r="I278" i="2"/>
  <c r="Q277" i="2"/>
  <c r="N277" i="2"/>
  <c r="M277" i="2"/>
  <c r="L277" i="2"/>
  <c r="K277" i="2"/>
  <c r="J277" i="2"/>
  <c r="I277" i="2"/>
  <c r="Q276" i="2"/>
  <c r="N276" i="2"/>
  <c r="L276" i="2"/>
  <c r="K276" i="2"/>
  <c r="M276" i="2" s="1"/>
  <c r="J276" i="2"/>
  <c r="I276" i="2"/>
  <c r="Q275" i="2"/>
  <c r="N275" i="2"/>
  <c r="L275" i="2"/>
  <c r="K275" i="2"/>
  <c r="M275" i="2" s="1"/>
  <c r="J275" i="2"/>
  <c r="I275" i="2"/>
  <c r="Q274" i="2"/>
  <c r="N274" i="2"/>
  <c r="M274" i="2"/>
  <c r="O274" i="2" s="1"/>
  <c r="P274" i="2" s="1"/>
  <c r="L274" i="2"/>
  <c r="K274" i="2"/>
  <c r="J274" i="2"/>
  <c r="I274" i="2"/>
  <c r="Q273" i="2"/>
  <c r="N273" i="2"/>
  <c r="M273" i="2"/>
  <c r="L273" i="2"/>
  <c r="K273" i="2"/>
  <c r="J273" i="2"/>
  <c r="I273" i="2"/>
  <c r="Q272" i="2"/>
  <c r="N272" i="2"/>
  <c r="O272" i="2" s="1"/>
  <c r="P272" i="2" s="1"/>
  <c r="M272" i="2"/>
  <c r="L272" i="2"/>
  <c r="K272" i="2"/>
  <c r="J272" i="2"/>
  <c r="I272" i="2"/>
  <c r="Q271" i="2"/>
  <c r="N271" i="2"/>
  <c r="O271" i="2" s="1"/>
  <c r="M271" i="2"/>
  <c r="L271" i="2"/>
  <c r="K271" i="2"/>
  <c r="J271" i="2"/>
  <c r="I271" i="2"/>
  <c r="Q270" i="2"/>
  <c r="N270" i="2"/>
  <c r="L270" i="2"/>
  <c r="K270" i="2"/>
  <c r="M270" i="2" s="1"/>
  <c r="J270" i="2"/>
  <c r="I270" i="2"/>
  <c r="Q269" i="2"/>
  <c r="N269" i="2"/>
  <c r="M269" i="2"/>
  <c r="L269" i="2"/>
  <c r="K269" i="2"/>
  <c r="J269" i="2"/>
  <c r="I269" i="2"/>
  <c r="Q268" i="2"/>
  <c r="N268" i="2"/>
  <c r="M268" i="2"/>
  <c r="L268" i="2"/>
  <c r="K268" i="2"/>
  <c r="J268" i="2"/>
  <c r="I268" i="2"/>
  <c r="Q267" i="2"/>
  <c r="N267" i="2"/>
  <c r="M267" i="2"/>
  <c r="L267" i="2"/>
  <c r="K267" i="2"/>
  <c r="J267" i="2"/>
  <c r="I267" i="2"/>
  <c r="Q266" i="2"/>
  <c r="O266" i="2"/>
  <c r="N266" i="2"/>
  <c r="L266" i="2"/>
  <c r="K266" i="2"/>
  <c r="M266" i="2" s="1"/>
  <c r="P266" i="2" s="1"/>
  <c r="J266" i="2"/>
  <c r="I266" i="2"/>
  <c r="Q265" i="2"/>
  <c r="N265" i="2"/>
  <c r="O265" i="2" s="1"/>
  <c r="M265" i="2"/>
  <c r="P265" i="2" s="1"/>
  <c r="L265" i="2"/>
  <c r="K265" i="2"/>
  <c r="J265" i="2"/>
  <c r="I265" i="2"/>
  <c r="Q264" i="2"/>
  <c r="N264" i="2"/>
  <c r="M264" i="2"/>
  <c r="L264" i="2"/>
  <c r="K264" i="2"/>
  <c r="J264" i="2"/>
  <c r="I264" i="2"/>
  <c r="Q263" i="2"/>
  <c r="N263" i="2"/>
  <c r="L263" i="2"/>
  <c r="K263" i="2"/>
  <c r="M263" i="2" s="1"/>
  <c r="J263" i="2"/>
  <c r="I263" i="2"/>
  <c r="Q262" i="2"/>
  <c r="N262" i="2"/>
  <c r="O262" i="2" s="1"/>
  <c r="L262" i="2"/>
  <c r="K262" i="2"/>
  <c r="M262" i="2" s="1"/>
  <c r="J262" i="2"/>
  <c r="I262" i="2"/>
  <c r="Q261" i="2"/>
  <c r="N261" i="2"/>
  <c r="M261" i="2"/>
  <c r="L261" i="2"/>
  <c r="K261" i="2"/>
  <c r="J261" i="2"/>
  <c r="I261" i="2"/>
  <c r="Q260" i="2"/>
  <c r="P260" i="2"/>
  <c r="N260" i="2"/>
  <c r="O260" i="2" s="1"/>
  <c r="L260" i="2"/>
  <c r="K260" i="2"/>
  <c r="M260" i="2" s="1"/>
  <c r="J260" i="2"/>
  <c r="I260" i="2"/>
  <c r="Q259" i="2"/>
  <c r="N259" i="2"/>
  <c r="L259" i="2"/>
  <c r="K259" i="2"/>
  <c r="M259" i="2" s="1"/>
  <c r="J259" i="2"/>
  <c r="I259" i="2"/>
  <c r="Q258" i="2"/>
  <c r="O258" i="2"/>
  <c r="P258" i="2" s="1"/>
  <c r="N258" i="2"/>
  <c r="M258" i="2"/>
  <c r="L258" i="2"/>
  <c r="K258" i="2"/>
  <c r="J258" i="2"/>
  <c r="I258" i="2"/>
  <c r="Q257" i="2"/>
  <c r="N257" i="2"/>
  <c r="O257" i="2" s="1"/>
  <c r="L257" i="2"/>
  <c r="K257" i="2"/>
  <c r="M257" i="2" s="1"/>
  <c r="P257" i="2" s="1"/>
  <c r="J257" i="2"/>
  <c r="I257" i="2"/>
  <c r="Q256" i="2"/>
  <c r="P256" i="2"/>
  <c r="O256" i="2"/>
  <c r="N256" i="2"/>
  <c r="M256" i="2"/>
  <c r="L256" i="2"/>
  <c r="K256" i="2"/>
  <c r="J256" i="2"/>
  <c r="I256" i="2"/>
  <c r="Q255" i="2"/>
  <c r="O255" i="2"/>
  <c r="N255" i="2"/>
  <c r="M255" i="2"/>
  <c r="P255" i="2" s="1"/>
  <c r="L255" i="2"/>
  <c r="K255" i="2"/>
  <c r="J255" i="2"/>
  <c r="I255" i="2"/>
  <c r="Q254" i="2"/>
  <c r="N254" i="2"/>
  <c r="L254" i="2"/>
  <c r="K254" i="2"/>
  <c r="M254" i="2" s="1"/>
  <c r="J254" i="2"/>
  <c r="I254" i="2"/>
  <c r="Q253" i="2"/>
  <c r="O253" i="2"/>
  <c r="N253" i="2"/>
  <c r="M253" i="2"/>
  <c r="P253" i="2" s="1"/>
  <c r="L253" i="2"/>
  <c r="K253" i="2"/>
  <c r="J253" i="2"/>
  <c r="I253" i="2"/>
  <c r="Q252" i="2"/>
  <c r="N252" i="2"/>
  <c r="O252" i="2" s="1"/>
  <c r="M252" i="2"/>
  <c r="L252" i="2"/>
  <c r="K252" i="2"/>
  <c r="J252" i="2"/>
  <c r="I252" i="2"/>
  <c r="Q251" i="2"/>
  <c r="O251" i="2"/>
  <c r="N251" i="2"/>
  <c r="L251" i="2"/>
  <c r="K251" i="2"/>
  <c r="M251" i="2" s="1"/>
  <c r="P251" i="2" s="1"/>
  <c r="J251" i="2"/>
  <c r="I251" i="2"/>
  <c r="Q250" i="2"/>
  <c r="O250" i="2"/>
  <c r="N250" i="2"/>
  <c r="L250" i="2"/>
  <c r="K250" i="2"/>
  <c r="M250" i="2" s="1"/>
  <c r="P250" i="2" s="1"/>
  <c r="J250" i="2"/>
  <c r="I250" i="2"/>
  <c r="Q249" i="2"/>
  <c r="N249" i="2"/>
  <c r="M249" i="2"/>
  <c r="L249" i="2"/>
  <c r="K249" i="2"/>
  <c r="J249" i="2"/>
  <c r="I249" i="2"/>
  <c r="Q248" i="2"/>
  <c r="N248" i="2"/>
  <c r="O248" i="2" s="1"/>
  <c r="M248" i="2"/>
  <c r="L248" i="2"/>
  <c r="K248" i="2"/>
  <c r="J248" i="2"/>
  <c r="I248" i="2"/>
  <c r="Q247" i="2"/>
  <c r="N247" i="2"/>
  <c r="L247" i="2"/>
  <c r="K247" i="2"/>
  <c r="M247" i="2" s="1"/>
  <c r="J247" i="2"/>
  <c r="I247" i="2"/>
  <c r="Q246" i="2"/>
  <c r="N246" i="2"/>
  <c r="L246" i="2"/>
  <c r="K246" i="2"/>
  <c r="M246" i="2" s="1"/>
  <c r="O246" i="2" s="1"/>
  <c r="J246" i="2"/>
  <c r="I246" i="2"/>
  <c r="Q245" i="2"/>
  <c r="N245" i="2"/>
  <c r="M245" i="2"/>
  <c r="L245" i="2"/>
  <c r="K245" i="2"/>
  <c r="J245" i="2"/>
  <c r="I245" i="2"/>
  <c r="Q244" i="2"/>
  <c r="N244" i="2"/>
  <c r="O244" i="2" s="1"/>
  <c r="L244" i="2"/>
  <c r="K244" i="2"/>
  <c r="M244" i="2" s="1"/>
  <c r="J244" i="2"/>
  <c r="I244" i="2"/>
  <c r="Q243" i="2"/>
  <c r="O243" i="2"/>
  <c r="N243" i="2"/>
  <c r="L243" i="2"/>
  <c r="K243" i="2"/>
  <c r="M243" i="2" s="1"/>
  <c r="J243" i="2"/>
  <c r="I243" i="2"/>
  <c r="Q242" i="2"/>
  <c r="N242" i="2"/>
  <c r="O242" i="2" s="1"/>
  <c r="M242" i="2"/>
  <c r="P242" i="2" s="1"/>
  <c r="L242" i="2"/>
  <c r="K242" i="2"/>
  <c r="J242" i="2"/>
  <c r="I242" i="2"/>
  <c r="Q241" i="2"/>
  <c r="P241" i="2"/>
  <c r="N241" i="2"/>
  <c r="O241" i="2" s="1"/>
  <c r="L241" i="2"/>
  <c r="K241" i="2"/>
  <c r="M241" i="2" s="1"/>
  <c r="J241" i="2"/>
  <c r="I241" i="2"/>
  <c r="Q240" i="2"/>
  <c r="O240" i="2"/>
  <c r="P240" i="2" s="1"/>
  <c r="N240" i="2"/>
  <c r="M240" i="2"/>
  <c r="L240" i="2"/>
  <c r="K240" i="2"/>
  <c r="J240" i="2"/>
  <c r="I240" i="2"/>
  <c r="Q239" i="2"/>
  <c r="N239" i="2"/>
  <c r="L239" i="2"/>
  <c r="K239" i="2"/>
  <c r="M239" i="2" s="1"/>
  <c r="J239" i="2"/>
  <c r="I239" i="2"/>
  <c r="Q238" i="2"/>
  <c r="P238" i="2"/>
  <c r="N238" i="2"/>
  <c r="L238" i="2"/>
  <c r="K238" i="2"/>
  <c r="M238" i="2" s="1"/>
  <c r="O238" i="2" s="1"/>
  <c r="J238" i="2"/>
  <c r="I238" i="2"/>
  <c r="Q237" i="2"/>
  <c r="P237" i="2"/>
  <c r="N237" i="2"/>
  <c r="L237" i="2"/>
  <c r="K237" i="2"/>
  <c r="M237" i="2" s="1"/>
  <c r="O237" i="2" s="1"/>
  <c r="J237" i="2"/>
  <c r="I237" i="2"/>
  <c r="Q236" i="2"/>
  <c r="N236" i="2"/>
  <c r="O236" i="2" s="1"/>
  <c r="M236" i="2"/>
  <c r="L236" i="2"/>
  <c r="K236" i="2"/>
  <c r="J236" i="2"/>
  <c r="I236" i="2"/>
  <c r="Q235" i="2"/>
  <c r="O235" i="2"/>
  <c r="N235" i="2"/>
  <c r="L235" i="2"/>
  <c r="K235" i="2"/>
  <c r="M235" i="2" s="1"/>
  <c r="J235" i="2"/>
  <c r="I235" i="2"/>
  <c r="Q234" i="2"/>
  <c r="O234" i="2"/>
  <c r="N234" i="2"/>
  <c r="L234" i="2"/>
  <c r="K234" i="2"/>
  <c r="M234" i="2" s="1"/>
  <c r="P234" i="2" s="1"/>
  <c r="J234" i="2"/>
  <c r="I234" i="2"/>
  <c r="Q233" i="2"/>
  <c r="P233" i="2"/>
  <c r="O233" i="2"/>
  <c r="N233" i="2"/>
  <c r="M233" i="2"/>
  <c r="L233" i="2"/>
  <c r="K233" i="2"/>
  <c r="J233" i="2"/>
  <c r="I233" i="2"/>
  <c r="Q232" i="2"/>
  <c r="N232" i="2"/>
  <c r="O232" i="2" s="1"/>
  <c r="M232" i="2"/>
  <c r="L232" i="2"/>
  <c r="K232" i="2"/>
  <c r="J232" i="2"/>
  <c r="I232" i="2"/>
  <c r="Q231" i="2"/>
  <c r="N231" i="2"/>
  <c r="L231" i="2"/>
  <c r="K231" i="2"/>
  <c r="M231" i="2" s="1"/>
  <c r="O231" i="2" s="1"/>
  <c r="P231" i="2" s="1"/>
  <c r="J231" i="2"/>
  <c r="I231" i="2"/>
  <c r="Q230" i="2"/>
  <c r="O230" i="2"/>
  <c r="N230" i="2"/>
  <c r="L230" i="2"/>
  <c r="K230" i="2"/>
  <c r="M230" i="2" s="1"/>
  <c r="P230" i="2" s="1"/>
  <c r="J230" i="2"/>
  <c r="I230" i="2"/>
  <c r="Q229" i="2"/>
  <c r="N229" i="2"/>
  <c r="M229" i="2"/>
  <c r="L229" i="2"/>
  <c r="K229" i="2"/>
  <c r="J229" i="2"/>
  <c r="I229" i="2"/>
  <c r="Q228" i="2"/>
  <c r="N228" i="2"/>
  <c r="M228" i="2"/>
  <c r="L228" i="2"/>
  <c r="K228" i="2"/>
  <c r="J228" i="2"/>
  <c r="I228" i="2"/>
  <c r="Q227" i="2"/>
  <c r="N227" i="2"/>
  <c r="O227" i="2" s="1"/>
  <c r="L227" i="2"/>
  <c r="K227" i="2"/>
  <c r="M227" i="2" s="1"/>
  <c r="J227" i="2"/>
  <c r="I227" i="2"/>
  <c r="Q226" i="2"/>
  <c r="N226" i="2"/>
  <c r="M226" i="2"/>
  <c r="L226" i="2"/>
  <c r="K226" i="2"/>
  <c r="J226" i="2"/>
  <c r="I226" i="2"/>
  <c r="Q225" i="2"/>
  <c r="N225" i="2"/>
  <c r="O225" i="2" s="1"/>
  <c r="P225" i="2" s="1"/>
  <c r="M225" i="2"/>
  <c r="L225" i="2"/>
  <c r="K225" i="2"/>
  <c r="J225" i="2"/>
  <c r="I225" i="2"/>
  <c r="Q224" i="2"/>
  <c r="N224" i="2"/>
  <c r="O224" i="2" s="1"/>
  <c r="P224" i="2" s="1"/>
  <c r="M224" i="2"/>
  <c r="L224" i="2"/>
  <c r="K224" i="2"/>
  <c r="J224" i="2"/>
  <c r="I224" i="2"/>
  <c r="Q223" i="2"/>
  <c r="N223" i="2"/>
  <c r="L223" i="2"/>
  <c r="K223" i="2"/>
  <c r="M223" i="2" s="1"/>
  <c r="J223" i="2"/>
  <c r="I223" i="2"/>
  <c r="Q222" i="2"/>
  <c r="O222" i="2"/>
  <c r="N222" i="2"/>
  <c r="L222" i="2"/>
  <c r="K222" i="2"/>
  <c r="M222" i="2" s="1"/>
  <c r="P222" i="2" s="1"/>
  <c r="J222" i="2"/>
  <c r="I222" i="2"/>
  <c r="Q221" i="2"/>
  <c r="N221" i="2"/>
  <c r="L221" i="2"/>
  <c r="K221" i="2"/>
  <c r="M221" i="2" s="1"/>
  <c r="O221" i="2" s="1"/>
  <c r="J221" i="2"/>
  <c r="I221" i="2"/>
  <c r="Q220" i="2"/>
  <c r="N220" i="2"/>
  <c r="O220" i="2" s="1"/>
  <c r="M220" i="2"/>
  <c r="L220" i="2"/>
  <c r="K220" i="2"/>
  <c r="J220" i="2"/>
  <c r="I220" i="2"/>
  <c r="Q219" i="2"/>
  <c r="N219" i="2"/>
  <c r="L219" i="2"/>
  <c r="K219" i="2"/>
  <c r="M219" i="2" s="1"/>
  <c r="J219" i="2"/>
  <c r="I219" i="2"/>
  <c r="Q218" i="2"/>
  <c r="O218" i="2"/>
  <c r="N218" i="2"/>
  <c r="L218" i="2"/>
  <c r="K218" i="2"/>
  <c r="M218" i="2" s="1"/>
  <c r="J218" i="2"/>
  <c r="I218" i="2"/>
  <c r="Q217" i="2"/>
  <c r="P217" i="2"/>
  <c r="O217" i="2"/>
  <c r="N217" i="2"/>
  <c r="M217" i="2"/>
  <c r="L217" i="2"/>
  <c r="K217" i="2"/>
  <c r="J217" i="2"/>
  <c r="I217" i="2"/>
  <c r="Q216" i="2"/>
  <c r="N216" i="2"/>
  <c r="O216" i="2" s="1"/>
  <c r="M216" i="2"/>
  <c r="L216" i="2"/>
  <c r="K216" i="2"/>
  <c r="J216" i="2"/>
  <c r="I216" i="2"/>
  <c r="Q215" i="2"/>
  <c r="P215" i="2"/>
  <c r="N215" i="2"/>
  <c r="L215" i="2"/>
  <c r="K215" i="2"/>
  <c r="M215" i="2" s="1"/>
  <c r="O215" i="2" s="1"/>
  <c r="J215" i="2"/>
  <c r="I215" i="2"/>
  <c r="Q214" i="2"/>
  <c r="O214" i="2"/>
  <c r="N214" i="2"/>
  <c r="L214" i="2"/>
  <c r="K214" i="2"/>
  <c r="M214" i="2" s="1"/>
  <c r="P214" i="2" s="1"/>
  <c r="J214" i="2"/>
  <c r="I214" i="2"/>
  <c r="Q213" i="2"/>
  <c r="N213" i="2"/>
  <c r="M213" i="2"/>
  <c r="L213" i="2"/>
  <c r="K213" i="2"/>
  <c r="J213" i="2"/>
  <c r="I213" i="2"/>
  <c r="Q212" i="2"/>
  <c r="N212" i="2"/>
  <c r="M212" i="2"/>
  <c r="L212" i="2"/>
  <c r="K212" i="2"/>
  <c r="J212" i="2"/>
  <c r="I212" i="2"/>
  <c r="Q211" i="2"/>
  <c r="N211" i="2"/>
  <c r="O211" i="2" s="1"/>
  <c r="L211" i="2"/>
  <c r="K211" i="2"/>
  <c r="M211" i="2" s="1"/>
  <c r="J211" i="2"/>
  <c r="I211" i="2"/>
  <c r="Q210" i="2"/>
  <c r="N210" i="2"/>
  <c r="O210" i="2" s="1"/>
  <c r="M210" i="2"/>
  <c r="L210" i="2"/>
  <c r="K210" i="2"/>
  <c r="J210" i="2"/>
  <c r="I210" i="2"/>
  <c r="Q209" i="2"/>
  <c r="P209" i="2"/>
  <c r="N209" i="2"/>
  <c r="O209" i="2" s="1"/>
  <c r="M209" i="2"/>
  <c r="L209" i="2"/>
  <c r="K209" i="2"/>
  <c r="J209" i="2"/>
  <c r="I209" i="2"/>
  <c r="Q208" i="2"/>
  <c r="N208" i="2"/>
  <c r="O208" i="2" s="1"/>
  <c r="P208" i="2" s="1"/>
  <c r="M208" i="2"/>
  <c r="L208" i="2"/>
  <c r="K208" i="2"/>
  <c r="J208" i="2"/>
  <c r="I208" i="2"/>
  <c r="Q207" i="2"/>
  <c r="P207" i="2"/>
  <c r="N207" i="2"/>
  <c r="L207" i="2"/>
  <c r="K207" i="2"/>
  <c r="M207" i="2" s="1"/>
  <c r="O207" i="2" s="1"/>
  <c r="J207" i="2"/>
  <c r="I207" i="2"/>
  <c r="Q206" i="2"/>
  <c r="P206" i="2"/>
  <c r="O206" i="2"/>
  <c r="N206" i="2"/>
  <c r="L206" i="2"/>
  <c r="K206" i="2"/>
  <c r="M206" i="2" s="1"/>
  <c r="J206" i="2"/>
  <c r="I206" i="2"/>
  <c r="Q205" i="2"/>
  <c r="O205" i="2"/>
  <c r="N205" i="2"/>
  <c r="M205" i="2"/>
  <c r="P205" i="2" s="1"/>
  <c r="L205" i="2"/>
  <c r="K205" i="2"/>
  <c r="J205" i="2"/>
  <c r="I205" i="2"/>
  <c r="Q204" i="2"/>
  <c r="N204" i="2"/>
  <c r="O204" i="2" s="1"/>
  <c r="L204" i="2"/>
  <c r="K204" i="2"/>
  <c r="M204" i="2" s="1"/>
  <c r="P204" i="2" s="1"/>
  <c r="J204" i="2"/>
  <c r="I204" i="2"/>
  <c r="Q203" i="2"/>
  <c r="N203" i="2"/>
  <c r="L203" i="2"/>
  <c r="K203" i="2"/>
  <c r="M203" i="2" s="1"/>
  <c r="J203" i="2"/>
  <c r="I203" i="2"/>
  <c r="Q202" i="2"/>
  <c r="O202" i="2"/>
  <c r="N202" i="2"/>
  <c r="L202" i="2"/>
  <c r="K202" i="2"/>
  <c r="M202" i="2" s="1"/>
  <c r="P202" i="2" s="1"/>
  <c r="J202" i="2"/>
  <c r="I202" i="2"/>
  <c r="Q201" i="2"/>
  <c r="N201" i="2"/>
  <c r="O201" i="2" s="1"/>
  <c r="M201" i="2"/>
  <c r="P201" i="2" s="1"/>
  <c r="L201" i="2"/>
  <c r="K201" i="2"/>
  <c r="J201" i="2"/>
  <c r="I201" i="2"/>
  <c r="Q200" i="2"/>
  <c r="N200" i="2"/>
  <c r="O200" i="2" s="1"/>
  <c r="M200" i="2"/>
  <c r="L200" i="2"/>
  <c r="K200" i="2"/>
  <c r="J200" i="2"/>
  <c r="I200" i="2"/>
  <c r="Q199" i="2"/>
  <c r="O199" i="2"/>
  <c r="N199" i="2"/>
  <c r="L199" i="2"/>
  <c r="K199" i="2"/>
  <c r="M199" i="2" s="1"/>
  <c r="P199" i="2" s="1"/>
  <c r="J199" i="2"/>
  <c r="I199" i="2"/>
  <c r="Q198" i="2"/>
  <c r="N198" i="2"/>
  <c r="O198" i="2" s="1"/>
  <c r="L198" i="2"/>
  <c r="K198" i="2"/>
  <c r="M198" i="2" s="1"/>
  <c r="J198" i="2"/>
  <c r="I198" i="2"/>
  <c r="Q197" i="2"/>
  <c r="N197" i="2"/>
  <c r="M197" i="2"/>
  <c r="L197" i="2"/>
  <c r="K197" i="2"/>
  <c r="J197" i="2"/>
  <c r="I197" i="2"/>
  <c r="Q196" i="2"/>
  <c r="N196" i="2"/>
  <c r="L196" i="2"/>
  <c r="K196" i="2"/>
  <c r="M196" i="2" s="1"/>
  <c r="J196" i="2"/>
  <c r="I196" i="2"/>
  <c r="Q195" i="2"/>
  <c r="O195" i="2"/>
  <c r="N195" i="2"/>
  <c r="L195" i="2"/>
  <c r="K195" i="2"/>
  <c r="M195" i="2" s="1"/>
  <c r="P195" i="2" s="1"/>
  <c r="J195" i="2"/>
  <c r="I195" i="2"/>
  <c r="Q194" i="2"/>
  <c r="N194" i="2"/>
  <c r="M194" i="2"/>
  <c r="O194" i="2" s="1"/>
  <c r="P194" i="2" s="1"/>
  <c r="L194" i="2"/>
  <c r="K194" i="2"/>
  <c r="J194" i="2"/>
  <c r="I194" i="2"/>
  <c r="Q193" i="2"/>
  <c r="N193" i="2"/>
  <c r="M193" i="2"/>
  <c r="L193" i="2"/>
  <c r="K193" i="2"/>
  <c r="J193" i="2"/>
  <c r="I193" i="2"/>
  <c r="Q192" i="2"/>
  <c r="N192" i="2"/>
  <c r="O192" i="2" s="1"/>
  <c r="P192" i="2" s="1"/>
  <c r="M192" i="2"/>
  <c r="L192" i="2"/>
  <c r="K192" i="2"/>
  <c r="J192" i="2"/>
  <c r="I192" i="2"/>
  <c r="Q191" i="2"/>
  <c r="N191" i="2"/>
  <c r="O191" i="2" s="1"/>
  <c r="L191" i="2"/>
  <c r="K191" i="2"/>
  <c r="M191" i="2" s="1"/>
  <c r="J191" i="2"/>
  <c r="I191" i="2"/>
  <c r="Q190" i="2"/>
  <c r="N190" i="2"/>
  <c r="L190" i="2"/>
  <c r="K190" i="2"/>
  <c r="M190" i="2" s="1"/>
  <c r="J190" i="2"/>
  <c r="I190" i="2"/>
  <c r="Q189" i="2"/>
  <c r="N189" i="2"/>
  <c r="L189" i="2"/>
  <c r="K189" i="2"/>
  <c r="M189" i="2" s="1"/>
  <c r="J189" i="2"/>
  <c r="I189" i="2"/>
  <c r="Q188" i="2"/>
  <c r="N188" i="2"/>
  <c r="L188" i="2"/>
  <c r="K188" i="2"/>
  <c r="M188" i="2" s="1"/>
  <c r="J188" i="2"/>
  <c r="I188" i="2"/>
  <c r="Q187" i="2"/>
  <c r="N187" i="2"/>
  <c r="O187" i="2" s="1"/>
  <c r="M187" i="2"/>
  <c r="L187" i="2"/>
  <c r="K187" i="2"/>
  <c r="J187" i="2"/>
  <c r="I187" i="2"/>
  <c r="Q186" i="2"/>
  <c r="N186" i="2"/>
  <c r="M186" i="2"/>
  <c r="L186" i="2"/>
  <c r="K186" i="2"/>
  <c r="J186" i="2"/>
  <c r="I186" i="2"/>
  <c r="Q185" i="2"/>
  <c r="O185" i="2"/>
  <c r="P185" i="2" s="1"/>
  <c r="N185" i="2"/>
  <c r="M185" i="2"/>
  <c r="L185" i="2"/>
  <c r="K185" i="2"/>
  <c r="J185" i="2"/>
  <c r="I185" i="2"/>
  <c r="Q184" i="2"/>
  <c r="N184" i="2"/>
  <c r="O184" i="2" s="1"/>
  <c r="M184" i="2"/>
  <c r="P184" i="2" s="1"/>
  <c r="L184" i="2"/>
  <c r="K184" i="2"/>
  <c r="J184" i="2"/>
  <c r="I184" i="2"/>
  <c r="Q183" i="2"/>
  <c r="N183" i="2"/>
  <c r="L183" i="2"/>
  <c r="K183" i="2"/>
  <c r="M183" i="2" s="1"/>
  <c r="J183" i="2"/>
  <c r="I183" i="2"/>
  <c r="Q182" i="2"/>
  <c r="N182" i="2"/>
  <c r="O182" i="2" s="1"/>
  <c r="P182" i="2" s="1"/>
  <c r="M182" i="2"/>
  <c r="L182" i="2"/>
  <c r="K182" i="2"/>
  <c r="J182" i="2"/>
  <c r="I182" i="2"/>
  <c r="Q181" i="2"/>
  <c r="N181" i="2"/>
  <c r="M181" i="2"/>
  <c r="L181" i="2"/>
  <c r="K181" i="2"/>
  <c r="J181" i="2"/>
  <c r="I181" i="2"/>
  <c r="Q180" i="2"/>
  <c r="N180" i="2"/>
  <c r="O180" i="2" s="1"/>
  <c r="P180" i="2" s="1"/>
  <c r="M180" i="2"/>
  <c r="L180" i="2"/>
  <c r="K180" i="2"/>
  <c r="J180" i="2"/>
  <c r="I180" i="2"/>
  <c r="Q179" i="2"/>
  <c r="N179" i="2"/>
  <c r="M179" i="2"/>
  <c r="L179" i="2"/>
  <c r="K179" i="2"/>
  <c r="J179" i="2"/>
  <c r="I179" i="2"/>
  <c r="Q178" i="2"/>
  <c r="O178" i="2"/>
  <c r="P178" i="2" s="1"/>
  <c r="N178" i="2"/>
  <c r="M178" i="2"/>
  <c r="L178" i="2"/>
  <c r="K178" i="2"/>
  <c r="J178" i="2"/>
  <c r="I178" i="2"/>
  <c r="Q177" i="2"/>
  <c r="O177" i="2"/>
  <c r="N177" i="2"/>
  <c r="L177" i="2"/>
  <c r="K177" i="2"/>
  <c r="M177" i="2" s="1"/>
  <c r="J177" i="2"/>
  <c r="I177" i="2"/>
  <c r="Q176" i="2"/>
  <c r="P176" i="2"/>
  <c r="O176" i="2"/>
  <c r="N176" i="2"/>
  <c r="M176" i="2"/>
  <c r="L176" i="2"/>
  <c r="K176" i="2"/>
  <c r="J176" i="2"/>
  <c r="I176" i="2"/>
  <c r="Q175" i="2"/>
  <c r="N175" i="2"/>
  <c r="M175" i="2"/>
  <c r="L175" i="2"/>
  <c r="K175" i="2"/>
  <c r="J175" i="2"/>
  <c r="I175" i="2"/>
  <c r="Q174" i="2"/>
  <c r="N174" i="2"/>
  <c r="L174" i="2"/>
  <c r="K174" i="2"/>
  <c r="M174" i="2" s="1"/>
  <c r="O174" i="2" s="1"/>
  <c r="J174" i="2"/>
  <c r="I174" i="2"/>
  <c r="Q173" i="2"/>
  <c r="N173" i="2"/>
  <c r="L173" i="2"/>
  <c r="K173" i="2"/>
  <c r="M173" i="2" s="1"/>
  <c r="J173" i="2"/>
  <c r="I173" i="2"/>
  <c r="Q172" i="2"/>
  <c r="N172" i="2"/>
  <c r="M172" i="2"/>
  <c r="L172" i="2"/>
  <c r="K172" i="2"/>
  <c r="J172" i="2"/>
  <c r="I172" i="2"/>
  <c r="Q171" i="2"/>
  <c r="N171" i="2"/>
  <c r="L171" i="2"/>
  <c r="K171" i="2"/>
  <c r="M171" i="2" s="1"/>
  <c r="J171" i="2"/>
  <c r="I171" i="2"/>
  <c r="Q170" i="2"/>
  <c r="N170" i="2"/>
  <c r="O170" i="2" s="1"/>
  <c r="L170" i="2"/>
  <c r="K170" i="2"/>
  <c r="M170" i="2" s="1"/>
  <c r="J170" i="2"/>
  <c r="I170" i="2"/>
  <c r="Q169" i="2"/>
  <c r="N169" i="2"/>
  <c r="O169" i="2" s="1"/>
  <c r="M169" i="2"/>
  <c r="L169" i="2"/>
  <c r="K169" i="2"/>
  <c r="J169" i="2"/>
  <c r="I169" i="2"/>
  <c r="Q168" i="2"/>
  <c r="N168" i="2"/>
  <c r="O168" i="2" s="1"/>
  <c r="M168" i="2"/>
  <c r="P168" i="2" s="1"/>
  <c r="L168" i="2"/>
  <c r="K168" i="2"/>
  <c r="J168" i="2"/>
  <c r="I168" i="2"/>
  <c r="Q167" i="2"/>
  <c r="O167" i="2"/>
  <c r="P167" i="2" s="1"/>
  <c r="N167" i="2"/>
  <c r="L167" i="2"/>
  <c r="K167" i="2"/>
  <c r="M167" i="2" s="1"/>
  <c r="J167" i="2"/>
  <c r="I167" i="2"/>
  <c r="Q166" i="2"/>
  <c r="N166" i="2"/>
  <c r="M166" i="2"/>
  <c r="L166" i="2"/>
  <c r="K166" i="2"/>
  <c r="J166" i="2"/>
  <c r="I166" i="2"/>
  <c r="Q165" i="2"/>
  <c r="O165" i="2"/>
  <c r="N165" i="2"/>
  <c r="M165" i="2"/>
  <c r="P165" i="2" s="1"/>
  <c r="L165" i="2"/>
  <c r="K165" i="2"/>
  <c r="J165" i="2"/>
  <c r="I165" i="2"/>
  <c r="Q164" i="2"/>
  <c r="N164" i="2"/>
  <c r="L164" i="2"/>
  <c r="K164" i="2"/>
  <c r="M164" i="2" s="1"/>
  <c r="J164" i="2"/>
  <c r="I164" i="2"/>
  <c r="Q163" i="2"/>
  <c r="N163" i="2"/>
  <c r="L163" i="2"/>
  <c r="K163" i="2"/>
  <c r="M163" i="2" s="1"/>
  <c r="J163" i="2"/>
  <c r="I163" i="2"/>
  <c r="Q162" i="2"/>
  <c r="O162" i="2"/>
  <c r="P162" i="2" s="1"/>
  <c r="N162" i="2"/>
  <c r="M162" i="2"/>
  <c r="L162" i="2"/>
  <c r="K162" i="2"/>
  <c r="J162" i="2"/>
  <c r="I162" i="2"/>
  <c r="Q161" i="2"/>
  <c r="N161" i="2"/>
  <c r="M161" i="2"/>
  <c r="L161" i="2"/>
  <c r="K161" i="2"/>
  <c r="J161" i="2"/>
  <c r="I161" i="2"/>
  <c r="Q160" i="2"/>
  <c r="N160" i="2"/>
  <c r="O160" i="2" s="1"/>
  <c r="P160" i="2" s="1"/>
  <c r="M160" i="2"/>
  <c r="L160" i="2"/>
  <c r="K160" i="2"/>
  <c r="J160" i="2"/>
  <c r="I160" i="2"/>
  <c r="Q159" i="2"/>
  <c r="N159" i="2"/>
  <c r="O159" i="2" s="1"/>
  <c r="L159" i="2"/>
  <c r="K159" i="2"/>
  <c r="M159" i="2" s="1"/>
  <c r="J159" i="2"/>
  <c r="I159" i="2"/>
  <c r="Q158" i="2"/>
  <c r="N158" i="2"/>
  <c r="L158" i="2"/>
  <c r="K158" i="2"/>
  <c r="M158" i="2" s="1"/>
  <c r="J158" i="2"/>
  <c r="I158" i="2"/>
  <c r="Q157" i="2"/>
  <c r="N157" i="2"/>
  <c r="L157" i="2"/>
  <c r="K157" i="2"/>
  <c r="M157" i="2" s="1"/>
  <c r="J157" i="2"/>
  <c r="I157" i="2"/>
  <c r="Q156" i="2"/>
  <c r="N156" i="2"/>
  <c r="O156" i="2" s="1"/>
  <c r="L156" i="2"/>
  <c r="K156" i="2"/>
  <c r="M156" i="2" s="1"/>
  <c r="P156" i="2" s="1"/>
  <c r="J156" i="2"/>
  <c r="I156" i="2"/>
  <c r="Q155" i="2"/>
  <c r="N155" i="2"/>
  <c r="O155" i="2" s="1"/>
  <c r="L155" i="2"/>
  <c r="K155" i="2"/>
  <c r="M155" i="2" s="1"/>
  <c r="J155" i="2"/>
  <c r="I155" i="2"/>
  <c r="Q154" i="2"/>
  <c r="N154" i="2"/>
  <c r="O154" i="2" s="1"/>
  <c r="M154" i="2"/>
  <c r="L154" i="2"/>
  <c r="K154" i="2"/>
  <c r="J154" i="2"/>
  <c r="I154" i="2"/>
  <c r="Q153" i="2"/>
  <c r="N153" i="2"/>
  <c r="O153" i="2" s="1"/>
  <c r="M153" i="2"/>
  <c r="P153" i="2" s="1"/>
  <c r="L153" i="2"/>
  <c r="K153" i="2"/>
  <c r="J153" i="2"/>
  <c r="I153" i="2"/>
  <c r="Q152" i="2"/>
  <c r="N152" i="2"/>
  <c r="O152" i="2" s="1"/>
  <c r="P152" i="2" s="1"/>
  <c r="M152" i="2"/>
  <c r="L152" i="2"/>
  <c r="K152" i="2"/>
  <c r="J152" i="2"/>
  <c r="I152" i="2"/>
  <c r="Q151" i="2"/>
  <c r="O151" i="2"/>
  <c r="P151" i="2" s="1"/>
  <c r="N151" i="2"/>
  <c r="L151" i="2"/>
  <c r="K151" i="2"/>
  <c r="M151" i="2" s="1"/>
  <c r="J151" i="2"/>
  <c r="I151" i="2"/>
  <c r="Q150" i="2"/>
  <c r="O150" i="2"/>
  <c r="P150" i="2" s="1"/>
  <c r="N150" i="2"/>
  <c r="L150" i="2"/>
  <c r="K150" i="2"/>
  <c r="M150" i="2" s="1"/>
  <c r="J150" i="2"/>
  <c r="I150" i="2"/>
  <c r="Q149" i="2"/>
  <c r="N149" i="2"/>
  <c r="M149" i="2"/>
  <c r="L149" i="2"/>
  <c r="K149" i="2"/>
  <c r="J149" i="2"/>
  <c r="I149" i="2"/>
  <c r="Q148" i="2"/>
  <c r="O148" i="2"/>
  <c r="P148" i="2" s="1"/>
  <c r="N148" i="2"/>
  <c r="L148" i="2"/>
  <c r="K148" i="2"/>
  <c r="M148" i="2" s="1"/>
  <c r="J148" i="2"/>
  <c r="I148" i="2"/>
  <c r="Q147" i="2"/>
  <c r="N147" i="2"/>
  <c r="O147" i="2" s="1"/>
  <c r="L147" i="2"/>
  <c r="K147" i="2"/>
  <c r="M147" i="2" s="1"/>
  <c r="J147" i="2"/>
  <c r="I147" i="2"/>
  <c r="Q146" i="2"/>
  <c r="P146" i="2"/>
  <c r="O146" i="2"/>
  <c r="N146" i="2"/>
  <c r="M146" i="2"/>
  <c r="L146" i="2"/>
  <c r="K146" i="2"/>
  <c r="J146" i="2"/>
  <c r="I146" i="2"/>
  <c r="Q145" i="2"/>
  <c r="P145" i="2"/>
  <c r="N145" i="2"/>
  <c r="L145" i="2"/>
  <c r="K145" i="2"/>
  <c r="M145" i="2" s="1"/>
  <c r="O145" i="2" s="1"/>
  <c r="J145" i="2"/>
  <c r="I145" i="2"/>
  <c r="Q144" i="2"/>
  <c r="N144" i="2"/>
  <c r="O144" i="2" s="1"/>
  <c r="P144" i="2" s="1"/>
  <c r="M144" i="2"/>
  <c r="L144" i="2"/>
  <c r="K144" i="2"/>
  <c r="J144" i="2"/>
  <c r="I144" i="2"/>
  <c r="Q143" i="2"/>
  <c r="N143" i="2"/>
  <c r="L143" i="2"/>
  <c r="K143" i="2"/>
  <c r="M143" i="2" s="1"/>
  <c r="J143" i="2"/>
  <c r="I143" i="2"/>
  <c r="Q142" i="2"/>
  <c r="P142" i="2"/>
  <c r="N142" i="2"/>
  <c r="L142" i="2"/>
  <c r="K142" i="2"/>
  <c r="M142" i="2" s="1"/>
  <c r="O142" i="2" s="1"/>
  <c r="J142" i="2"/>
  <c r="I142" i="2"/>
  <c r="Q141" i="2"/>
  <c r="N141" i="2"/>
  <c r="O141" i="2" s="1"/>
  <c r="M141" i="2"/>
  <c r="L141" i="2"/>
  <c r="K141" i="2"/>
  <c r="J141" i="2"/>
  <c r="I141" i="2"/>
  <c r="Q140" i="2"/>
  <c r="N140" i="2"/>
  <c r="M140" i="2"/>
  <c r="L140" i="2"/>
  <c r="K140" i="2"/>
  <c r="J140" i="2"/>
  <c r="I140" i="2"/>
  <c r="Q139" i="2"/>
  <c r="N139" i="2"/>
  <c r="M139" i="2"/>
  <c r="L139" i="2"/>
  <c r="K139" i="2"/>
  <c r="J139" i="2"/>
  <c r="I139" i="2"/>
  <c r="Q138" i="2"/>
  <c r="N138" i="2"/>
  <c r="L138" i="2"/>
  <c r="K138" i="2"/>
  <c r="M138" i="2" s="1"/>
  <c r="J138" i="2"/>
  <c r="I138" i="2"/>
  <c r="Q137" i="2"/>
  <c r="N137" i="2"/>
  <c r="O137" i="2" s="1"/>
  <c r="M137" i="2"/>
  <c r="P137" i="2" s="1"/>
  <c r="L137" i="2"/>
  <c r="K137" i="2"/>
  <c r="J137" i="2"/>
  <c r="I137" i="2"/>
  <c r="Q136" i="2"/>
  <c r="N136" i="2"/>
  <c r="M136" i="2"/>
  <c r="L136" i="2"/>
  <c r="K136" i="2"/>
  <c r="J136" i="2"/>
  <c r="I136" i="2"/>
  <c r="Q135" i="2"/>
  <c r="O135" i="2"/>
  <c r="P135" i="2" s="1"/>
  <c r="N135" i="2"/>
  <c r="L135" i="2"/>
  <c r="K135" i="2"/>
  <c r="M135" i="2" s="1"/>
  <c r="J135" i="2"/>
  <c r="I135" i="2"/>
  <c r="Q134" i="2"/>
  <c r="N134" i="2"/>
  <c r="L134" i="2"/>
  <c r="K134" i="2"/>
  <c r="M134" i="2" s="1"/>
  <c r="J134" i="2"/>
  <c r="I134" i="2"/>
  <c r="Q133" i="2"/>
  <c r="N133" i="2"/>
  <c r="M133" i="2"/>
  <c r="L133" i="2"/>
  <c r="K133" i="2"/>
  <c r="J133" i="2"/>
  <c r="I133" i="2"/>
  <c r="Q132" i="2"/>
  <c r="N132" i="2"/>
  <c r="O132" i="2" s="1"/>
  <c r="L132" i="2"/>
  <c r="K132" i="2"/>
  <c r="M132" i="2" s="1"/>
  <c r="J132" i="2"/>
  <c r="I132" i="2"/>
  <c r="Q131" i="2"/>
  <c r="O131" i="2"/>
  <c r="N131" i="2"/>
  <c r="L131" i="2"/>
  <c r="K131" i="2"/>
  <c r="M131" i="2" s="1"/>
  <c r="P131" i="2" s="1"/>
  <c r="J131" i="2"/>
  <c r="I131" i="2"/>
  <c r="Q130" i="2"/>
  <c r="O130" i="2"/>
  <c r="P130" i="2" s="1"/>
  <c r="N130" i="2"/>
  <c r="M130" i="2"/>
  <c r="L130" i="2"/>
  <c r="K130" i="2"/>
  <c r="J130" i="2"/>
  <c r="I130" i="2"/>
  <c r="Q129" i="2"/>
  <c r="O129" i="2"/>
  <c r="N129" i="2"/>
  <c r="M129" i="2"/>
  <c r="P129" i="2" s="1"/>
  <c r="L129" i="2"/>
  <c r="K129" i="2"/>
  <c r="J129" i="2"/>
  <c r="I129" i="2"/>
  <c r="Q128" i="2"/>
  <c r="N128" i="2"/>
  <c r="O128" i="2" s="1"/>
  <c r="P128" i="2" s="1"/>
  <c r="M128" i="2"/>
  <c r="L128" i="2"/>
  <c r="K128" i="2"/>
  <c r="J128" i="2"/>
  <c r="I128" i="2"/>
  <c r="Q127" i="2"/>
  <c r="N127" i="2"/>
  <c r="O127" i="2" s="1"/>
  <c r="L127" i="2"/>
  <c r="K127" i="2"/>
  <c r="M127" i="2" s="1"/>
  <c r="J127" i="2"/>
  <c r="I127" i="2"/>
  <c r="Q126" i="2"/>
  <c r="O126" i="2"/>
  <c r="N126" i="2"/>
  <c r="L126" i="2"/>
  <c r="K126" i="2"/>
  <c r="M126" i="2" s="1"/>
  <c r="P126" i="2" s="1"/>
  <c r="J126" i="2"/>
  <c r="I126" i="2"/>
  <c r="Q125" i="2"/>
  <c r="N125" i="2"/>
  <c r="L125" i="2"/>
  <c r="K125" i="2"/>
  <c r="M125" i="2" s="1"/>
  <c r="J125" i="2"/>
  <c r="I125" i="2"/>
  <c r="Q124" i="2"/>
  <c r="N124" i="2"/>
  <c r="M124" i="2"/>
  <c r="L124" i="2"/>
  <c r="K124" i="2"/>
  <c r="J124" i="2"/>
  <c r="I124" i="2"/>
  <c r="Q123" i="2"/>
  <c r="N123" i="2"/>
  <c r="L123" i="2"/>
  <c r="K123" i="2"/>
  <c r="M123" i="2" s="1"/>
  <c r="J123" i="2"/>
  <c r="I123" i="2"/>
  <c r="Q122" i="2"/>
  <c r="N122" i="2"/>
  <c r="O122" i="2" s="1"/>
  <c r="M122" i="2"/>
  <c r="L122" i="2"/>
  <c r="K122" i="2"/>
  <c r="J122" i="2"/>
  <c r="I122" i="2"/>
  <c r="Q121" i="2"/>
  <c r="N121" i="2"/>
  <c r="M121" i="2"/>
  <c r="L121" i="2"/>
  <c r="K121" i="2"/>
  <c r="J121" i="2"/>
  <c r="I121" i="2"/>
  <c r="Q120" i="2"/>
  <c r="N120" i="2"/>
  <c r="L120" i="2"/>
  <c r="K120" i="2"/>
  <c r="M120" i="2" s="1"/>
  <c r="J120" i="2"/>
  <c r="I120" i="2"/>
  <c r="Q119" i="2"/>
  <c r="N119" i="2"/>
  <c r="L119" i="2"/>
  <c r="K119" i="2"/>
  <c r="M119" i="2" s="1"/>
  <c r="J119" i="2"/>
  <c r="I119" i="2"/>
  <c r="Q118" i="2"/>
  <c r="P118" i="2"/>
  <c r="N118" i="2"/>
  <c r="L118" i="2"/>
  <c r="K118" i="2"/>
  <c r="M118" i="2" s="1"/>
  <c r="O118" i="2" s="1"/>
  <c r="J118" i="2"/>
  <c r="I118" i="2"/>
  <c r="Q117" i="2"/>
  <c r="O117" i="2"/>
  <c r="N117" i="2"/>
  <c r="L117" i="2"/>
  <c r="K117" i="2"/>
  <c r="M117" i="2" s="1"/>
  <c r="P117" i="2" s="1"/>
  <c r="J117" i="2"/>
  <c r="I117" i="2"/>
  <c r="Q116" i="2"/>
  <c r="N116" i="2"/>
  <c r="O116" i="2" s="1"/>
  <c r="M116" i="2"/>
  <c r="P116" i="2" s="1"/>
  <c r="L116" i="2"/>
  <c r="K116" i="2"/>
  <c r="J116" i="2"/>
  <c r="I116" i="2"/>
  <c r="Q115" i="2"/>
  <c r="N115" i="2"/>
  <c r="O115" i="2" s="1"/>
  <c r="L115" i="2"/>
  <c r="K115" i="2"/>
  <c r="M115" i="2" s="1"/>
  <c r="P115" i="2" s="1"/>
  <c r="J115" i="2"/>
  <c r="I115" i="2"/>
  <c r="Q114" i="2"/>
  <c r="N114" i="2"/>
  <c r="O114" i="2" s="1"/>
  <c r="L114" i="2"/>
  <c r="K114" i="2"/>
  <c r="M114" i="2" s="1"/>
  <c r="P114" i="2" s="1"/>
  <c r="J114" i="2"/>
  <c r="I114" i="2"/>
  <c r="Q113" i="2"/>
  <c r="O113" i="2"/>
  <c r="P113" i="2" s="1"/>
  <c r="N113" i="2"/>
  <c r="M113" i="2"/>
  <c r="L113" i="2"/>
  <c r="K113" i="2"/>
  <c r="J113" i="2"/>
  <c r="I113" i="2"/>
  <c r="Q112" i="2"/>
  <c r="N112" i="2"/>
  <c r="O112" i="2" s="1"/>
  <c r="M112" i="2"/>
  <c r="L112" i="2"/>
  <c r="K112" i="2"/>
  <c r="J112" i="2"/>
  <c r="I112" i="2"/>
  <c r="Q111" i="2"/>
  <c r="O111" i="2"/>
  <c r="P111" i="2" s="1"/>
  <c r="N111" i="2"/>
  <c r="M111" i="2"/>
  <c r="L111" i="2"/>
  <c r="K111" i="2"/>
  <c r="J111" i="2"/>
  <c r="I111" i="2"/>
  <c r="Q110" i="2"/>
  <c r="O110" i="2"/>
  <c r="P110" i="2" s="1"/>
  <c r="N110" i="2"/>
  <c r="L110" i="2"/>
  <c r="K110" i="2"/>
  <c r="M110" i="2" s="1"/>
  <c r="J110" i="2"/>
  <c r="I110" i="2"/>
  <c r="Q109" i="2"/>
  <c r="O109" i="2"/>
  <c r="N109" i="2"/>
  <c r="L109" i="2"/>
  <c r="K109" i="2"/>
  <c r="M109" i="2" s="1"/>
  <c r="P109" i="2" s="1"/>
  <c r="J109" i="2"/>
  <c r="I109" i="2"/>
  <c r="Q108" i="2"/>
  <c r="N108" i="2"/>
  <c r="O108" i="2" s="1"/>
  <c r="M108" i="2"/>
  <c r="P108" i="2" s="1"/>
  <c r="L108" i="2"/>
  <c r="K108" i="2"/>
  <c r="J108" i="2"/>
  <c r="I108" i="2"/>
  <c r="Q107" i="2"/>
  <c r="O107" i="2"/>
  <c r="N107" i="2"/>
  <c r="L107" i="2"/>
  <c r="K107" i="2"/>
  <c r="M107" i="2" s="1"/>
  <c r="P107" i="2" s="1"/>
  <c r="J107" i="2"/>
  <c r="I107" i="2"/>
  <c r="Q106" i="2"/>
  <c r="O106" i="2"/>
  <c r="N106" i="2"/>
  <c r="L106" i="2"/>
  <c r="K106" i="2"/>
  <c r="M106" i="2" s="1"/>
  <c r="J106" i="2"/>
  <c r="I106" i="2"/>
  <c r="Q105" i="2"/>
  <c r="N105" i="2"/>
  <c r="M105" i="2"/>
  <c r="L105" i="2"/>
  <c r="K105" i="2"/>
  <c r="J105" i="2"/>
  <c r="I105" i="2"/>
  <c r="Q104" i="2"/>
  <c r="N104" i="2"/>
  <c r="O104" i="2" s="1"/>
  <c r="L104" i="2"/>
  <c r="K104" i="2"/>
  <c r="M104" i="2" s="1"/>
  <c r="P104" i="2" s="1"/>
  <c r="J104" i="2"/>
  <c r="I104" i="2"/>
  <c r="Q103" i="2"/>
  <c r="N103" i="2"/>
  <c r="O103" i="2" s="1"/>
  <c r="L103" i="2"/>
  <c r="K103" i="2"/>
  <c r="M103" i="2" s="1"/>
  <c r="J103" i="2"/>
  <c r="I103" i="2"/>
  <c r="Q102" i="2"/>
  <c r="O102" i="2"/>
  <c r="N102" i="2"/>
  <c r="L102" i="2"/>
  <c r="K102" i="2"/>
  <c r="M102" i="2" s="1"/>
  <c r="P102" i="2" s="1"/>
  <c r="J102" i="2"/>
  <c r="I102" i="2"/>
  <c r="Q101" i="2"/>
  <c r="N101" i="2"/>
  <c r="L101" i="2"/>
  <c r="K101" i="2"/>
  <c r="M101" i="2" s="1"/>
  <c r="J101" i="2"/>
  <c r="I101" i="2"/>
  <c r="Q100" i="2"/>
  <c r="O100" i="2"/>
  <c r="P100" i="2" s="1"/>
  <c r="N100" i="2"/>
  <c r="M100" i="2"/>
  <c r="L100" i="2"/>
  <c r="K100" i="2"/>
  <c r="J100" i="2"/>
  <c r="I100" i="2"/>
  <c r="Q99" i="2"/>
  <c r="O99" i="2"/>
  <c r="N99" i="2"/>
  <c r="L99" i="2"/>
  <c r="K99" i="2"/>
  <c r="M99" i="2" s="1"/>
  <c r="P99" i="2" s="1"/>
  <c r="J99" i="2"/>
  <c r="I99" i="2"/>
  <c r="Q98" i="2"/>
  <c r="O98" i="2"/>
  <c r="P98" i="2" s="1"/>
  <c r="N98" i="2"/>
  <c r="M98" i="2"/>
  <c r="L98" i="2"/>
  <c r="K98" i="2"/>
  <c r="J98" i="2"/>
  <c r="I98" i="2"/>
  <c r="Q97" i="2"/>
  <c r="N97" i="2"/>
  <c r="O97" i="2" s="1"/>
  <c r="M97" i="2"/>
  <c r="L97" i="2"/>
  <c r="K97" i="2"/>
  <c r="J97" i="2"/>
  <c r="I97" i="2"/>
  <c r="Q96" i="2"/>
  <c r="O96" i="2"/>
  <c r="P96" i="2" s="1"/>
  <c r="N96" i="2"/>
  <c r="M96" i="2"/>
  <c r="L96" i="2"/>
  <c r="K96" i="2"/>
  <c r="J96" i="2"/>
  <c r="I96" i="2"/>
  <c r="Q95" i="2"/>
  <c r="N95" i="2"/>
  <c r="L95" i="2"/>
  <c r="K95" i="2"/>
  <c r="M95" i="2" s="1"/>
  <c r="J95" i="2"/>
  <c r="I95" i="2"/>
  <c r="Q94" i="2"/>
  <c r="N94" i="2"/>
  <c r="L94" i="2"/>
  <c r="K94" i="2"/>
  <c r="M94" i="2" s="1"/>
  <c r="J94" i="2"/>
  <c r="I94" i="2"/>
  <c r="Q93" i="2"/>
  <c r="N93" i="2"/>
  <c r="M93" i="2"/>
  <c r="O93" i="2" s="1"/>
  <c r="L93" i="2"/>
  <c r="K93" i="2"/>
  <c r="J93" i="2"/>
  <c r="I93" i="2"/>
  <c r="Q92" i="2"/>
  <c r="N92" i="2"/>
  <c r="L92" i="2"/>
  <c r="K92" i="2"/>
  <c r="M92" i="2" s="1"/>
  <c r="J92" i="2"/>
  <c r="I92" i="2"/>
  <c r="Q91" i="2"/>
  <c r="O91" i="2"/>
  <c r="N91" i="2"/>
  <c r="M91" i="2"/>
  <c r="P91" i="2" s="1"/>
  <c r="L91" i="2"/>
  <c r="K91" i="2"/>
  <c r="J91" i="2"/>
  <c r="I91" i="2"/>
  <c r="Q90" i="2"/>
  <c r="N90" i="2"/>
  <c r="O90" i="2" s="1"/>
  <c r="M90" i="2"/>
  <c r="L90" i="2"/>
  <c r="K90" i="2"/>
  <c r="J90" i="2"/>
  <c r="I90" i="2"/>
  <c r="Q89" i="2"/>
  <c r="N89" i="2"/>
  <c r="O89" i="2" s="1"/>
  <c r="M89" i="2"/>
  <c r="L89" i="2"/>
  <c r="K89" i="2"/>
  <c r="J89" i="2"/>
  <c r="I89" i="2"/>
  <c r="Q88" i="2"/>
  <c r="N88" i="2"/>
  <c r="L88" i="2"/>
  <c r="K88" i="2"/>
  <c r="M88" i="2" s="1"/>
  <c r="J88" i="2"/>
  <c r="I88" i="2"/>
  <c r="Q87" i="2"/>
  <c r="N87" i="2"/>
  <c r="O87" i="2" s="1"/>
  <c r="P87" i="2" s="1"/>
  <c r="L87" i="2"/>
  <c r="K87" i="2"/>
  <c r="M87" i="2" s="1"/>
  <c r="J87" i="2"/>
  <c r="I87" i="2"/>
  <c r="Q86" i="2"/>
  <c r="N86" i="2"/>
  <c r="O86" i="2" s="1"/>
  <c r="M86" i="2"/>
  <c r="L86" i="2"/>
  <c r="K86" i="2"/>
  <c r="J86" i="2"/>
  <c r="I86" i="2"/>
  <c r="Q85" i="2"/>
  <c r="P85" i="2"/>
  <c r="O85" i="2"/>
  <c r="N85" i="2"/>
  <c r="M85" i="2"/>
  <c r="L85" i="2"/>
  <c r="K85" i="2"/>
  <c r="J85" i="2"/>
  <c r="I85" i="2"/>
  <c r="Q84" i="2"/>
  <c r="N84" i="2"/>
  <c r="L84" i="2"/>
  <c r="K84" i="2"/>
  <c r="M84" i="2" s="1"/>
  <c r="J84" i="2"/>
  <c r="I84" i="2"/>
  <c r="Q83" i="2"/>
  <c r="O83" i="2"/>
  <c r="N83" i="2"/>
  <c r="L83" i="2"/>
  <c r="K83" i="2"/>
  <c r="M83" i="2" s="1"/>
  <c r="J83" i="2"/>
  <c r="I83" i="2"/>
  <c r="Q82" i="2"/>
  <c r="O82" i="2"/>
  <c r="N82" i="2"/>
  <c r="L82" i="2"/>
  <c r="K82" i="2"/>
  <c r="M82" i="2" s="1"/>
  <c r="J82" i="2"/>
  <c r="I82" i="2"/>
  <c r="Q81" i="2"/>
  <c r="O81" i="2"/>
  <c r="N81" i="2"/>
  <c r="M81" i="2"/>
  <c r="P81" i="2" s="1"/>
  <c r="L81" i="2"/>
  <c r="K81" i="2"/>
  <c r="J81" i="2"/>
  <c r="I81" i="2"/>
  <c r="Q80" i="2"/>
  <c r="N80" i="2"/>
  <c r="M80" i="2"/>
  <c r="L80" i="2"/>
  <c r="K80" i="2"/>
  <c r="J80" i="2"/>
  <c r="I80" i="2"/>
  <c r="Q79" i="2"/>
  <c r="N79" i="2"/>
  <c r="O79" i="2" s="1"/>
  <c r="L79" i="2"/>
  <c r="K79" i="2"/>
  <c r="M79" i="2" s="1"/>
  <c r="J79" i="2"/>
  <c r="I79" i="2"/>
  <c r="Q78" i="2"/>
  <c r="N78" i="2"/>
  <c r="L78" i="2"/>
  <c r="K78" i="2"/>
  <c r="M78" i="2" s="1"/>
  <c r="O78" i="2" s="1"/>
  <c r="J78" i="2"/>
  <c r="I78" i="2"/>
  <c r="Q77" i="2"/>
  <c r="N77" i="2"/>
  <c r="L77" i="2"/>
  <c r="K77" i="2"/>
  <c r="M77" i="2" s="1"/>
  <c r="J77" i="2"/>
  <c r="I77" i="2"/>
  <c r="Q76" i="2"/>
  <c r="N76" i="2"/>
  <c r="L76" i="2"/>
  <c r="K76" i="2"/>
  <c r="M76" i="2" s="1"/>
  <c r="J76" i="2"/>
  <c r="I76" i="2"/>
  <c r="Q75" i="2"/>
  <c r="O75" i="2"/>
  <c r="N75" i="2"/>
  <c r="L75" i="2"/>
  <c r="K75" i="2"/>
  <c r="M75" i="2" s="1"/>
  <c r="P75" i="2" s="1"/>
  <c r="J75" i="2"/>
  <c r="I75" i="2"/>
  <c r="Q74" i="2"/>
  <c r="N74" i="2"/>
  <c r="O74" i="2" s="1"/>
  <c r="M74" i="2"/>
  <c r="P74" i="2" s="1"/>
  <c r="L74" i="2"/>
  <c r="K74" i="2"/>
  <c r="J74" i="2"/>
  <c r="I74" i="2"/>
  <c r="Q73" i="2"/>
  <c r="N73" i="2"/>
  <c r="O73" i="2" s="1"/>
  <c r="M73" i="2"/>
  <c r="L73" i="2"/>
  <c r="K73" i="2"/>
  <c r="J73" i="2"/>
  <c r="I73" i="2"/>
  <c r="Q72" i="2"/>
  <c r="O72" i="2"/>
  <c r="N72" i="2"/>
  <c r="L72" i="2"/>
  <c r="K72" i="2"/>
  <c r="M72" i="2" s="1"/>
  <c r="P72" i="2" s="1"/>
  <c r="J72" i="2"/>
  <c r="I72" i="2"/>
  <c r="Q71" i="2"/>
  <c r="O71" i="2"/>
  <c r="N71" i="2"/>
  <c r="L71" i="2"/>
  <c r="K71" i="2"/>
  <c r="M71" i="2" s="1"/>
  <c r="J71" i="2"/>
  <c r="I71" i="2"/>
  <c r="Q70" i="2"/>
  <c r="N70" i="2"/>
  <c r="L70" i="2"/>
  <c r="K70" i="2"/>
  <c r="M70" i="2" s="1"/>
  <c r="O70" i="2" s="1"/>
  <c r="J70" i="2"/>
  <c r="I70" i="2"/>
  <c r="Q69" i="2"/>
  <c r="N69" i="2"/>
  <c r="L69" i="2"/>
  <c r="K69" i="2"/>
  <c r="M69" i="2" s="1"/>
  <c r="O69" i="2" s="1"/>
  <c r="J69" i="2"/>
  <c r="I69" i="2"/>
  <c r="Q68" i="2"/>
  <c r="N68" i="2"/>
  <c r="M68" i="2"/>
  <c r="L68" i="2"/>
  <c r="K68" i="2"/>
  <c r="J68" i="2"/>
  <c r="I68" i="2"/>
  <c r="Q67" i="2"/>
  <c r="N67" i="2"/>
  <c r="L67" i="2"/>
  <c r="K67" i="2"/>
  <c r="M67" i="2" s="1"/>
  <c r="J67" i="2"/>
  <c r="I67" i="2"/>
  <c r="Q66" i="2"/>
  <c r="N66" i="2"/>
  <c r="O66" i="2" s="1"/>
  <c r="M66" i="2"/>
  <c r="L66" i="2"/>
  <c r="K66" i="2"/>
  <c r="J66" i="2"/>
  <c r="I66" i="2"/>
  <c r="Q65" i="2"/>
  <c r="N65" i="2"/>
  <c r="L65" i="2"/>
  <c r="K65" i="2"/>
  <c r="M65" i="2" s="1"/>
  <c r="J65" i="2"/>
  <c r="I65" i="2"/>
  <c r="Q64" i="2"/>
  <c r="O64" i="2"/>
  <c r="P64" i="2" s="1"/>
  <c r="N64" i="2"/>
  <c r="M64" i="2"/>
  <c r="L64" i="2"/>
  <c r="K64" i="2"/>
  <c r="J64" i="2"/>
  <c r="I64" i="2"/>
  <c r="Q63" i="2"/>
  <c r="N63" i="2"/>
  <c r="M63" i="2"/>
  <c r="O63" i="2" s="1"/>
  <c r="P63" i="2" s="1"/>
  <c r="L63" i="2"/>
  <c r="K63" i="2"/>
  <c r="J63" i="2"/>
  <c r="I63" i="2"/>
  <c r="Q62" i="2"/>
  <c r="O62" i="2"/>
  <c r="N62" i="2"/>
  <c r="L62" i="2"/>
  <c r="K62" i="2"/>
  <c r="M62" i="2" s="1"/>
  <c r="P62" i="2" s="1"/>
  <c r="J62" i="2"/>
  <c r="I62" i="2"/>
  <c r="Q61" i="2"/>
  <c r="P61" i="2"/>
  <c r="O61" i="2"/>
  <c r="N61" i="2"/>
  <c r="M61" i="2"/>
  <c r="L61" i="2"/>
  <c r="K61" i="2"/>
  <c r="J61" i="2"/>
  <c r="I61" i="2"/>
  <c r="Q60" i="2"/>
  <c r="N60" i="2"/>
  <c r="M60" i="2"/>
  <c r="L60" i="2"/>
  <c r="K60" i="2"/>
  <c r="J60" i="2"/>
  <c r="I60" i="2"/>
  <c r="Q59" i="2"/>
  <c r="P59" i="2"/>
  <c r="O59" i="2"/>
  <c r="N59" i="2"/>
  <c r="M59" i="2"/>
  <c r="L59" i="2"/>
  <c r="K59" i="2"/>
  <c r="J59" i="2"/>
  <c r="I59" i="2"/>
  <c r="Q58" i="2"/>
  <c r="N58" i="2"/>
  <c r="L58" i="2"/>
  <c r="K58" i="2"/>
  <c r="M58" i="2" s="1"/>
  <c r="J58" i="2"/>
  <c r="I58" i="2"/>
  <c r="Q57" i="2"/>
  <c r="P57" i="2"/>
  <c r="O57" i="2"/>
  <c r="N57" i="2"/>
  <c r="M57" i="2"/>
  <c r="L57" i="2"/>
  <c r="K57" i="2"/>
  <c r="J57" i="2"/>
  <c r="I57" i="2"/>
  <c r="Q56" i="2"/>
  <c r="N56" i="2"/>
  <c r="L56" i="2"/>
  <c r="K56" i="2"/>
  <c r="M56" i="2" s="1"/>
  <c r="J56" i="2"/>
  <c r="I56" i="2"/>
  <c r="Q55" i="2"/>
  <c r="N55" i="2"/>
  <c r="O55" i="2" s="1"/>
  <c r="L55" i="2"/>
  <c r="K55" i="2"/>
  <c r="M55" i="2" s="1"/>
  <c r="J55" i="2"/>
  <c r="I55" i="2"/>
  <c r="Q54" i="2"/>
  <c r="N54" i="2"/>
  <c r="M54" i="2"/>
  <c r="L54" i="2"/>
  <c r="K54" i="2"/>
  <c r="J54" i="2"/>
  <c r="I54" i="2"/>
  <c r="Q53" i="2"/>
  <c r="O53" i="2"/>
  <c r="N53" i="2"/>
  <c r="L53" i="2"/>
  <c r="K53" i="2"/>
  <c r="M53" i="2" s="1"/>
  <c r="P53" i="2" s="1"/>
  <c r="J53" i="2"/>
  <c r="I53" i="2"/>
  <c r="Q52" i="2"/>
  <c r="N52" i="2"/>
  <c r="O52" i="2" s="1"/>
  <c r="M52" i="2"/>
  <c r="L52" i="2"/>
  <c r="K52" i="2"/>
  <c r="J52" i="2"/>
  <c r="I52" i="2"/>
  <c r="Q51" i="2"/>
  <c r="N51" i="2"/>
  <c r="L51" i="2"/>
  <c r="K51" i="2"/>
  <c r="M51" i="2" s="1"/>
  <c r="J51" i="2"/>
  <c r="I51" i="2"/>
  <c r="Q50" i="2"/>
  <c r="N50" i="2"/>
  <c r="O50" i="2" s="1"/>
  <c r="M50" i="2"/>
  <c r="P50" i="2" s="1"/>
  <c r="L50" i="2"/>
  <c r="K50" i="2"/>
  <c r="J50" i="2"/>
  <c r="I50" i="2"/>
  <c r="Q49" i="2"/>
  <c r="N49" i="2"/>
  <c r="O49" i="2" s="1"/>
  <c r="M49" i="2"/>
  <c r="L49" i="2"/>
  <c r="K49" i="2"/>
  <c r="J49" i="2"/>
  <c r="I49" i="2"/>
  <c r="Q48" i="2"/>
  <c r="O48" i="2"/>
  <c r="P48" i="2" s="1"/>
  <c r="N48" i="2"/>
  <c r="M48" i="2"/>
  <c r="L48" i="2"/>
  <c r="K48" i="2"/>
  <c r="J48" i="2"/>
  <c r="I48" i="2"/>
  <c r="Q47" i="2"/>
  <c r="N47" i="2"/>
  <c r="L47" i="2"/>
  <c r="K47" i="2"/>
  <c r="M47" i="2" s="1"/>
  <c r="O47" i="2" s="1"/>
  <c r="J47" i="2"/>
  <c r="I47" i="2"/>
  <c r="Q46" i="2"/>
  <c r="N46" i="2"/>
  <c r="L46" i="2"/>
  <c r="K46" i="2"/>
  <c r="M46" i="2" s="1"/>
  <c r="J46" i="2"/>
  <c r="I46" i="2"/>
  <c r="Q45" i="2"/>
  <c r="N45" i="2"/>
  <c r="M45" i="2"/>
  <c r="O45" i="2" s="1"/>
  <c r="L45" i="2"/>
  <c r="K45" i="2"/>
  <c r="J45" i="2"/>
  <c r="I45" i="2"/>
  <c r="Q44" i="2"/>
  <c r="N44" i="2"/>
  <c r="O44" i="2" s="1"/>
  <c r="L44" i="2"/>
  <c r="K44" i="2"/>
  <c r="M44" i="2" s="1"/>
  <c r="P44" i="2" s="1"/>
  <c r="J44" i="2"/>
  <c r="I44" i="2"/>
  <c r="Q43" i="2"/>
  <c r="N43" i="2"/>
  <c r="L43" i="2"/>
  <c r="K43" i="2"/>
  <c r="M43" i="2" s="1"/>
  <c r="J43" i="2"/>
  <c r="I43" i="2"/>
  <c r="Q42" i="2"/>
  <c r="N42" i="2"/>
  <c r="O42" i="2" s="1"/>
  <c r="M42" i="2"/>
  <c r="P42" i="2" s="1"/>
  <c r="L42" i="2"/>
  <c r="K42" i="2"/>
  <c r="J42" i="2"/>
  <c r="I42" i="2"/>
  <c r="Q41" i="2"/>
  <c r="N41" i="2"/>
  <c r="O41" i="2" s="1"/>
  <c r="M41" i="2"/>
  <c r="L41" i="2"/>
  <c r="K41" i="2"/>
  <c r="J41" i="2"/>
  <c r="I41" i="2"/>
  <c r="Q40" i="2"/>
  <c r="N40" i="2"/>
  <c r="L40" i="2"/>
  <c r="K40" i="2"/>
  <c r="M40" i="2" s="1"/>
  <c r="J40" i="2"/>
  <c r="I40" i="2"/>
  <c r="Q39" i="2"/>
  <c r="N39" i="2"/>
  <c r="O39" i="2" s="1"/>
  <c r="P39" i="2" s="1"/>
  <c r="L39" i="2"/>
  <c r="K39" i="2"/>
  <c r="M39" i="2" s="1"/>
  <c r="J39" i="2"/>
  <c r="I39" i="2"/>
  <c r="Q38" i="2"/>
  <c r="N38" i="2"/>
  <c r="O38" i="2" s="1"/>
  <c r="M38" i="2"/>
  <c r="L38" i="2"/>
  <c r="K38" i="2"/>
  <c r="J38" i="2"/>
  <c r="I38" i="2"/>
  <c r="Q37" i="2"/>
  <c r="N37" i="2"/>
  <c r="M37" i="2"/>
  <c r="O37" i="2" s="1"/>
  <c r="L37" i="2"/>
  <c r="K37" i="2"/>
  <c r="J37" i="2"/>
  <c r="I37" i="2"/>
  <c r="Q36" i="2"/>
  <c r="N36" i="2"/>
  <c r="O36" i="2" s="1"/>
  <c r="M36" i="2"/>
  <c r="P36" i="2" s="1"/>
  <c r="L36" i="2"/>
  <c r="K36" i="2"/>
  <c r="J36" i="2"/>
  <c r="I36" i="2"/>
  <c r="Q35" i="2"/>
  <c r="N35" i="2"/>
  <c r="O35" i="2" s="1"/>
  <c r="M35" i="2"/>
  <c r="L35" i="2"/>
  <c r="K35" i="2"/>
  <c r="J35" i="2"/>
  <c r="I35" i="2"/>
  <c r="Q34" i="2"/>
  <c r="N34" i="2"/>
  <c r="L34" i="2"/>
  <c r="K34" i="2"/>
  <c r="M34" i="2" s="1"/>
  <c r="J34" i="2"/>
  <c r="I34" i="2"/>
  <c r="Q33" i="2"/>
  <c r="P33" i="2"/>
  <c r="N33" i="2"/>
  <c r="L33" i="2"/>
  <c r="K33" i="2"/>
  <c r="M33" i="2" s="1"/>
  <c r="O33" i="2" s="1"/>
  <c r="J33" i="2"/>
  <c r="I33" i="2"/>
  <c r="Q32" i="2"/>
  <c r="P32" i="2"/>
  <c r="N32" i="2"/>
  <c r="M32" i="2"/>
  <c r="O32" i="2" s="1"/>
  <c r="L32" i="2"/>
  <c r="K32" i="2"/>
  <c r="J32" i="2"/>
  <c r="I32" i="2"/>
  <c r="Q31" i="2"/>
  <c r="N31" i="2"/>
  <c r="O31" i="2" s="1"/>
  <c r="M31" i="2"/>
  <c r="P31" i="2" s="1"/>
  <c r="L31" i="2"/>
  <c r="K31" i="2"/>
  <c r="J31" i="2"/>
  <c r="I31" i="2"/>
  <c r="Q30" i="2"/>
  <c r="O30" i="2"/>
  <c r="N30" i="2"/>
  <c r="L30" i="2"/>
  <c r="K30" i="2"/>
  <c r="M30" i="2" s="1"/>
  <c r="J30" i="2"/>
  <c r="I30" i="2"/>
  <c r="Q29" i="2"/>
  <c r="N29" i="2"/>
  <c r="L29" i="2"/>
  <c r="K29" i="2"/>
  <c r="M29" i="2" s="1"/>
  <c r="J29" i="2"/>
  <c r="I29" i="2"/>
  <c r="Q28" i="2"/>
  <c r="N28" i="2"/>
  <c r="L28" i="2"/>
  <c r="K28" i="2"/>
  <c r="M28" i="2" s="1"/>
  <c r="J28" i="2"/>
  <c r="I28" i="2"/>
  <c r="Q27" i="2"/>
  <c r="N27" i="2"/>
  <c r="L27" i="2"/>
  <c r="K27" i="2"/>
  <c r="M27" i="2" s="1"/>
  <c r="J27" i="2"/>
  <c r="I27" i="2"/>
  <c r="Q26" i="2"/>
  <c r="N26" i="2"/>
  <c r="M26" i="2"/>
  <c r="O26" i="2" s="1"/>
  <c r="P26" i="2" s="1"/>
  <c r="L26" i="2"/>
  <c r="K26" i="2"/>
  <c r="J26" i="2"/>
  <c r="I26" i="2"/>
  <c r="Q25" i="2"/>
  <c r="N25" i="2"/>
  <c r="O25" i="2" s="1"/>
  <c r="M25" i="2"/>
  <c r="L25" i="2"/>
  <c r="K25" i="2"/>
  <c r="J25" i="2"/>
  <c r="I25" i="2"/>
  <c r="Q24" i="2"/>
  <c r="P24" i="2"/>
  <c r="O24" i="2"/>
  <c r="N24" i="2"/>
  <c r="M24" i="2"/>
  <c r="L24" i="2"/>
  <c r="K24" i="2"/>
  <c r="J24" i="2"/>
  <c r="I24" i="2"/>
  <c r="Q23" i="2"/>
  <c r="N23" i="2"/>
  <c r="O23" i="2" s="1"/>
  <c r="P23" i="2" s="1"/>
  <c r="L23" i="2"/>
  <c r="K23" i="2"/>
  <c r="M23" i="2" s="1"/>
  <c r="J23" i="2"/>
  <c r="I23" i="2"/>
  <c r="Q22" i="2"/>
  <c r="O22" i="2"/>
  <c r="N22" i="2"/>
  <c r="L22" i="2"/>
  <c r="K22" i="2"/>
  <c r="M22" i="2" s="1"/>
  <c r="P22" i="2" s="1"/>
  <c r="J22" i="2"/>
  <c r="I22" i="2"/>
  <c r="Q21" i="2"/>
  <c r="N21" i="2"/>
  <c r="L21" i="2"/>
  <c r="K21" i="2"/>
  <c r="M21" i="2" s="1"/>
  <c r="J21" i="2"/>
  <c r="I21" i="2"/>
  <c r="Q20" i="2"/>
  <c r="N20" i="2"/>
  <c r="L20" i="2"/>
  <c r="K20" i="2"/>
  <c r="M20" i="2" s="1"/>
  <c r="O20" i="2" s="1"/>
  <c r="J20" i="2"/>
  <c r="I20" i="2"/>
  <c r="Q19" i="2"/>
  <c r="N19" i="2"/>
  <c r="L19" i="2"/>
  <c r="K19" i="2"/>
  <c r="M19" i="2" s="1"/>
  <c r="O19" i="2" s="1"/>
  <c r="J19" i="2"/>
  <c r="I19" i="2"/>
  <c r="Q18" i="2"/>
  <c r="N18" i="2"/>
  <c r="M18" i="2"/>
  <c r="L18" i="2"/>
  <c r="K18" i="2"/>
  <c r="J18" i="2"/>
  <c r="I18" i="2"/>
  <c r="Q17" i="2"/>
  <c r="N17" i="2"/>
  <c r="L17" i="2"/>
  <c r="K17" i="2"/>
  <c r="M17" i="2" s="1"/>
  <c r="J17" i="2"/>
  <c r="I17" i="2"/>
  <c r="Q16" i="2"/>
  <c r="N16" i="2"/>
  <c r="O16" i="2" s="1"/>
  <c r="M16" i="2"/>
  <c r="L16" i="2"/>
  <c r="K16" i="2"/>
  <c r="J16" i="2"/>
  <c r="I16" i="2"/>
  <c r="Q15" i="2"/>
  <c r="N15" i="2"/>
  <c r="M15" i="2"/>
  <c r="O15" i="2" s="1"/>
  <c r="P15" i="2" s="1"/>
  <c r="L15" i="2"/>
  <c r="K15" i="2"/>
  <c r="J15" i="2"/>
  <c r="I15" i="2"/>
  <c r="Q14" i="2"/>
  <c r="N14" i="2"/>
  <c r="L14" i="2"/>
  <c r="K14" i="2"/>
  <c r="M14" i="2" s="1"/>
  <c r="J14" i="2"/>
  <c r="I14" i="2"/>
  <c r="Q13" i="2"/>
  <c r="O13" i="2"/>
  <c r="P13" i="2" s="1"/>
  <c r="N13" i="2"/>
  <c r="M13" i="2"/>
  <c r="L13" i="2"/>
  <c r="K13" i="2"/>
  <c r="J13" i="2"/>
  <c r="I13" i="2"/>
  <c r="Q12" i="2"/>
  <c r="N12" i="2"/>
  <c r="L12" i="2"/>
  <c r="K12" i="2"/>
  <c r="M12" i="2" s="1"/>
  <c r="J12" i="2"/>
  <c r="I12" i="2"/>
  <c r="Q11" i="2"/>
  <c r="N11" i="2"/>
  <c r="O11" i="2" s="1"/>
  <c r="M11" i="2"/>
  <c r="L11" i="2"/>
  <c r="K11" i="2"/>
  <c r="J11" i="2"/>
  <c r="I11" i="2"/>
  <c r="Q10" i="2"/>
  <c r="N10" i="2"/>
  <c r="O10" i="2" s="1"/>
  <c r="M10" i="2"/>
  <c r="L10" i="2"/>
  <c r="K10" i="2"/>
  <c r="J10" i="2"/>
  <c r="I10" i="2"/>
  <c r="Q9" i="2"/>
  <c r="O9" i="2"/>
  <c r="P9" i="2" s="1"/>
  <c r="N9" i="2"/>
  <c r="M9" i="2"/>
  <c r="L9" i="2"/>
  <c r="K9" i="2"/>
  <c r="J9" i="2"/>
  <c r="I9" i="2"/>
  <c r="Q8" i="2"/>
  <c r="O8" i="2"/>
  <c r="N8" i="2"/>
  <c r="L8" i="2"/>
  <c r="K8" i="2"/>
  <c r="M8" i="2" s="1"/>
  <c r="J8" i="2"/>
  <c r="I8" i="2"/>
  <c r="Q7" i="2"/>
  <c r="O7" i="2"/>
  <c r="N7" i="2"/>
  <c r="L7" i="2"/>
  <c r="K7" i="2"/>
  <c r="M7" i="2" s="1"/>
  <c r="P7" i="2" s="1"/>
  <c r="J7" i="2"/>
  <c r="I7" i="2"/>
  <c r="Q6" i="2"/>
  <c r="N6" i="2"/>
  <c r="M6" i="2"/>
  <c r="O6" i="2" s="1"/>
  <c r="L6" i="2"/>
  <c r="K6" i="2"/>
  <c r="J6" i="2"/>
  <c r="I6" i="2"/>
  <c r="Q5" i="2"/>
  <c r="O5" i="2"/>
  <c r="N5" i="2"/>
  <c r="M5" i="2"/>
  <c r="P5" i="2" s="1"/>
  <c r="L5" i="2"/>
  <c r="K5" i="2"/>
  <c r="J5" i="2"/>
  <c r="I5" i="2"/>
  <c r="Q4" i="2"/>
  <c r="N4" i="2"/>
  <c r="O4" i="2" s="1"/>
  <c r="M4" i="2"/>
  <c r="L4" i="2"/>
  <c r="K4" i="2"/>
  <c r="J4" i="2"/>
  <c r="I4" i="2"/>
  <c r="Q3" i="2"/>
  <c r="N3" i="2"/>
  <c r="O3" i="2" s="1"/>
  <c r="L3" i="2"/>
  <c r="K3" i="2"/>
  <c r="M3" i="2" s="1"/>
  <c r="P3" i="2" s="1"/>
  <c r="J3" i="2"/>
  <c r="I3" i="2"/>
  <c r="Q2" i="2"/>
  <c r="N2" i="2"/>
  <c r="O2" i="2" s="1"/>
  <c r="M2" i="2"/>
  <c r="L2" i="2"/>
  <c r="K2" i="2"/>
  <c r="J2" i="2"/>
  <c r="I2" i="2"/>
  <c r="O65" i="2" l="1"/>
  <c r="P65" i="2" s="1"/>
  <c r="P171" i="2"/>
  <c r="P2" i="2"/>
  <c r="P11" i="2"/>
  <c r="P412" i="2"/>
  <c r="P52" i="2"/>
  <c r="P330" i="2"/>
  <c r="P122" i="2"/>
  <c r="P445" i="2"/>
  <c r="O67" i="2"/>
  <c r="P67" i="2" s="1"/>
  <c r="O43" i="2"/>
  <c r="P43" i="2"/>
  <c r="P443" i="2"/>
  <c r="O56" i="2"/>
  <c r="P56" i="2" s="1"/>
  <c r="P76" i="2"/>
  <c r="P385" i="2"/>
  <c r="P54" i="2"/>
  <c r="P303" i="2"/>
  <c r="P341" i="2"/>
  <c r="O416" i="2"/>
  <c r="P416" i="2" s="1"/>
  <c r="P452" i="2"/>
  <c r="O1292" i="2"/>
  <c r="P1292" i="2" s="1"/>
  <c r="O28" i="2"/>
  <c r="P28" i="2" s="1"/>
  <c r="P37" i="2"/>
  <c r="O157" i="2"/>
  <c r="P157" i="2" s="1"/>
  <c r="O173" i="2"/>
  <c r="P173" i="2" s="1"/>
  <c r="O254" i="2"/>
  <c r="P254" i="2"/>
  <c r="O282" i="2"/>
  <c r="P282" i="2"/>
  <c r="O301" i="2"/>
  <c r="P301" i="2" s="1"/>
  <c r="P421" i="2"/>
  <c r="O421" i="2"/>
  <c r="O452" i="2"/>
  <c r="O473" i="2"/>
  <c r="O573" i="2"/>
  <c r="P573" i="2" s="1"/>
  <c r="P582" i="2"/>
  <c r="O17" i="2"/>
  <c r="P17" i="2" s="1"/>
  <c r="P55" i="2"/>
  <c r="P78" i="2"/>
  <c r="P83" i="2"/>
  <c r="P155" i="2"/>
  <c r="P193" i="2"/>
  <c r="P200" i="2"/>
  <c r="P218" i="2"/>
  <c r="P294" i="2"/>
  <c r="O441" i="2"/>
  <c r="P441" i="2" s="1"/>
  <c r="P450" i="2"/>
  <c r="P839" i="2"/>
  <c r="P370" i="2"/>
  <c r="O370" i="2"/>
  <c r="P80" i="2"/>
  <c r="P357" i="2"/>
  <c r="P676" i="2"/>
  <c r="P1826" i="2"/>
  <c r="P6" i="2"/>
  <c r="O166" i="2"/>
  <c r="O357" i="2"/>
  <c r="P263" i="2"/>
  <c r="O321" i="2"/>
  <c r="P321" i="2" s="1"/>
  <c r="O341" i="2"/>
  <c r="P355" i="2"/>
  <c r="P473" i="2"/>
  <c r="P489" i="2"/>
  <c r="O489" i="2"/>
  <c r="O1320" i="2"/>
  <c r="P1437" i="2"/>
  <c r="O1442" i="2"/>
  <c r="P1442" i="2"/>
  <c r="O171" i="2"/>
  <c r="P191" i="2"/>
  <c r="P198" i="2"/>
  <c r="P308" i="2"/>
  <c r="O353" i="2"/>
  <c r="P353" i="2" s="1"/>
  <c r="O396" i="2"/>
  <c r="P396" i="2" s="1"/>
  <c r="P464" i="2"/>
  <c r="O471" i="2"/>
  <c r="P471" i="2" s="1"/>
  <c r="O553" i="2"/>
  <c r="P553" i="2" s="1"/>
  <c r="P756" i="2"/>
  <c r="P802" i="2"/>
  <c r="P865" i="2"/>
  <c r="O865" i="2"/>
  <c r="O54" i="2"/>
  <c r="O1294" i="2"/>
  <c r="P1294" i="2" s="1"/>
  <c r="P89" i="2"/>
  <c r="O139" i="2"/>
  <c r="P139" i="2" s="1"/>
  <c r="O303" i="2"/>
  <c r="O445" i="2"/>
  <c r="P169" i="2"/>
  <c r="P319" i="2"/>
  <c r="O446" i="2"/>
  <c r="P446" i="2"/>
  <c r="O719" i="2"/>
  <c r="P719" i="2" s="1"/>
  <c r="P1744" i="2"/>
  <c r="O1744" i="2"/>
  <c r="O1884" i="2"/>
  <c r="P1884" i="2" s="1"/>
  <c r="O124" i="2"/>
  <c r="P292" i="2"/>
  <c r="P351" i="2"/>
  <c r="O351" i="2"/>
  <c r="P439" i="2"/>
  <c r="P79" i="2"/>
  <c r="P105" i="2"/>
  <c r="P138" i="2"/>
  <c r="O138" i="2"/>
  <c r="P147" i="2"/>
  <c r="O149" i="2"/>
  <c r="P149" i="2" s="1"/>
  <c r="O203" i="2"/>
  <c r="P203" i="2" s="1"/>
  <c r="P278" i="2"/>
  <c r="P317" i="2"/>
  <c r="P369" i="2"/>
  <c r="O380" i="2"/>
  <c r="P380" i="2" s="1"/>
  <c r="P401" i="2"/>
  <c r="O410" i="2"/>
  <c r="P410" i="2" s="1"/>
  <c r="P426" i="2"/>
  <c r="P428" i="2"/>
  <c r="O439" i="2"/>
  <c r="O791" i="2"/>
  <c r="P791" i="2" s="1"/>
  <c r="P19" i="2"/>
  <c r="P166" i="2"/>
  <c r="P314" i="2"/>
  <c r="P93" i="2"/>
  <c r="P69" i="2"/>
  <c r="O164" i="2"/>
  <c r="P164" i="2" s="1"/>
  <c r="P40" i="2"/>
  <c r="O40" i="2"/>
  <c r="O51" i="2"/>
  <c r="P51" i="2" s="1"/>
  <c r="O158" i="2"/>
  <c r="P158" i="2"/>
  <c r="P285" i="2"/>
  <c r="O285" i="2"/>
  <c r="O319" i="2"/>
  <c r="O430" i="2"/>
  <c r="P430" i="2" s="1"/>
  <c r="O462" i="2"/>
  <c r="P462" i="2" s="1"/>
  <c r="O511" i="2"/>
  <c r="P511" i="2" s="1"/>
  <c r="O532" i="2"/>
  <c r="P532" i="2" s="1"/>
  <c r="P20" i="2"/>
  <c r="O29" i="2"/>
  <c r="P29" i="2" s="1"/>
  <c r="P38" i="2"/>
  <c r="P49" i="2"/>
  <c r="P70" i="2"/>
  <c r="O88" i="2"/>
  <c r="P88" i="2" s="1"/>
  <c r="P90" i="2"/>
  <c r="P103" i="2"/>
  <c r="O120" i="2"/>
  <c r="P120" i="2" s="1"/>
  <c r="P127" i="2"/>
  <c r="P189" i="2"/>
  <c r="O189" i="2"/>
  <c r="O302" i="2"/>
  <c r="P302" i="2" s="1"/>
  <c r="O317" i="2"/>
  <c r="O412" i="2"/>
  <c r="P646" i="2"/>
  <c r="O646" i="2"/>
  <c r="O701" i="2"/>
  <c r="P701" i="2" s="1"/>
  <c r="P249" i="2"/>
  <c r="P332" i="2"/>
  <c r="P1320" i="2"/>
  <c r="O121" i="2"/>
  <c r="P121" i="2" s="1"/>
  <c r="O223" i="2"/>
  <c r="P223" i="2" s="1"/>
  <c r="O408" i="2"/>
  <c r="P408" i="2" s="1"/>
  <c r="P179" i="2"/>
  <c r="O298" i="2"/>
  <c r="P298" i="2" s="1"/>
  <c r="O175" i="2"/>
  <c r="P175" i="2" s="1"/>
  <c r="P591" i="2"/>
  <c r="O591" i="2"/>
  <c r="O323" i="2"/>
  <c r="P323" i="2" s="1"/>
  <c r="O454" i="2"/>
  <c r="P454" i="2" s="1"/>
  <c r="P1275" i="2"/>
  <c r="O119" i="2"/>
  <c r="P119" i="2" s="1"/>
  <c r="O76" i="2"/>
  <c r="O186" i="2"/>
  <c r="O77" i="2"/>
  <c r="P77" i="2"/>
  <c r="O136" i="2"/>
  <c r="O365" i="2"/>
  <c r="P365" i="2" s="1"/>
  <c r="P383" i="2"/>
  <c r="O383" i="2"/>
  <c r="P399" i="2"/>
  <c r="P406" i="2"/>
  <c r="P507" i="2"/>
  <c r="P635" i="2"/>
  <c r="O270" i="2"/>
  <c r="P270" i="2"/>
  <c r="P527" i="2"/>
  <c r="O548" i="2"/>
  <c r="P548" i="2" s="1"/>
  <c r="O1604" i="2"/>
  <c r="P1604" i="2" s="1"/>
  <c r="P212" i="2"/>
  <c r="P639" i="2"/>
  <c r="O14" i="2"/>
  <c r="P14" i="2" s="1"/>
  <c r="O125" i="2"/>
  <c r="P125" i="2" s="1"/>
  <c r="O639" i="2"/>
  <c r="P8" i="2"/>
  <c r="P12" i="2"/>
  <c r="P16" i="2"/>
  <c r="P25" i="2"/>
  <c r="O27" i="2"/>
  <c r="O34" i="2"/>
  <c r="P34" i="2" s="1"/>
  <c r="P66" i="2"/>
  <c r="P86" i="2"/>
  <c r="O134" i="2"/>
  <c r="P134" i="2" s="1"/>
  <c r="P161" i="2"/>
  <c r="O163" i="2"/>
  <c r="P163" i="2" s="1"/>
  <c r="P170" i="2"/>
  <c r="P210" i="2"/>
  <c r="P221" i="2"/>
  <c r="P262" i="2"/>
  <c r="P352" i="2"/>
  <c r="O406" i="2"/>
  <c r="O456" i="2"/>
  <c r="P456" i="2" s="1"/>
  <c r="P542" i="2"/>
  <c r="P680" i="2"/>
  <c r="P778" i="2"/>
  <c r="O778" i="2"/>
  <c r="P18" i="2"/>
  <c r="P27" i="2"/>
  <c r="P68" i="2"/>
  <c r="P136" i="2"/>
  <c r="O239" i="2"/>
  <c r="P239" i="2" s="1"/>
  <c r="O21" i="2"/>
  <c r="P21" i="2"/>
  <c r="P30" i="2"/>
  <c r="P45" i="2"/>
  <c r="O58" i="2"/>
  <c r="P71" i="2"/>
  <c r="P82" i="2"/>
  <c r="O84" i="2"/>
  <c r="P84" i="2" s="1"/>
  <c r="P97" i="2"/>
  <c r="P106" i="2"/>
  <c r="P112" i="2"/>
  <c r="P132" i="2"/>
  <c r="O143" i="2"/>
  <c r="P143" i="2" s="1"/>
  <c r="P159" i="2"/>
  <c r="P177" i="2"/>
  <c r="P183" i="2"/>
  <c r="P244" i="2"/>
  <c r="P246" i="2"/>
  <c r="O307" i="2"/>
  <c r="P307" i="2" s="1"/>
  <c r="P374" i="2"/>
  <c r="P491" i="2"/>
  <c r="O491" i="2"/>
  <c r="P521" i="2"/>
  <c r="O533" i="2"/>
  <c r="P533" i="2" s="1"/>
  <c r="O540" i="2"/>
  <c r="P540" i="2" s="1"/>
  <c r="O628" i="2"/>
  <c r="P628" i="2" s="1"/>
  <c r="P4" i="2"/>
  <c r="O190" i="2"/>
  <c r="P190" i="2" s="1"/>
  <c r="O179" i="2"/>
  <c r="O226" i="2"/>
  <c r="P226" i="2" s="1"/>
  <c r="O80" i="2"/>
  <c r="P247" i="2"/>
  <c r="O1549" i="2"/>
  <c r="P1549" i="2" s="1"/>
  <c r="P124" i="2"/>
  <c r="P186" i="2"/>
  <c r="P891" i="2"/>
  <c r="P1316" i="2"/>
  <c r="P1894" i="2"/>
  <c r="O1894" i="2"/>
  <c r="P47" i="2"/>
  <c r="P58" i="2"/>
  <c r="O101" i="2"/>
  <c r="P101" i="2"/>
  <c r="P10" i="2"/>
  <c r="P41" i="2"/>
  <c r="P73" i="2"/>
  <c r="O95" i="2"/>
  <c r="P95" i="2" s="1"/>
  <c r="O123" i="2"/>
  <c r="P123" i="2"/>
  <c r="P141" i="2"/>
  <c r="P154" i="2"/>
  <c r="O219" i="2"/>
  <c r="P219" i="2" s="1"/>
  <c r="P235" i="2"/>
  <c r="P281" i="2"/>
  <c r="O336" i="2"/>
  <c r="P336" i="2"/>
  <c r="P388" i="2"/>
  <c r="P390" i="2"/>
  <c r="O402" i="2"/>
  <c r="P402" i="2"/>
  <c r="O420" i="2"/>
  <c r="P420" i="2" s="1"/>
  <c r="O507" i="2"/>
  <c r="P619" i="2"/>
  <c r="P264" i="2"/>
  <c r="O296" i="2"/>
  <c r="P296" i="2" s="1"/>
  <c r="P398" i="2"/>
  <c r="O443" i="2"/>
  <c r="O537" i="2"/>
  <c r="P537" i="2" s="1"/>
  <c r="P610" i="2"/>
  <c r="P649" i="2"/>
  <c r="P849" i="2"/>
  <c r="P1006" i="2"/>
  <c r="O1006" i="2"/>
  <c r="O1170" i="2"/>
  <c r="P1170" i="2"/>
  <c r="O1236" i="2"/>
  <c r="P1236" i="2" s="1"/>
  <c r="O196" i="2"/>
  <c r="P196" i="2" s="1"/>
  <c r="P248" i="2"/>
  <c r="P252" i="2"/>
  <c r="O264" i="2"/>
  <c r="O268" i="2"/>
  <c r="P268" i="2" s="1"/>
  <c r="O276" i="2"/>
  <c r="P276" i="2" s="1"/>
  <c r="O292" i="2"/>
  <c r="P329" i="2"/>
  <c r="O343" i="2"/>
  <c r="O398" i="2"/>
  <c r="P467" i="2"/>
  <c r="P498" i="2"/>
  <c r="O498" i="2"/>
  <c r="P523" i="2"/>
  <c r="P551" i="2"/>
  <c r="O565" i="2"/>
  <c r="P565" i="2" s="1"/>
  <c r="O669" i="2"/>
  <c r="P669" i="2" s="1"/>
  <c r="O680" i="2"/>
  <c r="P687" i="2"/>
  <c r="O715" i="2"/>
  <c r="P715" i="2" s="1"/>
  <c r="O817" i="2"/>
  <c r="P817" i="2"/>
  <c r="P924" i="2"/>
  <c r="O999" i="2"/>
  <c r="P999" i="2" s="1"/>
  <c r="O188" i="2"/>
  <c r="P188" i="2" s="1"/>
  <c r="P343" i="2"/>
  <c r="P382" i="2"/>
  <c r="O414" i="2"/>
  <c r="P414" i="2" s="1"/>
  <c r="O418" i="2"/>
  <c r="P418" i="2" s="1"/>
  <c r="P216" i="2"/>
  <c r="P220" i="2"/>
  <c r="P232" i="2"/>
  <c r="P236" i="2"/>
  <c r="P331" i="2"/>
  <c r="O331" i="2"/>
  <c r="P378" i="2"/>
  <c r="P494" i="2"/>
  <c r="P503" i="2"/>
  <c r="P535" i="2"/>
  <c r="P544" i="2"/>
  <c r="P601" i="2"/>
  <c r="P667" i="2"/>
  <c r="O898" i="2"/>
  <c r="P898" i="2" s="1"/>
  <c r="O228" i="2"/>
  <c r="P228" i="2" s="1"/>
  <c r="P423" i="2"/>
  <c r="O431" i="2"/>
  <c r="P431" i="2" s="1"/>
  <c r="O599" i="2"/>
  <c r="P599" i="2" s="1"/>
  <c r="O608" i="2"/>
  <c r="P608" i="2" s="1"/>
  <c r="P647" i="2"/>
  <c r="O676" i="2"/>
  <c r="P880" i="2"/>
  <c r="O915" i="2"/>
  <c r="P915" i="2" s="1"/>
  <c r="P1111" i="2"/>
  <c r="O1118" i="2"/>
  <c r="P1118" i="2" s="1"/>
  <c r="P1123" i="2"/>
  <c r="O60" i="2"/>
  <c r="P60" i="2" s="1"/>
  <c r="O183" i="2"/>
  <c r="O360" i="2"/>
  <c r="P360" i="2" s="1"/>
  <c r="P362" i="2"/>
  <c r="O374" i="2"/>
  <c r="O376" i="2"/>
  <c r="P376" i="2" s="1"/>
  <c r="P463" i="2"/>
  <c r="P472" i="2"/>
  <c r="P483" i="2"/>
  <c r="P517" i="2"/>
  <c r="O517" i="2"/>
  <c r="O538" i="2"/>
  <c r="P538" i="2" s="1"/>
  <c r="P597" i="2"/>
  <c r="P638" i="2"/>
  <c r="O647" i="2"/>
  <c r="O697" i="2"/>
  <c r="P697" i="2" s="1"/>
  <c r="O750" i="2"/>
  <c r="P750" i="2" s="1"/>
  <c r="O880" i="2"/>
  <c r="P1034" i="2"/>
  <c r="P1048" i="2"/>
  <c r="O212" i="2"/>
  <c r="O501" i="2"/>
  <c r="P501" i="2" s="1"/>
  <c r="P606" i="2"/>
  <c r="P615" i="2"/>
  <c r="P1116" i="2"/>
  <c r="O12" i="2"/>
  <c r="O305" i="2"/>
  <c r="P305" i="2" s="1"/>
  <c r="P354" i="2"/>
  <c r="P358" i="2"/>
  <c r="O368" i="2"/>
  <c r="P368" i="2" s="1"/>
  <c r="P465" i="2"/>
  <c r="P552" i="2"/>
  <c r="O552" i="2"/>
  <c r="P611" i="2"/>
  <c r="O611" i="2"/>
  <c r="O638" i="2"/>
  <c r="P755" i="2"/>
  <c r="P878" i="2"/>
  <c r="O913" i="2"/>
  <c r="P913" i="2" s="1"/>
  <c r="P271" i="2"/>
  <c r="P283" i="2"/>
  <c r="P287" i="2"/>
  <c r="P291" i="2"/>
  <c r="P299" i="2"/>
  <c r="O352" i="2"/>
  <c r="O356" i="2"/>
  <c r="P356" i="2" s="1"/>
  <c r="P403" i="2"/>
  <c r="P407" i="2"/>
  <c r="P417" i="2"/>
  <c r="P438" i="2"/>
  <c r="O461" i="2"/>
  <c r="P461" i="2" s="1"/>
  <c r="P470" i="2"/>
  <c r="P499" i="2"/>
  <c r="O559" i="2"/>
  <c r="P559" i="2" s="1"/>
  <c r="O521" i="2"/>
  <c r="P187" i="2"/>
  <c r="O197" i="2"/>
  <c r="P197" i="2" s="1"/>
  <c r="O277" i="2"/>
  <c r="P277" i="2" s="1"/>
  <c r="O293" i="2"/>
  <c r="P293" i="2" s="1"/>
  <c r="P397" i="2"/>
  <c r="O470" i="2"/>
  <c r="O536" i="2"/>
  <c r="P536" i="2" s="1"/>
  <c r="P707" i="2"/>
  <c r="O804" i="2"/>
  <c r="P804" i="2"/>
  <c r="O869" i="2"/>
  <c r="P869" i="2" s="1"/>
  <c r="P366" i="2"/>
  <c r="P140" i="2"/>
  <c r="O140" i="2"/>
  <c r="P172" i="2"/>
  <c r="P267" i="2"/>
  <c r="P338" i="2"/>
  <c r="P348" i="2"/>
  <c r="O399" i="2"/>
  <c r="O403" i="2"/>
  <c r="O407" i="2"/>
  <c r="P442" i="2"/>
  <c r="O172" i="2"/>
  <c r="P174" i="2"/>
  <c r="O193" i="2"/>
  <c r="P243" i="2"/>
  <c r="P261" i="2"/>
  <c r="O261" i="2"/>
  <c r="O263" i="2"/>
  <c r="O269" i="2"/>
  <c r="P269" i="2" s="1"/>
  <c r="O273" i="2"/>
  <c r="P273" i="2" s="1"/>
  <c r="O289" i="2"/>
  <c r="P289" i="2" s="1"/>
  <c r="P334" i="2"/>
  <c r="O340" i="2"/>
  <c r="P340" i="2" s="1"/>
  <c r="O342" i="2"/>
  <c r="P342" i="2" s="1"/>
  <c r="O350" i="2"/>
  <c r="P350" i="2" s="1"/>
  <c r="P387" i="2"/>
  <c r="O438" i="2"/>
  <c r="O442" i="2"/>
  <c r="P468" i="2"/>
  <c r="O481" i="2"/>
  <c r="P481" i="2" s="1"/>
  <c r="P550" i="2"/>
  <c r="P566" i="2"/>
  <c r="O575" i="2"/>
  <c r="P575" i="2" s="1"/>
  <c r="O588" i="2"/>
  <c r="P588" i="2" s="1"/>
  <c r="O627" i="2"/>
  <c r="P627" i="2" s="1"/>
  <c r="P659" i="2"/>
  <c r="P832" i="2"/>
  <c r="P867" i="2"/>
  <c r="O18" i="2"/>
  <c r="O46" i="2"/>
  <c r="P46" i="2" s="1"/>
  <c r="O68" i="2"/>
  <c r="O92" i="2"/>
  <c r="P92" i="2" s="1"/>
  <c r="O94" i="2"/>
  <c r="P94" i="2" s="1"/>
  <c r="O105" i="2"/>
  <c r="O161" i="2"/>
  <c r="P211" i="2"/>
  <c r="P227" i="2"/>
  <c r="P245" i="2"/>
  <c r="O245" i="2"/>
  <c r="O247" i="2"/>
  <c r="O249" i="2"/>
  <c r="O267" i="2"/>
  <c r="O275" i="2"/>
  <c r="P275" i="2" s="1"/>
  <c r="O291" i="2"/>
  <c r="P318" i="2"/>
  <c r="O332" i="2"/>
  <c r="O348" i="2"/>
  <c r="P389" i="2"/>
  <c r="O389" i="2"/>
  <c r="O397" i="2"/>
  <c r="O436" i="2"/>
  <c r="P436" i="2" s="1"/>
  <c r="P479" i="2"/>
  <c r="P655" i="2"/>
  <c r="O825" i="2"/>
  <c r="P825" i="2" s="1"/>
  <c r="O181" i="2"/>
  <c r="P181" i="2" s="1"/>
  <c r="P35" i="2"/>
  <c r="O133" i="2"/>
  <c r="P133" i="2" s="1"/>
  <c r="O213" i="2"/>
  <c r="P213" i="2" s="1"/>
  <c r="P229" i="2"/>
  <c r="O229" i="2"/>
  <c r="O259" i="2"/>
  <c r="P259" i="2" s="1"/>
  <c r="O320" i="2"/>
  <c r="P320" i="2" s="1"/>
  <c r="P328" i="2"/>
  <c r="O330" i="2"/>
  <c r="O338" i="2"/>
  <c r="P363" i="2"/>
  <c r="O385" i="2"/>
  <c r="P434" i="2"/>
  <c r="P455" i="2"/>
  <c r="P484" i="2"/>
  <c r="O490" i="2"/>
  <c r="P490" i="2" s="1"/>
  <c r="P518" i="2"/>
  <c r="P529" i="2"/>
  <c r="P534" i="2"/>
  <c r="P584" i="2"/>
  <c r="O807" i="2"/>
  <c r="P807" i="2" s="1"/>
  <c r="P830" i="2"/>
  <c r="O419" i="2"/>
  <c r="P419" i="2" s="1"/>
  <c r="P546" i="2"/>
  <c r="P571" i="2"/>
  <c r="O641" i="2"/>
  <c r="P641" i="2" s="1"/>
  <c r="P657" i="2"/>
  <c r="O665" i="2"/>
  <c r="P665" i="2" s="1"/>
  <c r="P911" i="2"/>
  <c r="O925" i="2"/>
  <c r="P925" i="2" s="1"/>
  <c r="O1142" i="2"/>
  <c r="P1142" i="2" s="1"/>
  <c r="O458" i="2"/>
  <c r="P458" i="2" s="1"/>
  <c r="P487" i="2"/>
  <c r="O499" i="2"/>
  <c r="P602" i="2"/>
  <c r="O606" i="2"/>
  <c r="P613" i="2"/>
  <c r="O619" i="2"/>
  <c r="P704" i="2"/>
  <c r="P758" i="2"/>
  <c r="P760" i="2"/>
  <c r="P789" i="2"/>
  <c r="O997" i="2"/>
  <c r="P997" i="2" s="1"/>
  <c r="P1125" i="2"/>
  <c r="P1130" i="2"/>
  <c r="O425" i="2"/>
  <c r="P425" i="2" s="1"/>
  <c r="O504" i="2"/>
  <c r="P504" i="2" s="1"/>
  <c r="O561" i="2"/>
  <c r="P561" i="2" s="1"/>
  <c r="O615" i="2"/>
  <c r="P633" i="2"/>
  <c r="O635" i="2"/>
  <c r="P644" i="2"/>
  <c r="P677" i="2"/>
  <c r="P720" i="2"/>
  <c r="P746" i="2"/>
  <c r="P783" i="2"/>
  <c r="P972" i="2"/>
  <c r="P983" i="2"/>
  <c r="O995" i="2"/>
  <c r="P995" i="2" s="1"/>
  <c r="O1048" i="2"/>
  <c r="O451" i="2"/>
  <c r="P451" i="2" s="1"/>
  <c r="P502" i="2"/>
  <c r="P526" i="2"/>
  <c r="P555" i="2"/>
  <c r="P589" i="2"/>
  <c r="O589" i="2"/>
  <c r="P711" i="2"/>
  <c r="P713" i="2"/>
  <c r="O731" i="2"/>
  <c r="P731" i="2" s="1"/>
  <c r="P740" i="2"/>
  <c r="P772" i="2"/>
  <c r="O783" i="2"/>
  <c r="P813" i="2"/>
  <c r="P847" i="2"/>
  <c r="O988" i="2"/>
  <c r="P988" i="2" s="1"/>
  <c r="P1064" i="2"/>
  <c r="O557" i="2"/>
  <c r="P557" i="2" s="1"/>
  <c r="O572" i="2"/>
  <c r="P572" i="2"/>
  <c r="P651" i="2"/>
  <c r="P806" i="2"/>
  <c r="P824" i="2"/>
  <c r="O863" i="2"/>
  <c r="P863" i="2" s="1"/>
  <c r="O478" i="2"/>
  <c r="P478" i="2" s="1"/>
  <c r="P500" i="2"/>
  <c r="P520" i="2"/>
  <c r="P570" i="2"/>
  <c r="P631" i="2"/>
  <c r="O653" i="2"/>
  <c r="P653" i="2" s="1"/>
  <c r="P691" i="2"/>
  <c r="O790" i="2"/>
  <c r="P790" i="2" s="1"/>
  <c r="P949" i="2"/>
  <c r="O949" i="2"/>
  <c r="O520" i="2"/>
  <c r="O549" i="2"/>
  <c r="P549" i="2" s="1"/>
  <c r="O583" i="2"/>
  <c r="P583" i="2" s="1"/>
  <c r="P596" i="2"/>
  <c r="P622" i="2"/>
  <c r="P664" i="2"/>
  <c r="O673" i="2"/>
  <c r="P673" i="2" s="1"/>
  <c r="P718" i="2"/>
  <c r="O718" i="2"/>
  <c r="O740" i="2"/>
  <c r="P754" i="2"/>
  <c r="O836" i="2"/>
  <c r="P836" i="2" s="1"/>
  <c r="P926" i="2"/>
  <c r="P947" i="2"/>
  <c r="O311" i="2"/>
  <c r="P311" i="2" s="1"/>
  <c r="O444" i="2"/>
  <c r="P444" i="2" s="1"/>
  <c r="O457" i="2"/>
  <c r="P457" i="2" s="1"/>
  <c r="O459" i="2"/>
  <c r="P459" i="2" s="1"/>
  <c r="O474" i="2"/>
  <c r="P474" i="2" s="1"/>
  <c r="O484" i="2"/>
  <c r="P492" i="2"/>
  <c r="O500" i="2"/>
  <c r="O514" i="2"/>
  <c r="P514" i="2" s="1"/>
  <c r="O566" i="2"/>
  <c r="P579" i="2"/>
  <c r="O581" i="2"/>
  <c r="P581" i="2"/>
  <c r="P605" i="2"/>
  <c r="O620" i="2"/>
  <c r="P620" i="2" s="1"/>
  <c r="O624" i="2"/>
  <c r="P624" i="2" s="1"/>
  <c r="O631" i="2"/>
  <c r="P640" i="2"/>
  <c r="P671" i="2"/>
  <c r="P689" i="2"/>
  <c r="P705" i="2"/>
  <c r="O707" i="2"/>
  <c r="P738" i="2"/>
  <c r="O752" i="2"/>
  <c r="P752" i="2" s="1"/>
  <c r="O806" i="2"/>
  <c r="P843" i="2"/>
  <c r="O931" i="2"/>
  <c r="P931" i="2" s="1"/>
  <c r="P933" i="2"/>
  <c r="O391" i="2"/>
  <c r="P391" i="2" s="1"/>
  <c r="P469" i="2"/>
  <c r="O539" i="2"/>
  <c r="P539" i="2" s="1"/>
  <c r="O547" i="2"/>
  <c r="P547" i="2" s="1"/>
  <c r="O568" i="2"/>
  <c r="P568" i="2" s="1"/>
  <c r="O570" i="2"/>
  <c r="O629" i="2"/>
  <c r="P629" i="2" s="1"/>
  <c r="P636" i="2"/>
  <c r="O640" i="2"/>
  <c r="O649" i="2"/>
  <c r="O691" i="2"/>
  <c r="P775" i="2"/>
  <c r="P809" i="2"/>
  <c r="O809" i="2"/>
  <c r="P827" i="2"/>
  <c r="O626" i="2"/>
  <c r="P626" i="2" s="1"/>
  <c r="O699" i="2"/>
  <c r="P699" i="2" s="1"/>
  <c r="P730" i="2"/>
  <c r="O730" i="2"/>
  <c r="O756" i="2"/>
  <c r="P798" i="2"/>
  <c r="O802" i="2"/>
  <c r="P819" i="2"/>
  <c r="P823" i="2"/>
  <c r="O846" i="2"/>
  <c r="P846" i="2" s="1"/>
  <c r="P850" i="2"/>
  <c r="O852" i="2"/>
  <c r="P852" i="2" s="1"/>
  <c r="P876" i="2"/>
  <c r="O891" i="2"/>
  <c r="P907" i="2"/>
  <c r="P940" i="2"/>
  <c r="O954" i="2"/>
  <c r="P954" i="2" s="1"/>
  <c r="O970" i="2"/>
  <c r="P970" i="2" s="1"/>
  <c r="O1004" i="2"/>
  <c r="P1004" i="2"/>
  <c r="O1064" i="2"/>
  <c r="O1106" i="2"/>
  <c r="P1106" i="2" s="1"/>
  <c r="P1216" i="2"/>
  <c r="O1267" i="2"/>
  <c r="P1267" i="2"/>
  <c r="P1344" i="2"/>
  <c r="O1437" i="2"/>
  <c r="O590" i="2"/>
  <c r="P590" i="2" s="1"/>
  <c r="O632" i="2"/>
  <c r="P632" i="2" s="1"/>
  <c r="P726" i="2"/>
  <c r="P736" i="2"/>
  <c r="P748" i="2"/>
  <c r="P767" i="2"/>
  <c r="O800" i="2"/>
  <c r="P800" i="2" s="1"/>
  <c r="P896" i="2"/>
  <c r="P922" i="2"/>
  <c r="O947" i="2"/>
  <c r="P952" i="2"/>
  <c r="O1104" i="2"/>
  <c r="P1104" i="2" s="1"/>
  <c r="O1152" i="2"/>
  <c r="P1152" i="2"/>
  <c r="P1181" i="2"/>
  <c r="P1218" i="2"/>
  <c r="O1337" i="2"/>
  <c r="P1337" i="2" s="1"/>
  <c r="O655" i="2"/>
  <c r="P693" i="2"/>
  <c r="P722" i="2"/>
  <c r="P742" i="2"/>
  <c r="P857" i="2"/>
  <c r="P859" i="2"/>
  <c r="P874" i="2"/>
  <c r="P929" i="2"/>
  <c r="O973" i="2"/>
  <c r="P973" i="2"/>
  <c r="P1028" i="2"/>
  <c r="P1051" i="2"/>
  <c r="O1209" i="2"/>
  <c r="P1209" i="2"/>
  <c r="O1253" i="2"/>
  <c r="P1253" i="2"/>
  <c r="P1311" i="2"/>
  <c r="P623" i="2"/>
  <c r="O659" i="2"/>
  <c r="O683" i="2"/>
  <c r="P683" i="2" s="1"/>
  <c r="O687" i="2"/>
  <c r="P716" i="2"/>
  <c r="O724" i="2"/>
  <c r="P724" i="2" s="1"/>
  <c r="P788" i="2"/>
  <c r="P834" i="2"/>
  <c r="O842" i="2"/>
  <c r="P842" i="2" s="1"/>
  <c r="O881" i="2"/>
  <c r="P881" i="2" s="1"/>
  <c r="P912" i="2"/>
  <c r="O1309" i="2"/>
  <c r="P1309" i="2" s="1"/>
  <c r="P650" i="2"/>
  <c r="P679" i="2"/>
  <c r="O679" i="2"/>
  <c r="P681" i="2"/>
  <c r="P761" i="2"/>
  <c r="O782" i="2"/>
  <c r="P782" i="2" s="1"/>
  <c r="P786" i="2"/>
  <c r="O792" i="2"/>
  <c r="P792" i="2" s="1"/>
  <c r="O811" i="2"/>
  <c r="P811" i="2" s="1"/>
  <c r="O838" i="2"/>
  <c r="P838" i="2" s="1"/>
  <c r="P905" i="2"/>
  <c r="O941" i="2"/>
  <c r="P941" i="2" s="1"/>
  <c r="O943" i="2"/>
  <c r="P943" i="2" s="1"/>
  <c r="O1040" i="2"/>
  <c r="P1040" i="2" s="1"/>
  <c r="P1045" i="2"/>
  <c r="P1090" i="2"/>
  <c r="O1090" i="2"/>
  <c r="P1162" i="2"/>
  <c r="O1338" i="2"/>
  <c r="P1338" i="2" s="1"/>
  <c r="O675" i="2"/>
  <c r="P675" i="2" s="1"/>
  <c r="P702" i="2"/>
  <c r="P708" i="2"/>
  <c r="O788" i="2"/>
  <c r="P805" i="2"/>
  <c r="P962" i="2"/>
  <c r="O962" i="2"/>
  <c r="P971" i="2"/>
  <c r="P1000" i="2"/>
  <c r="P1038" i="2"/>
  <c r="P1212" i="2"/>
  <c r="P1228" i="2"/>
  <c r="P648" i="2"/>
  <c r="O704" i="2"/>
  <c r="O753" i="2"/>
  <c r="P753" i="2" s="1"/>
  <c r="P757" i="2"/>
  <c r="P901" i="2"/>
  <c r="P958" i="2"/>
  <c r="P1146" i="2"/>
  <c r="O1331" i="2"/>
  <c r="P1331" i="2"/>
  <c r="O625" i="2"/>
  <c r="P625" i="2" s="1"/>
  <c r="O648" i="2"/>
  <c r="P688" i="2"/>
  <c r="P735" i="2"/>
  <c r="O755" i="2"/>
  <c r="O757" i="2"/>
  <c r="P774" i="2"/>
  <c r="P826" i="2"/>
  <c r="O847" i="2"/>
  <c r="P939" i="2"/>
  <c r="P960" i="2"/>
  <c r="P976" i="2"/>
  <c r="O1029" i="2"/>
  <c r="P1029" i="2"/>
  <c r="O1043" i="2"/>
  <c r="P1043" i="2" s="1"/>
  <c r="O1072" i="2"/>
  <c r="P1072" i="2"/>
  <c r="P1165" i="2"/>
  <c r="P1289" i="2"/>
  <c r="O1289" i="2"/>
  <c r="O526" i="2"/>
  <c r="P745" i="2"/>
  <c r="O751" i="2"/>
  <c r="P751" i="2" s="1"/>
  <c r="O772" i="2"/>
  <c r="P801" i="2"/>
  <c r="O849" i="2"/>
  <c r="O851" i="2"/>
  <c r="P851" i="2" s="1"/>
  <c r="P858" i="2"/>
  <c r="O908" i="2"/>
  <c r="P908" i="2" s="1"/>
  <c r="P919" i="2"/>
  <c r="P935" i="2"/>
  <c r="O958" i="2"/>
  <c r="P969" i="2"/>
  <c r="O985" i="2"/>
  <c r="P985" i="2" s="1"/>
  <c r="O996" i="2"/>
  <c r="P996" i="2" s="1"/>
  <c r="P1012" i="2"/>
  <c r="O1093" i="2"/>
  <c r="P1093" i="2" s="1"/>
  <c r="P1158" i="2"/>
  <c r="P506" i="2"/>
  <c r="P554" i="2"/>
  <c r="O563" i="2"/>
  <c r="P563" i="2" s="1"/>
  <c r="O610" i="2"/>
  <c r="O690" i="2"/>
  <c r="P690" i="2" s="1"/>
  <c r="P717" i="2"/>
  <c r="O747" i="2"/>
  <c r="P747" i="2" s="1"/>
  <c r="P764" i="2"/>
  <c r="P766" i="2"/>
  <c r="O768" i="2"/>
  <c r="P768" i="2" s="1"/>
  <c r="P797" i="2"/>
  <c r="P822" i="2"/>
  <c r="O860" i="2"/>
  <c r="P860" i="2" s="1"/>
  <c r="P956" i="2"/>
  <c r="P992" i="2"/>
  <c r="P1059" i="2"/>
  <c r="P1266" i="2"/>
  <c r="P668" i="2"/>
  <c r="P684" i="2"/>
  <c r="O696" i="2"/>
  <c r="P696" i="2" s="1"/>
  <c r="P725" i="2"/>
  <c r="O733" i="2"/>
  <c r="P733" i="2" s="1"/>
  <c r="O766" i="2"/>
  <c r="P793" i="2"/>
  <c r="O793" i="2"/>
  <c r="P841" i="2"/>
  <c r="O873" i="2"/>
  <c r="P873" i="2" s="1"/>
  <c r="P895" i="2"/>
  <c r="P906" i="2"/>
  <c r="P928" i="2"/>
  <c r="O974" i="2"/>
  <c r="P974" i="2" s="1"/>
  <c r="P1010" i="2"/>
  <c r="P1075" i="2"/>
  <c r="O1259" i="2"/>
  <c r="P1259" i="2" s="1"/>
  <c r="O824" i="2"/>
  <c r="O859" i="2"/>
  <c r="P875" i="2"/>
  <c r="P879" i="2"/>
  <c r="P903" i="2"/>
  <c r="O921" i="2"/>
  <c r="P921" i="2" s="1"/>
  <c r="O923" i="2"/>
  <c r="P923" i="2" s="1"/>
  <c r="P927" i="2"/>
  <c r="P953" i="2"/>
  <c r="P979" i="2"/>
  <c r="O983" i="2"/>
  <c r="O1042" i="2"/>
  <c r="P1042" i="2" s="1"/>
  <c r="P1057" i="2"/>
  <c r="O1088" i="2"/>
  <c r="P1088" i="2" s="1"/>
  <c r="P1109" i="2"/>
  <c r="P1156" i="2"/>
  <c r="O1218" i="2"/>
  <c r="P1223" i="2"/>
  <c r="O1275" i="2"/>
  <c r="P1314" i="2"/>
  <c r="O1314" i="2"/>
  <c r="O1316" i="2"/>
  <c r="O1403" i="2"/>
  <c r="P1403" i="2" s="1"/>
  <c r="P1472" i="2"/>
  <c r="O1038" i="2"/>
  <c r="O1079" i="2"/>
  <c r="P1079" i="2" s="1"/>
  <c r="O1116" i="2"/>
  <c r="P1128" i="2"/>
  <c r="P1154" i="2"/>
  <c r="P1184" i="2"/>
  <c r="P1191" i="2"/>
  <c r="P1255" i="2"/>
  <c r="P1264" i="2"/>
  <c r="P1349" i="2"/>
  <c r="P1452" i="2"/>
  <c r="O990" i="2"/>
  <c r="P990" i="2" s="1"/>
  <c r="P994" i="2"/>
  <c r="P1036" i="2"/>
  <c r="P1084" i="2"/>
  <c r="P1102" i="2"/>
  <c r="O1126" i="2"/>
  <c r="P1126" i="2" s="1"/>
  <c r="P1214" i="2"/>
  <c r="O1214" i="2"/>
  <c r="P1387" i="2"/>
  <c r="O1387" i="2"/>
  <c r="P1592" i="2"/>
  <c r="P918" i="2"/>
  <c r="P934" i="2"/>
  <c r="P946" i="2"/>
  <c r="O1011" i="2"/>
  <c r="P1011" i="2" s="1"/>
  <c r="O1019" i="2"/>
  <c r="P1019" i="2" s="1"/>
  <c r="O1025" i="2"/>
  <c r="P1025" i="2" s="1"/>
  <c r="P1032" i="2"/>
  <c r="O1034" i="2"/>
  <c r="O1084" i="2"/>
  <c r="O1138" i="2"/>
  <c r="P1138" i="2" s="1"/>
  <c r="P1148" i="2"/>
  <c r="P1150" i="2"/>
  <c r="P1175" i="2"/>
  <c r="O1196" i="2"/>
  <c r="P1196" i="2"/>
  <c r="P1205" i="2"/>
  <c r="O1228" i="2"/>
  <c r="P1301" i="2"/>
  <c r="P1326" i="2"/>
  <c r="O744" i="2"/>
  <c r="P744" i="2" s="1"/>
  <c r="P840" i="2"/>
  <c r="P856" i="2"/>
  <c r="O866" i="2"/>
  <c r="P866" i="2" s="1"/>
  <c r="O910" i="2"/>
  <c r="P910" i="2" s="1"/>
  <c r="O1047" i="2"/>
  <c r="P1047" i="2" s="1"/>
  <c r="P1098" i="2"/>
  <c r="O1112" i="2"/>
  <c r="P1112" i="2" s="1"/>
  <c r="P1141" i="2"/>
  <c r="P1180" i="2"/>
  <c r="O1290" i="2"/>
  <c r="P1290" i="2" s="1"/>
  <c r="O1336" i="2"/>
  <c r="P1336" i="2" s="1"/>
  <c r="O986" i="2"/>
  <c r="P986" i="2" s="1"/>
  <c r="P1054" i="2"/>
  <c r="P1122" i="2"/>
  <c r="O1136" i="2"/>
  <c r="P1136" i="2"/>
  <c r="O1366" i="2"/>
  <c r="P1366" i="2"/>
  <c r="P1487" i="2"/>
  <c r="O914" i="2"/>
  <c r="P914" i="2" s="1"/>
  <c r="P930" i="2"/>
  <c r="O942" i="2"/>
  <c r="P942" i="2" s="1"/>
  <c r="P980" i="2"/>
  <c r="P1052" i="2"/>
  <c r="O1054" i="2"/>
  <c r="O1155" i="2"/>
  <c r="P1155" i="2" s="1"/>
  <c r="O1222" i="2"/>
  <c r="P1222" i="2" s="1"/>
  <c r="P1279" i="2"/>
  <c r="O728" i="2"/>
  <c r="P728" i="2" s="1"/>
  <c r="O808" i="2"/>
  <c r="P808" i="2" s="1"/>
  <c r="P831" i="2"/>
  <c r="O864" i="2"/>
  <c r="P864" i="2" s="1"/>
  <c r="O886" i="2"/>
  <c r="P886" i="2" s="1"/>
  <c r="P888" i="2"/>
  <c r="O892" i="2"/>
  <c r="P892" i="2" s="1"/>
  <c r="O900" i="2"/>
  <c r="P900" i="2" s="1"/>
  <c r="O960" i="2"/>
  <c r="O972" i="2"/>
  <c r="O980" i="2"/>
  <c r="P1003" i="2"/>
  <c r="P1096" i="2"/>
  <c r="P1110" i="2"/>
  <c r="O1122" i="2"/>
  <c r="P1134" i="2"/>
  <c r="O1139" i="2"/>
  <c r="P1139" i="2" s="1"/>
  <c r="O1192" i="2"/>
  <c r="P1192" i="2" s="1"/>
  <c r="P1203" i="2"/>
  <c r="P1229" i="2"/>
  <c r="P1242" i="2"/>
  <c r="P1251" i="2"/>
  <c r="O1263" i="2"/>
  <c r="P1263" i="2" s="1"/>
  <c r="O776" i="2"/>
  <c r="P776" i="2" s="1"/>
  <c r="O928" i="2"/>
  <c r="O930" i="2"/>
  <c r="O938" i="2"/>
  <c r="P938" i="2" s="1"/>
  <c r="O964" i="2"/>
  <c r="P964" i="2" s="1"/>
  <c r="P968" i="2"/>
  <c r="O978" i="2"/>
  <c r="P978" i="2" s="1"/>
  <c r="O1052" i="2"/>
  <c r="P1067" i="2"/>
  <c r="P1094" i="2"/>
  <c r="O1120" i="2"/>
  <c r="P1120" i="2"/>
  <c r="P1132" i="2"/>
  <c r="O1206" i="2"/>
  <c r="P1206" i="2" s="1"/>
  <c r="P1462" i="2"/>
  <c r="O1462" i="2"/>
  <c r="P1568" i="2"/>
  <c r="O1568" i="2"/>
  <c r="P703" i="2"/>
  <c r="O763" i="2"/>
  <c r="P763" i="2" s="1"/>
  <c r="P799" i="2"/>
  <c r="P818" i="2"/>
  <c r="P845" i="2"/>
  <c r="P987" i="2"/>
  <c r="P1022" i="2"/>
  <c r="P1026" i="2"/>
  <c r="O1028" i="2"/>
  <c r="O1067" i="2"/>
  <c r="P1144" i="2"/>
  <c r="P1160" i="2"/>
  <c r="O1162" i="2"/>
  <c r="P1220" i="2"/>
  <c r="P1124" i="2"/>
  <c r="O1140" i="2"/>
  <c r="P1140" i="2" s="1"/>
  <c r="O1146" i="2"/>
  <c r="P1179" i="2"/>
  <c r="O1183" i="2"/>
  <c r="P1183" i="2" s="1"/>
  <c r="P1187" i="2"/>
  <c r="P1200" i="2"/>
  <c r="P1239" i="2"/>
  <c r="P1243" i="2"/>
  <c r="P1257" i="2"/>
  <c r="O1490" i="2"/>
  <c r="P1490" i="2" s="1"/>
  <c r="O1494" i="2"/>
  <c r="P1494" i="2" s="1"/>
  <c r="O1515" i="2"/>
  <c r="P1515" i="2"/>
  <c r="P1758" i="2"/>
  <c r="P1074" i="2"/>
  <c r="P1086" i="2"/>
  <c r="O1124" i="2"/>
  <c r="O1130" i="2"/>
  <c r="O1181" i="2"/>
  <c r="O1187" i="2"/>
  <c r="P1210" i="2"/>
  <c r="O1212" i="2"/>
  <c r="O1226" i="2"/>
  <c r="P1226" i="2" s="1"/>
  <c r="P1249" i="2"/>
  <c r="O1265" i="2"/>
  <c r="P1265" i="2" s="1"/>
  <c r="P1276" i="2"/>
  <c r="P1280" i="2"/>
  <c r="O1284" i="2"/>
  <c r="P1284" i="2" s="1"/>
  <c r="O1392" i="2"/>
  <c r="P1392" i="2" s="1"/>
  <c r="P1401" i="2"/>
  <c r="O1692" i="2"/>
  <c r="P1692" i="2" s="1"/>
  <c r="P1058" i="2"/>
  <c r="P1070" i="2"/>
  <c r="P1092" i="2"/>
  <c r="O1108" i="2"/>
  <c r="P1108" i="2" s="1"/>
  <c r="O1114" i="2"/>
  <c r="P1114" i="2" s="1"/>
  <c r="P1173" i="2"/>
  <c r="P1202" i="2"/>
  <c r="P1241" i="2"/>
  <c r="O1257" i="2"/>
  <c r="P1278" i="2"/>
  <c r="O1340" i="2"/>
  <c r="P1340" i="2" s="1"/>
  <c r="P1351" i="2"/>
  <c r="P1465" i="2"/>
  <c r="O1690" i="2"/>
  <c r="P1690" i="2" s="1"/>
  <c r="P1722" i="2"/>
  <c r="O971" i="2"/>
  <c r="P1044" i="2"/>
  <c r="P1060" i="2"/>
  <c r="O1082" i="2"/>
  <c r="P1082" i="2" s="1"/>
  <c r="P1171" i="2"/>
  <c r="O1198" i="2"/>
  <c r="P1198" i="2" s="1"/>
  <c r="P1233" i="2"/>
  <c r="O1237" i="2"/>
  <c r="P1237" i="2" s="1"/>
  <c r="P1272" i="2"/>
  <c r="O1297" i="2"/>
  <c r="P1297" i="2" s="1"/>
  <c r="O1299" i="2"/>
  <c r="P1299" i="2" s="1"/>
  <c r="P1310" i="2"/>
  <c r="O1379" i="2"/>
  <c r="P1379" i="2" s="1"/>
  <c r="O1470" i="2"/>
  <c r="P1470" i="2"/>
  <c r="O1481" i="2"/>
  <c r="P1481" i="2" s="1"/>
  <c r="O1547" i="2"/>
  <c r="P1547" i="2" s="1"/>
  <c r="P1626" i="2"/>
  <c r="P1652" i="2"/>
  <c r="O1652" i="2"/>
  <c r="P1678" i="2"/>
  <c r="P1710" i="2"/>
  <c r="P1853" i="2"/>
  <c r="O884" i="2"/>
  <c r="P884" i="2" s="1"/>
  <c r="O1044" i="2"/>
  <c r="O1060" i="2"/>
  <c r="P1167" i="2"/>
  <c r="P1188" i="2"/>
  <c r="O1190" i="2"/>
  <c r="P1190" i="2" s="1"/>
  <c r="P1227" i="2"/>
  <c r="O1233" i="2"/>
  <c r="O1272" i="2"/>
  <c r="P1374" i="2"/>
  <c r="O1388" i="2"/>
  <c r="P1388" i="2" s="1"/>
  <c r="P1457" i="2"/>
  <c r="O1461" i="2"/>
  <c r="P1461" i="2"/>
  <c r="O1525" i="2"/>
  <c r="P1525" i="2"/>
  <c r="O1626" i="2"/>
  <c r="P1153" i="2"/>
  <c r="P1163" i="2"/>
  <c r="P1215" i="2"/>
  <c r="O1229" i="2"/>
  <c r="P1268" i="2"/>
  <c r="O1287" i="2"/>
  <c r="P1287" i="2" s="1"/>
  <c r="O1291" i="2"/>
  <c r="P1291" i="2" s="1"/>
  <c r="P1308" i="2"/>
  <c r="P1347" i="2"/>
  <c r="P1358" i="2"/>
  <c r="P1360" i="2"/>
  <c r="O1424" i="2"/>
  <c r="P1424" i="2" s="1"/>
  <c r="O1584" i="2"/>
  <c r="P1584" i="2" s="1"/>
  <c r="O1624" i="2"/>
  <c r="P1624" i="2" s="1"/>
  <c r="P1631" i="2"/>
  <c r="O1638" i="2"/>
  <c r="P1638" i="2" s="1"/>
  <c r="P1137" i="2"/>
  <c r="P1147" i="2"/>
  <c r="O1159" i="2"/>
  <c r="P1159" i="2" s="1"/>
  <c r="P1250" i="2"/>
  <c r="P1254" i="2"/>
  <c r="P1304" i="2"/>
  <c r="P1386" i="2"/>
  <c r="O1434" i="2"/>
  <c r="P1434" i="2" s="1"/>
  <c r="P1500" i="2"/>
  <c r="P1121" i="2"/>
  <c r="P1127" i="2"/>
  <c r="P1131" i="2"/>
  <c r="O1143" i="2"/>
  <c r="P1143" i="2" s="1"/>
  <c r="O1147" i="2"/>
  <c r="P1207" i="2"/>
  <c r="P1213" i="2"/>
  <c r="P1262" i="2"/>
  <c r="O1285" i="2"/>
  <c r="P1285" i="2" s="1"/>
  <c r="O1334" i="2"/>
  <c r="P1334" i="2" s="1"/>
  <c r="O1377" i="2"/>
  <c r="P1377" i="2" s="1"/>
  <c r="O1391" i="2"/>
  <c r="P1391" i="2" s="1"/>
  <c r="O1473" i="2"/>
  <c r="P1473" i="2" s="1"/>
  <c r="P1507" i="2"/>
  <c r="O1536" i="2"/>
  <c r="P1536" i="2" s="1"/>
  <c r="P1615" i="2"/>
  <c r="O1708" i="2"/>
  <c r="P1708" i="2" s="1"/>
  <c r="O916" i="2"/>
  <c r="P916" i="2" s="1"/>
  <c r="P1105" i="2"/>
  <c r="P1115" i="2"/>
  <c r="O1123" i="2"/>
  <c r="O1127" i="2"/>
  <c r="O1131" i="2"/>
  <c r="O1180" i="2"/>
  <c r="O1186" i="2"/>
  <c r="P1186" i="2" s="1"/>
  <c r="P1199" i="2"/>
  <c r="O1213" i="2"/>
  <c r="O1225" i="2"/>
  <c r="P1225" i="2" s="1"/>
  <c r="P1238" i="2"/>
  <c r="P1244" i="2"/>
  <c r="O1264" i="2"/>
  <c r="O1411" i="2"/>
  <c r="P1411" i="2" s="1"/>
  <c r="P1446" i="2"/>
  <c r="P1466" i="2"/>
  <c r="O1507" i="2"/>
  <c r="O1543" i="2"/>
  <c r="P1543" i="2" s="1"/>
  <c r="P1701" i="2"/>
  <c r="O955" i="2"/>
  <c r="P955" i="2" s="1"/>
  <c r="P1089" i="2"/>
  <c r="P1099" i="2"/>
  <c r="P1101" i="2"/>
  <c r="O1111" i="2"/>
  <c r="O1113" i="2"/>
  <c r="P1113" i="2" s="1"/>
  <c r="O1115" i="2"/>
  <c r="P1172" i="2"/>
  <c r="P1176" i="2"/>
  <c r="P1178" i="2"/>
  <c r="O1205" i="2"/>
  <c r="O1207" i="2"/>
  <c r="O1211" i="2"/>
  <c r="P1211" i="2" s="1"/>
  <c r="O1246" i="2"/>
  <c r="P1246" i="2" s="1"/>
  <c r="O1262" i="2"/>
  <c r="O1279" i="2"/>
  <c r="O1281" i="2"/>
  <c r="P1281" i="2" s="1"/>
  <c r="O1283" i="2"/>
  <c r="P1283" i="2" s="1"/>
  <c r="P1296" i="2"/>
  <c r="O1304" i="2"/>
  <c r="P1313" i="2"/>
  <c r="P1328" i="2"/>
  <c r="P1384" i="2"/>
  <c r="O1409" i="2"/>
  <c r="P1409" i="2" s="1"/>
  <c r="P1432" i="2"/>
  <c r="O1432" i="2"/>
  <c r="P1448" i="2"/>
  <c r="O1466" i="2"/>
  <c r="O868" i="2"/>
  <c r="P868" i="2" s="1"/>
  <c r="P1035" i="2"/>
  <c r="P1073" i="2"/>
  <c r="P1083" i="2"/>
  <c r="P1085" i="2"/>
  <c r="O1105" i="2"/>
  <c r="P1168" i="2"/>
  <c r="P1195" i="2"/>
  <c r="P1300" i="2"/>
  <c r="P1324" i="2"/>
  <c r="P1330" i="2"/>
  <c r="P1370" i="2"/>
  <c r="O1375" i="2"/>
  <c r="P1375" i="2" s="1"/>
  <c r="O1446" i="2"/>
  <c r="P1514" i="2"/>
  <c r="O1277" i="2"/>
  <c r="P1277" i="2" s="1"/>
  <c r="O1349" i="2"/>
  <c r="P1362" i="2"/>
  <c r="P1368" i="2"/>
  <c r="O1372" i="2"/>
  <c r="P1372" i="2" s="1"/>
  <c r="O1407" i="2"/>
  <c r="P1407" i="2" s="1"/>
  <c r="P1455" i="2"/>
  <c r="P1483" i="2"/>
  <c r="P1485" i="2"/>
  <c r="O1487" i="2"/>
  <c r="P1498" i="2"/>
  <c r="P1511" i="2"/>
  <c r="O1532" i="2"/>
  <c r="P1532" i="2" s="1"/>
  <c r="P1545" i="2"/>
  <c r="P1554" i="2"/>
  <c r="P1715" i="2"/>
  <c r="P1720" i="2"/>
  <c r="O1720" i="2"/>
  <c r="P1955" i="2"/>
  <c r="O1960" i="2"/>
  <c r="P1960" i="2"/>
  <c r="O1370" i="2"/>
  <c r="O1420" i="2"/>
  <c r="P1420" i="2" s="1"/>
  <c r="P1427" i="2"/>
  <c r="O1429" i="2"/>
  <c r="P1429" i="2"/>
  <c r="P1451" i="2"/>
  <c r="P1453" i="2"/>
  <c r="P1496" i="2"/>
  <c r="O1500" i="2"/>
  <c r="P1526" i="2"/>
  <c r="P1537" i="2"/>
  <c r="P1539" i="2"/>
  <c r="P1574" i="2"/>
  <c r="O1574" i="2"/>
  <c r="P1759" i="2"/>
  <c r="O1782" i="2"/>
  <c r="P1782" i="2" s="1"/>
  <c r="O1860" i="2"/>
  <c r="P1860" i="2" s="1"/>
  <c r="O1889" i="2"/>
  <c r="P1889" i="2" s="1"/>
  <c r="P1934" i="2"/>
  <c r="P1399" i="2"/>
  <c r="P1425" i="2"/>
  <c r="O1541" i="2"/>
  <c r="P1541" i="2" s="1"/>
  <c r="P1570" i="2"/>
  <c r="O1585" i="2"/>
  <c r="P1585" i="2" s="1"/>
  <c r="O1648" i="2"/>
  <c r="P1648" i="2" s="1"/>
  <c r="P1713" i="2"/>
  <c r="O1220" i="2"/>
  <c r="O1326" i="2"/>
  <c r="P1342" i="2"/>
  <c r="P1352" i="2"/>
  <c r="P1354" i="2"/>
  <c r="O1449" i="2"/>
  <c r="P1449" i="2" s="1"/>
  <c r="O1477" i="2"/>
  <c r="P1477" i="2"/>
  <c r="O1505" i="2"/>
  <c r="P1505" i="2" s="1"/>
  <c r="P1552" i="2"/>
  <c r="P1563" i="2"/>
  <c r="P1975" i="2"/>
  <c r="O1261" i="2"/>
  <c r="P1261" i="2" s="1"/>
  <c r="O1312" i="2"/>
  <c r="P1312" i="2" s="1"/>
  <c r="P1381" i="2"/>
  <c r="P1389" i="2"/>
  <c r="P1408" i="2"/>
  <c r="O1445" i="2"/>
  <c r="P1445" i="2"/>
  <c r="P1520" i="2"/>
  <c r="P1533" i="2"/>
  <c r="P1918" i="2"/>
  <c r="P1350" i="2"/>
  <c r="P1363" i="2"/>
  <c r="P1367" i="2"/>
  <c r="P1373" i="2"/>
  <c r="P1383" i="2"/>
  <c r="P1400" i="2"/>
  <c r="P1441" i="2"/>
  <c r="P1527" i="2"/>
  <c r="O1559" i="2"/>
  <c r="P1559" i="2" s="1"/>
  <c r="P1818" i="2"/>
  <c r="O1350" i="2"/>
  <c r="O1383" i="2"/>
  <c r="P1402" i="2"/>
  <c r="O1404" i="2"/>
  <c r="P1404" i="2" s="1"/>
  <c r="P1495" i="2"/>
  <c r="P1529" i="2"/>
  <c r="P1581" i="2"/>
  <c r="O1644" i="2"/>
  <c r="P1644" i="2" s="1"/>
  <c r="O1704" i="2"/>
  <c r="P1704" i="2"/>
  <c r="O1873" i="2"/>
  <c r="P1873" i="2" s="1"/>
  <c r="O1254" i="2"/>
  <c r="O1293" i="2"/>
  <c r="P1293" i="2" s="1"/>
  <c r="P1365" i="2"/>
  <c r="O1402" i="2"/>
  <c r="P1419" i="2"/>
  <c r="O1421" i="2"/>
  <c r="P1421" i="2" s="1"/>
  <c r="P1467" i="2"/>
  <c r="O1471" i="2"/>
  <c r="P1471" i="2" s="1"/>
  <c r="P1486" i="2"/>
  <c r="O1499" i="2"/>
  <c r="P1499" i="2" s="1"/>
  <c r="O1527" i="2"/>
  <c r="P1577" i="2"/>
  <c r="O1581" i="2"/>
  <c r="O1602" i="2"/>
  <c r="P1602" i="2" s="1"/>
  <c r="P1614" i="2"/>
  <c r="O1614" i="2"/>
  <c r="P1661" i="2"/>
  <c r="P1811" i="2"/>
  <c r="O1816" i="2"/>
  <c r="P1816" i="2"/>
  <c r="O1820" i="2"/>
  <c r="P1820" i="2" s="1"/>
  <c r="O1825" i="2"/>
  <c r="P1825" i="2" s="1"/>
  <c r="O1165" i="2"/>
  <c r="P1307" i="2"/>
  <c r="O1365" i="2"/>
  <c r="O1367" i="2"/>
  <c r="P1396" i="2"/>
  <c r="P1413" i="2"/>
  <c r="P1454" i="2"/>
  <c r="P1510" i="2"/>
  <c r="O1512" i="2"/>
  <c r="P1512" i="2" s="1"/>
  <c r="O1586" i="2"/>
  <c r="P1586" i="2" s="1"/>
  <c r="P1675" i="2"/>
  <c r="P1726" i="2"/>
  <c r="P1774" i="2"/>
  <c r="O1811" i="2"/>
  <c r="O1204" i="2"/>
  <c r="P1204" i="2" s="1"/>
  <c r="P1303" i="2"/>
  <c r="P1315" i="2"/>
  <c r="P1319" i="2"/>
  <c r="P1335" i="2"/>
  <c r="P1339" i="2"/>
  <c r="P1357" i="2"/>
  <c r="P1415" i="2"/>
  <c r="P1426" i="2"/>
  <c r="O1495" i="2"/>
  <c r="P1521" i="2"/>
  <c r="O1523" i="2"/>
  <c r="P1523" i="2" s="1"/>
  <c r="P1564" i="2"/>
  <c r="O1579" i="2"/>
  <c r="P1579" i="2" s="1"/>
  <c r="O1654" i="2"/>
  <c r="P1654" i="2" s="1"/>
  <c r="O1401" i="2"/>
  <c r="P1430" i="2"/>
  <c r="P1440" i="2"/>
  <c r="O1452" i="2"/>
  <c r="O1456" i="2"/>
  <c r="P1456" i="2" s="1"/>
  <c r="O1468" i="2"/>
  <c r="P1468" i="2" s="1"/>
  <c r="O1472" i="2"/>
  <c r="O1488" i="2"/>
  <c r="P1488" i="2" s="1"/>
  <c r="P1553" i="2"/>
  <c r="O1561" i="2"/>
  <c r="P1561" i="2" s="1"/>
  <c r="O1565" i="2"/>
  <c r="P1565" i="2" s="1"/>
  <c r="P1597" i="2"/>
  <c r="P1622" i="2"/>
  <c r="O1622" i="2"/>
  <c r="O1631" i="2"/>
  <c r="P1636" i="2"/>
  <c r="P1687" i="2"/>
  <c r="P1842" i="2"/>
  <c r="O1892" i="2"/>
  <c r="P1892" i="2" s="1"/>
  <c r="O1927" i="2"/>
  <c r="P1927" i="2" s="1"/>
  <c r="P1989" i="2"/>
  <c r="O1664" i="2"/>
  <c r="P1664" i="2" s="1"/>
  <c r="P1685" i="2"/>
  <c r="O1701" i="2"/>
  <c r="O1713" i="2"/>
  <c r="P1833" i="2"/>
  <c r="O1880" i="2"/>
  <c r="P1880" i="2" s="1"/>
  <c r="P1925" i="2"/>
  <c r="O1944" i="2"/>
  <c r="P1944" i="2"/>
  <c r="P1977" i="2"/>
  <c r="P1613" i="2"/>
  <c r="P1694" i="2"/>
  <c r="P1706" i="2"/>
  <c r="P1730" i="2"/>
  <c r="P1742" i="2"/>
  <c r="P1870" i="2"/>
  <c r="P1875" i="2"/>
  <c r="P1909" i="2"/>
  <c r="P1939" i="2"/>
  <c r="O1344" i="2"/>
  <c r="P1447" i="2"/>
  <c r="P1463" i="2"/>
  <c r="P1479" i="2"/>
  <c r="P1491" i="2"/>
  <c r="O1529" i="2"/>
  <c r="O1535" i="2"/>
  <c r="P1535" i="2" s="1"/>
  <c r="P1572" i="2"/>
  <c r="P1578" i="2"/>
  <c r="O1582" i="2"/>
  <c r="P1582" i="2" s="1"/>
  <c r="P1611" i="2"/>
  <c r="O1632" i="2"/>
  <c r="P1632" i="2" s="1"/>
  <c r="P1669" i="2"/>
  <c r="P1676" i="2"/>
  <c r="O1678" i="2"/>
  <c r="P1688" i="2"/>
  <c r="P1697" i="2"/>
  <c r="P1721" i="2"/>
  <c r="P1740" i="2"/>
  <c r="O1740" i="2"/>
  <c r="P1745" i="2"/>
  <c r="O1766" i="2"/>
  <c r="P1766" i="2" s="1"/>
  <c r="O1868" i="2"/>
  <c r="P1868" i="2" s="1"/>
  <c r="O1878" i="2"/>
  <c r="P1878" i="2" s="1"/>
  <c r="P1985" i="2"/>
  <c r="O1385" i="2"/>
  <c r="P1385" i="2" s="1"/>
  <c r="P1431" i="2"/>
  <c r="P1443" i="2"/>
  <c r="P1459" i="2"/>
  <c r="P1475" i="2"/>
  <c r="P1497" i="2"/>
  <c r="O1513" i="2"/>
  <c r="P1513" i="2" s="1"/>
  <c r="O1519" i="2"/>
  <c r="P1519" i="2" s="1"/>
  <c r="O1558" i="2"/>
  <c r="P1558" i="2" s="1"/>
  <c r="O1580" i="2"/>
  <c r="P1580" i="2" s="1"/>
  <c r="P1728" i="2"/>
  <c r="O1728" i="2"/>
  <c r="O1750" i="2"/>
  <c r="P1750" i="2" s="1"/>
  <c r="O1864" i="2"/>
  <c r="P1864" i="2" s="1"/>
  <c r="P1646" i="2"/>
  <c r="P1702" i="2"/>
  <c r="O1702" i="2"/>
  <c r="P1801" i="2"/>
  <c r="P1850" i="2"/>
  <c r="P1852" i="2"/>
  <c r="O1876" i="2"/>
  <c r="P1876" i="2" s="1"/>
  <c r="O1902" i="2"/>
  <c r="P1902" i="2" s="1"/>
  <c r="P1598" i="2"/>
  <c r="O1598" i="2"/>
  <c r="O1646" i="2"/>
  <c r="O1660" i="2"/>
  <c r="P1660" i="2" s="1"/>
  <c r="P1748" i="2"/>
  <c r="O1748" i="2"/>
  <c r="O1792" i="2"/>
  <c r="P1792" i="2" s="1"/>
  <c r="O1900" i="2"/>
  <c r="P1900" i="2" s="1"/>
  <c r="O1980" i="2"/>
  <c r="P1980" i="2" s="1"/>
  <c r="O1376" i="2"/>
  <c r="P1376" i="2" s="1"/>
  <c r="O1378" i="2"/>
  <c r="P1378" i="2" s="1"/>
  <c r="O1417" i="2"/>
  <c r="P1417" i="2" s="1"/>
  <c r="O1419" i="2"/>
  <c r="O1433" i="2"/>
  <c r="P1433" i="2" s="1"/>
  <c r="O1589" i="2"/>
  <c r="P1589" i="2" s="1"/>
  <c r="P1596" i="2"/>
  <c r="P1612" i="2"/>
  <c r="P1712" i="2"/>
  <c r="O1712" i="2"/>
  <c r="O1776" i="2"/>
  <c r="P1776" i="2" s="1"/>
  <c r="P1841" i="2"/>
  <c r="O1843" i="2"/>
  <c r="P1843" i="2" s="1"/>
  <c r="O1848" i="2"/>
  <c r="P1848" i="2"/>
  <c r="O1852" i="2"/>
  <c r="O1857" i="2"/>
  <c r="P1857" i="2" s="1"/>
  <c r="O1423" i="2"/>
  <c r="P1423" i="2" s="1"/>
  <c r="O1556" i="2"/>
  <c r="P1556" i="2" s="1"/>
  <c r="P1628" i="2"/>
  <c r="O1630" i="2"/>
  <c r="P1630" i="2" s="1"/>
  <c r="O1651" i="2"/>
  <c r="P1651" i="2" s="1"/>
  <c r="P1672" i="2"/>
  <c r="P1836" i="2"/>
  <c r="P1869" i="2"/>
  <c r="O1896" i="2"/>
  <c r="P1896" i="2"/>
  <c r="P1905" i="2"/>
  <c r="O1328" i="2"/>
  <c r="P1542" i="2"/>
  <c r="P1548" i="2"/>
  <c r="O1583" i="2"/>
  <c r="P1583" i="2" s="1"/>
  <c r="P1601" i="2"/>
  <c r="P1617" i="2"/>
  <c r="P1635" i="2"/>
  <c r="P1642" i="2"/>
  <c r="O1658" i="2"/>
  <c r="P1658" i="2" s="1"/>
  <c r="P1736" i="2"/>
  <c r="P1746" i="2"/>
  <c r="P1806" i="2"/>
  <c r="O1832" i="2"/>
  <c r="P1832" i="2"/>
  <c r="P1886" i="2"/>
  <c r="P1891" i="2"/>
  <c r="P1938" i="2"/>
  <c r="P1943" i="2"/>
  <c r="P1600" i="2"/>
  <c r="O1615" i="2"/>
  <c r="O1667" i="2"/>
  <c r="P1667" i="2" s="1"/>
  <c r="O1694" i="2"/>
  <c r="P1717" i="2"/>
  <c r="O1737" i="2"/>
  <c r="P1737" i="2" s="1"/>
  <c r="P1753" i="2"/>
  <c r="P1764" i="2"/>
  <c r="O1775" i="2"/>
  <c r="P1775" i="2" s="1"/>
  <c r="P1780" i="2"/>
  <c r="O1791" i="2"/>
  <c r="P1791" i="2" s="1"/>
  <c r="P1798" i="2"/>
  <c r="O1798" i="2"/>
  <c r="P1823" i="2"/>
  <c r="P1839" i="2"/>
  <c r="P1855" i="2"/>
  <c r="P1914" i="2"/>
  <c r="O1918" i="2"/>
  <c r="P1941" i="2"/>
  <c r="P1957" i="2"/>
  <c r="O1989" i="2"/>
  <c r="P1796" i="2"/>
  <c r="O1807" i="2"/>
  <c r="P1807" i="2" s="1"/>
  <c r="O1830" i="2"/>
  <c r="P1830" i="2" s="1"/>
  <c r="P1871" i="2"/>
  <c r="P1887" i="2"/>
  <c r="P1916" i="2"/>
  <c r="O1925" i="2"/>
  <c r="O1934" i="2"/>
  <c r="O1975" i="2"/>
  <c r="O1982" i="2"/>
  <c r="P1982" i="2" s="1"/>
  <c r="P1994" i="2"/>
  <c r="O1710" i="2"/>
  <c r="P1733" i="2"/>
  <c r="O1762" i="2"/>
  <c r="P1762" i="2" s="1"/>
  <c r="P1769" i="2"/>
  <c r="O1778" i="2"/>
  <c r="P1778" i="2" s="1"/>
  <c r="P1785" i="2"/>
  <c r="P1812" i="2"/>
  <c r="P1828" i="2"/>
  <c r="P1844" i="2"/>
  <c r="O1862" i="2"/>
  <c r="P1862" i="2" s="1"/>
  <c r="P1930" i="2"/>
  <c r="P1932" i="2"/>
  <c r="P1946" i="2"/>
  <c r="P1948" i="2"/>
  <c r="P1973" i="2"/>
  <c r="P1987" i="2"/>
  <c r="P1999" i="2"/>
  <c r="P1605" i="2"/>
  <c r="P1616" i="2"/>
  <c r="P1629" i="2"/>
  <c r="P1668" i="2"/>
  <c r="O1679" i="2"/>
  <c r="P1679" i="2" s="1"/>
  <c r="O1686" i="2"/>
  <c r="P1686" i="2" s="1"/>
  <c r="O1801" i="2"/>
  <c r="O1808" i="2"/>
  <c r="P1808" i="2" s="1"/>
  <c r="O1812" i="2"/>
  <c r="P1817" i="2"/>
  <c r="O1821" i="2"/>
  <c r="P1821" i="2" s="1"/>
  <c r="O1828" i="2"/>
  <c r="O1837" i="2"/>
  <c r="P1837" i="2" s="1"/>
  <c r="O1844" i="2"/>
  <c r="P1849" i="2"/>
  <c r="O1853" i="2"/>
  <c r="P1865" i="2"/>
  <c r="O1903" i="2"/>
  <c r="P1903" i="2" s="1"/>
  <c r="P1935" i="2"/>
  <c r="P1951" i="2"/>
  <c r="P1983" i="2"/>
  <c r="P1594" i="2"/>
  <c r="P1618" i="2"/>
  <c r="P1625" i="2"/>
  <c r="P1634" i="2"/>
  <c r="O1645" i="2"/>
  <c r="P1645" i="2" s="1"/>
  <c r="O1650" i="2"/>
  <c r="P1650" i="2" s="1"/>
  <c r="O1661" i="2"/>
  <c r="P1677" i="2"/>
  <c r="P1684" i="2"/>
  <c r="O1695" i="2"/>
  <c r="P1695" i="2" s="1"/>
  <c r="O1731" i="2"/>
  <c r="P1731" i="2" s="1"/>
  <c r="P1738" i="2"/>
  <c r="O1742" i="2"/>
  <c r="P1767" i="2"/>
  <c r="P1783" i="2"/>
  <c r="O1824" i="2"/>
  <c r="P1824" i="2" s="1"/>
  <c r="O1826" i="2"/>
  <c r="O1833" i="2"/>
  <c r="P1840" i="2"/>
  <c r="O1840" i="2"/>
  <c r="O1842" i="2"/>
  <c r="P1856" i="2"/>
  <c r="O1856" i="2"/>
  <c r="P1858" i="2"/>
  <c r="O1869" i="2"/>
  <c r="P1881" i="2"/>
  <c r="O1885" i="2"/>
  <c r="P1885" i="2" s="1"/>
  <c r="P1897" i="2"/>
  <c r="O1919" i="2"/>
  <c r="P1919" i="2" s="1"/>
  <c r="P1967" i="2"/>
  <c r="O1971" i="2"/>
  <c r="P1971" i="2" s="1"/>
  <c r="O1990" i="2"/>
  <c r="P1990" i="2" s="1"/>
  <c r="P1997" i="2"/>
  <c r="O1872" i="2"/>
  <c r="P1872" i="2" s="1"/>
  <c r="P1888" i="2"/>
  <c r="O1888" i="2"/>
  <c r="P1917" i="2"/>
  <c r="P1926" i="2"/>
  <c r="O1926" i="2"/>
  <c r="P1988" i="2"/>
  <c r="P1682" i="2"/>
  <c r="P1700" i="2"/>
  <c r="P1718" i="2"/>
  <c r="O1718" i="2"/>
  <c r="P1754" i="2"/>
  <c r="O1758" i="2"/>
  <c r="P1797" i="2"/>
  <c r="P1924" i="2"/>
  <c r="P1933" i="2"/>
  <c r="O1942" i="2"/>
  <c r="P1942" i="2" s="1"/>
  <c r="O1592" i="2"/>
  <c r="O1603" i="2"/>
  <c r="P1603" i="2" s="1"/>
  <c r="O1641" i="2"/>
  <c r="P1641" i="2" s="1"/>
  <c r="O1657" i="2"/>
  <c r="P1657" i="2" s="1"/>
  <c r="O1666" i="2"/>
  <c r="P1666" i="2" s="1"/>
  <c r="P1673" i="2"/>
  <c r="O1675" i="2"/>
  <c r="O1684" i="2"/>
  <c r="P1689" i="2"/>
  <c r="O1693" i="2"/>
  <c r="P1693" i="2" s="1"/>
  <c r="P1709" i="2"/>
  <c r="P1716" i="2"/>
  <c r="O1736" i="2"/>
  <c r="O1765" i="2"/>
  <c r="P1765" i="2" s="1"/>
  <c r="O1781" i="2"/>
  <c r="P1781" i="2" s="1"/>
  <c r="P1813" i="2"/>
  <c r="P1829" i="2"/>
  <c r="P1845" i="2"/>
  <c r="O1904" i="2"/>
  <c r="P1904" i="2" s="1"/>
  <c r="O1908" i="2"/>
  <c r="P1908" i="2" s="1"/>
  <c r="O1917" i="2"/>
  <c r="P1940" i="2"/>
  <c r="P1956" i="2"/>
  <c r="P1965" i="2"/>
  <c r="P1993" i="2"/>
  <c r="P1621" i="2"/>
  <c r="P1639" i="2"/>
  <c r="P1655" i="2"/>
  <c r="O1680" i="2"/>
  <c r="P1680" i="2" s="1"/>
  <c r="O1682" i="2"/>
  <c r="P1698" i="2"/>
  <c r="O1727" i="2"/>
  <c r="P1727" i="2" s="1"/>
  <c r="O1734" i="2"/>
  <c r="P1734" i="2" s="1"/>
  <c r="O1756" i="2"/>
  <c r="P1756" i="2" s="1"/>
  <c r="P1770" i="2"/>
  <c r="P1772" i="2"/>
  <c r="O1774" i="2"/>
  <c r="P1786" i="2"/>
  <c r="P1788" i="2"/>
  <c r="O1797" i="2"/>
  <c r="P1861" i="2"/>
  <c r="O1913" i="2"/>
  <c r="P1913" i="2" s="1"/>
  <c r="O1920" i="2"/>
  <c r="P1920" i="2" s="1"/>
  <c r="P1929" i="2"/>
  <c r="O1933" i="2"/>
  <c r="P1945" i="2"/>
  <c r="O1949" i="2"/>
  <c r="P1949" i="2" s="1"/>
  <c r="O1974" i="2"/>
  <c r="P1974" i="2" s="1"/>
  <c r="O1988" i="2"/>
  <c r="P1610" i="2"/>
  <c r="P1637" i="2"/>
  <c r="P1653" i="2"/>
  <c r="O1700" i="2"/>
  <c r="P1705" i="2"/>
  <c r="P1714" i="2"/>
  <c r="P1732" i="2"/>
  <c r="P1802" i="2"/>
  <c r="P1804" i="2"/>
  <c r="O1806" i="2"/>
  <c r="P1822" i="2"/>
  <c r="P1838" i="2"/>
  <c r="P1854" i="2"/>
  <c r="P1877" i="2"/>
  <c r="P1893" i="2"/>
  <c r="P1911" i="2"/>
  <c r="P1922" i="2"/>
  <c r="O1924" i="2"/>
  <c r="O1936" i="2"/>
  <c r="P1936" i="2" s="1"/>
  <c r="O1952" i="2"/>
  <c r="P1952" i="2" s="1"/>
  <c r="P1961" i="2"/>
  <c r="P1972" i="2"/>
  <c r="P1984" i="2"/>
  <c r="O1984" i="2"/>
  <c r="P1986" i="2"/>
  <c r="P1991" i="2"/>
  <c r="P1794" i="2"/>
  <c r="P1810" i="2"/>
</calcChain>
</file>

<file path=xl/sharedStrings.xml><?xml version="1.0" encoding="utf-8"?>
<sst xmlns="http://schemas.openxmlformats.org/spreadsheetml/2006/main" count="36172" uniqueCount="68">
  <si>
    <t>Data Transaksi</t>
  </si>
  <si>
    <t>Master Data Produk</t>
  </si>
  <si>
    <t>id</t>
  </si>
  <si>
    <t>invoice_id</t>
  </si>
  <si>
    <t>tanggal_transaksi</t>
  </si>
  <si>
    <t>customer_id</t>
  </si>
  <si>
    <t>product_id</t>
  </si>
  <si>
    <t>quantity</t>
  </si>
  <si>
    <t>jenis_pembayaran</t>
  </si>
  <si>
    <t>jenis_pesanan</t>
  </si>
  <si>
    <t>nama_produk</t>
  </si>
  <si>
    <t>kategori_produk</t>
  </si>
  <si>
    <t>harga_produk</t>
  </si>
  <si>
    <t>jenis_produk</t>
  </si>
  <si>
    <t>QRIS-OVO</t>
  </si>
  <si>
    <t>Dine-In</t>
  </si>
  <si>
    <t>indomie Ayam Bawang</t>
  </si>
  <si>
    <t>makanan</t>
  </si>
  <si>
    <t>mie-kuah</t>
  </si>
  <si>
    <t>CASH</t>
  </si>
  <si>
    <t>Delivery</t>
  </si>
  <si>
    <t>Indomie Ayam Spesial</t>
  </si>
  <si>
    <t>QRIS-OTHERS</t>
  </si>
  <si>
    <t>Indomie Baso Sapi</t>
  </si>
  <si>
    <t>Indomie Goreng Aceh</t>
  </si>
  <si>
    <t>mie-goreng</t>
  </si>
  <si>
    <t>Indomie Goreng Cabe Ijo</t>
  </si>
  <si>
    <t>Indomie Goreng Pedas</t>
  </si>
  <si>
    <t>Indomie Goreng Rendang</t>
  </si>
  <si>
    <t>Indomie Goreng Sambal Matah</t>
  </si>
  <si>
    <t>QRIS-DANA</t>
  </si>
  <si>
    <t>Indomie Goreng Spesial</t>
  </si>
  <si>
    <t>indomie Kari Ayam</t>
  </si>
  <si>
    <t>QRIS-GOPAY</t>
  </si>
  <si>
    <t>Indomie Rasa Empal Gentong</t>
  </si>
  <si>
    <t>Indomie Rasa Mi Kocok Bandung</t>
  </si>
  <si>
    <t>Indomie Rasa Sop Buntut</t>
  </si>
  <si>
    <t>Indomie Rasa Soto Banjar Limau Kuit</t>
  </si>
  <si>
    <t>Indomie Rasa Soto Betawi</t>
  </si>
  <si>
    <t>Indomie Rasa Soto Lamongan</t>
  </si>
  <si>
    <t>Indomie Rasa Soto Padang</t>
  </si>
  <si>
    <t>Indomie Soto Mie</t>
  </si>
  <si>
    <t>Kornet</t>
  </si>
  <si>
    <t>topping</t>
  </si>
  <si>
    <t>lainnya</t>
  </si>
  <si>
    <t>QRIS-SHOPEEPAY</t>
  </si>
  <si>
    <t>Nugget</t>
  </si>
  <si>
    <t>Keju</t>
  </si>
  <si>
    <t>Sambal Matah</t>
  </si>
  <si>
    <t>Sosis</t>
  </si>
  <si>
    <t>Telur</t>
  </si>
  <si>
    <t>total_penjualan</t>
  </si>
  <si>
    <t>tipe_pembayaran</t>
  </si>
  <si>
    <t>diskon</t>
  </si>
  <si>
    <t>total_pembayaran</t>
  </si>
  <si>
    <t>month</t>
  </si>
  <si>
    <t>QRIS</t>
  </si>
  <si>
    <t>April</t>
  </si>
  <si>
    <t>Agustus</t>
  </si>
  <si>
    <t>Maret</t>
  </si>
  <si>
    <t>Juli</t>
  </si>
  <si>
    <t>Februari</t>
  </si>
  <si>
    <t>Januari</t>
  </si>
  <si>
    <t>Juni</t>
  </si>
  <si>
    <t>Mei</t>
  </si>
  <si>
    <t>Sum of total_pembayaran</t>
  </si>
  <si>
    <t>Sum of quantity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</si>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</sst>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7" formatCode="&quot;Rp&quot;#,##0_);[Red]\(&quot;Rp&quot;#,##0\)"/>
    <numFmt numFmtId="168" formatCode="#,000_);[Red]\(#,000\)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E8E8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EA9DB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wrapText="1"/>
    </xf>
    <xf numFmtId="0" fontId="4" fillId="0" borderId="0" xfId="1"/>
    <xf numFmtId="0" fontId="2" fillId="4" borderId="0" xfId="0" applyFont="1" applyFill="1"/>
    <xf numFmtId="0" fontId="3" fillId="4" borderId="0" xfId="0" applyFont="1" applyFill="1"/>
    <xf numFmtId="0" fontId="0" fillId="0" borderId="0" xfId="0" pivotButton="1"/>
    <xf numFmtId="0" fontId="0" fillId="0" borderId="0" xfId="0" applyNumberFormat="1"/>
    <xf numFmtId="167" fontId="1" fillId="0" borderId="0" xfId="0" applyNumberFormat="1" applyFont="1" applyAlignment="1">
      <alignment vertical="center" wrapText="1"/>
    </xf>
    <xf numFmtId="168" fontId="0" fillId="0" borderId="0" xfId="0" pivotButton="1" applyNumberFormat="1"/>
  </cellXfs>
  <cellStyles count="2">
    <cellStyle name="Hyperlink" xfId="1" builtinId="8"/>
    <cellStyle name="Normal" xfId="0" builtinId="0"/>
  </cellStyles>
  <dxfs count="1010"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0" formatCode="General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0" formatCode="General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0" formatCode="General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0" formatCode="General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0" formatCode="General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0" formatCode="General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0" formatCode="General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0" formatCode="General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0" formatCode="General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0" formatCode="General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0" formatCode="General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0" formatCode="General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0" formatCode="General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0" formatCode="General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0" formatCode="General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0" formatCode="General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0" formatCode="General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0" formatCode="General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0" formatCode="General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alignment wrapText="1"/>
    </dxf>
    <dxf>
      <alignment vertical="center"/>
    </dxf>
    <dxf>
      <alignment wrapText="1"/>
    </dxf>
    <dxf>
      <font>
        <b/>
      </font>
    </dxf>
    <dxf>
      <font>
        <b val="0"/>
      </font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8" formatCode="#,000_);[Red]\(#,000\)"/>
    </dxf>
    <dxf>
      <numFmt numFmtId="0" formatCode="General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font>
        <b val="0"/>
      </font>
    </dxf>
    <dxf>
      <font>
        <b/>
      </font>
    </dxf>
    <dxf>
      <alignment wrapText="1"/>
    </dxf>
    <dxf>
      <alignment vertical="center"/>
    </dxf>
    <dxf>
      <alignment wrapText="1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8" formatCode="#,000_);[Red]\(#,000\)"/>
    </dxf>
    <dxf>
      <numFmt numFmtId="167" formatCode="&quot;Rp&quot;#,##0_);[Red]\(&quot;Rp&quot;#,##0\)"/>
    </dxf>
    <dxf>
      <numFmt numFmtId="166" formatCode="_-&quot;Rp&quot;* #,##0_-;\-&quot;Rp&quot;* #,##0_-;_-&quot;Rp&quot;* &quot;-&quot;??_-;_-@_-"/>
    </dxf>
    <dxf>
      <numFmt numFmtId="167" formatCode="&quot;Rp&quot;#,##0_);[Red]\(&quot;Rp&quot;#,##0\)"/>
    </dxf>
    <dxf>
      <numFmt numFmtId="19" formatCode="dd/mm/yyyy"/>
    </dxf>
    <dxf>
      <numFmt numFmtId="19" formatCode="dd/mm/yyyy"/>
    </dxf>
    <dxf>
      <font>
        <b val="0"/>
        <i val="0"/>
        <strike val="0"/>
        <u val="none"/>
        <sz val="11"/>
        <color rgb="FF000000"/>
        <name val="Calibri"/>
        <charset val="134"/>
        <scheme val="none"/>
      </font>
      <numFmt numFmtId="0" formatCode="General"/>
      <fill>
        <patternFill patternType="none"/>
      </fill>
    </dxf>
    <dxf>
      <font>
        <b val="0"/>
        <i val="0"/>
        <strike val="0"/>
        <u val="none"/>
        <sz val="11"/>
        <color rgb="FF000000"/>
        <name val="Calibri"/>
        <charset val="134"/>
        <scheme val="none"/>
      </font>
      <numFmt numFmtId="0" formatCode="General"/>
      <fill>
        <patternFill patternType="none"/>
      </fill>
    </dxf>
    <dxf>
      <font>
        <b val="0"/>
        <i val="0"/>
        <strike val="0"/>
        <u val="none"/>
        <sz val="11"/>
        <color rgb="FF000000"/>
        <name val="Calibri"/>
        <charset val="134"/>
        <scheme val="none"/>
      </font>
      <numFmt numFmtId="0" formatCode="General"/>
      <fill>
        <patternFill patternType="none"/>
      </fill>
    </dxf>
    <dxf>
      <font>
        <b val="0"/>
        <i val="0"/>
        <strike val="0"/>
        <u val="none"/>
        <sz val="11"/>
        <color rgb="FF000000"/>
        <name val="Calibri"/>
        <charset val="134"/>
        <scheme val="none"/>
      </font>
      <numFmt numFmtId="0" formatCode="General"/>
      <fill>
        <patternFill patternType="none"/>
      </fill>
    </dxf>
    <dxf>
      <font>
        <b val="0"/>
        <i val="0"/>
        <strike val="0"/>
        <u val="none"/>
        <sz val="11"/>
        <color rgb="FF000000"/>
        <name val="Calibri"/>
        <charset val="134"/>
        <scheme val="none"/>
      </font>
      <numFmt numFmtId="0" formatCode="General"/>
      <fill>
        <patternFill patternType="none"/>
      </fill>
    </dxf>
    <dxf>
      <font>
        <b val="0"/>
        <i val="0"/>
        <strike val="0"/>
        <u val="none"/>
        <sz val="11"/>
        <color rgb="FF000000"/>
        <name val="Calibri"/>
        <charset val="134"/>
        <scheme val="none"/>
      </font>
      <numFmt numFmtId="0" formatCode="General"/>
      <fill>
        <patternFill patternType="none"/>
      </fill>
    </dxf>
    <dxf>
      <font>
        <b val="0"/>
        <i val="0"/>
        <strike val="0"/>
        <u val="none"/>
        <sz val="11"/>
        <color rgb="FF000000"/>
        <name val="Calibri"/>
        <charset val="134"/>
        <scheme val="none"/>
      </font>
      <numFmt numFmtId="0" formatCode="General"/>
      <fill>
        <patternFill patternType="none"/>
      </fill>
    </dxf>
    <dxf>
      <font>
        <b val="0"/>
        <i val="0"/>
        <strike val="0"/>
        <u val="none"/>
        <sz val="11"/>
        <color rgb="FF000000"/>
        <name val="Calibri"/>
        <charset val="134"/>
        <scheme val="none"/>
      </font>
      <numFmt numFmtId="0" formatCode="General"/>
      <fill>
        <patternFill patternType="none"/>
      </fill>
    </dxf>
    <dxf>
      <font>
        <b val="0"/>
        <i val="0"/>
        <strike val="0"/>
        <u val="none"/>
        <sz val="11"/>
        <color rgb="FF000000"/>
        <name val="Calibri"/>
        <charset val="134"/>
        <scheme val="none"/>
      </font>
      <fill>
        <patternFill patternType="none"/>
      </fill>
    </dxf>
    <dxf>
      <font>
        <b val="0"/>
        <i val="0"/>
        <strike val="0"/>
        <u val="none"/>
        <sz val="11"/>
        <color rgb="FF000000"/>
        <name val="Calibri"/>
        <charset val="134"/>
        <scheme val="none"/>
      </font>
      <fill>
        <patternFill patternType="none"/>
      </fill>
    </dxf>
    <dxf>
      <font>
        <b val="0"/>
        <i val="0"/>
        <strike val="0"/>
        <u val="none"/>
        <sz val="11"/>
        <color rgb="FF000000"/>
        <name val="Calibri"/>
        <charset val="134"/>
        <scheme val="none"/>
      </font>
      <fill>
        <patternFill patternType="none"/>
      </fill>
    </dxf>
    <dxf>
      <font>
        <b val="0"/>
        <i val="0"/>
        <strike val="0"/>
        <u val="none"/>
        <sz val="11"/>
        <color rgb="FF000000"/>
        <name val="Calibri"/>
        <charset val="134"/>
        <scheme val="none"/>
      </font>
      <fill>
        <patternFill patternType="none"/>
      </fill>
    </dxf>
    <dxf>
      <font>
        <b val="0"/>
        <i val="0"/>
        <strike val="0"/>
        <u val="none"/>
        <sz val="11"/>
        <color rgb="FF000000"/>
        <name val="Calibri"/>
        <charset val="134"/>
        <scheme val="none"/>
      </font>
      <fill>
        <patternFill patternType="none"/>
      </fill>
    </dxf>
    <dxf>
      <font>
        <b val="0"/>
        <i val="0"/>
        <strike val="0"/>
        <u val="none"/>
        <sz val="11"/>
        <color rgb="FF000000"/>
        <name val="Calibri"/>
        <charset val="134"/>
        <scheme val="none"/>
      </font>
      <numFmt numFmtId="19" formatCode="dd/mm/yyyy"/>
      <fill>
        <patternFill patternType="none"/>
      </fill>
    </dxf>
    <dxf>
      <font>
        <b val="0"/>
        <i val="0"/>
        <strike val="0"/>
        <u val="none"/>
        <sz val="11"/>
        <color rgb="FF000000"/>
        <name val="Calibri"/>
        <charset val="134"/>
        <scheme val="none"/>
      </font>
      <fill>
        <patternFill patternType="none"/>
      </fill>
    </dxf>
    <dxf>
      <font>
        <b val="0"/>
        <i val="0"/>
        <strike val="0"/>
        <u val="none"/>
        <sz val="11"/>
        <color rgb="FF000000"/>
        <name val="Calibri"/>
        <charset val="134"/>
        <scheme val="none"/>
      </font>
      <fill>
        <patternFill patternType="none"/>
      </fill>
    </dxf>
    <dxf>
      <border>
        <left/>
        <right/>
        <top/>
        <bottom/>
        <vertical/>
        <horizontal/>
      </border>
    </dxf>
  </dxfs>
  <tableStyles count="2" defaultTableStyle="TableStyleMedium2" defaultPivotStyle="PivotStyleMedium9">
    <tableStyle name="Slicer Style 1" pivot="0" table="0" count="1" xr9:uid="{8DEEB4C3-46F6-4E0D-A397-852DCFBF5B8D}">
      <tableStyleElement type="headerRow" dxfId="1009"/>
    </tableStyle>
    <tableStyle name="Slicer Style 2" pivot="0" table="0" count="2" xr9:uid="{6B80423A-C33D-4CD8-9B55-BAEBC0C03F1A}"/>
  </tableStyles>
  <colors>
    <mruColors>
      <color rgb="FFEBE8E8"/>
      <color rgb="FFF8FAEF"/>
    </mruColors>
  </colors>
  <extLst>
    <ext xmlns:x14="http://schemas.microsoft.com/office/spreadsheetml/2009/9/main" uri="{46F421CA-312F-682f-3DD2-61675219B42D}">
      <x14:dxfs count="2">
        <dxf>
          <fill>
            <patternFill patternType="solid">
              <bgColor theme="4" tint="0.59999389629810485"/>
            </patternFill>
          </fill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bgColor theme="4" tint="0.59999389629810485"/>
            </patternFill>
          </fill>
          <border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/>
        <x14:slicerStyle name="Slicer Style 2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Warmindo.xlsx]Pivot!pembelian per bulan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Pivot!$A$4:$A$12</c:f>
              <c:strCache>
                <c:ptCount val="8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Agustus</c:v>
                </c:pt>
              </c:strCache>
            </c:strRef>
          </c:cat>
          <c:val>
            <c:numRef>
              <c:f>Pivot!$B$4:$B$12</c:f>
              <c:numCache>
                <c:formatCode>"Rp"#,##0_);[Red]\("Rp"#,##0\)</c:formatCode>
                <c:ptCount val="8"/>
                <c:pt idx="0">
                  <c:v>3393300</c:v>
                </c:pt>
                <c:pt idx="1">
                  <c:v>3162700</c:v>
                </c:pt>
                <c:pt idx="2">
                  <c:v>3755150</c:v>
                </c:pt>
                <c:pt idx="3">
                  <c:v>3732000</c:v>
                </c:pt>
                <c:pt idx="4">
                  <c:v>3758400</c:v>
                </c:pt>
                <c:pt idx="5">
                  <c:v>3408350</c:v>
                </c:pt>
                <c:pt idx="6">
                  <c:v>4224800</c:v>
                </c:pt>
                <c:pt idx="7">
                  <c:v>3560950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6-4A37-956C-37EDE5709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0133497"/>
        <c:axId val="736512204"/>
      </c:barChart>
      <c:catAx>
        <c:axId val="62013349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512204"/>
        <c:crosses val="autoZero"/>
        <c:auto val="1"/>
        <c:lblAlgn val="ctr"/>
        <c:lblOffset val="100"/>
        <c:noMultiLvlLbl val="0"/>
      </c:catAx>
      <c:valAx>
        <c:axId val="7365122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p&quot;#,##0_);[Red]\(&quot;Rp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3349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Warmindo.xlsx]Pivot!Jenis produk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Pivot!$F$3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EAF-418D-A5D9-BF7BC660019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EAF-418D-A5D9-BF7BC660019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EAF-418D-A5D9-BF7BC660019F}"/>
              </c:ext>
            </c:extLst>
          </c:dPt>
          <c:cat>
            <c:strRef>
              <c:f>Pivot!$E$4:$E$7</c:f>
              <c:strCache>
                <c:ptCount val="3"/>
                <c:pt idx="0">
                  <c:v>lainnya</c:v>
                </c:pt>
                <c:pt idx="1">
                  <c:v>mie-goreng</c:v>
                </c:pt>
                <c:pt idx="2">
                  <c:v>mie-kuah</c:v>
                </c:pt>
              </c:strCache>
            </c:strRef>
          </c:cat>
          <c:val>
            <c:numRef>
              <c:f>Pivot!$F$4:$F$7</c:f>
              <c:numCache>
                <c:formatCode>#,000_);[Red]\(#,000\)</c:formatCode>
                <c:ptCount val="3"/>
                <c:pt idx="0">
                  <c:v>753</c:v>
                </c:pt>
                <c:pt idx="1">
                  <c:v>933</c:v>
                </c:pt>
                <c:pt idx="2">
                  <c:v>2044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AF-418D-A5D9-BF7BC6600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Warmindo.xlsx]Pivot!PivotTable5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Pivot!$I$4:$I$27</c:f>
              <c:strCache>
                <c:ptCount val="23"/>
                <c:pt idx="0">
                  <c:v>Indomie Goreng Sambal Matah</c:v>
                </c:pt>
                <c:pt idx="1">
                  <c:v>Telur</c:v>
                </c:pt>
                <c:pt idx="2">
                  <c:v>Indomie Goreng Spesial</c:v>
                </c:pt>
                <c:pt idx="3">
                  <c:v>Indomie Goreng Aceh</c:v>
                </c:pt>
                <c:pt idx="4">
                  <c:v>Indomie Rasa Mi Kocok Bandung</c:v>
                </c:pt>
                <c:pt idx="5">
                  <c:v>Indomie Rasa Empal Gentong</c:v>
                </c:pt>
                <c:pt idx="6">
                  <c:v>Nugget</c:v>
                </c:pt>
                <c:pt idx="7">
                  <c:v>Kornet</c:v>
                </c:pt>
                <c:pt idx="8">
                  <c:v>Sambal Matah</c:v>
                </c:pt>
                <c:pt idx="9">
                  <c:v>Sosis</c:v>
                </c:pt>
                <c:pt idx="10">
                  <c:v>Indomie Goreng Rendang</c:v>
                </c:pt>
                <c:pt idx="11">
                  <c:v>Indomie Soto Mie</c:v>
                </c:pt>
                <c:pt idx="12">
                  <c:v>Indomie Goreng Cabe Ijo</c:v>
                </c:pt>
                <c:pt idx="13">
                  <c:v>Indomie Rasa Sop Buntut</c:v>
                </c:pt>
                <c:pt idx="14">
                  <c:v>Indomie Rasa Soto Padang</c:v>
                </c:pt>
                <c:pt idx="15">
                  <c:v>Indomie Ayam Spesial</c:v>
                </c:pt>
                <c:pt idx="16">
                  <c:v>indomie Ayam Bawang</c:v>
                </c:pt>
                <c:pt idx="17">
                  <c:v>Indomie Baso Sapi</c:v>
                </c:pt>
                <c:pt idx="18">
                  <c:v>Indomie Rasa Soto Betawi</c:v>
                </c:pt>
                <c:pt idx="19">
                  <c:v>indomie Kari Ayam</c:v>
                </c:pt>
                <c:pt idx="20">
                  <c:v>Indomie Rasa Soto Lamongan</c:v>
                </c:pt>
                <c:pt idx="21">
                  <c:v>Indomie Goreng Pedas</c:v>
                </c:pt>
                <c:pt idx="22">
                  <c:v>Indomie Rasa Soto Banjar Limau Kuit</c:v>
                </c:pt>
              </c:strCache>
            </c:strRef>
          </c:cat>
          <c:val>
            <c:numRef>
              <c:f>Pivot!$J$4:$J$27</c:f>
              <c:numCache>
                <c:formatCode>#,000_);[Red]\(#,000\)</c:formatCode>
                <c:ptCount val="23"/>
                <c:pt idx="0">
                  <c:v>129</c:v>
                </c:pt>
                <c:pt idx="1">
                  <c:v>140</c:v>
                </c:pt>
                <c:pt idx="2">
                  <c:v>140</c:v>
                </c:pt>
                <c:pt idx="3">
                  <c:v>143</c:v>
                </c:pt>
                <c:pt idx="4">
                  <c:v>144</c:v>
                </c:pt>
                <c:pt idx="5">
                  <c:v>144</c:v>
                </c:pt>
                <c:pt idx="6">
                  <c:v>144</c:v>
                </c:pt>
                <c:pt idx="7">
                  <c:v>152</c:v>
                </c:pt>
                <c:pt idx="8">
                  <c:v>155</c:v>
                </c:pt>
                <c:pt idx="9">
                  <c:v>162</c:v>
                </c:pt>
                <c:pt idx="10">
                  <c:v>162</c:v>
                </c:pt>
                <c:pt idx="11">
                  <c:v>164</c:v>
                </c:pt>
                <c:pt idx="12">
                  <c:v>166</c:v>
                </c:pt>
                <c:pt idx="13">
                  <c:v>167</c:v>
                </c:pt>
                <c:pt idx="14">
                  <c:v>167</c:v>
                </c:pt>
                <c:pt idx="15">
                  <c:v>168</c:v>
                </c:pt>
                <c:pt idx="16">
                  <c:v>169</c:v>
                </c:pt>
                <c:pt idx="17">
                  <c:v>170</c:v>
                </c:pt>
                <c:pt idx="18">
                  <c:v>180</c:v>
                </c:pt>
                <c:pt idx="19">
                  <c:v>187</c:v>
                </c:pt>
                <c:pt idx="20">
                  <c:v>188</c:v>
                </c:pt>
                <c:pt idx="21">
                  <c:v>193</c:v>
                </c:pt>
                <c:pt idx="22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1C1-9D64-CA2958066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67612534"/>
        <c:axId val="377121982"/>
      </c:barChart>
      <c:catAx>
        <c:axId val="96761253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121982"/>
        <c:crosses val="autoZero"/>
        <c:auto val="1"/>
        <c:lblAlgn val="ctr"/>
        <c:lblOffset val="100"/>
        <c:noMultiLvlLbl val="0"/>
      </c:catAx>
      <c:valAx>
        <c:axId val="37712198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000_);[Red]\(#,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61253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Warmindo.xlsx]Pivot!PivotTable6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Pivot!$N$3:$N$4</c:f>
              <c:strCache>
                <c:ptCount val="1"/>
                <c:pt idx="0">
                  <c:v>QRIS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Pivot!$M$5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Pivot!$N$5</c:f>
              <c:numCache>
                <c:formatCode>#,000_);[Red]\(#,000\)</c:formatCode>
                <c:ptCount val="1"/>
                <c:pt idx="0">
                  <c:v>3072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7-46E0-A48D-4C026F31CEB4}"/>
            </c:ext>
          </c:extLst>
        </c:ser>
        <c:ser>
          <c:idx val="1"/>
          <c:order val="1"/>
          <c:tx>
            <c:strRef>
              <c:f>Pivot!$O$3:$O$4</c:f>
              <c:strCache>
                <c:ptCount val="1"/>
                <c:pt idx="0">
                  <c:v>CASH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Pivot!$M$5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Pivot!$O$5</c:f>
              <c:numCache>
                <c:formatCode>#,000_);[Red]\(#,000\)</c:formatCode>
                <c:ptCount val="1"/>
                <c:pt idx="0">
                  <c:v>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FC7-46E0-A48D-4C026F31C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5210753"/>
        <c:axId val="882679839"/>
      </c:barChart>
      <c:catAx>
        <c:axId val="70521075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679839"/>
        <c:crosses val="autoZero"/>
        <c:auto val="1"/>
        <c:lblAlgn val="ctr"/>
        <c:lblOffset val="100"/>
        <c:noMultiLvlLbl val="0"/>
      </c:catAx>
      <c:valAx>
        <c:axId val="88267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1075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Warmindo.xlsx]Pivot!pembelian per bulan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3968168692498799E-2"/>
          <c:y val="6.6971080669710803E-2"/>
          <c:w val="0.97045195084279101"/>
          <c:h val="0.785814307458142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Pivot!$A$4:$A$12</c:f>
              <c:strCache>
                <c:ptCount val="8"/>
                <c:pt idx="0">
                  <c:v>Januari</c:v>
                </c:pt>
                <c:pt idx="1">
                  <c:v>Februari</c:v>
                </c:pt>
                <c:pt idx="2">
                  <c:v>Maret</c:v>
                </c:pt>
                <c:pt idx="3">
                  <c:v>April</c:v>
                </c:pt>
                <c:pt idx="4">
                  <c:v>Mei</c:v>
                </c:pt>
                <c:pt idx="5">
                  <c:v>Juni</c:v>
                </c:pt>
                <c:pt idx="6">
                  <c:v>Juli</c:v>
                </c:pt>
                <c:pt idx="7">
                  <c:v>Agustus</c:v>
                </c:pt>
              </c:strCache>
            </c:strRef>
          </c:cat>
          <c:val>
            <c:numRef>
              <c:f>Pivot!$B$4:$B$12</c:f>
              <c:numCache>
                <c:formatCode>"Rp"#,##0_);[Red]\("Rp"#,##0\)</c:formatCode>
                <c:ptCount val="8"/>
                <c:pt idx="0">
                  <c:v>3393300</c:v>
                </c:pt>
                <c:pt idx="1">
                  <c:v>3162700</c:v>
                </c:pt>
                <c:pt idx="2">
                  <c:v>3755150</c:v>
                </c:pt>
                <c:pt idx="3">
                  <c:v>3732000</c:v>
                </c:pt>
                <c:pt idx="4">
                  <c:v>3758400</c:v>
                </c:pt>
                <c:pt idx="5">
                  <c:v>3408350</c:v>
                </c:pt>
                <c:pt idx="6">
                  <c:v>4224800</c:v>
                </c:pt>
                <c:pt idx="7">
                  <c:v>3560950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D-410A-8C3B-406B583AE30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9"/>
        <c:axId val="620133497"/>
        <c:axId val="736512204"/>
      </c:barChart>
      <c:catAx>
        <c:axId val="62013349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glow>
              <a:schemeClr val="accent1">
                <a:alpha val="40000"/>
              </a:schemeClr>
            </a:glow>
            <a:outerShdw blurRad="50800" dist="50800" dir="5400000" sx="1000" sy="1000" algn="ctr" rotWithShape="0">
              <a:srgbClr val="000000">
                <a:alpha val="43000"/>
              </a:srgbClr>
            </a:outerShdw>
          </a:effectLst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effectLst>
                  <a:glow>
                    <a:schemeClr val="accent1">
                      <a:alpha val="40000"/>
                    </a:schemeClr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512204"/>
        <c:crosses val="autoZero"/>
        <c:auto val="1"/>
        <c:lblAlgn val="ctr"/>
        <c:lblOffset val="100"/>
        <c:noMultiLvlLbl val="0"/>
      </c:catAx>
      <c:valAx>
        <c:axId val="736512204"/>
        <c:scaling>
          <c:orientation val="minMax"/>
        </c:scaling>
        <c:delete val="1"/>
        <c:axPos val="l"/>
        <c:numFmt formatCode="&quot;Rp&quot;#,##0_);[Red]\(&quot;Rp&quot;#,##0\)" sourceLinked="1"/>
        <c:majorTickMark val="none"/>
        <c:minorTickMark val="none"/>
        <c:tickLblPos val="nextTo"/>
        <c:crossAx val="62013349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 anchor="b" anchorCtr="1"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Warmindo.xlsx]Pivot!Jenis produk</c:name>
    <c:fmtId val="2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chemeClr val="dk1">
                <a:lumMod val="75000"/>
                <a:lumOff val="25000"/>
              </a:schemeClr>
            </a:solidFill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Pivot!$F$3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111-4AF3-BF95-077A1498730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111-4AF3-BF95-077A1498730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111-4AF3-BF95-077A1498730F}"/>
              </c:ext>
            </c:extLst>
          </c:dPt>
          <c:dLbls>
            <c:spPr>
              <a:solidFill>
                <a:schemeClr val="dk1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Pivot!$E$4:$E$7</c:f>
              <c:strCache>
                <c:ptCount val="3"/>
                <c:pt idx="0">
                  <c:v>lainnya</c:v>
                </c:pt>
                <c:pt idx="1">
                  <c:v>mie-goreng</c:v>
                </c:pt>
                <c:pt idx="2">
                  <c:v>mie-kuah</c:v>
                </c:pt>
              </c:strCache>
            </c:strRef>
          </c:cat>
          <c:val>
            <c:numRef>
              <c:f>Pivot!$F$4:$F$7</c:f>
              <c:numCache>
                <c:formatCode>#,000_);[Red]\(#,000\)</c:formatCode>
                <c:ptCount val="3"/>
                <c:pt idx="0">
                  <c:v>753</c:v>
                </c:pt>
                <c:pt idx="1">
                  <c:v>933</c:v>
                </c:pt>
                <c:pt idx="2">
                  <c:v>2044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111-4AF3-BF95-077A149873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0855441256091"/>
          <c:y val="0.81584922797456905"/>
          <c:w val="0.82133188955062297"/>
          <c:h val="0.10240690281562199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Warmindo.xlsx]Pivot!PivotTable5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2425714819659902E-3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2425714819659902E-3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"/>
              <c:y val="-2.2425714819659902E-3"/>
            </c:manualLayout>
          </c:layout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9"/>
              <c:layout>
                <c:manualLayout>
                  <c:x val="0"/>
                  <c:y val="-2.242571481965990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1FE-4A20-9441-076459BC022E}"/>
                </c:ext>
              </c:extLst>
            </c:dLbl>
            <c:dLbl>
              <c:idx val="21"/>
              <c:layout>
                <c:manualLayout>
                  <c:x val="0"/>
                  <c:y val="-2.242571481965990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1FE-4A20-9441-076459BC022E}"/>
                </c:ext>
              </c:extLst>
            </c:dLbl>
            <c:dLbl>
              <c:idx val="22"/>
              <c:layout>
                <c:manualLayout>
                  <c:x val="0"/>
                  <c:y val="-2.2425714819659902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1FE-4A20-9441-076459BC022E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Pivot!$I$4:$I$27</c:f>
              <c:strCache>
                <c:ptCount val="23"/>
                <c:pt idx="0">
                  <c:v>Indomie Goreng Sambal Matah</c:v>
                </c:pt>
                <c:pt idx="1">
                  <c:v>Telur</c:v>
                </c:pt>
                <c:pt idx="2">
                  <c:v>Indomie Goreng Spesial</c:v>
                </c:pt>
                <c:pt idx="3">
                  <c:v>Indomie Goreng Aceh</c:v>
                </c:pt>
                <c:pt idx="4">
                  <c:v>Indomie Rasa Mi Kocok Bandung</c:v>
                </c:pt>
                <c:pt idx="5">
                  <c:v>Indomie Rasa Empal Gentong</c:v>
                </c:pt>
                <c:pt idx="6">
                  <c:v>Nugget</c:v>
                </c:pt>
                <c:pt idx="7">
                  <c:v>Kornet</c:v>
                </c:pt>
                <c:pt idx="8">
                  <c:v>Sambal Matah</c:v>
                </c:pt>
                <c:pt idx="9">
                  <c:v>Sosis</c:v>
                </c:pt>
                <c:pt idx="10">
                  <c:v>Indomie Goreng Rendang</c:v>
                </c:pt>
                <c:pt idx="11">
                  <c:v>Indomie Soto Mie</c:v>
                </c:pt>
                <c:pt idx="12">
                  <c:v>Indomie Goreng Cabe Ijo</c:v>
                </c:pt>
                <c:pt idx="13">
                  <c:v>Indomie Rasa Sop Buntut</c:v>
                </c:pt>
                <c:pt idx="14">
                  <c:v>Indomie Rasa Soto Padang</c:v>
                </c:pt>
                <c:pt idx="15">
                  <c:v>Indomie Ayam Spesial</c:v>
                </c:pt>
                <c:pt idx="16">
                  <c:v>indomie Ayam Bawang</c:v>
                </c:pt>
                <c:pt idx="17">
                  <c:v>Indomie Baso Sapi</c:v>
                </c:pt>
                <c:pt idx="18">
                  <c:v>Indomie Rasa Soto Betawi</c:v>
                </c:pt>
                <c:pt idx="19">
                  <c:v>indomie Kari Ayam</c:v>
                </c:pt>
                <c:pt idx="20">
                  <c:v>Indomie Rasa Soto Lamongan</c:v>
                </c:pt>
                <c:pt idx="21">
                  <c:v>Indomie Goreng Pedas</c:v>
                </c:pt>
                <c:pt idx="22">
                  <c:v>Indomie Rasa Soto Banjar Limau Kuit</c:v>
                </c:pt>
              </c:strCache>
            </c:strRef>
          </c:cat>
          <c:val>
            <c:numRef>
              <c:f>Pivot!$J$4:$J$27</c:f>
              <c:numCache>
                <c:formatCode>#,000_);[Red]\(#,000\)</c:formatCode>
                <c:ptCount val="23"/>
                <c:pt idx="0">
                  <c:v>129</c:v>
                </c:pt>
                <c:pt idx="1">
                  <c:v>140</c:v>
                </c:pt>
                <c:pt idx="2">
                  <c:v>140</c:v>
                </c:pt>
                <c:pt idx="3">
                  <c:v>143</c:v>
                </c:pt>
                <c:pt idx="4">
                  <c:v>144</c:v>
                </c:pt>
                <c:pt idx="5">
                  <c:v>144</c:v>
                </c:pt>
                <c:pt idx="6">
                  <c:v>144</c:v>
                </c:pt>
                <c:pt idx="7">
                  <c:v>152</c:v>
                </c:pt>
                <c:pt idx="8">
                  <c:v>155</c:v>
                </c:pt>
                <c:pt idx="9">
                  <c:v>162</c:v>
                </c:pt>
                <c:pt idx="10">
                  <c:v>162</c:v>
                </c:pt>
                <c:pt idx="11">
                  <c:v>164</c:v>
                </c:pt>
                <c:pt idx="12">
                  <c:v>166</c:v>
                </c:pt>
                <c:pt idx="13">
                  <c:v>167</c:v>
                </c:pt>
                <c:pt idx="14">
                  <c:v>167</c:v>
                </c:pt>
                <c:pt idx="15">
                  <c:v>168</c:v>
                </c:pt>
                <c:pt idx="16">
                  <c:v>169</c:v>
                </c:pt>
                <c:pt idx="17">
                  <c:v>170</c:v>
                </c:pt>
                <c:pt idx="18">
                  <c:v>180</c:v>
                </c:pt>
                <c:pt idx="19">
                  <c:v>187</c:v>
                </c:pt>
                <c:pt idx="20">
                  <c:v>188</c:v>
                </c:pt>
                <c:pt idx="21">
                  <c:v>193</c:v>
                </c:pt>
                <c:pt idx="22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FE-4A20-9441-076459BC02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67612534"/>
        <c:axId val="377121982"/>
      </c:barChart>
      <c:catAx>
        <c:axId val="96761253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121982"/>
        <c:crosses val="autoZero"/>
        <c:auto val="1"/>
        <c:lblAlgn val="ctr"/>
        <c:lblOffset val="100"/>
        <c:noMultiLvlLbl val="0"/>
      </c:catAx>
      <c:valAx>
        <c:axId val="37712198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000_);[Red]\(#,000\)" sourceLinked="1"/>
        <c:majorTickMark val="none"/>
        <c:minorTickMark val="none"/>
        <c:tickLblPos val="nextTo"/>
        <c:crossAx val="96761253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Warmindo.xlsx]Pivot!PivotTable6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Pivot!$N$3:$N$4</c:f>
              <c:strCache>
                <c:ptCount val="1"/>
                <c:pt idx="0">
                  <c:v>QRIS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Pivot!$M$5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Pivot!$N$5</c:f>
              <c:numCache>
                <c:formatCode>#,000_);[Red]\(#,000\)</c:formatCode>
                <c:ptCount val="1"/>
                <c:pt idx="0">
                  <c:v>3072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93-405D-BEE8-3CB7901BDB14}"/>
            </c:ext>
          </c:extLst>
        </c:ser>
        <c:ser>
          <c:idx val="1"/>
          <c:order val="1"/>
          <c:tx>
            <c:strRef>
              <c:f>Pivot!$O$3:$O$4</c:f>
              <c:strCache>
                <c:ptCount val="1"/>
                <c:pt idx="0">
                  <c:v>CASH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Pivot!$M$5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Pivot!$O$5</c:f>
              <c:numCache>
                <c:formatCode>#,000_);[Red]\(#,000\)</c:formatCode>
                <c:ptCount val="1"/>
                <c:pt idx="0">
                  <c:v>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393-405D-BEE8-3CB7901BD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5210753"/>
        <c:axId val="882679839"/>
      </c:barChart>
      <c:catAx>
        <c:axId val="70521075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679839"/>
        <c:crosses val="autoZero"/>
        <c:auto val="1"/>
        <c:lblAlgn val="ctr"/>
        <c:lblOffset val="100"/>
        <c:noMultiLvlLbl val="0"/>
      </c:catAx>
      <c:valAx>
        <c:axId val="88267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1075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13</xdr:row>
      <xdr:rowOff>129540</xdr:rowOff>
    </xdr:from>
    <xdr:to>
      <xdr:col>1</xdr:col>
      <xdr:colOff>1668780</xdr:colOff>
      <xdr:row>27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53340</xdr:colOff>
      <xdr:row>8</xdr:row>
      <xdr:rowOff>52705</xdr:rowOff>
    </xdr:from>
    <xdr:to>
      <xdr:col>5</xdr:col>
      <xdr:colOff>983615</xdr:colOff>
      <xdr:row>21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182880</xdr:colOff>
      <xdr:row>12</xdr:row>
      <xdr:rowOff>91440</xdr:rowOff>
    </xdr:from>
    <xdr:to>
      <xdr:col>9</xdr:col>
      <xdr:colOff>640715</xdr:colOff>
      <xdr:row>27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223520</xdr:colOff>
      <xdr:row>7</xdr:row>
      <xdr:rowOff>30480</xdr:rowOff>
    </xdr:from>
    <xdr:to>
      <xdr:col>14</xdr:col>
      <xdr:colOff>490220</xdr:colOff>
      <xdr:row>20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579120</xdr:colOff>
      <xdr:row>7</xdr:row>
      <xdr:rowOff>152400</xdr:rowOff>
    </xdr:from>
    <xdr:to>
      <xdr:col>18</xdr:col>
      <xdr:colOff>1449070</xdr:colOff>
      <xdr:row>9</xdr:row>
      <xdr:rowOff>160655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17952720" y="1432560"/>
          <a:ext cx="1479550" cy="3740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800"/>
            <a:t>Rp28.995.650</a:t>
          </a:r>
        </a:p>
      </xdr:txBody>
    </xdr:sp>
    <xdr:clientData/>
  </xdr:twoCellAnchor>
  <xdr:twoCellAnchor>
    <xdr:from>
      <xdr:col>20</xdr:col>
      <xdr:colOff>129540</xdr:colOff>
      <xdr:row>5</xdr:row>
      <xdr:rowOff>160020</xdr:rowOff>
    </xdr:from>
    <xdr:to>
      <xdr:col>20</xdr:col>
      <xdr:colOff>900430</xdr:colOff>
      <xdr:row>8</xdr:row>
      <xdr:rowOff>38100</xdr:rowOff>
    </xdr:to>
    <xdr:sp macro="" textlink="$U$5">
      <xdr:nvSpPr>
        <xdr:cNvPr id="9" name="Text Box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20543520" y="1074420"/>
          <a:ext cx="770890" cy="426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fld id="{E8C5C9DB-3520-45B8-AA96-AB3632FF5F6C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2.977 </a:t>
          </a:fld>
          <a:endParaRPr 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23</xdr:row>
      <xdr:rowOff>129540</xdr:rowOff>
    </xdr:from>
    <xdr:to>
      <xdr:col>2</xdr:col>
      <xdr:colOff>572135</xdr:colOff>
      <xdr:row>28</xdr:row>
      <xdr:rowOff>114935</xdr:rowOff>
    </xdr:to>
    <xdr:sp macro="" textlink="">
      <xdr:nvSpPr>
        <xdr:cNvPr id="40" name="Rounded Rectangle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>
        <a:xfrm>
          <a:off x="83820" y="4335780"/>
          <a:ext cx="1722755" cy="899795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635</xdr:colOff>
      <xdr:row>24</xdr:row>
      <xdr:rowOff>38100</xdr:rowOff>
    </xdr:from>
    <xdr:to>
      <xdr:col>3</xdr:col>
      <xdr:colOff>31115</xdr:colOff>
      <xdr:row>29</xdr:row>
      <xdr:rowOff>91440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/>
      </xdr:nvSpPr>
      <xdr:spPr>
        <a:xfrm>
          <a:off x="635" y="4427220"/>
          <a:ext cx="1882140" cy="96774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544195</xdr:colOff>
      <xdr:row>23</xdr:row>
      <xdr:rowOff>149860</xdr:rowOff>
    </xdr:from>
    <xdr:to>
      <xdr:col>14</xdr:col>
      <xdr:colOff>367665</xdr:colOff>
      <xdr:row>43</xdr:row>
      <xdr:rowOff>131445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5099685" y="4356100"/>
          <a:ext cx="4144010" cy="3639185"/>
        </a:xfrm>
        <a:prstGeom prst="roundRect">
          <a:avLst>
            <a:gd name="adj" fmla="val 7685"/>
          </a:avLst>
        </a:prstGeom>
        <a:solidFill>
          <a:sysClr val="window" lastClr="FFFFFF"/>
        </a:solidFill>
        <a:ln w="19050">
          <a:solidFill>
            <a:schemeClr val="accent1"/>
          </a:solidFill>
        </a:ln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7620</xdr:colOff>
      <xdr:row>5</xdr:row>
      <xdr:rowOff>121920</xdr:rowOff>
    </xdr:from>
    <xdr:to>
      <xdr:col>3</xdr:col>
      <xdr:colOff>114300</xdr:colOff>
      <xdr:row>44</xdr:row>
      <xdr:rowOff>88265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7620" y="1036320"/>
          <a:ext cx="1958340" cy="7098665"/>
        </a:xfrm>
        <a:prstGeom prst="roundRect">
          <a:avLst>
            <a:gd name="adj" fmla="val 11833"/>
          </a:avLst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635</xdr:colOff>
      <xdr:row>0</xdr:row>
      <xdr:rowOff>83820</xdr:rowOff>
    </xdr:from>
    <xdr:to>
      <xdr:col>19</xdr:col>
      <xdr:colOff>368935</xdr:colOff>
      <xdr:row>5</xdr:row>
      <xdr:rowOff>88900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635" y="83820"/>
          <a:ext cx="12330430" cy="919480"/>
        </a:xfrm>
        <a:prstGeom prst="round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505460</xdr:colOff>
      <xdr:row>1</xdr:row>
      <xdr:rowOff>55245</xdr:rowOff>
    </xdr:from>
    <xdr:to>
      <xdr:col>14</xdr:col>
      <xdr:colOff>548005</xdr:colOff>
      <xdr:row>4</xdr:row>
      <xdr:rowOff>26670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3032760" y="238125"/>
          <a:ext cx="6391275" cy="5200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400" b="1">
              <a:solidFill>
                <a:schemeClr val="bg1"/>
              </a:solidFill>
              <a:latin typeface="Montserrat" pitchFamily="2" charset="77"/>
              <a:sym typeface="+mn-ea"/>
            </a:rPr>
            <a:t>DASHBOARD PENJUALAN WARMINDO</a:t>
          </a:r>
          <a:endParaRPr lang="en-US" sz="2400" b="0" i="0" u="none" strike="noStrike">
            <a:solidFill>
              <a:schemeClr val="bg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247650</xdr:colOff>
      <xdr:row>8</xdr:row>
      <xdr:rowOff>108585</xdr:rowOff>
    </xdr:from>
    <xdr:to>
      <xdr:col>2</xdr:col>
      <xdr:colOff>419100</xdr:colOff>
      <xdr:row>11</xdr:row>
      <xdr:rowOff>11430</xdr:rowOff>
    </xdr:to>
    <xdr:sp macro="" textlink="Pivot!$S$4">
      <xdr:nvSpPr>
        <xdr:cNvPr id="4" name="TextBox 3" descr="adwadawdas" title="awdawd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247650" y="1571625"/>
          <a:ext cx="1405890" cy="451485"/>
        </a:xfrm>
        <a:prstGeom prst="round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tlCol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fld id="{540BC38C-54E6-43BF-987E-AC909A6B45DD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Rp28.995.650 </a:t>
          </a:fld>
          <a:endParaRPr lang="en-US" sz="1600" b="1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0</xdr:colOff>
      <xdr:row>6</xdr:row>
      <xdr:rowOff>114300</xdr:rowOff>
    </xdr:from>
    <xdr:to>
      <xdr:col>3</xdr:col>
      <xdr:colOff>95250</xdr:colOff>
      <xdr:row>8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0" y="1211580"/>
          <a:ext cx="1946910" cy="41338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400" b="1">
              <a:solidFill>
                <a:schemeClr val="bg1"/>
              </a:solidFill>
              <a:latin typeface="Montserrat" pitchFamily="2" charset="77"/>
              <a:sym typeface="+mn-ea"/>
            </a:rPr>
            <a:t>Total Pemasukan</a:t>
          </a:r>
          <a:endParaRPr lang="en-US" sz="1400" b="0" i="0" u="none" strike="noStrike">
            <a:solidFill>
              <a:schemeClr val="bg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553085</xdr:colOff>
      <xdr:row>14</xdr:row>
      <xdr:rowOff>37465</xdr:rowOff>
    </xdr:from>
    <xdr:to>
      <xdr:col>2</xdr:col>
      <xdr:colOff>154305</xdr:colOff>
      <xdr:row>16</xdr:row>
      <xdr:rowOff>123190</xdr:rowOff>
    </xdr:to>
    <xdr:sp macro="" textlink="Pivot!$U$5">
      <xdr:nvSpPr>
        <xdr:cNvPr id="7" name="TextBox 3" descr="adwadawdas" title="awdawd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553085" y="2628265"/>
          <a:ext cx="842191" cy="455839"/>
        </a:xfrm>
        <a:prstGeom prst="round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tlCol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fld id="{41C2F6BD-2A52-45B9-9D7C-572DF240C890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2.977 </a:t>
          </a:fld>
          <a:endParaRPr lang="en-US" sz="1600" b="1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0</xdr:col>
      <xdr:colOff>20320</xdr:colOff>
      <xdr:row>12</xdr:row>
      <xdr:rowOff>43180</xdr:rowOff>
    </xdr:from>
    <xdr:to>
      <xdr:col>3</xdr:col>
      <xdr:colOff>115570</xdr:colOff>
      <xdr:row>14</xdr:row>
      <xdr:rowOff>90805</xdr:rowOff>
    </xdr:to>
    <xdr:sp macro="" textlink="">
      <xdr:nvSpPr>
        <xdr:cNvPr id="8" name="TextBox 5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20320" y="2237740"/>
          <a:ext cx="1946910" cy="41338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chemeClr val="bg1"/>
              </a:solidFill>
              <a:latin typeface="Montserrat" pitchFamily="2" charset="77"/>
              <a:sym typeface="+mn-ea"/>
            </a:rPr>
            <a:t>Total Penjualan</a:t>
          </a:r>
          <a:endParaRPr lang="en-US" sz="1400" b="0" i="0" u="none" strike="noStrike">
            <a:solidFill>
              <a:schemeClr val="bg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82550</xdr:colOff>
      <xdr:row>17</xdr:row>
      <xdr:rowOff>133985</xdr:rowOff>
    </xdr:from>
    <xdr:to>
      <xdr:col>3</xdr:col>
      <xdr:colOff>12700</xdr:colOff>
      <xdr:row>21</xdr:row>
      <xdr:rowOff>165100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82550" y="3242945"/>
          <a:ext cx="1781810" cy="762635"/>
        </a:xfrm>
        <a:prstGeom prst="round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629920</xdr:colOff>
      <xdr:row>7</xdr:row>
      <xdr:rowOff>113665</xdr:rowOff>
    </xdr:from>
    <xdr:to>
      <xdr:col>19</xdr:col>
      <xdr:colOff>332740</xdr:colOff>
      <xdr:row>19</xdr:row>
      <xdr:rowOff>163830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2481580" y="1393825"/>
          <a:ext cx="9813290" cy="2244725"/>
        </a:xfrm>
        <a:prstGeom prst="roundRect">
          <a:avLst>
            <a:gd name="adj" fmla="val 7685"/>
          </a:avLst>
        </a:prstGeom>
        <a:solidFill>
          <a:sysClr val="window" lastClr="FFFFFF"/>
        </a:solidFill>
        <a:ln w="19050">
          <a:solidFill>
            <a:schemeClr val="accent1"/>
          </a:solidFill>
        </a:ln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158750</xdr:colOff>
      <xdr:row>8</xdr:row>
      <xdr:rowOff>14605</xdr:rowOff>
    </xdr:from>
    <xdr:to>
      <xdr:col>19</xdr:col>
      <xdr:colOff>180975</xdr:colOff>
      <xdr:row>19</xdr:row>
      <xdr:rowOff>88900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6</xdr:row>
      <xdr:rowOff>0</xdr:rowOff>
    </xdr:from>
    <xdr:to>
      <xdr:col>7</xdr:col>
      <xdr:colOff>537210</xdr:colOff>
      <xdr:row>7</xdr:row>
      <xdr:rowOff>142240</xdr:rowOff>
    </xdr:to>
    <xdr:sp macro="" textlink="">
      <xdr:nvSpPr>
        <xdr:cNvPr id="10" name="TextBox 1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2527300" y="1097280"/>
          <a:ext cx="2565400" cy="325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1">
              <a:solidFill>
                <a:schemeClr val="tx1"/>
              </a:solidFill>
              <a:latin typeface="Montserrat" pitchFamily="2" charset="77"/>
            </a:rPr>
            <a:t>TREND</a:t>
          </a:r>
          <a:r>
            <a:rPr lang="en-US" sz="1600" b="1" baseline="0">
              <a:solidFill>
                <a:schemeClr val="tx1"/>
              </a:solidFill>
              <a:latin typeface="Montserrat" pitchFamily="2" charset="77"/>
            </a:rPr>
            <a:t> PENJUALAN</a:t>
          </a:r>
          <a:endParaRPr lang="en-US" sz="1600" b="1">
            <a:solidFill>
              <a:schemeClr val="tx1"/>
            </a:solidFill>
            <a:latin typeface="Montserrat" pitchFamily="2" charset="77"/>
          </a:endParaRPr>
        </a:p>
      </xdr:txBody>
    </xdr:sp>
    <xdr:clientData/>
  </xdr:twoCellAnchor>
  <xdr:twoCellAnchor>
    <xdr:from>
      <xdr:col>3</xdr:col>
      <xdr:colOff>355600</xdr:colOff>
      <xdr:row>23</xdr:row>
      <xdr:rowOff>149860</xdr:rowOff>
    </xdr:from>
    <xdr:to>
      <xdr:col>7</xdr:col>
      <xdr:colOff>401955</xdr:colOff>
      <xdr:row>43</xdr:row>
      <xdr:rowOff>160020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2207260" y="4356100"/>
          <a:ext cx="2750185" cy="3667760"/>
        </a:xfrm>
        <a:prstGeom prst="roundRect">
          <a:avLst>
            <a:gd name="adj" fmla="val 7685"/>
          </a:avLst>
        </a:prstGeom>
        <a:solidFill>
          <a:sysClr val="window" lastClr="FFFFFF"/>
        </a:solidFill>
        <a:ln w="19050">
          <a:solidFill>
            <a:schemeClr val="accent1"/>
          </a:solidFill>
        </a:ln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440690</xdr:colOff>
      <xdr:row>24</xdr:row>
      <xdr:rowOff>103505</xdr:rowOff>
    </xdr:from>
    <xdr:to>
      <xdr:col>7</xdr:col>
      <xdr:colOff>285750</xdr:colOff>
      <xdr:row>43</xdr:row>
      <xdr:rowOff>3810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431800</xdr:colOff>
      <xdr:row>21</xdr:row>
      <xdr:rowOff>127000</xdr:rowOff>
    </xdr:from>
    <xdr:to>
      <xdr:col>7</xdr:col>
      <xdr:colOff>293370</xdr:colOff>
      <xdr:row>23</xdr:row>
      <xdr:rowOff>86360</xdr:rowOff>
    </xdr:to>
    <xdr:sp macro="" textlink="">
      <xdr:nvSpPr>
        <xdr:cNvPr id="13" name="TextBox 1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 txBox="1"/>
      </xdr:nvSpPr>
      <xdr:spPr>
        <a:xfrm>
          <a:off x="2283460" y="3967480"/>
          <a:ext cx="2565400" cy="325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1">
              <a:solidFill>
                <a:schemeClr val="tx1"/>
              </a:solidFill>
              <a:latin typeface="Montserrat" pitchFamily="2" charset="77"/>
            </a:rPr>
            <a:t>PENJUALAN MIE</a:t>
          </a:r>
        </a:p>
      </xdr:txBody>
    </xdr:sp>
    <xdr:clientData/>
  </xdr:twoCellAnchor>
  <xdr:twoCellAnchor>
    <xdr:from>
      <xdr:col>8</xdr:col>
      <xdr:colOff>45720</xdr:colOff>
      <xdr:row>24</xdr:row>
      <xdr:rowOff>91440</xdr:rowOff>
    </xdr:from>
    <xdr:to>
      <xdr:col>14</xdr:col>
      <xdr:colOff>189865</xdr:colOff>
      <xdr:row>43</xdr:row>
      <xdr:rowOff>14605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25400</xdr:colOff>
      <xdr:row>21</xdr:row>
      <xdr:rowOff>71120</xdr:rowOff>
    </xdr:from>
    <xdr:to>
      <xdr:col>13</xdr:col>
      <xdr:colOff>121920</xdr:colOff>
      <xdr:row>23</xdr:row>
      <xdr:rowOff>30480</xdr:rowOff>
    </xdr:to>
    <xdr:sp macro="" textlink="">
      <xdr:nvSpPr>
        <xdr:cNvPr id="18" name="TextBox 1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 txBox="1"/>
      </xdr:nvSpPr>
      <xdr:spPr>
        <a:xfrm>
          <a:off x="5815330" y="3911600"/>
          <a:ext cx="2565400" cy="325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1">
              <a:solidFill>
                <a:schemeClr val="tx1"/>
              </a:solidFill>
              <a:latin typeface="Montserrat" pitchFamily="2" charset="77"/>
            </a:rPr>
            <a:t>TOP 10 PENJUALAN</a:t>
          </a:r>
        </a:p>
      </xdr:txBody>
    </xdr:sp>
    <xdr:clientData/>
  </xdr:twoCellAnchor>
  <xdr:twoCellAnchor>
    <xdr:from>
      <xdr:col>15</xdr:col>
      <xdr:colOff>46355</xdr:colOff>
      <xdr:row>23</xdr:row>
      <xdr:rowOff>149860</xdr:rowOff>
    </xdr:from>
    <xdr:to>
      <xdr:col>19</xdr:col>
      <xdr:colOff>380365</xdr:colOff>
      <xdr:row>43</xdr:row>
      <xdr:rowOff>131445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9539605" y="4356100"/>
          <a:ext cx="2802890" cy="3639185"/>
        </a:xfrm>
        <a:prstGeom prst="roundRect">
          <a:avLst>
            <a:gd name="adj" fmla="val 7685"/>
          </a:avLst>
        </a:prstGeom>
        <a:solidFill>
          <a:sysClr val="window" lastClr="FFFFFF"/>
        </a:solidFill>
        <a:ln w="19050">
          <a:solidFill>
            <a:schemeClr val="accent1"/>
          </a:solidFill>
        </a:ln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282575</xdr:colOff>
      <xdr:row>25</xdr:row>
      <xdr:rowOff>13970</xdr:rowOff>
    </xdr:from>
    <xdr:to>
      <xdr:col>19</xdr:col>
      <xdr:colOff>137795</xdr:colOff>
      <xdr:row>41</xdr:row>
      <xdr:rowOff>143510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113665</xdr:colOff>
      <xdr:row>21</xdr:row>
      <xdr:rowOff>76200</xdr:rowOff>
    </xdr:from>
    <xdr:to>
      <xdr:col>19</xdr:col>
      <xdr:colOff>442595</xdr:colOff>
      <xdr:row>23</xdr:row>
      <xdr:rowOff>84455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 txBox="1"/>
      </xdr:nvSpPr>
      <xdr:spPr>
        <a:xfrm>
          <a:off x="9606915" y="3916680"/>
          <a:ext cx="2797810" cy="374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 b="1">
              <a:solidFill>
                <a:schemeClr val="tx1"/>
              </a:solidFill>
              <a:latin typeface="Montserrat" pitchFamily="2" charset="77"/>
            </a:rPr>
            <a:t>METODE PEMBAYARAN </a:t>
          </a:r>
        </a:p>
      </xdr:txBody>
    </xdr:sp>
    <xdr:clientData/>
  </xdr:twoCellAnchor>
  <xdr:twoCellAnchor>
    <xdr:from>
      <xdr:col>0</xdr:col>
      <xdr:colOff>114300</xdr:colOff>
      <xdr:row>22</xdr:row>
      <xdr:rowOff>144780</xdr:rowOff>
    </xdr:from>
    <xdr:to>
      <xdr:col>3</xdr:col>
      <xdr:colOff>7620</xdr:colOff>
      <xdr:row>27</xdr:row>
      <xdr:rowOff>31115</xdr:rowOff>
    </xdr:to>
    <xdr:sp macro="" textlink="">
      <xdr:nvSpPr>
        <xdr:cNvPr id="41" name="Rounded Rectangle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>
        <a:xfrm>
          <a:off x="114300" y="4168140"/>
          <a:ext cx="1744980" cy="800735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106680</xdr:colOff>
      <xdr:row>17</xdr:row>
      <xdr:rowOff>172720</xdr:rowOff>
    </xdr:from>
    <xdr:to>
      <xdr:col>2</xdr:col>
      <xdr:colOff>587829</xdr:colOff>
      <xdr:row>21</xdr:row>
      <xdr:rowOff>102235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7" name="tipe_pembayaran">
              <a:extLst>
                <a:ext uri="{FF2B5EF4-FFF2-40B4-BE49-F238E27FC236}">
                  <a16:creationId xmlns:a16="http://schemas.microsoft.com/office/drawing/2014/main" id="{00000000-0008-0000-0500-00002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e_pembayaran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680" y="3281680"/>
              <a:ext cx="1684020" cy="6610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190500</xdr:colOff>
      <xdr:row>23</xdr:row>
      <xdr:rowOff>42545</xdr:rowOff>
    </xdr:from>
    <xdr:to>
      <xdr:col>2</xdr:col>
      <xdr:colOff>565150</xdr:colOff>
      <xdr:row>26</xdr:row>
      <xdr:rowOff>179070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4" name="jenis_pesanan">
              <a:extLst>
                <a:ext uri="{FF2B5EF4-FFF2-40B4-BE49-F238E27FC236}">
                  <a16:creationId xmlns:a16="http://schemas.microsoft.com/office/drawing/2014/main" id="{00000000-0008-0000-0500-00002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enis_pesanan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0" y="4248785"/>
              <a:ext cx="1609090" cy="6851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0</xdr:col>
      <xdr:colOff>76200</xdr:colOff>
      <xdr:row>27</xdr:row>
      <xdr:rowOff>144780</xdr:rowOff>
    </xdr:from>
    <xdr:to>
      <xdr:col>3</xdr:col>
      <xdr:colOff>22860</xdr:colOff>
      <xdr:row>34</xdr:row>
      <xdr:rowOff>167640</xdr:rowOff>
    </xdr:to>
    <xdr:sp macro="" textlink="">
      <xdr:nvSpPr>
        <xdr:cNvPr id="42" name="Rounded Rectangle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/>
      </xdr:nvSpPr>
      <xdr:spPr>
        <a:xfrm>
          <a:off x="76200" y="5082540"/>
          <a:ext cx="1798320" cy="130302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124460</xdr:colOff>
      <xdr:row>28</xdr:row>
      <xdr:rowOff>38100</xdr:rowOff>
    </xdr:from>
    <xdr:to>
      <xdr:col>2</xdr:col>
      <xdr:colOff>566420</xdr:colOff>
      <xdr:row>34</xdr:row>
      <xdr:rowOff>81915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6" name="jenis_produk">
              <a:extLst>
                <a:ext uri="{FF2B5EF4-FFF2-40B4-BE49-F238E27FC236}">
                  <a16:creationId xmlns:a16="http://schemas.microsoft.com/office/drawing/2014/main" id="{00000000-0008-0000-0500-00002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enis_produk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460" y="5158740"/>
              <a:ext cx="1676400" cy="11410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0</xdr:col>
      <xdr:colOff>92075</xdr:colOff>
      <xdr:row>35</xdr:row>
      <xdr:rowOff>144145</xdr:rowOff>
    </xdr:from>
    <xdr:to>
      <xdr:col>3</xdr:col>
      <xdr:colOff>22860</xdr:colOff>
      <xdr:row>43</xdr:row>
      <xdr:rowOff>114300</xdr:rowOff>
    </xdr:to>
    <xdr:sp macro="" textlink="">
      <xdr:nvSpPr>
        <xdr:cNvPr id="43" name="Rounded Rectangle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>
          <a:off x="92075" y="6544945"/>
          <a:ext cx="1782445" cy="1433195"/>
        </a:xfrm>
        <a:prstGeom prst="roundRect">
          <a:avLst>
            <a:gd name="adj" fmla="val 9087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188595</xdr:colOff>
      <xdr:row>35</xdr:row>
      <xdr:rowOff>163195</xdr:rowOff>
    </xdr:from>
    <xdr:to>
      <xdr:col>2</xdr:col>
      <xdr:colOff>515620</xdr:colOff>
      <xdr:row>43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8" name="month">
              <a:extLst>
                <a:ext uri="{FF2B5EF4-FFF2-40B4-BE49-F238E27FC236}">
                  <a16:creationId xmlns:a16="http://schemas.microsoft.com/office/drawing/2014/main" id="{00000000-0008-0000-0500-00002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595" y="6563995"/>
              <a:ext cx="1561465" cy="1376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da" refreshedDate="45166.920289351903" createdVersion="5" refreshedVersion="5" minRefreshableVersion="3" recordCount="1999" xr:uid="{00000000-000A-0000-FFFF-FFFF00000000}">
  <cacheSource type="worksheet">
    <worksheetSource name="Transaksi"/>
  </cacheSource>
  <cacheFields count="17">
    <cacheField name="id" numFmtId="0">
      <sharedItems containsSemiMixedTypes="0" containsString="0" containsNumber="1" containsInteger="1" minValue="1" maxValue="2000" count="199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</sharedItems>
    </cacheField>
    <cacheField name="invoice_id" numFmtId="0">
      <sharedItems containsSemiMixedTypes="0" containsString="0" containsNumber="1" containsInteger="1" minValue="1" maxValue="1500" count="15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</sharedItems>
    </cacheField>
    <cacheField name="tanggal_transaksi" numFmtId="14">
      <sharedItems containsSemiMixedTypes="0" containsNonDate="0" containsDate="1" containsString="0" minDate="2022-01-01T00:00:00" maxDate="2022-08-30T00:00:00" count="242">
        <d v="2022-04-11T00:00:00"/>
        <d v="2022-08-01T00:00:00"/>
        <d v="2022-04-03T00:00:00"/>
        <d v="2022-03-19T00:00:00"/>
        <d v="2022-04-29T00:00:00"/>
        <d v="2022-07-23T00:00:00"/>
        <d v="2022-02-04T00:00:00"/>
        <d v="2022-01-08T00:00:00"/>
        <d v="2022-01-03T00:00:00"/>
        <d v="2022-06-11T00:00:00"/>
        <d v="2022-01-26T00:00:00"/>
        <d v="2022-01-11T00:00:00"/>
        <d v="2022-07-15T00:00:00"/>
        <d v="2022-08-19T00:00:00"/>
        <d v="2022-05-18T00:00:00"/>
        <d v="2022-04-13T00:00:00"/>
        <d v="2022-06-01T00:00:00"/>
        <d v="2022-05-17T00:00:00"/>
        <d v="2022-02-27T00:00:00"/>
        <d v="2022-06-14T00:00:00"/>
        <d v="2022-08-21T00:00:00"/>
        <d v="2022-06-20T00:00:00"/>
        <d v="2022-05-03T00:00:00"/>
        <d v="2022-03-15T00:00:00"/>
        <d v="2022-08-20T00:00:00"/>
        <d v="2022-08-13T00:00:00"/>
        <d v="2022-07-17T00:00:00"/>
        <d v="2022-03-29T00:00:00"/>
        <d v="2022-08-03T00:00:00"/>
        <d v="2022-01-25T00:00:00"/>
        <d v="2022-05-20T00:00:00"/>
        <d v="2022-06-07T00:00:00"/>
        <d v="2022-07-03T00:00:00"/>
        <d v="2022-02-09T00:00:00"/>
        <d v="2022-01-19T00:00:00"/>
        <d v="2022-03-24T00:00:00"/>
        <d v="2022-06-30T00:00:00"/>
        <d v="2022-07-01T00:00:00"/>
        <d v="2022-06-15T00:00:00"/>
        <d v="2022-03-16T00:00:00"/>
        <d v="2022-03-22T00:00:00"/>
        <d v="2022-07-28T00:00:00"/>
        <d v="2022-01-05T00:00:00"/>
        <d v="2022-02-22T00:00:00"/>
        <d v="2022-06-06T00:00:00"/>
        <d v="2022-05-09T00:00:00"/>
        <d v="2022-04-15T00:00:00"/>
        <d v="2022-01-28T00:00:00"/>
        <d v="2022-05-08T00:00:00"/>
        <d v="2022-07-14T00:00:00"/>
        <d v="2022-02-13T00:00:00"/>
        <d v="2022-03-07T00:00:00"/>
        <d v="2022-05-01T00:00:00"/>
        <d v="2022-08-17T00:00:00"/>
        <d v="2022-07-26T00:00:00"/>
        <d v="2022-08-24T00:00:00"/>
        <d v="2022-02-11T00:00:00"/>
        <d v="2022-02-07T00:00:00"/>
        <d v="2022-05-04T00:00:00"/>
        <d v="2022-08-14T00:00:00"/>
        <d v="2022-08-22T00:00:00"/>
        <d v="2022-04-19T00:00:00"/>
        <d v="2022-04-10T00:00:00"/>
        <d v="2022-04-16T00:00:00"/>
        <d v="2022-08-23T00:00:00"/>
        <d v="2022-02-26T00:00:00"/>
        <d v="2022-07-24T00:00:00"/>
        <d v="2022-03-28T00:00:00"/>
        <d v="2022-03-18T00:00:00"/>
        <d v="2022-03-27T00:00:00"/>
        <d v="2022-06-12T00:00:00"/>
        <d v="2022-05-19T00:00:00"/>
        <d v="2022-01-23T00:00:00"/>
        <d v="2022-07-27T00:00:00"/>
        <d v="2022-06-13T00:00:00"/>
        <d v="2022-05-14T00:00:00"/>
        <d v="2022-01-16T00:00:00"/>
        <d v="2022-06-29T00:00:00"/>
        <d v="2022-07-04T00:00:00"/>
        <d v="2022-07-13T00:00:00"/>
        <d v="2022-03-31T00:00:00"/>
        <d v="2022-01-15T00:00:00"/>
        <d v="2022-07-20T00:00:00"/>
        <d v="2022-01-14T00:00:00"/>
        <d v="2022-07-07T00:00:00"/>
        <d v="2022-06-08T00:00:00"/>
        <d v="2022-04-01T00:00:00"/>
        <d v="2022-02-08T00:00:00"/>
        <d v="2022-02-15T00:00:00"/>
        <d v="2022-03-08T00:00:00"/>
        <d v="2022-05-02T00:00:00"/>
        <d v="2022-01-24T00:00:00"/>
        <d v="2022-02-23T00:00:00"/>
        <d v="2022-01-31T00:00:00"/>
        <d v="2022-08-07T00:00:00"/>
        <d v="2022-08-12T00:00:00"/>
        <d v="2022-08-11T00:00:00"/>
        <d v="2022-01-02T00:00:00"/>
        <d v="2022-04-18T00:00:00"/>
        <d v="2022-01-27T00:00:00"/>
        <d v="2022-07-11T00:00:00"/>
        <d v="2022-07-06T00:00:00"/>
        <d v="2022-02-10T00:00:00"/>
        <d v="2022-08-25T00:00:00"/>
        <d v="2022-05-23T00:00:00"/>
        <d v="2022-05-06T00:00:00"/>
        <d v="2022-06-04T00:00:00"/>
        <d v="2022-07-31T00:00:00"/>
        <d v="2022-06-05T00:00:00"/>
        <d v="2022-02-25T00:00:00"/>
        <d v="2022-03-20T00:00:00"/>
        <d v="2022-05-24T00:00:00"/>
        <d v="2022-03-11T00:00:00"/>
        <d v="2022-06-19T00:00:00"/>
        <d v="2022-04-08T00:00:00"/>
        <d v="2022-05-27T00:00:00"/>
        <d v="2022-01-29T00:00:00"/>
        <d v="2022-02-05T00:00:00"/>
        <d v="2022-05-31T00:00:00"/>
        <d v="2022-07-09T00:00:00"/>
        <d v="2022-07-05T00:00:00"/>
        <d v="2022-03-12T00:00:00"/>
        <d v="2022-03-23T00:00:00"/>
        <d v="2022-03-03T00:00:00"/>
        <d v="2022-08-18T00:00:00"/>
        <d v="2022-04-20T00:00:00"/>
        <d v="2022-07-29T00:00:00"/>
        <d v="2022-02-02T00:00:00"/>
        <d v="2022-08-27T00:00:00"/>
        <d v="2022-06-26T00:00:00"/>
        <d v="2022-07-30T00:00:00"/>
        <d v="2022-01-13T00:00:00"/>
        <d v="2022-06-02T00:00:00"/>
        <d v="2022-03-21T00:00:00"/>
        <d v="2022-07-16T00:00:00"/>
        <d v="2022-08-16T00:00:00"/>
        <d v="2022-02-16T00:00:00"/>
        <d v="2022-07-18T00:00:00"/>
        <d v="2022-08-26T00:00:00"/>
        <d v="2022-02-06T00:00:00"/>
        <d v="2022-08-04T00:00:00"/>
        <d v="2022-03-26T00:00:00"/>
        <d v="2022-02-18T00:00:00"/>
        <d v="2022-04-06T00:00:00"/>
        <d v="2022-01-07T00:00:00"/>
        <d v="2022-05-11T00:00:00"/>
        <d v="2022-06-27T00:00:00"/>
        <d v="2022-06-09T00:00:00"/>
        <d v="2022-06-22T00:00:00"/>
        <d v="2022-02-17T00:00:00"/>
        <d v="2022-08-08T00:00:00"/>
        <d v="2022-03-25T00:00:00"/>
        <d v="2022-05-12T00:00:00"/>
        <d v="2022-04-23T00:00:00"/>
        <d v="2022-06-18T00:00:00"/>
        <d v="2022-05-10T00:00:00"/>
        <d v="2022-02-28T00:00:00"/>
        <d v="2022-05-26T00:00:00"/>
        <d v="2022-05-29T00:00:00"/>
        <d v="2022-01-06T00:00:00"/>
        <d v="2022-01-10T00:00:00"/>
        <d v="2022-08-29T00:00:00"/>
        <d v="2022-01-22T00:00:00"/>
        <d v="2022-04-27T00:00:00"/>
        <d v="2022-01-18T00:00:00"/>
        <d v="2022-03-06T00:00:00"/>
        <d v="2022-08-30T00:00:00"/>
        <d v="2022-02-20T00:00:00"/>
        <d v="2022-04-24T00:00:00"/>
        <d v="2022-07-08T00:00:00"/>
        <d v="2022-02-12T00:00:00"/>
        <d v="2022-07-12T00:00:00"/>
        <d v="2022-04-07T00:00:00"/>
        <d v="2022-05-15T00:00:00"/>
        <d v="2022-07-19T00:00:00"/>
        <d v="2022-04-26T00:00:00"/>
        <d v="2022-07-10T00:00:00"/>
        <d v="2022-08-06T00:00:00"/>
        <d v="2022-04-25T00:00:00"/>
        <d v="2022-03-10T00:00:00"/>
        <d v="2022-08-10T00:00:00"/>
        <d v="2022-02-21T00:00:00"/>
        <d v="2022-01-30T00:00:00"/>
        <d v="2022-06-24T00:00:00"/>
        <d v="2022-04-09T00:00:00"/>
        <d v="2022-02-24T00:00:00"/>
        <d v="2022-05-05T00:00:00"/>
        <d v="2022-05-22T00:00:00"/>
        <d v="2022-03-14T00:00:00"/>
        <d v="2022-01-20T00:00:00"/>
        <d v="2022-04-21T00:00:00"/>
        <d v="2022-08-05T00:00:00"/>
        <d v="2022-04-17T00:00:00"/>
        <d v="2022-05-07T00:00:00"/>
        <d v="2022-05-16T00:00:00"/>
        <d v="2022-05-28T00:00:00"/>
        <d v="2022-06-03T00:00:00"/>
        <d v="2022-05-13T00:00:00"/>
        <d v="2022-03-30T00:00:00"/>
        <d v="2022-03-02T00:00:00"/>
        <d v="2022-01-01T00:00:00"/>
        <d v="2022-02-19T00:00:00"/>
        <d v="2022-05-21T00:00:00"/>
        <d v="2022-03-04T00:00:00"/>
        <d v="2022-07-21T00:00:00"/>
        <d v="2022-07-25T00:00:00"/>
        <d v="2022-06-21T00:00:00"/>
        <d v="2022-03-01T00:00:00"/>
        <d v="2022-04-02T00:00:00"/>
        <d v="2022-03-13T00:00:00"/>
        <d v="2022-06-23T00:00:00"/>
        <d v="2022-08-28T00:00:00"/>
        <d v="2022-04-14T00:00:00"/>
        <d v="2022-06-10T00:00:00"/>
        <d v="2022-01-04T00:00:00"/>
        <d v="2022-04-30T00:00:00"/>
        <d v="2022-01-09T00:00:00"/>
        <d v="2022-04-12T00:00:00"/>
        <d v="2022-05-30T00:00:00"/>
        <d v="2022-08-15T00:00:00"/>
        <d v="2022-02-01T00:00:00"/>
        <d v="2022-02-03T00:00:00"/>
        <d v="2022-04-05T00:00:00"/>
        <d v="2022-01-12T00:00:00"/>
        <d v="2022-06-17T00:00:00"/>
        <d v="2022-04-28T00:00:00"/>
        <d v="2022-08-02T00:00:00"/>
        <d v="2022-01-21T00:00:00"/>
        <d v="2022-07-02T00:00:00"/>
        <d v="2022-04-04T00:00:00"/>
        <d v="2022-01-17T00:00:00"/>
        <d v="2022-03-17T00:00:00"/>
        <d v="2022-05-25T00:00:00"/>
        <d v="2022-02-14T00:00:00"/>
        <d v="2022-07-22T00:00:00"/>
        <d v="2022-03-09T00:00:00"/>
        <d v="2022-04-22T00:00:00"/>
        <d v="2022-06-28T00:00:00"/>
        <d v="2022-08-09T00:00:00"/>
        <d v="2022-06-25T00:00:00"/>
        <d v="2022-03-05T00:00:00"/>
        <d v="2022-06-16T00:00:00"/>
      </sharedItems>
    </cacheField>
    <cacheField name="customer_id" numFmtId="0">
      <sharedItems containsSemiMixedTypes="0" containsString="0" containsNumber="1" containsInteger="1" minValue="1" maxValue="100" count="100">
        <n v="44"/>
        <n v="10"/>
        <n v="62"/>
        <n v="48"/>
        <n v="87"/>
        <n v="80"/>
        <n v="15"/>
        <n v="94"/>
        <n v="6"/>
        <n v="86"/>
        <n v="41"/>
        <n v="43"/>
        <n v="46"/>
        <n v="58"/>
        <n v="20"/>
        <n v="9"/>
        <n v="73"/>
        <n v="8"/>
        <n v="66"/>
        <n v="14"/>
        <n v="82"/>
        <n v="40"/>
        <n v="7"/>
        <n v="78"/>
        <n v="93"/>
        <n v="75"/>
        <n v="74"/>
        <n v="72"/>
        <n v="95"/>
        <n v="61"/>
        <n v="69"/>
        <n v="90"/>
        <n v="25"/>
        <n v="38"/>
        <n v="22"/>
        <n v="45"/>
        <n v="89"/>
        <n v="18"/>
        <n v="51"/>
        <n v="96"/>
        <n v="54"/>
        <n v="23"/>
        <n v="50"/>
        <n v="88"/>
        <n v="36"/>
        <n v="60"/>
        <n v="98"/>
        <n v="81"/>
        <n v="71"/>
        <n v="34"/>
        <n v="12"/>
        <n v="28"/>
        <n v="55"/>
        <n v="27"/>
        <n v="59"/>
        <n v="79"/>
        <n v="21"/>
        <n v="16"/>
        <n v="65"/>
        <n v="57"/>
        <n v="67"/>
        <n v="11"/>
        <n v="63"/>
        <n v="33"/>
        <n v="100"/>
        <n v="56"/>
        <n v="84"/>
        <n v="37"/>
        <n v="24"/>
        <n v="42"/>
        <n v="68"/>
        <n v="4"/>
        <n v="13"/>
        <n v="53"/>
        <n v="91"/>
        <n v="85"/>
        <n v="30"/>
        <n v="17"/>
        <n v="26"/>
        <n v="39"/>
        <n v="97"/>
        <n v="32"/>
        <n v="47"/>
        <n v="35"/>
        <n v="5"/>
        <n v="19"/>
        <n v="1"/>
        <n v="29"/>
        <n v="2"/>
        <n v="3"/>
        <n v="64"/>
        <n v="99"/>
        <n v="92"/>
        <n v="83"/>
        <n v="49"/>
        <n v="70"/>
        <n v="52"/>
        <n v="77"/>
        <n v="76"/>
        <n v="31"/>
      </sharedItems>
    </cacheField>
    <cacheField name="product_id" numFmtId="0">
      <sharedItems containsSemiMixedTypes="0" containsString="0" containsNumber="1" containsInteger="1" minValue="1" maxValue="24" count="23">
        <n v="2"/>
        <n v="15"/>
        <n v="17"/>
        <n v="13"/>
        <n v="3"/>
        <n v="18"/>
        <n v="5"/>
        <n v="4"/>
        <n v="8"/>
        <n v="12"/>
        <n v="9"/>
        <n v="14"/>
        <n v="6"/>
        <n v="10"/>
        <n v="7"/>
        <n v="1"/>
        <n v="16"/>
        <n v="11"/>
        <n v="24"/>
        <n v="23"/>
        <n v="19"/>
        <n v="22"/>
        <n v="20"/>
      </sharedItems>
    </cacheField>
    <cacheField name="quantity" numFmtId="0">
      <sharedItems containsSemiMixedTypes="0" containsString="0" containsNumber="1" containsInteger="1" minValue="1" maxValue="3" count="3">
        <n v="2"/>
        <n v="1"/>
        <n v="3"/>
      </sharedItems>
    </cacheField>
    <cacheField name="jenis_pembayaran" numFmtId="0">
      <sharedItems count="6">
        <s v="QRIS-OVO"/>
        <s v="CASH"/>
        <s v="QRIS-OTHERS"/>
        <s v="QRIS-DANA"/>
        <s v="QRIS-GOPAY"/>
        <s v="QRIS-SHOPEEPAY"/>
      </sharedItems>
    </cacheField>
    <cacheField name="jenis_pesanan" numFmtId="0">
      <sharedItems count="2">
        <s v="Dine-In"/>
        <s v="Delivery"/>
      </sharedItems>
    </cacheField>
    <cacheField name="nama_produk" numFmtId="0">
      <sharedItems count="23">
        <s v="Indomie Ayam Spesial"/>
        <s v="Indomie Rasa Soto Betawi"/>
        <s v="Indomie Rasa Soto Padang"/>
        <s v="Indomie Rasa Sop Buntut"/>
        <s v="Indomie Baso Sapi"/>
        <s v="Indomie Soto Mie"/>
        <s v="Indomie Goreng Cabe Ijo"/>
        <s v="Indomie Goreng Aceh"/>
        <s v="Indomie Goreng Sambal Matah"/>
        <s v="Indomie Rasa Mi Kocok Bandung"/>
        <s v="Indomie Goreng Spesial"/>
        <s v="Indomie Rasa Soto Banjar Limau Kuit"/>
        <s v="Indomie Goreng Pedas"/>
        <s v="indomie Kari Ayam"/>
        <s v="Indomie Goreng Rendang"/>
        <s v="indomie Ayam Bawang"/>
        <s v="Indomie Rasa Soto Lamongan"/>
        <s v="Indomie Rasa Empal Gentong"/>
        <s v="Telur"/>
        <s v="Sosis"/>
        <s v="Kornet"/>
        <s v="Sambal Matah"/>
        <s v="Nugget"/>
      </sharedItems>
    </cacheField>
    <cacheField name="kategori_produk" numFmtId="0">
      <sharedItems count="2">
        <s v="makanan"/>
        <s v="topping"/>
      </sharedItems>
    </cacheField>
    <cacheField name="harga_produk" numFmtId="0">
      <sharedItems containsSemiMixedTypes="0" containsString="0" containsNumber="1" containsInteger="1" minValue="3000" maxValue="10000" count="3">
        <n v="9000"/>
        <n v="10000"/>
        <n v="3000"/>
      </sharedItems>
    </cacheField>
    <cacheField name="jenis_produk" numFmtId="0">
      <sharedItems count="3">
        <s v="mie-kuah"/>
        <s v="mie-goreng"/>
        <s v="lainnya"/>
      </sharedItems>
    </cacheField>
    <cacheField name="total_penjualan" numFmtId="0">
      <sharedItems containsSemiMixedTypes="0" containsString="0" containsNumber="1" containsInteger="1" minValue="3000" maxValue="30000" count="8">
        <n v="18000"/>
        <n v="10000"/>
        <n v="30000"/>
        <n v="20000"/>
        <n v="9000"/>
        <n v="27000"/>
        <n v="3000"/>
        <n v="6000"/>
      </sharedItems>
    </cacheField>
    <cacheField name="tipe_pembayaran" numFmtId="0">
      <sharedItems count="2">
        <s v="QRIS"/>
        <s v="CASH"/>
      </sharedItems>
    </cacheField>
    <cacheField name="diskon" numFmtId="0">
      <sharedItems containsSemiMixedTypes="0" containsString="0" containsNumber="1" containsInteger="1" minValue="0" maxValue="1500" count="9">
        <n v="900"/>
        <n v="0"/>
        <n v="500"/>
        <n v="1000"/>
        <n v="450"/>
        <n v="1500"/>
        <n v="1350"/>
        <n v="300"/>
        <n v="150"/>
      </sharedItems>
    </cacheField>
    <cacheField name="total_pembayaran" numFmtId="0">
      <sharedItems containsSemiMixedTypes="0" containsString="0" containsNumber="1" containsInteger="1" minValue="2850" maxValue="30000" count="16">
        <n v="17100"/>
        <n v="18000"/>
        <n v="9500"/>
        <n v="30000"/>
        <n v="19000"/>
        <n v="9000"/>
        <n v="8550"/>
        <n v="27000"/>
        <n v="28500"/>
        <n v="25650"/>
        <n v="10000"/>
        <n v="20000"/>
        <n v="3000"/>
        <n v="6000"/>
        <n v="5700"/>
        <n v="2850"/>
      </sharedItems>
    </cacheField>
    <cacheField name="month" numFmtId="0">
      <sharedItems count="8">
        <s v="April"/>
        <s v="Agustus"/>
        <s v="Maret"/>
        <s v="Juli"/>
        <s v="Februari"/>
        <s v="Januari"/>
        <s v="Juni"/>
        <s v="Mei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1"/>
    <x v="0"/>
    <x v="0"/>
    <x v="0"/>
    <x v="0"/>
    <x v="0"/>
    <x v="1"/>
    <x v="1"/>
    <x v="1"/>
    <x v="1"/>
  </r>
  <r>
    <x v="2"/>
    <x v="2"/>
    <x v="2"/>
    <x v="2"/>
    <x v="1"/>
    <x v="1"/>
    <x v="2"/>
    <x v="1"/>
    <x v="1"/>
    <x v="0"/>
    <x v="1"/>
    <x v="0"/>
    <x v="1"/>
    <x v="0"/>
    <x v="2"/>
    <x v="2"/>
    <x v="0"/>
  </r>
  <r>
    <x v="3"/>
    <x v="3"/>
    <x v="3"/>
    <x v="3"/>
    <x v="2"/>
    <x v="2"/>
    <x v="1"/>
    <x v="0"/>
    <x v="2"/>
    <x v="0"/>
    <x v="1"/>
    <x v="0"/>
    <x v="2"/>
    <x v="1"/>
    <x v="1"/>
    <x v="3"/>
    <x v="2"/>
  </r>
  <r>
    <x v="4"/>
    <x v="4"/>
    <x v="4"/>
    <x v="4"/>
    <x v="3"/>
    <x v="0"/>
    <x v="0"/>
    <x v="0"/>
    <x v="3"/>
    <x v="0"/>
    <x v="1"/>
    <x v="0"/>
    <x v="3"/>
    <x v="0"/>
    <x v="3"/>
    <x v="4"/>
    <x v="0"/>
  </r>
  <r>
    <x v="5"/>
    <x v="5"/>
    <x v="5"/>
    <x v="5"/>
    <x v="0"/>
    <x v="1"/>
    <x v="1"/>
    <x v="1"/>
    <x v="0"/>
    <x v="0"/>
    <x v="0"/>
    <x v="0"/>
    <x v="4"/>
    <x v="1"/>
    <x v="1"/>
    <x v="5"/>
    <x v="3"/>
  </r>
  <r>
    <x v="6"/>
    <x v="6"/>
    <x v="6"/>
    <x v="6"/>
    <x v="4"/>
    <x v="1"/>
    <x v="1"/>
    <x v="0"/>
    <x v="4"/>
    <x v="0"/>
    <x v="0"/>
    <x v="0"/>
    <x v="4"/>
    <x v="1"/>
    <x v="1"/>
    <x v="5"/>
    <x v="4"/>
  </r>
  <r>
    <x v="7"/>
    <x v="7"/>
    <x v="7"/>
    <x v="7"/>
    <x v="3"/>
    <x v="0"/>
    <x v="0"/>
    <x v="0"/>
    <x v="3"/>
    <x v="0"/>
    <x v="1"/>
    <x v="0"/>
    <x v="3"/>
    <x v="0"/>
    <x v="3"/>
    <x v="4"/>
    <x v="5"/>
  </r>
  <r>
    <x v="8"/>
    <x v="8"/>
    <x v="8"/>
    <x v="8"/>
    <x v="5"/>
    <x v="0"/>
    <x v="3"/>
    <x v="0"/>
    <x v="5"/>
    <x v="0"/>
    <x v="0"/>
    <x v="0"/>
    <x v="0"/>
    <x v="0"/>
    <x v="0"/>
    <x v="0"/>
    <x v="5"/>
  </r>
  <r>
    <x v="9"/>
    <x v="9"/>
    <x v="9"/>
    <x v="9"/>
    <x v="6"/>
    <x v="1"/>
    <x v="0"/>
    <x v="1"/>
    <x v="6"/>
    <x v="0"/>
    <x v="0"/>
    <x v="1"/>
    <x v="4"/>
    <x v="0"/>
    <x v="4"/>
    <x v="6"/>
    <x v="6"/>
  </r>
  <r>
    <x v="10"/>
    <x v="10"/>
    <x v="7"/>
    <x v="10"/>
    <x v="7"/>
    <x v="0"/>
    <x v="4"/>
    <x v="1"/>
    <x v="7"/>
    <x v="0"/>
    <x v="0"/>
    <x v="1"/>
    <x v="0"/>
    <x v="0"/>
    <x v="0"/>
    <x v="0"/>
    <x v="5"/>
  </r>
  <r>
    <x v="11"/>
    <x v="11"/>
    <x v="10"/>
    <x v="11"/>
    <x v="8"/>
    <x v="2"/>
    <x v="1"/>
    <x v="1"/>
    <x v="8"/>
    <x v="0"/>
    <x v="0"/>
    <x v="1"/>
    <x v="5"/>
    <x v="1"/>
    <x v="1"/>
    <x v="7"/>
    <x v="5"/>
  </r>
  <r>
    <x v="12"/>
    <x v="12"/>
    <x v="11"/>
    <x v="12"/>
    <x v="6"/>
    <x v="1"/>
    <x v="2"/>
    <x v="0"/>
    <x v="6"/>
    <x v="0"/>
    <x v="0"/>
    <x v="1"/>
    <x v="4"/>
    <x v="0"/>
    <x v="4"/>
    <x v="6"/>
    <x v="5"/>
  </r>
  <r>
    <x v="13"/>
    <x v="13"/>
    <x v="12"/>
    <x v="13"/>
    <x v="9"/>
    <x v="0"/>
    <x v="4"/>
    <x v="1"/>
    <x v="9"/>
    <x v="0"/>
    <x v="1"/>
    <x v="0"/>
    <x v="3"/>
    <x v="0"/>
    <x v="3"/>
    <x v="4"/>
    <x v="3"/>
  </r>
  <r>
    <x v="14"/>
    <x v="14"/>
    <x v="13"/>
    <x v="14"/>
    <x v="0"/>
    <x v="1"/>
    <x v="1"/>
    <x v="1"/>
    <x v="0"/>
    <x v="0"/>
    <x v="0"/>
    <x v="0"/>
    <x v="4"/>
    <x v="1"/>
    <x v="1"/>
    <x v="5"/>
    <x v="1"/>
  </r>
  <r>
    <x v="15"/>
    <x v="15"/>
    <x v="14"/>
    <x v="15"/>
    <x v="9"/>
    <x v="1"/>
    <x v="0"/>
    <x v="1"/>
    <x v="9"/>
    <x v="0"/>
    <x v="1"/>
    <x v="0"/>
    <x v="1"/>
    <x v="0"/>
    <x v="2"/>
    <x v="2"/>
    <x v="7"/>
  </r>
  <r>
    <x v="16"/>
    <x v="16"/>
    <x v="15"/>
    <x v="16"/>
    <x v="5"/>
    <x v="0"/>
    <x v="4"/>
    <x v="0"/>
    <x v="5"/>
    <x v="0"/>
    <x v="0"/>
    <x v="0"/>
    <x v="0"/>
    <x v="0"/>
    <x v="0"/>
    <x v="0"/>
    <x v="0"/>
  </r>
  <r>
    <x v="17"/>
    <x v="17"/>
    <x v="16"/>
    <x v="17"/>
    <x v="9"/>
    <x v="1"/>
    <x v="2"/>
    <x v="0"/>
    <x v="9"/>
    <x v="0"/>
    <x v="1"/>
    <x v="0"/>
    <x v="1"/>
    <x v="0"/>
    <x v="2"/>
    <x v="2"/>
    <x v="6"/>
  </r>
  <r>
    <x v="18"/>
    <x v="18"/>
    <x v="17"/>
    <x v="18"/>
    <x v="1"/>
    <x v="2"/>
    <x v="4"/>
    <x v="0"/>
    <x v="1"/>
    <x v="0"/>
    <x v="1"/>
    <x v="0"/>
    <x v="2"/>
    <x v="0"/>
    <x v="5"/>
    <x v="8"/>
    <x v="7"/>
  </r>
  <r>
    <x v="19"/>
    <x v="19"/>
    <x v="18"/>
    <x v="8"/>
    <x v="0"/>
    <x v="1"/>
    <x v="5"/>
    <x v="0"/>
    <x v="0"/>
    <x v="0"/>
    <x v="0"/>
    <x v="0"/>
    <x v="4"/>
    <x v="0"/>
    <x v="4"/>
    <x v="6"/>
    <x v="4"/>
  </r>
  <r>
    <x v="20"/>
    <x v="20"/>
    <x v="19"/>
    <x v="19"/>
    <x v="7"/>
    <x v="0"/>
    <x v="0"/>
    <x v="1"/>
    <x v="7"/>
    <x v="0"/>
    <x v="0"/>
    <x v="1"/>
    <x v="0"/>
    <x v="0"/>
    <x v="0"/>
    <x v="0"/>
    <x v="6"/>
  </r>
  <r>
    <x v="21"/>
    <x v="21"/>
    <x v="20"/>
    <x v="1"/>
    <x v="10"/>
    <x v="0"/>
    <x v="0"/>
    <x v="1"/>
    <x v="10"/>
    <x v="0"/>
    <x v="0"/>
    <x v="1"/>
    <x v="0"/>
    <x v="0"/>
    <x v="0"/>
    <x v="0"/>
    <x v="1"/>
  </r>
  <r>
    <x v="22"/>
    <x v="22"/>
    <x v="21"/>
    <x v="18"/>
    <x v="3"/>
    <x v="1"/>
    <x v="2"/>
    <x v="1"/>
    <x v="3"/>
    <x v="0"/>
    <x v="1"/>
    <x v="0"/>
    <x v="1"/>
    <x v="0"/>
    <x v="2"/>
    <x v="2"/>
    <x v="6"/>
  </r>
  <r>
    <x v="23"/>
    <x v="23"/>
    <x v="22"/>
    <x v="20"/>
    <x v="9"/>
    <x v="1"/>
    <x v="5"/>
    <x v="0"/>
    <x v="9"/>
    <x v="0"/>
    <x v="1"/>
    <x v="0"/>
    <x v="1"/>
    <x v="0"/>
    <x v="2"/>
    <x v="2"/>
    <x v="7"/>
  </r>
  <r>
    <x v="24"/>
    <x v="24"/>
    <x v="23"/>
    <x v="21"/>
    <x v="0"/>
    <x v="2"/>
    <x v="3"/>
    <x v="0"/>
    <x v="0"/>
    <x v="0"/>
    <x v="0"/>
    <x v="0"/>
    <x v="5"/>
    <x v="0"/>
    <x v="6"/>
    <x v="9"/>
    <x v="2"/>
  </r>
  <r>
    <x v="25"/>
    <x v="25"/>
    <x v="24"/>
    <x v="8"/>
    <x v="9"/>
    <x v="0"/>
    <x v="5"/>
    <x v="0"/>
    <x v="9"/>
    <x v="0"/>
    <x v="1"/>
    <x v="0"/>
    <x v="3"/>
    <x v="0"/>
    <x v="3"/>
    <x v="4"/>
    <x v="1"/>
  </r>
  <r>
    <x v="26"/>
    <x v="26"/>
    <x v="25"/>
    <x v="22"/>
    <x v="7"/>
    <x v="2"/>
    <x v="5"/>
    <x v="1"/>
    <x v="7"/>
    <x v="0"/>
    <x v="0"/>
    <x v="1"/>
    <x v="5"/>
    <x v="0"/>
    <x v="6"/>
    <x v="9"/>
    <x v="1"/>
  </r>
  <r>
    <x v="27"/>
    <x v="27"/>
    <x v="26"/>
    <x v="16"/>
    <x v="4"/>
    <x v="0"/>
    <x v="4"/>
    <x v="1"/>
    <x v="4"/>
    <x v="0"/>
    <x v="0"/>
    <x v="0"/>
    <x v="0"/>
    <x v="0"/>
    <x v="0"/>
    <x v="0"/>
    <x v="3"/>
  </r>
  <r>
    <x v="28"/>
    <x v="28"/>
    <x v="27"/>
    <x v="23"/>
    <x v="4"/>
    <x v="2"/>
    <x v="5"/>
    <x v="0"/>
    <x v="4"/>
    <x v="0"/>
    <x v="0"/>
    <x v="0"/>
    <x v="5"/>
    <x v="0"/>
    <x v="6"/>
    <x v="9"/>
    <x v="2"/>
  </r>
  <r>
    <x v="29"/>
    <x v="29"/>
    <x v="14"/>
    <x v="2"/>
    <x v="11"/>
    <x v="1"/>
    <x v="1"/>
    <x v="1"/>
    <x v="11"/>
    <x v="0"/>
    <x v="1"/>
    <x v="0"/>
    <x v="1"/>
    <x v="1"/>
    <x v="1"/>
    <x v="10"/>
    <x v="7"/>
  </r>
  <r>
    <x v="30"/>
    <x v="30"/>
    <x v="28"/>
    <x v="17"/>
    <x v="12"/>
    <x v="1"/>
    <x v="2"/>
    <x v="1"/>
    <x v="12"/>
    <x v="0"/>
    <x v="0"/>
    <x v="1"/>
    <x v="4"/>
    <x v="0"/>
    <x v="4"/>
    <x v="6"/>
    <x v="1"/>
  </r>
  <r>
    <x v="31"/>
    <x v="31"/>
    <x v="26"/>
    <x v="24"/>
    <x v="6"/>
    <x v="2"/>
    <x v="3"/>
    <x v="1"/>
    <x v="6"/>
    <x v="0"/>
    <x v="0"/>
    <x v="1"/>
    <x v="5"/>
    <x v="0"/>
    <x v="6"/>
    <x v="9"/>
    <x v="3"/>
  </r>
  <r>
    <x v="32"/>
    <x v="32"/>
    <x v="29"/>
    <x v="25"/>
    <x v="4"/>
    <x v="0"/>
    <x v="3"/>
    <x v="1"/>
    <x v="4"/>
    <x v="0"/>
    <x v="0"/>
    <x v="0"/>
    <x v="0"/>
    <x v="0"/>
    <x v="0"/>
    <x v="0"/>
    <x v="5"/>
  </r>
  <r>
    <x v="33"/>
    <x v="33"/>
    <x v="11"/>
    <x v="26"/>
    <x v="13"/>
    <x v="1"/>
    <x v="1"/>
    <x v="1"/>
    <x v="13"/>
    <x v="0"/>
    <x v="0"/>
    <x v="0"/>
    <x v="4"/>
    <x v="1"/>
    <x v="1"/>
    <x v="5"/>
    <x v="5"/>
  </r>
  <r>
    <x v="34"/>
    <x v="34"/>
    <x v="30"/>
    <x v="22"/>
    <x v="14"/>
    <x v="1"/>
    <x v="1"/>
    <x v="0"/>
    <x v="14"/>
    <x v="0"/>
    <x v="0"/>
    <x v="1"/>
    <x v="4"/>
    <x v="1"/>
    <x v="1"/>
    <x v="5"/>
    <x v="7"/>
  </r>
  <r>
    <x v="35"/>
    <x v="35"/>
    <x v="31"/>
    <x v="27"/>
    <x v="10"/>
    <x v="0"/>
    <x v="3"/>
    <x v="0"/>
    <x v="10"/>
    <x v="0"/>
    <x v="0"/>
    <x v="1"/>
    <x v="0"/>
    <x v="0"/>
    <x v="0"/>
    <x v="0"/>
    <x v="6"/>
  </r>
  <r>
    <x v="36"/>
    <x v="36"/>
    <x v="32"/>
    <x v="28"/>
    <x v="3"/>
    <x v="0"/>
    <x v="4"/>
    <x v="0"/>
    <x v="3"/>
    <x v="0"/>
    <x v="1"/>
    <x v="0"/>
    <x v="3"/>
    <x v="0"/>
    <x v="3"/>
    <x v="4"/>
    <x v="3"/>
  </r>
  <r>
    <x v="37"/>
    <x v="37"/>
    <x v="33"/>
    <x v="19"/>
    <x v="15"/>
    <x v="0"/>
    <x v="3"/>
    <x v="0"/>
    <x v="15"/>
    <x v="0"/>
    <x v="0"/>
    <x v="0"/>
    <x v="0"/>
    <x v="0"/>
    <x v="0"/>
    <x v="0"/>
    <x v="4"/>
  </r>
  <r>
    <x v="38"/>
    <x v="38"/>
    <x v="34"/>
    <x v="29"/>
    <x v="14"/>
    <x v="2"/>
    <x v="5"/>
    <x v="1"/>
    <x v="14"/>
    <x v="0"/>
    <x v="0"/>
    <x v="1"/>
    <x v="5"/>
    <x v="0"/>
    <x v="6"/>
    <x v="9"/>
    <x v="5"/>
  </r>
  <r>
    <x v="39"/>
    <x v="39"/>
    <x v="35"/>
    <x v="30"/>
    <x v="15"/>
    <x v="0"/>
    <x v="0"/>
    <x v="0"/>
    <x v="15"/>
    <x v="0"/>
    <x v="0"/>
    <x v="0"/>
    <x v="0"/>
    <x v="0"/>
    <x v="0"/>
    <x v="0"/>
    <x v="2"/>
  </r>
  <r>
    <x v="40"/>
    <x v="40"/>
    <x v="36"/>
    <x v="12"/>
    <x v="16"/>
    <x v="2"/>
    <x v="2"/>
    <x v="1"/>
    <x v="16"/>
    <x v="0"/>
    <x v="1"/>
    <x v="0"/>
    <x v="2"/>
    <x v="0"/>
    <x v="5"/>
    <x v="8"/>
    <x v="6"/>
  </r>
  <r>
    <x v="41"/>
    <x v="41"/>
    <x v="37"/>
    <x v="31"/>
    <x v="6"/>
    <x v="2"/>
    <x v="0"/>
    <x v="1"/>
    <x v="6"/>
    <x v="0"/>
    <x v="0"/>
    <x v="1"/>
    <x v="5"/>
    <x v="0"/>
    <x v="6"/>
    <x v="9"/>
    <x v="3"/>
  </r>
  <r>
    <x v="42"/>
    <x v="42"/>
    <x v="38"/>
    <x v="5"/>
    <x v="13"/>
    <x v="0"/>
    <x v="1"/>
    <x v="1"/>
    <x v="13"/>
    <x v="0"/>
    <x v="0"/>
    <x v="0"/>
    <x v="0"/>
    <x v="1"/>
    <x v="1"/>
    <x v="1"/>
    <x v="6"/>
  </r>
  <r>
    <x v="43"/>
    <x v="43"/>
    <x v="15"/>
    <x v="28"/>
    <x v="2"/>
    <x v="0"/>
    <x v="2"/>
    <x v="1"/>
    <x v="2"/>
    <x v="0"/>
    <x v="1"/>
    <x v="0"/>
    <x v="3"/>
    <x v="0"/>
    <x v="3"/>
    <x v="4"/>
    <x v="0"/>
  </r>
  <r>
    <x v="44"/>
    <x v="44"/>
    <x v="39"/>
    <x v="32"/>
    <x v="13"/>
    <x v="1"/>
    <x v="0"/>
    <x v="0"/>
    <x v="13"/>
    <x v="0"/>
    <x v="0"/>
    <x v="0"/>
    <x v="4"/>
    <x v="0"/>
    <x v="4"/>
    <x v="6"/>
    <x v="2"/>
  </r>
  <r>
    <x v="45"/>
    <x v="45"/>
    <x v="40"/>
    <x v="33"/>
    <x v="5"/>
    <x v="0"/>
    <x v="0"/>
    <x v="0"/>
    <x v="5"/>
    <x v="0"/>
    <x v="0"/>
    <x v="0"/>
    <x v="0"/>
    <x v="0"/>
    <x v="0"/>
    <x v="0"/>
    <x v="2"/>
  </r>
  <r>
    <x v="46"/>
    <x v="46"/>
    <x v="41"/>
    <x v="34"/>
    <x v="2"/>
    <x v="0"/>
    <x v="5"/>
    <x v="1"/>
    <x v="2"/>
    <x v="0"/>
    <x v="1"/>
    <x v="0"/>
    <x v="3"/>
    <x v="0"/>
    <x v="3"/>
    <x v="4"/>
    <x v="3"/>
  </r>
  <r>
    <x v="47"/>
    <x v="47"/>
    <x v="42"/>
    <x v="35"/>
    <x v="12"/>
    <x v="1"/>
    <x v="4"/>
    <x v="1"/>
    <x v="12"/>
    <x v="0"/>
    <x v="0"/>
    <x v="1"/>
    <x v="4"/>
    <x v="0"/>
    <x v="4"/>
    <x v="6"/>
    <x v="5"/>
  </r>
  <r>
    <x v="48"/>
    <x v="48"/>
    <x v="6"/>
    <x v="36"/>
    <x v="12"/>
    <x v="0"/>
    <x v="0"/>
    <x v="1"/>
    <x v="12"/>
    <x v="0"/>
    <x v="0"/>
    <x v="1"/>
    <x v="0"/>
    <x v="0"/>
    <x v="0"/>
    <x v="0"/>
    <x v="4"/>
  </r>
  <r>
    <x v="49"/>
    <x v="49"/>
    <x v="43"/>
    <x v="37"/>
    <x v="12"/>
    <x v="1"/>
    <x v="5"/>
    <x v="1"/>
    <x v="12"/>
    <x v="0"/>
    <x v="0"/>
    <x v="1"/>
    <x v="4"/>
    <x v="0"/>
    <x v="4"/>
    <x v="6"/>
    <x v="4"/>
  </r>
  <r>
    <x v="50"/>
    <x v="50"/>
    <x v="44"/>
    <x v="38"/>
    <x v="1"/>
    <x v="0"/>
    <x v="3"/>
    <x v="1"/>
    <x v="1"/>
    <x v="0"/>
    <x v="1"/>
    <x v="0"/>
    <x v="3"/>
    <x v="0"/>
    <x v="3"/>
    <x v="4"/>
    <x v="6"/>
  </r>
  <r>
    <x v="51"/>
    <x v="51"/>
    <x v="45"/>
    <x v="3"/>
    <x v="7"/>
    <x v="1"/>
    <x v="1"/>
    <x v="1"/>
    <x v="7"/>
    <x v="0"/>
    <x v="0"/>
    <x v="1"/>
    <x v="4"/>
    <x v="1"/>
    <x v="1"/>
    <x v="5"/>
    <x v="7"/>
  </r>
  <r>
    <x v="52"/>
    <x v="52"/>
    <x v="46"/>
    <x v="39"/>
    <x v="16"/>
    <x v="1"/>
    <x v="4"/>
    <x v="0"/>
    <x v="16"/>
    <x v="0"/>
    <x v="1"/>
    <x v="0"/>
    <x v="1"/>
    <x v="0"/>
    <x v="2"/>
    <x v="2"/>
    <x v="0"/>
  </r>
  <r>
    <x v="53"/>
    <x v="53"/>
    <x v="43"/>
    <x v="40"/>
    <x v="4"/>
    <x v="2"/>
    <x v="2"/>
    <x v="1"/>
    <x v="4"/>
    <x v="0"/>
    <x v="0"/>
    <x v="0"/>
    <x v="5"/>
    <x v="0"/>
    <x v="6"/>
    <x v="9"/>
    <x v="4"/>
  </r>
  <r>
    <x v="54"/>
    <x v="54"/>
    <x v="47"/>
    <x v="6"/>
    <x v="12"/>
    <x v="0"/>
    <x v="0"/>
    <x v="0"/>
    <x v="12"/>
    <x v="0"/>
    <x v="0"/>
    <x v="1"/>
    <x v="0"/>
    <x v="0"/>
    <x v="0"/>
    <x v="0"/>
    <x v="5"/>
  </r>
  <r>
    <x v="55"/>
    <x v="55"/>
    <x v="41"/>
    <x v="41"/>
    <x v="17"/>
    <x v="1"/>
    <x v="5"/>
    <x v="1"/>
    <x v="17"/>
    <x v="0"/>
    <x v="1"/>
    <x v="0"/>
    <x v="1"/>
    <x v="0"/>
    <x v="2"/>
    <x v="2"/>
    <x v="3"/>
  </r>
  <r>
    <x v="56"/>
    <x v="56"/>
    <x v="19"/>
    <x v="42"/>
    <x v="8"/>
    <x v="2"/>
    <x v="2"/>
    <x v="0"/>
    <x v="8"/>
    <x v="0"/>
    <x v="0"/>
    <x v="1"/>
    <x v="5"/>
    <x v="0"/>
    <x v="6"/>
    <x v="9"/>
    <x v="6"/>
  </r>
  <r>
    <x v="57"/>
    <x v="57"/>
    <x v="14"/>
    <x v="21"/>
    <x v="4"/>
    <x v="0"/>
    <x v="1"/>
    <x v="1"/>
    <x v="4"/>
    <x v="0"/>
    <x v="0"/>
    <x v="0"/>
    <x v="0"/>
    <x v="1"/>
    <x v="1"/>
    <x v="1"/>
    <x v="7"/>
  </r>
  <r>
    <x v="58"/>
    <x v="58"/>
    <x v="48"/>
    <x v="43"/>
    <x v="15"/>
    <x v="0"/>
    <x v="0"/>
    <x v="1"/>
    <x v="15"/>
    <x v="0"/>
    <x v="0"/>
    <x v="0"/>
    <x v="0"/>
    <x v="0"/>
    <x v="0"/>
    <x v="0"/>
    <x v="7"/>
  </r>
  <r>
    <x v="59"/>
    <x v="59"/>
    <x v="49"/>
    <x v="44"/>
    <x v="6"/>
    <x v="0"/>
    <x v="2"/>
    <x v="0"/>
    <x v="6"/>
    <x v="0"/>
    <x v="0"/>
    <x v="1"/>
    <x v="0"/>
    <x v="0"/>
    <x v="0"/>
    <x v="0"/>
    <x v="3"/>
  </r>
  <r>
    <x v="60"/>
    <x v="60"/>
    <x v="50"/>
    <x v="16"/>
    <x v="13"/>
    <x v="1"/>
    <x v="1"/>
    <x v="0"/>
    <x v="13"/>
    <x v="0"/>
    <x v="0"/>
    <x v="0"/>
    <x v="4"/>
    <x v="1"/>
    <x v="1"/>
    <x v="5"/>
    <x v="4"/>
  </r>
  <r>
    <x v="61"/>
    <x v="61"/>
    <x v="51"/>
    <x v="43"/>
    <x v="17"/>
    <x v="0"/>
    <x v="3"/>
    <x v="1"/>
    <x v="17"/>
    <x v="0"/>
    <x v="1"/>
    <x v="0"/>
    <x v="3"/>
    <x v="0"/>
    <x v="3"/>
    <x v="4"/>
    <x v="2"/>
  </r>
  <r>
    <x v="62"/>
    <x v="62"/>
    <x v="44"/>
    <x v="45"/>
    <x v="17"/>
    <x v="2"/>
    <x v="0"/>
    <x v="1"/>
    <x v="17"/>
    <x v="0"/>
    <x v="1"/>
    <x v="0"/>
    <x v="2"/>
    <x v="0"/>
    <x v="5"/>
    <x v="8"/>
    <x v="6"/>
  </r>
  <r>
    <x v="63"/>
    <x v="63"/>
    <x v="52"/>
    <x v="3"/>
    <x v="10"/>
    <x v="1"/>
    <x v="2"/>
    <x v="1"/>
    <x v="10"/>
    <x v="0"/>
    <x v="0"/>
    <x v="1"/>
    <x v="4"/>
    <x v="0"/>
    <x v="4"/>
    <x v="6"/>
    <x v="7"/>
  </r>
  <r>
    <x v="64"/>
    <x v="64"/>
    <x v="53"/>
    <x v="46"/>
    <x v="14"/>
    <x v="2"/>
    <x v="0"/>
    <x v="0"/>
    <x v="14"/>
    <x v="0"/>
    <x v="0"/>
    <x v="1"/>
    <x v="5"/>
    <x v="0"/>
    <x v="6"/>
    <x v="9"/>
    <x v="1"/>
  </r>
  <r>
    <x v="65"/>
    <x v="65"/>
    <x v="54"/>
    <x v="47"/>
    <x v="13"/>
    <x v="1"/>
    <x v="4"/>
    <x v="1"/>
    <x v="13"/>
    <x v="0"/>
    <x v="0"/>
    <x v="0"/>
    <x v="4"/>
    <x v="0"/>
    <x v="4"/>
    <x v="6"/>
    <x v="3"/>
  </r>
  <r>
    <x v="66"/>
    <x v="66"/>
    <x v="40"/>
    <x v="48"/>
    <x v="9"/>
    <x v="1"/>
    <x v="0"/>
    <x v="0"/>
    <x v="9"/>
    <x v="0"/>
    <x v="1"/>
    <x v="0"/>
    <x v="1"/>
    <x v="0"/>
    <x v="2"/>
    <x v="2"/>
    <x v="2"/>
  </r>
  <r>
    <x v="67"/>
    <x v="67"/>
    <x v="55"/>
    <x v="49"/>
    <x v="16"/>
    <x v="2"/>
    <x v="4"/>
    <x v="0"/>
    <x v="16"/>
    <x v="0"/>
    <x v="1"/>
    <x v="0"/>
    <x v="2"/>
    <x v="0"/>
    <x v="5"/>
    <x v="8"/>
    <x v="1"/>
  </r>
  <r>
    <x v="68"/>
    <x v="68"/>
    <x v="56"/>
    <x v="50"/>
    <x v="11"/>
    <x v="1"/>
    <x v="4"/>
    <x v="0"/>
    <x v="11"/>
    <x v="0"/>
    <x v="1"/>
    <x v="0"/>
    <x v="1"/>
    <x v="0"/>
    <x v="2"/>
    <x v="2"/>
    <x v="4"/>
  </r>
  <r>
    <x v="69"/>
    <x v="69"/>
    <x v="19"/>
    <x v="19"/>
    <x v="0"/>
    <x v="0"/>
    <x v="4"/>
    <x v="1"/>
    <x v="0"/>
    <x v="0"/>
    <x v="0"/>
    <x v="0"/>
    <x v="0"/>
    <x v="0"/>
    <x v="0"/>
    <x v="0"/>
    <x v="6"/>
  </r>
  <r>
    <x v="70"/>
    <x v="70"/>
    <x v="57"/>
    <x v="22"/>
    <x v="2"/>
    <x v="2"/>
    <x v="4"/>
    <x v="0"/>
    <x v="2"/>
    <x v="0"/>
    <x v="1"/>
    <x v="0"/>
    <x v="2"/>
    <x v="0"/>
    <x v="5"/>
    <x v="8"/>
    <x v="4"/>
  </r>
  <r>
    <x v="71"/>
    <x v="71"/>
    <x v="58"/>
    <x v="51"/>
    <x v="2"/>
    <x v="0"/>
    <x v="4"/>
    <x v="1"/>
    <x v="2"/>
    <x v="0"/>
    <x v="1"/>
    <x v="0"/>
    <x v="3"/>
    <x v="0"/>
    <x v="3"/>
    <x v="4"/>
    <x v="7"/>
  </r>
  <r>
    <x v="72"/>
    <x v="72"/>
    <x v="59"/>
    <x v="52"/>
    <x v="16"/>
    <x v="0"/>
    <x v="2"/>
    <x v="0"/>
    <x v="16"/>
    <x v="0"/>
    <x v="1"/>
    <x v="0"/>
    <x v="3"/>
    <x v="0"/>
    <x v="3"/>
    <x v="4"/>
    <x v="1"/>
  </r>
  <r>
    <x v="73"/>
    <x v="73"/>
    <x v="60"/>
    <x v="38"/>
    <x v="0"/>
    <x v="2"/>
    <x v="1"/>
    <x v="0"/>
    <x v="0"/>
    <x v="0"/>
    <x v="0"/>
    <x v="0"/>
    <x v="5"/>
    <x v="1"/>
    <x v="1"/>
    <x v="7"/>
    <x v="1"/>
  </r>
  <r>
    <x v="74"/>
    <x v="74"/>
    <x v="61"/>
    <x v="44"/>
    <x v="1"/>
    <x v="0"/>
    <x v="0"/>
    <x v="1"/>
    <x v="1"/>
    <x v="0"/>
    <x v="1"/>
    <x v="0"/>
    <x v="3"/>
    <x v="0"/>
    <x v="3"/>
    <x v="4"/>
    <x v="0"/>
  </r>
  <r>
    <x v="75"/>
    <x v="75"/>
    <x v="62"/>
    <x v="14"/>
    <x v="6"/>
    <x v="1"/>
    <x v="0"/>
    <x v="1"/>
    <x v="6"/>
    <x v="0"/>
    <x v="0"/>
    <x v="1"/>
    <x v="4"/>
    <x v="0"/>
    <x v="4"/>
    <x v="6"/>
    <x v="0"/>
  </r>
  <r>
    <x v="76"/>
    <x v="76"/>
    <x v="63"/>
    <x v="29"/>
    <x v="17"/>
    <x v="0"/>
    <x v="0"/>
    <x v="1"/>
    <x v="17"/>
    <x v="0"/>
    <x v="1"/>
    <x v="0"/>
    <x v="3"/>
    <x v="0"/>
    <x v="3"/>
    <x v="4"/>
    <x v="0"/>
  </r>
  <r>
    <x v="77"/>
    <x v="77"/>
    <x v="41"/>
    <x v="49"/>
    <x v="13"/>
    <x v="1"/>
    <x v="0"/>
    <x v="1"/>
    <x v="13"/>
    <x v="0"/>
    <x v="0"/>
    <x v="0"/>
    <x v="4"/>
    <x v="0"/>
    <x v="4"/>
    <x v="6"/>
    <x v="3"/>
  </r>
  <r>
    <x v="78"/>
    <x v="78"/>
    <x v="41"/>
    <x v="53"/>
    <x v="8"/>
    <x v="1"/>
    <x v="3"/>
    <x v="0"/>
    <x v="8"/>
    <x v="0"/>
    <x v="0"/>
    <x v="1"/>
    <x v="4"/>
    <x v="0"/>
    <x v="4"/>
    <x v="6"/>
    <x v="3"/>
  </r>
  <r>
    <x v="79"/>
    <x v="79"/>
    <x v="64"/>
    <x v="54"/>
    <x v="12"/>
    <x v="0"/>
    <x v="1"/>
    <x v="0"/>
    <x v="12"/>
    <x v="0"/>
    <x v="0"/>
    <x v="1"/>
    <x v="0"/>
    <x v="1"/>
    <x v="1"/>
    <x v="1"/>
    <x v="1"/>
  </r>
  <r>
    <x v="80"/>
    <x v="80"/>
    <x v="54"/>
    <x v="53"/>
    <x v="3"/>
    <x v="1"/>
    <x v="1"/>
    <x v="0"/>
    <x v="3"/>
    <x v="0"/>
    <x v="1"/>
    <x v="0"/>
    <x v="1"/>
    <x v="1"/>
    <x v="1"/>
    <x v="10"/>
    <x v="3"/>
  </r>
  <r>
    <x v="81"/>
    <x v="81"/>
    <x v="65"/>
    <x v="55"/>
    <x v="6"/>
    <x v="1"/>
    <x v="1"/>
    <x v="1"/>
    <x v="6"/>
    <x v="0"/>
    <x v="0"/>
    <x v="1"/>
    <x v="4"/>
    <x v="1"/>
    <x v="1"/>
    <x v="5"/>
    <x v="4"/>
  </r>
  <r>
    <x v="82"/>
    <x v="82"/>
    <x v="66"/>
    <x v="39"/>
    <x v="10"/>
    <x v="0"/>
    <x v="5"/>
    <x v="0"/>
    <x v="10"/>
    <x v="0"/>
    <x v="0"/>
    <x v="1"/>
    <x v="0"/>
    <x v="0"/>
    <x v="0"/>
    <x v="0"/>
    <x v="3"/>
  </r>
  <r>
    <x v="83"/>
    <x v="83"/>
    <x v="67"/>
    <x v="53"/>
    <x v="16"/>
    <x v="0"/>
    <x v="1"/>
    <x v="1"/>
    <x v="16"/>
    <x v="0"/>
    <x v="1"/>
    <x v="0"/>
    <x v="3"/>
    <x v="1"/>
    <x v="1"/>
    <x v="11"/>
    <x v="2"/>
  </r>
  <r>
    <x v="84"/>
    <x v="84"/>
    <x v="68"/>
    <x v="56"/>
    <x v="5"/>
    <x v="1"/>
    <x v="5"/>
    <x v="1"/>
    <x v="5"/>
    <x v="0"/>
    <x v="0"/>
    <x v="0"/>
    <x v="4"/>
    <x v="0"/>
    <x v="4"/>
    <x v="6"/>
    <x v="2"/>
  </r>
  <r>
    <x v="85"/>
    <x v="85"/>
    <x v="69"/>
    <x v="57"/>
    <x v="11"/>
    <x v="1"/>
    <x v="4"/>
    <x v="1"/>
    <x v="11"/>
    <x v="0"/>
    <x v="1"/>
    <x v="0"/>
    <x v="1"/>
    <x v="0"/>
    <x v="2"/>
    <x v="2"/>
    <x v="2"/>
  </r>
  <r>
    <x v="86"/>
    <x v="86"/>
    <x v="21"/>
    <x v="7"/>
    <x v="9"/>
    <x v="0"/>
    <x v="5"/>
    <x v="0"/>
    <x v="9"/>
    <x v="0"/>
    <x v="1"/>
    <x v="0"/>
    <x v="3"/>
    <x v="0"/>
    <x v="3"/>
    <x v="4"/>
    <x v="6"/>
  </r>
  <r>
    <x v="87"/>
    <x v="87"/>
    <x v="70"/>
    <x v="37"/>
    <x v="6"/>
    <x v="0"/>
    <x v="5"/>
    <x v="1"/>
    <x v="6"/>
    <x v="0"/>
    <x v="0"/>
    <x v="1"/>
    <x v="0"/>
    <x v="0"/>
    <x v="0"/>
    <x v="0"/>
    <x v="6"/>
  </r>
  <r>
    <x v="88"/>
    <x v="88"/>
    <x v="71"/>
    <x v="58"/>
    <x v="7"/>
    <x v="0"/>
    <x v="4"/>
    <x v="0"/>
    <x v="7"/>
    <x v="0"/>
    <x v="0"/>
    <x v="1"/>
    <x v="0"/>
    <x v="0"/>
    <x v="0"/>
    <x v="0"/>
    <x v="7"/>
  </r>
  <r>
    <x v="89"/>
    <x v="89"/>
    <x v="72"/>
    <x v="59"/>
    <x v="11"/>
    <x v="0"/>
    <x v="1"/>
    <x v="0"/>
    <x v="11"/>
    <x v="0"/>
    <x v="1"/>
    <x v="0"/>
    <x v="3"/>
    <x v="1"/>
    <x v="1"/>
    <x v="11"/>
    <x v="5"/>
  </r>
  <r>
    <x v="90"/>
    <x v="90"/>
    <x v="73"/>
    <x v="60"/>
    <x v="16"/>
    <x v="0"/>
    <x v="3"/>
    <x v="0"/>
    <x v="16"/>
    <x v="0"/>
    <x v="1"/>
    <x v="0"/>
    <x v="3"/>
    <x v="0"/>
    <x v="3"/>
    <x v="4"/>
    <x v="3"/>
  </r>
  <r>
    <x v="91"/>
    <x v="91"/>
    <x v="74"/>
    <x v="21"/>
    <x v="16"/>
    <x v="2"/>
    <x v="5"/>
    <x v="1"/>
    <x v="16"/>
    <x v="0"/>
    <x v="1"/>
    <x v="0"/>
    <x v="2"/>
    <x v="0"/>
    <x v="5"/>
    <x v="8"/>
    <x v="6"/>
  </r>
  <r>
    <x v="92"/>
    <x v="92"/>
    <x v="75"/>
    <x v="15"/>
    <x v="12"/>
    <x v="1"/>
    <x v="4"/>
    <x v="0"/>
    <x v="12"/>
    <x v="0"/>
    <x v="0"/>
    <x v="1"/>
    <x v="4"/>
    <x v="0"/>
    <x v="4"/>
    <x v="6"/>
    <x v="7"/>
  </r>
  <r>
    <x v="93"/>
    <x v="93"/>
    <x v="76"/>
    <x v="61"/>
    <x v="4"/>
    <x v="1"/>
    <x v="3"/>
    <x v="0"/>
    <x v="4"/>
    <x v="0"/>
    <x v="0"/>
    <x v="0"/>
    <x v="4"/>
    <x v="0"/>
    <x v="4"/>
    <x v="6"/>
    <x v="5"/>
  </r>
  <r>
    <x v="94"/>
    <x v="94"/>
    <x v="77"/>
    <x v="5"/>
    <x v="5"/>
    <x v="0"/>
    <x v="0"/>
    <x v="1"/>
    <x v="5"/>
    <x v="0"/>
    <x v="0"/>
    <x v="0"/>
    <x v="0"/>
    <x v="0"/>
    <x v="0"/>
    <x v="0"/>
    <x v="6"/>
  </r>
  <r>
    <x v="95"/>
    <x v="95"/>
    <x v="78"/>
    <x v="37"/>
    <x v="4"/>
    <x v="0"/>
    <x v="2"/>
    <x v="0"/>
    <x v="4"/>
    <x v="0"/>
    <x v="0"/>
    <x v="0"/>
    <x v="0"/>
    <x v="0"/>
    <x v="0"/>
    <x v="0"/>
    <x v="3"/>
  </r>
  <r>
    <x v="96"/>
    <x v="96"/>
    <x v="79"/>
    <x v="62"/>
    <x v="13"/>
    <x v="1"/>
    <x v="2"/>
    <x v="1"/>
    <x v="13"/>
    <x v="0"/>
    <x v="0"/>
    <x v="0"/>
    <x v="4"/>
    <x v="0"/>
    <x v="4"/>
    <x v="6"/>
    <x v="3"/>
  </r>
  <r>
    <x v="97"/>
    <x v="97"/>
    <x v="80"/>
    <x v="42"/>
    <x v="11"/>
    <x v="1"/>
    <x v="1"/>
    <x v="0"/>
    <x v="11"/>
    <x v="0"/>
    <x v="1"/>
    <x v="0"/>
    <x v="1"/>
    <x v="1"/>
    <x v="1"/>
    <x v="10"/>
    <x v="2"/>
  </r>
  <r>
    <x v="98"/>
    <x v="98"/>
    <x v="79"/>
    <x v="51"/>
    <x v="6"/>
    <x v="2"/>
    <x v="1"/>
    <x v="0"/>
    <x v="6"/>
    <x v="0"/>
    <x v="0"/>
    <x v="1"/>
    <x v="5"/>
    <x v="1"/>
    <x v="1"/>
    <x v="7"/>
    <x v="3"/>
  </r>
  <r>
    <x v="99"/>
    <x v="99"/>
    <x v="81"/>
    <x v="56"/>
    <x v="15"/>
    <x v="0"/>
    <x v="5"/>
    <x v="1"/>
    <x v="15"/>
    <x v="0"/>
    <x v="0"/>
    <x v="0"/>
    <x v="0"/>
    <x v="0"/>
    <x v="0"/>
    <x v="0"/>
    <x v="5"/>
  </r>
  <r>
    <x v="100"/>
    <x v="100"/>
    <x v="82"/>
    <x v="63"/>
    <x v="6"/>
    <x v="2"/>
    <x v="1"/>
    <x v="0"/>
    <x v="6"/>
    <x v="0"/>
    <x v="0"/>
    <x v="1"/>
    <x v="5"/>
    <x v="1"/>
    <x v="1"/>
    <x v="7"/>
    <x v="3"/>
  </r>
  <r>
    <x v="101"/>
    <x v="101"/>
    <x v="40"/>
    <x v="26"/>
    <x v="7"/>
    <x v="0"/>
    <x v="0"/>
    <x v="0"/>
    <x v="7"/>
    <x v="0"/>
    <x v="0"/>
    <x v="1"/>
    <x v="0"/>
    <x v="0"/>
    <x v="0"/>
    <x v="0"/>
    <x v="2"/>
  </r>
  <r>
    <x v="102"/>
    <x v="102"/>
    <x v="79"/>
    <x v="64"/>
    <x v="3"/>
    <x v="2"/>
    <x v="1"/>
    <x v="1"/>
    <x v="3"/>
    <x v="0"/>
    <x v="1"/>
    <x v="0"/>
    <x v="2"/>
    <x v="1"/>
    <x v="1"/>
    <x v="3"/>
    <x v="3"/>
  </r>
  <r>
    <x v="103"/>
    <x v="103"/>
    <x v="49"/>
    <x v="20"/>
    <x v="10"/>
    <x v="2"/>
    <x v="0"/>
    <x v="0"/>
    <x v="10"/>
    <x v="0"/>
    <x v="0"/>
    <x v="1"/>
    <x v="5"/>
    <x v="0"/>
    <x v="6"/>
    <x v="9"/>
    <x v="3"/>
  </r>
  <r>
    <x v="104"/>
    <x v="104"/>
    <x v="18"/>
    <x v="65"/>
    <x v="8"/>
    <x v="2"/>
    <x v="2"/>
    <x v="1"/>
    <x v="8"/>
    <x v="0"/>
    <x v="0"/>
    <x v="1"/>
    <x v="5"/>
    <x v="0"/>
    <x v="6"/>
    <x v="9"/>
    <x v="4"/>
  </r>
  <r>
    <x v="105"/>
    <x v="105"/>
    <x v="16"/>
    <x v="66"/>
    <x v="5"/>
    <x v="0"/>
    <x v="4"/>
    <x v="0"/>
    <x v="5"/>
    <x v="0"/>
    <x v="0"/>
    <x v="0"/>
    <x v="0"/>
    <x v="0"/>
    <x v="0"/>
    <x v="0"/>
    <x v="6"/>
  </r>
  <r>
    <x v="106"/>
    <x v="106"/>
    <x v="83"/>
    <x v="9"/>
    <x v="9"/>
    <x v="0"/>
    <x v="1"/>
    <x v="0"/>
    <x v="9"/>
    <x v="0"/>
    <x v="1"/>
    <x v="0"/>
    <x v="3"/>
    <x v="1"/>
    <x v="1"/>
    <x v="11"/>
    <x v="5"/>
  </r>
  <r>
    <x v="107"/>
    <x v="107"/>
    <x v="84"/>
    <x v="17"/>
    <x v="3"/>
    <x v="1"/>
    <x v="4"/>
    <x v="1"/>
    <x v="3"/>
    <x v="0"/>
    <x v="1"/>
    <x v="0"/>
    <x v="1"/>
    <x v="0"/>
    <x v="2"/>
    <x v="2"/>
    <x v="3"/>
  </r>
  <r>
    <x v="108"/>
    <x v="108"/>
    <x v="85"/>
    <x v="41"/>
    <x v="13"/>
    <x v="2"/>
    <x v="4"/>
    <x v="0"/>
    <x v="13"/>
    <x v="0"/>
    <x v="0"/>
    <x v="0"/>
    <x v="5"/>
    <x v="0"/>
    <x v="6"/>
    <x v="9"/>
    <x v="6"/>
  </r>
  <r>
    <x v="109"/>
    <x v="109"/>
    <x v="86"/>
    <x v="67"/>
    <x v="15"/>
    <x v="2"/>
    <x v="2"/>
    <x v="1"/>
    <x v="15"/>
    <x v="0"/>
    <x v="0"/>
    <x v="0"/>
    <x v="5"/>
    <x v="0"/>
    <x v="6"/>
    <x v="9"/>
    <x v="0"/>
  </r>
  <r>
    <x v="110"/>
    <x v="110"/>
    <x v="87"/>
    <x v="29"/>
    <x v="10"/>
    <x v="0"/>
    <x v="1"/>
    <x v="0"/>
    <x v="10"/>
    <x v="0"/>
    <x v="0"/>
    <x v="1"/>
    <x v="0"/>
    <x v="1"/>
    <x v="1"/>
    <x v="1"/>
    <x v="4"/>
  </r>
  <r>
    <x v="111"/>
    <x v="111"/>
    <x v="88"/>
    <x v="6"/>
    <x v="5"/>
    <x v="0"/>
    <x v="4"/>
    <x v="1"/>
    <x v="5"/>
    <x v="0"/>
    <x v="0"/>
    <x v="0"/>
    <x v="0"/>
    <x v="0"/>
    <x v="0"/>
    <x v="0"/>
    <x v="4"/>
  </r>
  <r>
    <x v="112"/>
    <x v="112"/>
    <x v="18"/>
    <x v="68"/>
    <x v="8"/>
    <x v="0"/>
    <x v="1"/>
    <x v="0"/>
    <x v="8"/>
    <x v="0"/>
    <x v="0"/>
    <x v="1"/>
    <x v="0"/>
    <x v="1"/>
    <x v="1"/>
    <x v="1"/>
    <x v="4"/>
  </r>
  <r>
    <x v="113"/>
    <x v="113"/>
    <x v="89"/>
    <x v="25"/>
    <x v="2"/>
    <x v="2"/>
    <x v="1"/>
    <x v="1"/>
    <x v="2"/>
    <x v="0"/>
    <x v="1"/>
    <x v="0"/>
    <x v="2"/>
    <x v="1"/>
    <x v="1"/>
    <x v="3"/>
    <x v="2"/>
  </r>
  <r>
    <x v="114"/>
    <x v="114"/>
    <x v="17"/>
    <x v="28"/>
    <x v="9"/>
    <x v="0"/>
    <x v="2"/>
    <x v="1"/>
    <x v="9"/>
    <x v="0"/>
    <x v="1"/>
    <x v="0"/>
    <x v="3"/>
    <x v="0"/>
    <x v="3"/>
    <x v="4"/>
    <x v="7"/>
  </r>
  <r>
    <x v="115"/>
    <x v="115"/>
    <x v="90"/>
    <x v="34"/>
    <x v="12"/>
    <x v="2"/>
    <x v="1"/>
    <x v="0"/>
    <x v="12"/>
    <x v="0"/>
    <x v="0"/>
    <x v="1"/>
    <x v="5"/>
    <x v="1"/>
    <x v="1"/>
    <x v="7"/>
    <x v="7"/>
  </r>
  <r>
    <x v="116"/>
    <x v="116"/>
    <x v="62"/>
    <x v="69"/>
    <x v="1"/>
    <x v="2"/>
    <x v="3"/>
    <x v="1"/>
    <x v="1"/>
    <x v="0"/>
    <x v="1"/>
    <x v="0"/>
    <x v="2"/>
    <x v="0"/>
    <x v="5"/>
    <x v="8"/>
    <x v="0"/>
  </r>
  <r>
    <x v="117"/>
    <x v="117"/>
    <x v="17"/>
    <x v="10"/>
    <x v="2"/>
    <x v="1"/>
    <x v="3"/>
    <x v="0"/>
    <x v="2"/>
    <x v="0"/>
    <x v="1"/>
    <x v="0"/>
    <x v="1"/>
    <x v="0"/>
    <x v="2"/>
    <x v="2"/>
    <x v="7"/>
  </r>
  <r>
    <x v="118"/>
    <x v="118"/>
    <x v="91"/>
    <x v="53"/>
    <x v="8"/>
    <x v="1"/>
    <x v="0"/>
    <x v="1"/>
    <x v="8"/>
    <x v="0"/>
    <x v="0"/>
    <x v="1"/>
    <x v="4"/>
    <x v="0"/>
    <x v="4"/>
    <x v="6"/>
    <x v="5"/>
  </r>
  <r>
    <x v="119"/>
    <x v="119"/>
    <x v="92"/>
    <x v="70"/>
    <x v="0"/>
    <x v="1"/>
    <x v="0"/>
    <x v="1"/>
    <x v="0"/>
    <x v="0"/>
    <x v="0"/>
    <x v="0"/>
    <x v="4"/>
    <x v="0"/>
    <x v="4"/>
    <x v="6"/>
    <x v="4"/>
  </r>
  <r>
    <x v="120"/>
    <x v="120"/>
    <x v="93"/>
    <x v="71"/>
    <x v="10"/>
    <x v="2"/>
    <x v="4"/>
    <x v="1"/>
    <x v="10"/>
    <x v="0"/>
    <x v="0"/>
    <x v="1"/>
    <x v="5"/>
    <x v="0"/>
    <x v="6"/>
    <x v="9"/>
    <x v="5"/>
  </r>
  <r>
    <x v="121"/>
    <x v="121"/>
    <x v="65"/>
    <x v="11"/>
    <x v="17"/>
    <x v="0"/>
    <x v="0"/>
    <x v="0"/>
    <x v="17"/>
    <x v="0"/>
    <x v="1"/>
    <x v="0"/>
    <x v="3"/>
    <x v="0"/>
    <x v="3"/>
    <x v="4"/>
    <x v="4"/>
  </r>
  <r>
    <x v="122"/>
    <x v="122"/>
    <x v="45"/>
    <x v="72"/>
    <x v="7"/>
    <x v="2"/>
    <x v="3"/>
    <x v="1"/>
    <x v="7"/>
    <x v="0"/>
    <x v="0"/>
    <x v="1"/>
    <x v="5"/>
    <x v="0"/>
    <x v="6"/>
    <x v="9"/>
    <x v="7"/>
  </r>
  <r>
    <x v="123"/>
    <x v="123"/>
    <x v="94"/>
    <x v="51"/>
    <x v="17"/>
    <x v="2"/>
    <x v="3"/>
    <x v="0"/>
    <x v="17"/>
    <x v="0"/>
    <x v="1"/>
    <x v="0"/>
    <x v="2"/>
    <x v="0"/>
    <x v="5"/>
    <x v="8"/>
    <x v="1"/>
  </r>
  <r>
    <x v="124"/>
    <x v="124"/>
    <x v="95"/>
    <x v="73"/>
    <x v="1"/>
    <x v="1"/>
    <x v="1"/>
    <x v="1"/>
    <x v="1"/>
    <x v="0"/>
    <x v="1"/>
    <x v="0"/>
    <x v="1"/>
    <x v="1"/>
    <x v="1"/>
    <x v="10"/>
    <x v="1"/>
  </r>
  <r>
    <x v="125"/>
    <x v="125"/>
    <x v="96"/>
    <x v="42"/>
    <x v="2"/>
    <x v="0"/>
    <x v="2"/>
    <x v="0"/>
    <x v="2"/>
    <x v="0"/>
    <x v="1"/>
    <x v="0"/>
    <x v="3"/>
    <x v="0"/>
    <x v="3"/>
    <x v="4"/>
    <x v="1"/>
  </r>
  <r>
    <x v="126"/>
    <x v="126"/>
    <x v="97"/>
    <x v="2"/>
    <x v="7"/>
    <x v="0"/>
    <x v="4"/>
    <x v="0"/>
    <x v="7"/>
    <x v="0"/>
    <x v="0"/>
    <x v="1"/>
    <x v="0"/>
    <x v="0"/>
    <x v="0"/>
    <x v="0"/>
    <x v="5"/>
  </r>
  <r>
    <x v="127"/>
    <x v="127"/>
    <x v="66"/>
    <x v="37"/>
    <x v="11"/>
    <x v="1"/>
    <x v="1"/>
    <x v="0"/>
    <x v="11"/>
    <x v="0"/>
    <x v="1"/>
    <x v="0"/>
    <x v="1"/>
    <x v="1"/>
    <x v="1"/>
    <x v="10"/>
    <x v="3"/>
  </r>
  <r>
    <x v="128"/>
    <x v="128"/>
    <x v="98"/>
    <x v="3"/>
    <x v="7"/>
    <x v="1"/>
    <x v="1"/>
    <x v="0"/>
    <x v="7"/>
    <x v="0"/>
    <x v="0"/>
    <x v="1"/>
    <x v="4"/>
    <x v="1"/>
    <x v="1"/>
    <x v="5"/>
    <x v="0"/>
  </r>
  <r>
    <x v="129"/>
    <x v="129"/>
    <x v="99"/>
    <x v="3"/>
    <x v="0"/>
    <x v="2"/>
    <x v="1"/>
    <x v="0"/>
    <x v="0"/>
    <x v="0"/>
    <x v="0"/>
    <x v="0"/>
    <x v="5"/>
    <x v="1"/>
    <x v="1"/>
    <x v="7"/>
    <x v="5"/>
  </r>
  <r>
    <x v="130"/>
    <x v="130"/>
    <x v="87"/>
    <x v="21"/>
    <x v="1"/>
    <x v="2"/>
    <x v="1"/>
    <x v="1"/>
    <x v="1"/>
    <x v="0"/>
    <x v="1"/>
    <x v="0"/>
    <x v="2"/>
    <x v="1"/>
    <x v="1"/>
    <x v="3"/>
    <x v="4"/>
  </r>
  <r>
    <x v="131"/>
    <x v="131"/>
    <x v="0"/>
    <x v="50"/>
    <x v="14"/>
    <x v="2"/>
    <x v="2"/>
    <x v="1"/>
    <x v="14"/>
    <x v="0"/>
    <x v="0"/>
    <x v="1"/>
    <x v="5"/>
    <x v="0"/>
    <x v="6"/>
    <x v="9"/>
    <x v="0"/>
  </r>
  <r>
    <x v="132"/>
    <x v="132"/>
    <x v="100"/>
    <x v="40"/>
    <x v="14"/>
    <x v="2"/>
    <x v="5"/>
    <x v="0"/>
    <x v="14"/>
    <x v="0"/>
    <x v="0"/>
    <x v="1"/>
    <x v="5"/>
    <x v="0"/>
    <x v="6"/>
    <x v="9"/>
    <x v="3"/>
  </r>
  <r>
    <x v="133"/>
    <x v="133"/>
    <x v="101"/>
    <x v="12"/>
    <x v="1"/>
    <x v="0"/>
    <x v="5"/>
    <x v="0"/>
    <x v="1"/>
    <x v="0"/>
    <x v="1"/>
    <x v="0"/>
    <x v="3"/>
    <x v="0"/>
    <x v="3"/>
    <x v="4"/>
    <x v="3"/>
  </r>
  <r>
    <x v="134"/>
    <x v="134"/>
    <x v="102"/>
    <x v="74"/>
    <x v="11"/>
    <x v="0"/>
    <x v="5"/>
    <x v="1"/>
    <x v="11"/>
    <x v="0"/>
    <x v="1"/>
    <x v="0"/>
    <x v="3"/>
    <x v="0"/>
    <x v="3"/>
    <x v="4"/>
    <x v="4"/>
  </r>
  <r>
    <x v="135"/>
    <x v="135"/>
    <x v="103"/>
    <x v="2"/>
    <x v="12"/>
    <x v="0"/>
    <x v="3"/>
    <x v="0"/>
    <x v="12"/>
    <x v="0"/>
    <x v="0"/>
    <x v="1"/>
    <x v="0"/>
    <x v="0"/>
    <x v="0"/>
    <x v="0"/>
    <x v="1"/>
  </r>
  <r>
    <x v="136"/>
    <x v="136"/>
    <x v="104"/>
    <x v="75"/>
    <x v="11"/>
    <x v="2"/>
    <x v="5"/>
    <x v="0"/>
    <x v="11"/>
    <x v="0"/>
    <x v="1"/>
    <x v="0"/>
    <x v="2"/>
    <x v="0"/>
    <x v="5"/>
    <x v="8"/>
    <x v="7"/>
  </r>
  <r>
    <x v="137"/>
    <x v="137"/>
    <x v="16"/>
    <x v="76"/>
    <x v="1"/>
    <x v="1"/>
    <x v="2"/>
    <x v="0"/>
    <x v="1"/>
    <x v="0"/>
    <x v="1"/>
    <x v="0"/>
    <x v="1"/>
    <x v="0"/>
    <x v="2"/>
    <x v="2"/>
    <x v="6"/>
  </r>
  <r>
    <x v="138"/>
    <x v="138"/>
    <x v="105"/>
    <x v="68"/>
    <x v="7"/>
    <x v="2"/>
    <x v="2"/>
    <x v="1"/>
    <x v="7"/>
    <x v="0"/>
    <x v="0"/>
    <x v="1"/>
    <x v="5"/>
    <x v="0"/>
    <x v="6"/>
    <x v="9"/>
    <x v="7"/>
  </r>
  <r>
    <x v="139"/>
    <x v="139"/>
    <x v="106"/>
    <x v="48"/>
    <x v="5"/>
    <x v="1"/>
    <x v="1"/>
    <x v="1"/>
    <x v="5"/>
    <x v="0"/>
    <x v="0"/>
    <x v="0"/>
    <x v="4"/>
    <x v="1"/>
    <x v="1"/>
    <x v="5"/>
    <x v="6"/>
  </r>
  <r>
    <x v="140"/>
    <x v="140"/>
    <x v="27"/>
    <x v="57"/>
    <x v="11"/>
    <x v="2"/>
    <x v="3"/>
    <x v="0"/>
    <x v="11"/>
    <x v="0"/>
    <x v="1"/>
    <x v="0"/>
    <x v="2"/>
    <x v="0"/>
    <x v="5"/>
    <x v="8"/>
    <x v="2"/>
  </r>
  <r>
    <x v="141"/>
    <x v="141"/>
    <x v="23"/>
    <x v="77"/>
    <x v="17"/>
    <x v="0"/>
    <x v="5"/>
    <x v="0"/>
    <x v="17"/>
    <x v="0"/>
    <x v="1"/>
    <x v="0"/>
    <x v="3"/>
    <x v="0"/>
    <x v="3"/>
    <x v="4"/>
    <x v="2"/>
  </r>
  <r>
    <x v="142"/>
    <x v="142"/>
    <x v="14"/>
    <x v="49"/>
    <x v="4"/>
    <x v="0"/>
    <x v="2"/>
    <x v="1"/>
    <x v="4"/>
    <x v="0"/>
    <x v="0"/>
    <x v="0"/>
    <x v="0"/>
    <x v="0"/>
    <x v="0"/>
    <x v="0"/>
    <x v="7"/>
  </r>
  <r>
    <x v="143"/>
    <x v="143"/>
    <x v="65"/>
    <x v="19"/>
    <x v="9"/>
    <x v="0"/>
    <x v="4"/>
    <x v="1"/>
    <x v="9"/>
    <x v="0"/>
    <x v="1"/>
    <x v="0"/>
    <x v="3"/>
    <x v="0"/>
    <x v="3"/>
    <x v="4"/>
    <x v="4"/>
  </r>
  <r>
    <x v="144"/>
    <x v="144"/>
    <x v="56"/>
    <x v="43"/>
    <x v="7"/>
    <x v="1"/>
    <x v="4"/>
    <x v="1"/>
    <x v="7"/>
    <x v="0"/>
    <x v="0"/>
    <x v="1"/>
    <x v="4"/>
    <x v="0"/>
    <x v="4"/>
    <x v="6"/>
    <x v="4"/>
  </r>
  <r>
    <x v="145"/>
    <x v="145"/>
    <x v="107"/>
    <x v="78"/>
    <x v="15"/>
    <x v="1"/>
    <x v="2"/>
    <x v="0"/>
    <x v="15"/>
    <x v="0"/>
    <x v="0"/>
    <x v="0"/>
    <x v="4"/>
    <x v="0"/>
    <x v="4"/>
    <x v="6"/>
    <x v="3"/>
  </r>
  <r>
    <x v="146"/>
    <x v="146"/>
    <x v="108"/>
    <x v="37"/>
    <x v="8"/>
    <x v="1"/>
    <x v="5"/>
    <x v="0"/>
    <x v="8"/>
    <x v="0"/>
    <x v="0"/>
    <x v="1"/>
    <x v="4"/>
    <x v="0"/>
    <x v="4"/>
    <x v="6"/>
    <x v="6"/>
  </r>
  <r>
    <x v="147"/>
    <x v="147"/>
    <x v="109"/>
    <x v="79"/>
    <x v="15"/>
    <x v="2"/>
    <x v="4"/>
    <x v="1"/>
    <x v="15"/>
    <x v="0"/>
    <x v="0"/>
    <x v="0"/>
    <x v="5"/>
    <x v="0"/>
    <x v="6"/>
    <x v="9"/>
    <x v="4"/>
  </r>
  <r>
    <x v="148"/>
    <x v="148"/>
    <x v="90"/>
    <x v="79"/>
    <x v="16"/>
    <x v="2"/>
    <x v="5"/>
    <x v="0"/>
    <x v="16"/>
    <x v="0"/>
    <x v="1"/>
    <x v="0"/>
    <x v="2"/>
    <x v="0"/>
    <x v="5"/>
    <x v="8"/>
    <x v="7"/>
  </r>
  <r>
    <x v="149"/>
    <x v="149"/>
    <x v="38"/>
    <x v="40"/>
    <x v="13"/>
    <x v="1"/>
    <x v="0"/>
    <x v="0"/>
    <x v="13"/>
    <x v="0"/>
    <x v="0"/>
    <x v="0"/>
    <x v="4"/>
    <x v="0"/>
    <x v="4"/>
    <x v="6"/>
    <x v="6"/>
  </r>
  <r>
    <x v="150"/>
    <x v="150"/>
    <x v="110"/>
    <x v="31"/>
    <x v="8"/>
    <x v="2"/>
    <x v="2"/>
    <x v="0"/>
    <x v="8"/>
    <x v="0"/>
    <x v="0"/>
    <x v="1"/>
    <x v="5"/>
    <x v="0"/>
    <x v="6"/>
    <x v="9"/>
    <x v="2"/>
  </r>
  <r>
    <x v="151"/>
    <x v="151"/>
    <x v="74"/>
    <x v="70"/>
    <x v="11"/>
    <x v="2"/>
    <x v="0"/>
    <x v="0"/>
    <x v="11"/>
    <x v="0"/>
    <x v="1"/>
    <x v="0"/>
    <x v="2"/>
    <x v="0"/>
    <x v="5"/>
    <x v="8"/>
    <x v="6"/>
  </r>
  <r>
    <x v="152"/>
    <x v="152"/>
    <x v="96"/>
    <x v="80"/>
    <x v="17"/>
    <x v="1"/>
    <x v="0"/>
    <x v="1"/>
    <x v="17"/>
    <x v="0"/>
    <x v="1"/>
    <x v="0"/>
    <x v="1"/>
    <x v="0"/>
    <x v="2"/>
    <x v="2"/>
    <x v="1"/>
  </r>
  <r>
    <x v="153"/>
    <x v="153"/>
    <x v="111"/>
    <x v="49"/>
    <x v="15"/>
    <x v="1"/>
    <x v="3"/>
    <x v="0"/>
    <x v="15"/>
    <x v="0"/>
    <x v="0"/>
    <x v="0"/>
    <x v="4"/>
    <x v="0"/>
    <x v="4"/>
    <x v="6"/>
    <x v="7"/>
  </r>
  <r>
    <x v="154"/>
    <x v="154"/>
    <x v="112"/>
    <x v="5"/>
    <x v="13"/>
    <x v="1"/>
    <x v="1"/>
    <x v="1"/>
    <x v="13"/>
    <x v="0"/>
    <x v="0"/>
    <x v="0"/>
    <x v="4"/>
    <x v="1"/>
    <x v="1"/>
    <x v="5"/>
    <x v="2"/>
  </r>
  <r>
    <x v="155"/>
    <x v="155"/>
    <x v="113"/>
    <x v="81"/>
    <x v="17"/>
    <x v="1"/>
    <x v="0"/>
    <x v="1"/>
    <x v="17"/>
    <x v="0"/>
    <x v="1"/>
    <x v="0"/>
    <x v="1"/>
    <x v="0"/>
    <x v="2"/>
    <x v="2"/>
    <x v="6"/>
  </r>
  <r>
    <x v="156"/>
    <x v="156"/>
    <x v="114"/>
    <x v="27"/>
    <x v="12"/>
    <x v="2"/>
    <x v="3"/>
    <x v="1"/>
    <x v="12"/>
    <x v="0"/>
    <x v="0"/>
    <x v="1"/>
    <x v="5"/>
    <x v="0"/>
    <x v="6"/>
    <x v="9"/>
    <x v="0"/>
  </r>
  <r>
    <x v="157"/>
    <x v="157"/>
    <x v="52"/>
    <x v="1"/>
    <x v="11"/>
    <x v="1"/>
    <x v="1"/>
    <x v="0"/>
    <x v="11"/>
    <x v="0"/>
    <x v="1"/>
    <x v="0"/>
    <x v="1"/>
    <x v="1"/>
    <x v="1"/>
    <x v="10"/>
    <x v="7"/>
  </r>
  <r>
    <x v="158"/>
    <x v="158"/>
    <x v="115"/>
    <x v="44"/>
    <x v="8"/>
    <x v="1"/>
    <x v="2"/>
    <x v="1"/>
    <x v="8"/>
    <x v="0"/>
    <x v="0"/>
    <x v="1"/>
    <x v="4"/>
    <x v="0"/>
    <x v="4"/>
    <x v="6"/>
    <x v="7"/>
  </r>
  <r>
    <x v="159"/>
    <x v="159"/>
    <x v="3"/>
    <x v="70"/>
    <x v="13"/>
    <x v="0"/>
    <x v="5"/>
    <x v="0"/>
    <x v="13"/>
    <x v="0"/>
    <x v="0"/>
    <x v="0"/>
    <x v="0"/>
    <x v="0"/>
    <x v="0"/>
    <x v="0"/>
    <x v="2"/>
  </r>
  <r>
    <x v="160"/>
    <x v="160"/>
    <x v="66"/>
    <x v="49"/>
    <x v="16"/>
    <x v="1"/>
    <x v="5"/>
    <x v="1"/>
    <x v="16"/>
    <x v="0"/>
    <x v="1"/>
    <x v="0"/>
    <x v="1"/>
    <x v="0"/>
    <x v="2"/>
    <x v="2"/>
    <x v="3"/>
  </r>
  <r>
    <x v="161"/>
    <x v="161"/>
    <x v="116"/>
    <x v="82"/>
    <x v="16"/>
    <x v="1"/>
    <x v="0"/>
    <x v="0"/>
    <x v="16"/>
    <x v="0"/>
    <x v="1"/>
    <x v="0"/>
    <x v="1"/>
    <x v="0"/>
    <x v="2"/>
    <x v="2"/>
    <x v="5"/>
  </r>
  <r>
    <x v="162"/>
    <x v="162"/>
    <x v="31"/>
    <x v="80"/>
    <x v="4"/>
    <x v="0"/>
    <x v="5"/>
    <x v="1"/>
    <x v="4"/>
    <x v="0"/>
    <x v="0"/>
    <x v="0"/>
    <x v="0"/>
    <x v="0"/>
    <x v="0"/>
    <x v="0"/>
    <x v="6"/>
  </r>
  <r>
    <x v="163"/>
    <x v="163"/>
    <x v="117"/>
    <x v="41"/>
    <x v="11"/>
    <x v="2"/>
    <x v="1"/>
    <x v="1"/>
    <x v="11"/>
    <x v="0"/>
    <x v="1"/>
    <x v="0"/>
    <x v="2"/>
    <x v="1"/>
    <x v="1"/>
    <x v="3"/>
    <x v="4"/>
  </r>
  <r>
    <x v="164"/>
    <x v="164"/>
    <x v="118"/>
    <x v="83"/>
    <x v="1"/>
    <x v="1"/>
    <x v="4"/>
    <x v="0"/>
    <x v="1"/>
    <x v="0"/>
    <x v="1"/>
    <x v="0"/>
    <x v="1"/>
    <x v="0"/>
    <x v="2"/>
    <x v="2"/>
    <x v="7"/>
  </r>
  <r>
    <x v="165"/>
    <x v="165"/>
    <x v="119"/>
    <x v="52"/>
    <x v="1"/>
    <x v="1"/>
    <x v="2"/>
    <x v="0"/>
    <x v="1"/>
    <x v="0"/>
    <x v="1"/>
    <x v="0"/>
    <x v="1"/>
    <x v="0"/>
    <x v="2"/>
    <x v="2"/>
    <x v="3"/>
  </r>
  <r>
    <x v="166"/>
    <x v="166"/>
    <x v="79"/>
    <x v="84"/>
    <x v="11"/>
    <x v="2"/>
    <x v="4"/>
    <x v="0"/>
    <x v="11"/>
    <x v="0"/>
    <x v="1"/>
    <x v="0"/>
    <x v="2"/>
    <x v="0"/>
    <x v="5"/>
    <x v="8"/>
    <x v="3"/>
  </r>
  <r>
    <x v="167"/>
    <x v="167"/>
    <x v="120"/>
    <x v="12"/>
    <x v="1"/>
    <x v="0"/>
    <x v="4"/>
    <x v="1"/>
    <x v="1"/>
    <x v="0"/>
    <x v="1"/>
    <x v="0"/>
    <x v="3"/>
    <x v="0"/>
    <x v="3"/>
    <x v="4"/>
    <x v="3"/>
  </r>
  <r>
    <x v="168"/>
    <x v="168"/>
    <x v="41"/>
    <x v="30"/>
    <x v="9"/>
    <x v="1"/>
    <x v="2"/>
    <x v="0"/>
    <x v="9"/>
    <x v="0"/>
    <x v="1"/>
    <x v="0"/>
    <x v="1"/>
    <x v="0"/>
    <x v="2"/>
    <x v="2"/>
    <x v="3"/>
  </r>
  <r>
    <x v="169"/>
    <x v="169"/>
    <x v="121"/>
    <x v="27"/>
    <x v="9"/>
    <x v="1"/>
    <x v="0"/>
    <x v="1"/>
    <x v="9"/>
    <x v="0"/>
    <x v="1"/>
    <x v="0"/>
    <x v="1"/>
    <x v="0"/>
    <x v="2"/>
    <x v="2"/>
    <x v="2"/>
  </r>
  <r>
    <x v="170"/>
    <x v="170"/>
    <x v="122"/>
    <x v="42"/>
    <x v="17"/>
    <x v="1"/>
    <x v="2"/>
    <x v="0"/>
    <x v="17"/>
    <x v="0"/>
    <x v="1"/>
    <x v="0"/>
    <x v="1"/>
    <x v="0"/>
    <x v="2"/>
    <x v="2"/>
    <x v="2"/>
  </r>
  <r>
    <x v="171"/>
    <x v="171"/>
    <x v="123"/>
    <x v="59"/>
    <x v="6"/>
    <x v="2"/>
    <x v="0"/>
    <x v="0"/>
    <x v="6"/>
    <x v="0"/>
    <x v="0"/>
    <x v="1"/>
    <x v="5"/>
    <x v="0"/>
    <x v="6"/>
    <x v="9"/>
    <x v="2"/>
  </r>
  <r>
    <x v="172"/>
    <x v="172"/>
    <x v="124"/>
    <x v="38"/>
    <x v="13"/>
    <x v="1"/>
    <x v="0"/>
    <x v="0"/>
    <x v="13"/>
    <x v="0"/>
    <x v="0"/>
    <x v="0"/>
    <x v="4"/>
    <x v="0"/>
    <x v="4"/>
    <x v="6"/>
    <x v="1"/>
  </r>
  <r>
    <x v="173"/>
    <x v="173"/>
    <x v="125"/>
    <x v="57"/>
    <x v="6"/>
    <x v="0"/>
    <x v="2"/>
    <x v="0"/>
    <x v="6"/>
    <x v="0"/>
    <x v="0"/>
    <x v="1"/>
    <x v="0"/>
    <x v="0"/>
    <x v="0"/>
    <x v="0"/>
    <x v="0"/>
  </r>
  <r>
    <x v="174"/>
    <x v="174"/>
    <x v="126"/>
    <x v="13"/>
    <x v="14"/>
    <x v="1"/>
    <x v="3"/>
    <x v="1"/>
    <x v="14"/>
    <x v="0"/>
    <x v="0"/>
    <x v="1"/>
    <x v="4"/>
    <x v="0"/>
    <x v="4"/>
    <x v="6"/>
    <x v="3"/>
  </r>
  <r>
    <x v="175"/>
    <x v="175"/>
    <x v="127"/>
    <x v="4"/>
    <x v="17"/>
    <x v="1"/>
    <x v="0"/>
    <x v="1"/>
    <x v="17"/>
    <x v="0"/>
    <x v="1"/>
    <x v="0"/>
    <x v="1"/>
    <x v="0"/>
    <x v="2"/>
    <x v="2"/>
    <x v="4"/>
  </r>
  <r>
    <x v="176"/>
    <x v="176"/>
    <x v="57"/>
    <x v="8"/>
    <x v="9"/>
    <x v="0"/>
    <x v="0"/>
    <x v="1"/>
    <x v="9"/>
    <x v="0"/>
    <x v="1"/>
    <x v="0"/>
    <x v="3"/>
    <x v="0"/>
    <x v="3"/>
    <x v="4"/>
    <x v="4"/>
  </r>
  <r>
    <x v="177"/>
    <x v="177"/>
    <x v="128"/>
    <x v="28"/>
    <x v="15"/>
    <x v="0"/>
    <x v="5"/>
    <x v="1"/>
    <x v="15"/>
    <x v="0"/>
    <x v="0"/>
    <x v="0"/>
    <x v="0"/>
    <x v="0"/>
    <x v="0"/>
    <x v="0"/>
    <x v="1"/>
  </r>
  <r>
    <x v="178"/>
    <x v="178"/>
    <x v="53"/>
    <x v="83"/>
    <x v="1"/>
    <x v="2"/>
    <x v="4"/>
    <x v="1"/>
    <x v="1"/>
    <x v="0"/>
    <x v="1"/>
    <x v="0"/>
    <x v="2"/>
    <x v="0"/>
    <x v="5"/>
    <x v="8"/>
    <x v="1"/>
  </r>
  <r>
    <x v="179"/>
    <x v="179"/>
    <x v="129"/>
    <x v="37"/>
    <x v="13"/>
    <x v="1"/>
    <x v="3"/>
    <x v="1"/>
    <x v="13"/>
    <x v="0"/>
    <x v="0"/>
    <x v="0"/>
    <x v="4"/>
    <x v="0"/>
    <x v="4"/>
    <x v="6"/>
    <x v="6"/>
  </r>
  <r>
    <x v="180"/>
    <x v="180"/>
    <x v="123"/>
    <x v="36"/>
    <x v="8"/>
    <x v="0"/>
    <x v="0"/>
    <x v="0"/>
    <x v="8"/>
    <x v="0"/>
    <x v="0"/>
    <x v="1"/>
    <x v="0"/>
    <x v="0"/>
    <x v="0"/>
    <x v="0"/>
    <x v="2"/>
  </r>
  <r>
    <x v="181"/>
    <x v="181"/>
    <x v="16"/>
    <x v="63"/>
    <x v="11"/>
    <x v="2"/>
    <x v="5"/>
    <x v="0"/>
    <x v="11"/>
    <x v="0"/>
    <x v="1"/>
    <x v="0"/>
    <x v="2"/>
    <x v="0"/>
    <x v="5"/>
    <x v="8"/>
    <x v="6"/>
  </r>
  <r>
    <x v="182"/>
    <x v="182"/>
    <x v="130"/>
    <x v="85"/>
    <x v="9"/>
    <x v="0"/>
    <x v="4"/>
    <x v="0"/>
    <x v="9"/>
    <x v="0"/>
    <x v="1"/>
    <x v="0"/>
    <x v="3"/>
    <x v="0"/>
    <x v="3"/>
    <x v="4"/>
    <x v="3"/>
  </r>
  <r>
    <x v="183"/>
    <x v="183"/>
    <x v="131"/>
    <x v="86"/>
    <x v="15"/>
    <x v="0"/>
    <x v="2"/>
    <x v="0"/>
    <x v="15"/>
    <x v="0"/>
    <x v="0"/>
    <x v="0"/>
    <x v="0"/>
    <x v="0"/>
    <x v="0"/>
    <x v="0"/>
    <x v="5"/>
  </r>
  <r>
    <x v="184"/>
    <x v="184"/>
    <x v="130"/>
    <x v="58"/>
    <x v="12"/>
    <x v="1"/>
    <x v="5"/>
    <x v="0"/>
    <x v="12"/>
    <x v="0"/>
    <x v="0"/>
    <x v="1"/>
    <x v="4"/>
    <x v="0"/>
    <x v="4"/>
    <x v="6"/>
    <x v="3"/>
  </r>
  <r>
    <x v="185"/>
    <x v="185"/>
    <x v="126"/>
    <x v="24"/>
    <x v="3"/>
    <x v="2"/>
    <x v="0"/>
    <x v="0"/>
    <x v="3"/>
    <x v="0"/>
    <x v="1"/>
    <x v="0"/>
    <x v="2"/>
    <x v="0"/>
    <x v="5"/>
    <x v="8"/>
    <x v="3"/>
  </r>
  <r>
    <x v="186"/>
    <x v="186"/>
    <x v="111"/>
    <x v="66"/>
    <x v="16"/>
    <x v="1"/>
    <x v="0"/>
    <x v="0"/>
    <x v="16"/>
    <x v="0"/>
    <x v="1"/>
    <x v="0"/>
    <x v="1"/>
    <x v="0"/>
    <x v="2"/>
    <x v="2"/>
    <x v="7"/>
  </r>
  <r>
    <x v="187"/>
    <x v="187"/>
    <x v="91"/>
    <x v="27"/>
    <x v="4"/>
    <x v="0"/>
    <x v="3"/>
    <x v="1"/>
    <x v="4"/>
    <x v="0"/>
    <x v="0"/>
    <x v="0"/>
    <x v="0"/>
    <x v="0"/>
    <x v="0"/>
    <x v="0"/>
    <x v="5"/>
  </r>
  <r>
    <x v="188"/>
    <x v="188"/>
    <x v="59"/>
    <x v="45"/>
    <x v="15"/>
    <x v="1"/>
    <x v="3"/>
    <x v="0"/>
    <x v="15"/>
    <x v="0"/>
    <x v="0"/>
    <x v="0"/>
    <x v="4"/>
    <x v="0"/>
    <x v="4"/>
    <x v="6"/>
    <x v="1"/>
  </r>
  <r>
    <x v="189"/>
    <x v="189"/>
    <x v="80"/>
    <x v="80"/>
    <x v="15"/>
    <x v="2"/>
    <x v="2"/>
    <x v="0"/>
    <x v="15"/>
    <x v="0"/>
    <x v="0"/>
    <x v="0"/>
    <x v="5"/>
    <x v="0"/>
    <x v="6"/>
    <x v="9"/>
    <x v="2"/>
  </r>
  <r>
    <x v="190"/>
    <x v="190"/>
    <x v="84"/>
    <x v="45"/>
    <x v="13"/>
    <x v="1"/>
    <x v="3"/>
    <x v="1"/>
    <x v="13"/>
    <x v="0"/>
    <x v="0"/>
    <x v="0"/>
    <x v="4"/>
    <x v="0"/>
    <x v="4"/>
    <x v="6"/>
    <x v="3"/>
  </r>
  <r>
    <x v="191"/>
    <x v="191"/>
    <x v="132"/>
    <x v="78"/>
    <x v="11"/>
    <x v="1"/>
    <x v="2"/>
    <x v="1"/>
    <x v="11"/>
    <x v="0"/>
    <x v="1"/>
    <x v="0"/>
    <x v="1"/>
    <x v="0"/>
    <x v="2"/>
    <x v="2"/>
    <x v="6"/>
  </r>
  <r>
    <x v="192"/>
    <x v="192"/>
    <x v="133"/>
    <x v="71"/>
    <x v="2"/>
    <x v="0"/>
    <x v="5"/>
    <x v="1"/>
    <x v="2"/>
    <x v="0"/>
    <x v="1"/>
    <x v="0"/>
    <x v="3"/>
    <x v="0"/>
    <x v="3"/>
    <x v="4"/>
    <x v="2"/>
  </r>
  <r>
    <x v="193"/>
    <x v="193"/>
    <x v="116"/>
    <x v="39"/>
    <x v="6"/>
    <x v="1"/>
    <x v="1"/>
    <x v="0"/>
    <x v="6"/>
    <x v="0"/>
    <x v="0"/>
    <x v="1"/>
    <x v="4"/>
    <x v="1"/>
    <x v="1"/>
    <x v="5"/>
    <x v="5"/>
  </r>
  <r>
    <x v="194"/>
    <x v="194"/>
    <x v="87"/>
    <x v="34"/>
    <x v="11"/>
    <x v="0"/>
    <x v="0"/>
    <x v="0"/>
    <x v="11"/>
    <x v="0"/>
    <x v="1"/>
    <x v="0"/>
    <x v="3"/>
    <x v="0"/>
    <x v="3"/>
    <x v="4"/>
    <x v="4"/>
  </r>
  <r>
    <x v="195"/>
    <x v="195"/>
    <x v="120"/>
    <x v="8"/>
    <x v="11"/>
    <x v="1"/>
    <x v="4"/>
    <x v="0"/>
    <x v="11"/>
    <x v="0"/>
    <x v="1"/>
    <x v="0"/>
    <x v="1"/>
    <x v="0"/>
    <x v="2"/>
    <x v="2"/>
    <x v="3"/>
  </r>
  <r>
    <x v="196"/>
    <x v="196"/>
    <x v="18"/>
    <x v="37"/>
    <x v="5"/>
    <x v="2"/>
    <x v="3"/>
    <x v="1"/>
    <x v="5"/>
    <x v="0"/>
    <x v="0"/>
    <x v="0"/>
    <x v="5"/>
    <x v="0"/>
    <x v="6"/>
    <x v="9"/>
    <x v="4"/>
  </r>
  <r>
    <x v="197"/>
    <x v="197"/>
    <x v="65"/>
    <x v="6"/>
    <x v="0"/>
    <x v="2"/>
    <x v="3"/>
    <x v="0"/>
    <x v="0"/>
    <x v="0"/>
    <x v="0"/>
    <x v="0"/>
    <x v="5"/>
    <x v="0"/>
    <x v="6"/>
    <x v="9"/>
    <x v="4"/>
  </r>
  <r>
    <x v="198"/>
    <x v="198"/>
    <x v="134"/>
    <x v="14"/>
    <x v="8"/>
    <x v="1"/>
    <x v="1"/>
    <x v="1"/>
    <x v="8"/>
    <x v="0"/>
    <x v="0"/>
    <x v="1"/>
    <x v="4"/>
    <x v="1"/>
    <x v="1"/>
    <x v="5"/>
    <x v="3"/>
  </r>
  <r>
    <x v="199"/>
    <x v="199"/>
    <x v="12"/>
    <x v="13"/>
    <x v="0"/>
    <x v="0"/>
    <x v="4"/>
    <x v="0"/>
    <x v="0"/>
    <x v="0"/>
    <x v="0"/>
    <x v="0"/>
    <x v="0"/>
    <x v="0"/>
    <x v="0"/>
    <x v="0"/>
    <x v="3"/>
  </r>
  <r>
    <x v="200"/>
    <x v="200"/>
    <x v="44"/>
    <x v="79"/>
    <x v="12"/>
    <x v="2"/>
    <x v="1"/>
    <x v="0"/>
    <x v="12"/>
    <x v="0"/>
    <x v="0"/>
    <x v="1"/>
    <x v="5"/>
    <x v="1"/>
    <x v="1"/>
    <x v="7"/>
    <x v="6"/>
  </r>
  <r>
    <x v="201"/>
    <x v="201"/>
    <x v="124"/>
    <x v="50"/>
    <x v="14"/>
    <x v="0"/>
    <x v="3"/>
    <x v="0"/>
    <x v="14"/>
    <x v="0"/>
    <x v="0"/>
    <x v="1"/>
    <x v="0"/>
    <x v="0"/>
    <x v="0"/>
    <x v="0"/>
    <x v="1"/>
  </r>
  <r>
    <x v="202"/>
    <x v="202"/>
    <x v="135"/>
    <x v="0"/>
    <x v="12"/>
    <x v="1"/>
    <x v="1"/>
    <x v="0"/>
    <x v="12"/>
    <x v="0"/>
    <x v="0"/>
    <x v="1"/>
    <x v="4"/>
    <x v="1"/>
    <x v="1"/>
    <x v="5"/>
    <x v="1"/>
  </r>
  <r>
    <x v="203"/>
    <x v="203"/>
    <x v="16"/>
    <x v="65"/>
    <x v="16"/>
    <x v="2"/>
    <x v="1"/>
    <x v="0"/>
    <x v="16"/>
    <x v="0"/>
    <x v="1"/>
    <x v="0"/>
    <x v="2"/>
    <x v="1"/>
    <x v="1"/>
    <x v="3"/>
    <x v="6"/>
  </r>
  <r>
    <x v="204"/>
    <x v="204"/>
    <x v="136"/>
    <x v="15"/>
    <x v="3"/>
    <x v="0"/>
    <x v="1"/>
    <x v="0"/>
    <x v="3"/>
    <x v="0"/>
    <x v="1"/>
    <x v="0"/>
    <x v="3"/>
    <x v="1"/>
    <x v="1"/>
    <x v="11"/>
    <x v="4"/>
  </r>
  <r>
    <x v="205"/>
    <x v="205"/>
    <x v="97"/>
    <x v="50"/>
    <x v="17"/>
    <x v="0"/>
    <x v="4"/>
    <x v="0"/>
    <x v="17"/>
    <x v="0"/>
    <x v="1"/>
    <x v="0"/>
    <x v="3"/>
    <x v="0"/>
    <x v="3"/>
    <x v="4"/>
    <x v="5"/>
  </r>
  <r>
    <x v="206"/>
    <x v="206"/>
    <x v="118"/>
    <x v="51"/>
    <x v="2"/>
    <x v="2"/>
    <x v="1"/>
    <x v="0"/>
    <x v="2"/>
    <x v="0"/>
    <x v="1"/>
    <x v="0"/>
    <x v="2"/>
    <x v="1"/>
    <x v="1"/>
    <x v="3"/>
    <x v="7"/>
  </r>
  <r>
    <x v="207"/>
    <x v="207"/>
    <x v="137"/>
    <x v="81"/>
    <x v="2"/>
    <x v="2"/>
    <x v="5"/>
    <x v="0"/>
    <x v="2"/>
    <x v="0"/>
    <x v="1"/>
    <x v="0"/>
    <x v="2"/>
    <x v="0"/>
    <x v="5"/>
    <x v="8"/>
    <x v="3"/>
  </r>
  <r>
    <x v="208"/>
    <x v="208"/>
    <x v="29"/>
    <x v="23"/>
    <x v="13"/>
    <x v="0"/>
    <x v="2"/>
    <x v="1"/>
    <x v="13"/>
    <x v="0"/>
    <x v="0"/>
    <x v="0"/>
    <x v="0"/>
    <x v="0"/>
    <x v="0"/>
    <x v="0"/>
    <x v="5"/>
  </r>
  <r>
    <x v="209"/>
    <x v="209"/>
    <x v="53"/>
    <x v="57"/>
    <x v="10"/>
    <x v="1"/>
    <x v="4"/>
    <x v="0"/>
    <x v="10"/>
    <x v="0"/>
    <x v="0"/>
    <x v="1"/>
    <x v="4"/>
    <x v="0"/>
    <x v="4"/>
    <x v="6"/>
    <x v="1"/>
  </r>
  <r>
    <x v="210"/>
    <x v="210"/>
    <x v="120"/>
    <x v="3"/>
    <x v="13"/>
    <x v="0"/>
    <x v="4"/>
    <x v="0"/>
    <x v="13"/>
    <x v="0"/>
    <x v="0"/>
    <x v="0"/>
    <x v="0"/>
    <x v="0"/>
    <x v="0"/>
    <x v="0"/>
    <x v="3"/>
  </r>
  <r>
    <x v="211"/>
    <x v="211"/>
    <x v="138"/>
    <x v="87"/>
    <x v="17"/>
    <x v="2"/>
    <x v="2"/>
    <x v="0"/>
    <x v="17"/>
    <x v="0"/>
    <x v="1"/>
    <x v="0"/>
    <x v="2"/>
    <x v="0"/>
    <x v="5"/>
    <x v="8"/>
    <x v="1"/>
  </r>
  <r>
    <x v="212"/>
    <x v="212"/>
    <x v="77"/>
    <x v="56"/>
    <x v="13"/>
    <x v="2"/>
    <x v="0"/>
    <x v="0"/>
    <x v="13"/>
    <x v="0"/>
    <x v="0"/>
    <x v="0"/>
    <x v="5"/>
    <x v="0"/>
    <x v="6"/>
    <x v="9"/>
    <x v="6"/>
  </r>
  <r>
    <x v="213"/>
    <x v="213"/>
    <x v="88"/>
    <x v="3"/>
    <x v="11"/>
    <x v="0"/>
    <x v="0"/>
    <x v="1"/>
    <x v="11"/>
    <x v="0"/>
    <x v="1"/>
    <x v="0"/>
    <x v="3"/>
    <x v="0"/>
    <x v="3"/>
    <x v="4"/>
    <x v="4"/>
  </r>
  <r>
    <x v="214"/>
    <x v="214"/>
    <x v="109"/>
    <x v="6"/>
    <x v="9"/>
    <x v="2"/>
    <x v="5"/>
    <x v="1"/>
    <x v="9"/>
    <x v="0"/>
    <x v="1"/>
    <x v="0"/>
    <x v="2"/>
    <x v="0"/>
    <x v="5"/>
    <x v="8"/>
    <x v="4"/>
  </r>
  <r>
    <x v="215"/>
    <x v="215"/>
    <x v="139"/>
    <x v="87"/>
    <x v="2"/>
    <x v="1"/>
    <x v="1"/>
    <x v="1"/>
    <x v="2"/>
    <x v="0"/>
    <x v="1"/>
    <x v="0"/>
    <x v="1"/>
    <x v="1"/>
    <x v="1"/>
    <x v="10"/>
    <x v="4"/>
  </r>
  <r>
    <x v="216"/>
    <x v="216"/>
    <x v="140"/>
    <x v="76"/>
    <x v="7"/>
    <x v="2"/>
    <x v="4"/>
    <x v="1"/>
    <x v="7"/>
    <x v="0"/>
    <x v="0"/>
    <x v="1"/>
    <x v="5"/>
    <x v="0"/>
    <x v="6"/>
    <x v="9"/>
    <x v="1"/>
  </r>
  <r>
    <x v="217"/>
    <x v="217"/>
    <x v="134"/>
    <x v="38"/>
    <x v="9"/>
    <x v="1"/>
    <x v="2"/>
    <x v="1"/>
    <x v="9"/>
    <x v="0"/>
    <x v="1"/>
    <x v="0"/>
    <x v="1"/>
    <x v="0"/>
    <x v="2"/>
    <x v="2"/>
    <x v="3"/>
  </r>
  <r>
    <x v="218"/>
    <x v="218"/>
    <x v="141"/>
    <x v="46"/>
    <x v="10"/>
    <x v="2"/>
    <x v="3"/>
    <x v="1"/>
    <x v="10"/>
    <x v="0"/>
    <x v="0"/>
    <x v="1"/>
    <x v="5"/>
    <x v="0"/>
    <x v="6"/>
    <x v="9"/>
    <x v="2"/>
  </r>
  <r>
    <x v="219"/>
    <x v="219"/>
    <x v="142"/>
    <x v="12"/>
    <x v="17"/>
    <x v="2"/>
    <x v="0"/>
    <x v="0"/>
    <x v="17"/>
    <x v="0"/>
    <x v="1"/>
    <x v="0"/>
    <x v="2"/>
    <x v="0"/>
    <x v="5"/>
    <x v="8"/>
    <x v="4"/>
  </r>
  <r>
    <x v="220"/>
    <x v="220"/>
    <x v="113"/>
    <x v="19"/>
    <x v="0"/>
    <x v="1"/>
    <x v="1"/>
    <x v="1"/>
    <x v="0"/>
    <x v="0"/>
    <x v="0"/>
    <x v="0"/>
    <x v="4"/>
    <x v="1"/>
    <x v="1"/>
    <x v="5"/>
    <x v="6"/>
  </r>
  <r>
    <x v="221"/>
    <x v="221"/>
    <x v="143"/>
    <x v="37"/>
    <x v="11"/>
    <x v="1"/>
    <x v="2"/>
    <x v="0"/>
    <x v="11"/>
    <x v="0"/>
    <x v="1"/>
    <x v="0"/>
    <x v="1"/>
    <x v="0"/>
    <x v="2"/>
    <x v="2"/>
    <x v="0"/>
  </r>
  <r>
    <x v="222"/>
    <x v="222"/>
    <x v="88"/>
    <x v="25"/>
    <x v="11"/>
    <x v="0"/>
    <x v="0"/>
    <x v="0"/>
    <x v="11"/>
    <x v="0"/>
    <x v="1"/>
    <x v="0"/>
    <x v="3"/>
    <x v="0"/>
    <x v="3"/>
    <x v="4"/>
    <x v="4"/>
  </r>
  <r>
    <x v="223"/>
    <x v="223"/>
    <x v="144"/>
    <x v="27"/>
    <x v="4"/>
    <x v="0"/>
    <x v="3"/>
    <x v="0"/>
    <x v="4"/>
    <x v="0"/>
    <x v="0"/>
    <x v="0"/>
    <x v="0"/>
    <x v="0"/>
    <x v="0"/>
    <x v="0"/>
    <x v="5"/>
  </r>
  <r>
    <x v="224"/>
    <x v="224"/>
    <x v="145"/>
    <x v="4"/>
    <x v="8"/>
    <x v="2"/>
    <x v="4"/>
    <x v="0"/>
    <x v="8"/>
    <x v="0"/>
    <x v="0"/>
    <x v="1"/>
    <x v="5"/>
    <x v="0"/>
    <x v="6"/>
    <x v="9"/>
    <x v="7"/>
  </r>
  <r>
    <x v="225"/>
    <x v="225"/>
    <x v="146"/>
    <x v="57"/>
    <x v="2"/>
    <x v="1"/>
    <x v="2"/>
    <x v="1"/>
    <x v="2"/>
    <x v="0"/>
    <x v="1"/>
    <x v="0"/>
    <x v="1"/>
    <x v="0"/>
    <x v="2"/>
    <x v="2"/>
    <x v="6"/>
  </r>
  <r>
    <x v="226"/>
    <x v="226"/>
    <x v="82"/>
    <x v="14"/>
    <x v="11"/>
    <x v="0"/>
    <x v="0"/>
    <x v="0"/>
    <x v="11"/>
    <x v="0"/>
    <x v="1"/>
    <x v="0"/>
    <x v="3"/>
    <x v="0"/>
    <x v="3"/>
    <x v="4"/>
    <x v="3"/>
  </r>
  <r>
    <x v="227"/>
    <x v="227"/>
    <x v="138"/>
    <x v="81"/>
    <x v="16"/>
    <x v="1"/>
    <x v="2"/>
    <x v="1"/>
    <x v="16"/>
    <x v="0"/>
    <x v="1"/>
    <x v="0"/>
    <x v="1"/>
    <x v="0"/>
    <x v="2"/>
    <x v="2"/>
    <x v="1"/>
  </r>
  <r>
    <x v="228"/>
    <x v="228"/>
    <x v="4"/>
    <x v="23"/>
    <x v="8"/>
    <x v="1"/>
    <x v="2"/>
    <x v="1"/>
    <x v="8"/>
    <x v="0"/>
    <x v="0"/>
    <x v="1"/>
    <x v="4"/>
    <x v="0"/>
    <x v="4"/>
    <x v="6"/>
    <x v="0"/>
  </r>
  <r>
    <x v="229"/>
    <x v="229"/>
    <x v="110"/>
    <x v="35"/>
    <x v="17"/>
    <x v="0"/>
    <x v="0"/>
    <x v="0"/>
    <x v="17"/>
    <x v="0"/>
    <x v="1"/>
    <x v="0"/>
    <x v="3"/>
    <x v="0"/>
    <x v="3"/>
    <x v="4"/>
    <x v="2"/>
  </r>
  <r>
    <x v="230"/>
    <x v="230"/>
    <x v="147"/>
    <x v="18"/>
    <x v="10"/>
    <x v="0"/>
    <x v="1"/>
    <x v="0"/>
    <x v="10"/>
    <x v="0"/>
    <x v="0"/>
    <x v="1"/>
    <x v="0"/>
    <x v="1"/>
    <x v="1"/>
    <x v="1"/>
    <x v="6"/>
  </r>
  <r>
    <x v="231"/>
    <x v="231"/>
    <x v="116"/>
    <x v="42"/>
    <x v="1"/>
    <x v="0"/>
    <x v="1"/>
    <x v="0"/>
    <x v="1"/>
    <x v="0"/>
    <x v="1"/>
    <x v="0"/>
    <x v="3"/>
    <x v="1"/>
    <x v="1"/>
    <x v="11"/>
    <x v="5"/>
  </r>
  <r>
    <x v="232"/>
    <x v="232"/>
    <x v="133"/>
    <x v="88"/>
    <x v="6"/>
    <x v="2"/>
    <x v="1"/>
    <x v="0"/>
    <x v="6"/>
    <x v="0"/>
    <x v="0"/>
    <x v="1"/>
    <x v="5"/>
    <x v="1"/>
    <x v="1"/>
    <x v="7"/>
    <x v="2"/>
  </r>
  <r>
    <x v="233"/>
    <x v="233"/>
    <x v="4"/>
    <x v="26"/>
    <x v="11"/>
    <x v="1"/>
    <x v="2"/>
    <x v="0"/>
    <x v="11"/>
    <x v="0"/>
    <x v="1"/>
    <x v="0"/>
    <x v="1"/>
    <x v="0"/>
    <x v="2"/>
    <x v="2"/>
    <x v="0"/>
  </r>
  <r>
    <x v="234"/>
    <x v="234"/>
    <x v="148"/>
    <x v="27"/>
    <x v="9"/>
    <x v="1"/>
    <x v="1"/>
    <x v="0"/>
    <x v="9"/>
    <x v="0"/>
    <x v="1"/>
    <x v="0"/>
    <x v="1"/>
    <x v="1"/>
    <x v="1"/>
    <x v="10"/>
    <x v="6"/>
  </r>
  <r>
    <x v="235"/>
    <x v="235"/>
    <x v="91"/>
    <x v="89"/>
    <x v="11"/>
    <x v="1"/>
    <x v="4"/>
    <x v="1"/>
    <x v="11"/>
    <x v="0"/>
    <x v="1"/>
    <x v="0"/>
    <x v="1"/>
    <x v="0"/>
    <x v="2"/>
    <x v="2"/>
    <x v="5"/>
  </r>
  <r>
    <x v="236"/>
    <x v="236"/>
    <x v="74"/>
    <x v="45"/>
    <x v="2"/>
    <x v="0"/>
    <x v="2"/>
    <x v="1"/>
    <x v="2"/>
    <x v="0"/>
    <x v="1"/>
    <x v="0"/>
    <x v="3"/>
    <x v="0"/>
    <x v="3"/>
    <x v="4"/>
    <x v="6"/>
  </r>
  <r>
    <x v="237"/>
    <x v="237"/>
    <x v="118"/>
    <x v="51"/>
    <x v="8"/>
    <x v="2"/>
    <x v="0"/>
    <x v="1"/>
    <x v="8"/>
    <x v="0"/>
    <x v="0"/>
    <x v="1"/>
    <x v="5"/>
    <x v="0"/>
    <x v="6"/>
    <x v="9"/>
    <x v="7"/>
  </r>
  <r>
    <x v="238"/>
    <x v="238"/>
    <x v="8"/>
    <x v="24"/>
    <x v="0"/>
    <x v="2"/>
    <x v="4"/>
    <x v="1"/>
    <x v="0"/>
    <x v="0"/>
    <x v="0"/>
    <x v="0"/>
    <x v="5"/>
    <x v="0"/>
    <x v="6"/>
    <x v="9"/>
    <x v="5"/>
  </r>
  <r>
    <x v="239"/>
    <x v="239"/>
    <x v="29"/>
    <x v="26"/>
    <x v="6"/>
    <x v="0"/>
    <x v="1"/>
    <x v="1"/>
    <x v="6"/>
    <x v="0"/>
    <x v="0"/>
    <x v="1"/>
    <x v="0"/>
    <x v="1"/>
    <x v="1"/>
    <x v="1"/>
    <x v="5"/>
  </r>
  <r>
    <x v="240"/>
    <x v="240"/>
    <x v="143"/>
    <x v="16"/>
    <x v="15"/>
    <x v="1"/>
    <x v="3"/>
    <x v="1"/>
    <x v="15"/>
    <x v="0"/>
    <x v="0"/>
    <x v="0"/>
    <x v="4"/>
    <x v="0"/>
    <x v="4"/>
    <x v="6"/>
    <x v="0"/>
  </r>
  <r>
    <x v="241"/>
    <x v="241"/>
    <x v="149"/>
    <x v="18"/>
    <x v="0"/>
    <x v="1"/>
    <x v="1"/>
    <x v="1"/>
    <x v="0"/>
    <x v="0"/>
    <x v="0"/>
    <x v="0"/>
    <x v="4"/>
    <x v="1"/>
    <x v="1"/>
    <x v="5"/>
    <x v="4"/>
  </r>
  <r>
    <x v="242"/>
    <x v="242"/>
    <x v="150"/>
    <x v="55"/>
    <x v="0"/>
    <x v="2"/>
    <x v="2"/>
    <x v="1"/>
    <x v="0"/>
    <x v="0"/>
    <x v="0"/>
    <x v="0"/>
    <x v="5"/>
    <x v="0"/>
    <x v="6"/>
    <x v="9"/>
    <x v="1"/>
  </r>
  <r>
    <x v="243"/>
    <x v="243"/>
    <x v="40"/>
    <x v="5"/>
    <x v="9"/>
    <x v="2"/>
    <x v="5"/>
    <x v="1"/>
    <x v="9"/>
    <x v="0"/>
    <x v="1"/>
    <x v="0"/>
    <x v="2"/>
    <x v="0"/>
    <x v="5"/>
    <x v="8"/>
    <x v="2"/>
  </r>
  <r>
    <x v="244"/>
    <x v="244"/>
    <x v="0"/>
    <x v="26"/>
    <x v="6"/>
    <x v="2"/>
    <x v="4"/>
    <x v="1"/>
    <x v="6"/>
    <x v="0"/>
    <x v="0"/>
    <x v="1"/>
    <x v="5"/>
    <x v="0"/>
    <x v="6"/>
    <x v="9"/>
    <x v="0"/>
  </r>
  <r>
    <x v="245"/>
    <x v="245"/>
    <x v="33"/>
    <x v="50"/>
    <x v="16"/>
    <x v="1"/>
    <x v="0"/>
    <x v="1"/>
    <x v="16"/>
    <x v="0"/>
    <x v="1"/>
    <x v="0"/>
    <x v="1"/>
    <x v="0"/>
    <x v="2"/>
    <x v="2"/>
    <x v="4"/>
  </r>
  <r>
    <x v="246"/>
    <x v="246"/>
    <x v="151"/>
    <x v="69"/>
    <x v="16"/>
    <x v="1"/>
    <x v="2"/>
    <x v="0"/>
    <x v="16"/>
    <x v="0"/>
    <x v="1"/>
    <x v="0"/>
    <x v="1"/>
    <x v="0"/>
    <x v="2"/>
    <x v="2"/>
    <x v="2"/>
  </r>
  <r>
    <x v="247"/>
    <x v="247"/>
    <x v="15"/>
    <x v="34"/>
    <x v="1"/>
    <x v="2"/>
    <x v="5"/>
    <x v="0"/>
    <x v="1"/>
    <x v="0"/>
    <x v="1"/>
    <x v="0"/>
    <x v="2"/>
    <x v="0"/>
    <x v="5"/>
    <x v="8"/>
    <x v="0"/>
  </r>
  <r>
    <x v="248"/>
    <x v="248"/>
    <x v="152"/>
    <x v="68"/>
    <x v="10"/>
    <x v="0"/>
    <x v="1"/>
    <x v="1"/>
    <x v="10"/>
    <x v="0"/>
    <x v="0"/>
    <x v="1"/>
    <x v="0"/>
    <x v="1"/>
    <x v="1"/>
    <x v="1"/>
    <x v="7"/>
  </r>
  <r>
    <x v="249"/>
    <x v="249"/>
    <x v="153"/>
    <x v="64"/>
    <x v="3"/>
    <x v="1"/>
    <x v="1"/>
    <x v="1"/>
    <x v="3"/>
    <x v="0"/>
    <x v="1"/>
    <x v="0"/>
    <x v="1"/>
    <x v="1"/>
    <x v="1"/>
    <x v="10"/>
    <x v="0"/>
  </r>
  <r>
    <x v="250"/>
    <x v="250"/>
    <x v="127"/>
    <x v="64"/>
    <x v="7"/>
    <x v="0"/>
    <x v="1"/>
    <x v="1"/>
    <x v="7"/>
    <x v="0"/>
    <x v="0"/>
    <x v="1"/>
    <x v="0"/>
    <x v="1"/>
    <x v="1"/>
    <x v="1"/>
    <x v="4"/>
  </r>
  <r>
    <x v="251"/>
    <x v="251"/>
    <x v="154"/>
    <x v="29"/>
    <x v="7"/>
    <x v="0"/>
    <x v="1"/>
    <x v="0"/>
    <x v="7"/>
    <x v="0"/>
    <x v="0"/>
    <x v="1"/>
    <x v="0"/>
    <x v="1"/>
    <x v="1"/>
    <x v="1"/>
    <x v="6"/>
  </r>
  <r>
    <x v="252"/>
    <x v="252"/>
    <x v="9"/>
    <x v="53"/>
    <x v="1"/>
    <x v="2"/>
    <x v="0"/>
    <x v="0"/>
    <x v="1"/>
    <x v="0"/>
    <x v="1"/>
    <x v="0"/>
    <x v="2"/>
    <x v="0"/>
    <x v="5"/>
    <x v="8"/>
    <x v="6"/>
  </r>
  <r>
    <x v="253"/>
    <x v="253"/>
    <x v="155"/>
    <x v="90"/>
    <x v="6"/>
    <x v="1"/>
    <x v="1"/>
    <x v="1"/>
    <x v="6"/>
    <x v="0"/>
    <x v="0"/>
    <x v="1"/>
    <x v="4"/>
    <x v="1"/>
    <x v="1"/>
    <x v="5"/>
    <x v="7"/>
  </r>
  <r>
    <x v="254"/>
    <x v="254"/>
    <x v="83"/>
    <x v="56"/>
    <x v="11"/>
    <x v="1"/>
    <x v="3"/>
    <x v="0"/>
    <x v="11"/>
    <x v="0"/>
    <x v="1"/>
    <x v="0"/>
    <x v="1"/>
    <x v="0"/>
    <x v="2"/>
    <x v="2"/>
    <x v="5"/>
  </r>
  <r>
    <x v="255"/>
    <x v="255"/>
    <x v="47"/>
    <x v="5"/>
    <x v="16"/>
    <x v="2"/>
    <x v="1"/>
    <x v="0"/>
    <x v="16"/>
    <x v="0"/>
    <x v="1"/>
    <x v="0"/>
    <x v="2"/>
    <x v="1"/>
    <x v="1"/>
    <x v="3"/>
    <x v="5"/>
  </r>
  <r>
    <x v="256"/>
    <x v="256"/>
    <x v="0"/>
    <x v="89"/>
    <x v="2"/>
    <x v="0"/>
    <x v="3"/>
    <x v="1"/>
    <x v="2"/>
    <x v="0"/>
    <x v="1"/>
    <x v="0"/>
    <x v="3"/>
    <x v="0"/>
    <x v="3"/>
    <x v="4"/>
    <x v="0"/>
  </r>
  <r>
    <x v="257"/>
    <x v="257"/>
    <x v="141"/>
    <x v="49"/>
    <x v="8"/>
    <x v="1"/>
    <x v="2"/>
    <x v="0"/>
    <x v="8"/>
    <x v="0"/>
    <x v="0"/>
    <x v="1"/>
    <x v="4"/>
    <x v="0"/>
    <x v="4"/>
    <x v="6"/>
    <x v="2"/>
  </r>
  <r>
    <x v="258"/>
    <x v="258"/>
    <x v="43"/>
    <x v="79"/>
    <x v="13"/>
    <x v="2"/>
    <x v="1"/>
    <x v="1"/>
    <x v="13"/>
    <x v="0"/>
    <x v="0"/>
    <x v="0"/>
    <x v="5"/>
    <x v="1"/>
    <x v="1"/>
    <x v="7"/>
    <x v="4"/>
  </r>
  <r>
    <x v="259"/>
    <x v="259"/>
    <x v="146"/>
    <x v="68"/>
    <x v="13"/>
    <x v="0"/>
    <x v="3"/>
    <x v="1"/>
    <x v="13"/>
    <x v="0"/>
    <x v="0"/>
    <x v="0"/>
    <x v="0"/>
    <x v="0"/>
    <x v="0"/>
    <x v="0"/>
    <x v="6"/>
  </r>
  <r>
    <x v="260"/>
    <x v="260"/>
    <x v="82"/>
    <x v="65"/>
    <x v="16"/>
    <x v="1"/>
    <x v="1"/>
    <x v="1"/>
    <x v="16"/>
    <x v="0"/>
    <x v="1"/>
    <x v="0"/>
    <x v="1"/>
    <x v="1"/>
    <x v="1"/>
    <x v="10"/>
    <x v="3"/>
  </r>
  <r>
    <x v="261"/>
    <x v="261"/>
    <x v="75"/>
    <x v="6"/>
    <x v="7"/>
    <x v="2"/>
    <x v="3"/>
    <x v="1"/>
    <x v="7"/>
    <x v="0"/>
    <x v="0"/>
    <x v="1"/>
    <x v="5"/>
    <x v="0"/>
    <x v="6"/>
    <x v="9"/>
    <x v="7"/>
  </r>
  <r>
    <x v="262"/>
    <x v="262"/>
    <x v="42"/>
    <x v="47"/>
    <x v="6"/>
    <x v="1"/>
    <x v="0"/>
    <x v="0"/>
    <x v="6"/>
    <x v="0"/>
    <x v="0"/>
    <x v="1"/>
    <x v="4"/>
    <x v="0"/>
    <x v="4"/>
    <x v="6"/>
    <x v="5"/>
  </r>
  <r>
    <x v="263"/>
    <x v="263"/>
    <x v="156"/>
    <x v="60"/>
    <x v="14"/>
    <x v="1"/>
    <x v="0"/>
    <x v="1"/>
    <x v="14"/>
    <x v="0"/>
    <x v="0"/>
    <x v="1"/>
    <x v="4"/>
    <x v="0"/>
    <x v="4"/>
    <x v="6"/>
    <x v="4"/>
  </r>
  <r>
    <x v="264"/>
    <x v="264"/>
    <x v="109"/>
    <x v="74"/>
    <x v="5"/>
    <x v="2"/>
    <x v="1"/>
    <x v="0"/>
    <x v="5"/>
    <x v="0"/>
    <x v="0"/>
    <x v="0"/>
    <x v="5"/>
    <x v="1"/>
    <x v="1"/>
    <x v="7"/>
    <x v="4"/>
  </r>
  <r>
    <x v="265"/>
    <x v="265"/>
    <x v="36"/>
    <x v="61"/>
    <x v="9"/>
    <x v="1"/>
    <x v="5"/>
    <x v="1"/>
    <x v="9"/>
    <x v="0"/>
    <x v="1"/>
    <x v="0"/>
    <x v="1"/>
    <x v="0"/>
    <x v="2"/>
    <x v="2"/>
    <x v="6"/>
  </r>
  <r>
    <x v="266"/>
    <x v="266"/>
    <x v="135"/>
    <x v="90"/>
    <x v="12"/>
    <x v="2"/>
    <x v="0"/>
    <x v="0"/>
    <x v="12"/>
    <x v="0"/>
    <x v="0"/>
    <x v="1"/>
    <x v="5"/>
    <x v="0"/>
    <x v="6"/>
    <x v="9"/>
    <x v="1"/>
  </r>
  <r>
    <x v="267"/>
    <x v="267"/>
    <x v="44"/>
    <x v="91"/>
    <x v="3"/>
    <x v="1"/>
    <x v="5"/>
    <x v="0"/>
    <x v="3"/>
    <x v="0"/>
    <x v="1"/>
    <x v="0"/>
    <x v="1"/>
    <x v="0"/>
    <x v="2"/>
    <x v="2"/>
    <x v="6"/>
  </r>
  <r>
    <x v="268"/>
    <x v="268"/>
    <x v="145"/>
    <x v="8"/>
    <x v="9"/>
    <x v="0"/>
    <x v="4"/>
    <x v="1"/>
    <x v="9"/>
    <x v="0"/>
    <x v="1"/>
    <x v="0"/>
    <x v="3"/>
    <x v="0"/>
    <x v="3"/>
    <x v="4"/>
    <x v="7"/>
  </r>
  <r>
    <x v="269"/>
    <x v="269"/>
    <x v="157"/>
    <x v="83"/>
    <x v="0"/>
    <x v="1"/>
    <x v="2"/>
    <x v="1"/>
    <x v="0"/>
    <x v="0"/>
    <x v="0"/>
    <x v="0"/>
    <x v="4"/>
    <x v="0"/>
    <x v="4"/>
    <x v="6"/>
    <x v="7"/>
  </r>
  <r>
    <x v="270"/>
    <x v="270"/>
    <x v="157"/>
    <x v="62"/>
    <x v="17"/>
    <x v="2"/>
    <x v="2"/>
    <x v="0"/>
    <x v="17"/>
    <x v="0"/>
    <x v="1"/>
    <x v="0"/>
    <x v="2"/>
    <x v="0"/>
    <x v="5"/>
    <x v="8"/>
    <x v="7"/>
  </r>
  <r>
    <x v="271"/>
    <x v="271"/>
    <x v="137"/>
    <x v="53"/>
    <x v="16"/>
    <x v="0"/>
    <x v="3"/>
    <x v="0"/>
    <x v="16"/>
    <x v="0"/>
    <x v="1"/>
    <x v="0"/>
    <x v="3"/>
    <x v="0"/>
    <x v="3"/>
    <x v="4"/>
    <x v="3"/>
  </r>
  <r>
    <x v="272"/>
    <x v="272"/>
    <x v="158"/>
    <x v="62"/>
    <x v="4"/>
    <x v="2"/>
    <x v="3"/>
    <x v="0"/>
    <x v="4"/>
    <x v="0"/>
    <x v="0"/>
    <x v="0"/>
    <x v="5"/>
    <x v="0"/>
    <x v="6"/>
    <x v="9"/>
    <x v="7"/>
  </r>
  <r>
    <x v="273"/>
    <x v="273"/>
    <x v="159"/>
    <x v="56"/>
    <x v="13"/>
    <x v="1"/>
    <x v="3"/>
    <x v="0"/>
    <x v="13"/>
    <x v="0"/>
    <x v="0"/>
    <x v="0"/>
    <x v="4"/>
    <x v="0"/>
    <x v="4"/>
    <x v="6"/>
    <x v="5"/>
  </r>
  <r>
    <x v="274"/>
    <x v="274"/>
    <x v="160"/>
    <x v="86"/>
    <x v="7"/>
    <x v="0"/>
    <x v="4"/>
    <x v="1"/>
    <x v="7"/>
    <x v="0"/>
    <x v="0"/>
    <x v="1"/>
    <x v="0"/>
    <x v="0"/>
    <x v="0"/>
    <x v="0"/>
    <x v="5"/>
  </r>
  <r>
    <x v="275"/>
    <x v="275"/>
    <x v="31"/>
    <x v="32"/>
    <x v="14"/>
    <x v="2"/>
    <x v="3"/>
    <x v="0"/>
    <x v="14"/>
    <x v="0"/>
    <x v="0"/>
    <x v="1"/>
    <x v="5"/>
    <x v="0"/>
    <x v="6"/>
    <x v="9"/>
    <x v="6"/>
  </r>
  <r>
    <x v="276"/>
    <x v="276"/>
    <x v="161"/>
    <x v="92"/>
    <x v="10"/>
    <x v="1"/>
    <x v="3"/>
    <x v="0"/>
    <x v="10"/>
    <x v="0"/>
    <x v="0"/>
    <x v="1"/>
    <x v="4"/>
    <x v="0"/>
    <x v="4"/>
    <x v="6"/>
    <x v="1"/>
  </r>
  <r>
    <x v="277"/>
    <x v="277"/>
    <x v="162"/>
    <x v="7"/>
    <x v="1"/>
    <x v="2"/>
    <x v="3"/>
    <x v="0"/>
    <x v="1"/>
    <x v="0"/>
    <x v="1"/>
    <x v="0"/>
    <x v="2"/>
    <x v="0"/>
    <x v="5"/>
    <x v="8"/>
    <x v="5"/>
  </r>
  <r>
    <x v="278"/>
    <x v="278"/>
    <x v="92"/>
    <x v="63"/>
    <x v="3"/>
    <x v="0"/>
    <x v="1"/>
    <x v="0"/>
    <x v="3"/>
    <x v="0"/>
    <x v="1"/>
    <x v="0"/>
    <x v="3"/>
    <x v="1"/>
    <x v="1"/>
    <x v="11"/>
    <x v="4"/>
  </r>
  <r>
    <x v="279"/>
    <x v="279"/>
    <x v="163"/>
    <x v="79"/>
    <x v="5"/>
    <x v="2"/>
    <x v="4"/>
    <x v="0"/>
    <x v="5"/>
    <x v="0"/>
    <x v="0"/>
    <x v="0"/>
    <x v="5"/>
    <x v="0"/>
    <x v="6"/>
    <x v="9"/>
    <x v="0"/>
  </r>
  <r>
    <x v="280"/>
    <x v="280"/>
    <x v="17"/>
    <x v="90"/>
    <x v="6"/>
    <x v="2"/>
    <x v="4"/>
    <x v="0"/>
    <x v="6"/>
    <x v="0"/>
    <x v="0"/>
    <x v="1"/>
    <x v="5"/>
    <x v="0"/>
    <x v="6"/>
    <x v="9"/>
    <x v="7"/>
  </r>
  <r>
    <x v="281"/>
    <x v="281"/>
    <x v="164"/>
    <x v="66"/>
    <x v="11"/>
    <x v="2"/>
    <x v="4"/>
    <x v="0"/>
    <x v="11"/>
    <x v="0"/>
    <x v="1"/>
    <x v="0"/>
    <x v="2"/>
    <x v="0"/>
    <x v="5"/>
    <x v="8"/>
    <x v="5"/>
  </r>
  <r>
    <x v="282"/>
    <x v="282"/>
    <x v="22"/>
    <x v="68"/>
    <x v="4"/>
    <x v="0"/>
    <x v="1"/>
    <x v="1"/>
    <x v="4"/>
    <x v="0"/>
    <x v="0"/>
    <x v="0"/>
    <x v="0"/>
    <x v="1"/>
    <x v="1"/>
    <x v="1"/>
    <x v="7"/>
  </r>
  <r>
    <x v="283"/>
    <x v="283"/>
    <x v="124"/>
    <x v="15"/>
    <x v="9"/>
    <x v="2"/>
    <x v="4"/>
    <x v="0"/>
    <x v="9"/>
    <x v="0"/>
    <x v="1"/>
    <x v="0"/>
    <x v="2"/>
    <x v="0"/>
    <x v="5"/>
    <x v="8"/>
    <x v="1"/>
  </r>
  <r>
    <x v="284"/>
    <x v="284"/>
    <x v="5"/>
    <x v="53"/>
    <x v="1"/>
    <x v="2"/>
    <x v="1"/>
    <x v="1"/>
    <x v="1"/>
    <x v="0"/>
    <x v="1"/>
    <x v="0"/>
    <x v="2"/>
    <x v="1"/>
    <x v="1"/>
    <x v="3"/>
    <x v="3"/>
  </r>
  <r>
    <x v="285"/>
    <x v="285"/>
    <x v="66"/>
    <x v="41"/>
    <x v="4"/>
    <x v="2"/>
    <x v="3"/>
    <x v="0"/>
    <x v="4"/>
    <x v="0"/>
    <x v="0"/>
    <x v="0"/>
    <x v="5"/>
    <x v="0"/>
    <x v="6"/>
    <x v="9"/>
    <x v="3"/>
  </r>
  <r>
    <x v="286"/>
    <x v="286"/>
    <x v="158"/>
    <x v="24"/>
    <x v="9"/>
    <x v="0"/>
    <x v="2"/>
    <x v="1"/>
    <x v="9"/>
    <x v="0"/>
    <x v="1"/>
    <x v="0"/>
    <x v="3"/>
    <x v="0"/>
    <x v="3"/>
    <x v="4"/>
    <x v="7"/>
  </r>
  <r>
    <x v="287"/>
    <x v="287"/>
    <x v="87"/>
    <x v="70"/>
    <x v="12"/>
    <x v="0"/>
    <x v="0"/>
    <x v="1"/>
    <x v="12"/>
    <x v="0"/>
    <x v="0"/>
    <x v="1"/>
    <x v="0"/>
    <x v="0"/>
    <x v="0"/>
    <x v="0"/>
    <x v="4"/>
  </r>
  <r>
    <x v="288"/>
    <x v="288"/>
    <x v="109"/>
    <x v="68"/>
    <x v="16"/>
    <x v="1"/>
    <x v="4"/>
    <x v="1"/>
    <x v="16"/>
    <x v="0"/>
    <x v="1"/>
    <x v="0"/>
    <x v="1"/>
    <x v="0"/>
    <x v="2"/>
    <x v="2"/>
    <x v="4"/>
  </r>
  <r>
    <x v="289"/>
    <x v="289"/>
    <x v="40"/>
    <x v="5"/>
    <x v="5"/>
    <x v="1"/>
    <x v="2"/>
    <x v="1"/>
    <x v="5"/>
    <x v="0"/>
    <x v="0"/>
    <x v="0"/>
    <x v="4"/>
    <x v="0"/>
    <x v="4"/>
    <x v="6"/>
    <x v="2"/>
  </r>
  <r>
    <x v="290"/>
    <x v="290"/>
    <x v="72"/>
    <x v="85"/>
    <x v="14"/>
    <x v="2"/>
    <x v="2"/>
    <x v="0"/>
    <x v="14"/>
    <x v="0"/>
    <x v="0"/>
    <x v="1"/>
    <x v="5"/>
    <x v="0"/>
    <x v="6"/>
    <x v="9"/>
    <x v="5"/>
  </r>
  <r>
    <x v="291"/>
    <x v="291"/>
    <x v="163"/>
    <x v="3"/>
    <x v="6"/>
    <x v="1"/>
    <x v="3"/>
    <x v="0"/>
    <x v="6"/>
    <x v="0"/>
    <x v="0"/>
    <x v="1"/>
    <x v="4"/>
    <x v="0"/>
    <x v="4"/>
    <x v="6"/>
    <x v="0"/>
  </r>
  <r>
    <x v="292"/>
    <x v="292"/>
    <x v="123"/>
    <x v="55"/>
    <x v="9"/>
    <x v="0"/>
    <x v="1"/>
    <x v="1"/>
    <x v="9"/>
    <x v="0"/>
    <x v="1"/>
    <x v="0"/>
    <x v="3"/>
    <x v="1"/>
    <x v="1"/>
    <x v="11"/>
    <x v="2"/>
  </r>
  <r>
    <x v="293"/>
    <x v="293"/>
    <x v="64"/>
    <x v="51"/>
    <x v="2"/>
    <x v="2"/>
    <x v="3"/>
    <x v="0"/>
    <x v="2"/>
    <x v="0"/>
    <x v="1"/>
    <x v="0"/>
    <x v="2"/>
    <x v="0"/>
    <x v="5"/>
    <x v="8"/>
    <x v="1"/>
  </r>
  <r>
    <x v="294"/>
    <x v="294"/>
    <x v="43"/>
    <x v="54"/>
    <x v="15"/>
    <x v="0"/>
    <x v="4"/>
    <x v="0"/>
    <x v="15"/>
    <x v="0"/>
    <x v="0"/>
    <x v="0"/>
    <x v="0"/>
    <x v="0"/>
    <x v="0"/>
    <x v="0"/>
    <x v="4"/>
  </r>
  <r>
    <x v="295"/>
    <x v="295"/>
    <x v="165"/>
    <x v="72"/>
    <x v="0"/>
    <x v="2"/>
    <x v="3"/>
    <x v="1"/>
    <x v="0"/>
    <x v="0"/>
    <x v="0"/>
    <x v="0"/>
    <x v="5"/>
    <x v="0"/>
    <x v="6"/>
    <x v="9"/>
    <x v="2"/>
  </r>
  <r>
    <x v="296"/>
    <x v="296"/>
    <x v="153"/>
    <x v="76"/>
    <x v="8"/>
    <x v="1"/>
    <x v="3"/>
    <x v="0"/>
    <x v="8"/>
    <x v="0"/>
    <x v="0"/>
    <x v="1"/>
    <x v="4"/>
    <x v="0"/>
    <x v="4"/>
    <x v="6"/>
    <x v="0"/>
  </r>
  <r>
    <x v="297"/>
    <x v="297"/>
    <x v="166"/>
    <x v="25"/>
    <x v="4"/>
    <x v="0"/>
    <x v="0"/>
    <x v="1"/>
    <x v="4"/>
    <x v="0"/>
    <x v="0"/>
    <x v="0"/>
    <x v="0"/>
    <x v="0"/>
    <x v="0"/>
    <x v="0"/>
    <x v="1"/>
  </r>
  <r>
    <x v="298"/>
    <x v="298"/>
    <x v="69"/>
    <x v="0"/>
    <x v="17"/>
    <x v="1"/>
    <x v="1"/>
    <x v="1"/>
    <x v="17"/>
    <x v="0"/>
    <x v="1"/>
    <x v="0"/>
    <x v="1"/>
    <x v="1"/>
    <x v="1"/>
    <x v="10"/>
    <x v="2"/>
  </r>
  <r>
    <x v="299"/>
    <x v="299"/>
    <x v="118"/>
    <x v="67"/>
    <x v="8"/>
    <x v="2"/>
    <x v="3"/>
    <x v="0"/>
    <x v="8"/>
    <x v="0"/>
    <x v="0"/>
    <x v="1"/>
    <x v="5"/>
    <x v="0"/>
    <x v="6"/>
    <x v="9"/>
    <x v="7"/>
  </r>
  <r>
    <x v="300"/>
    <x v="300"/>
    <x v="167"/>
    <x v="8"/>
    <x v="11"/>
    <x v="2"/>
    <x v="4"/>
    <x v="0"/>
    <x v="11"/>
    <x v="0"/>
    <x v="1"/>
    <x v="0"/>
    <x v="2"/>
    <x v="0"/>
    <x v="5"/>
    <x v="8"/>
    <x v="4"/>
  </r>
  <r>
    <x v="301"/>
    <x v="301"/>
    <x v="7"/>
    <x v="82"/>
    <x v="3"/>
    <x v="2"/>
    <x v="5"/>
    <x v="0"/>
    <x v="3"/>
    <x v="0"/>
    <x v="1"/>
    <x v="0"/>
    <x v="2"/>
    <x v="0"/>
    <x v="5"/>
    <x v="8"/>
    <x v="5"/>
  </r>
  <r>
    <x v="302"/>
    <x v="302"/>
    <x v="57"/>
    <x v="15"/>
    <x v="4"/>
    <x v="2"/>
    <x v="5"/>
    <x v="1"/>
    <x v="4"/>
    <x v="0"/>
    <x v="0"/>
    <x v="0"/>
    <x v="5"/>
    <x v="0"/>
    <x v="6"/>
    <x v="9"/>
    <x v="4"/>
  </r>
  <r>
    <x v="303"/>
    <x v="303"/>
    <x v="37"/>
    <x v="28"/>
    <x v="0"/>
    <x v="2"/>
    <x v="2"/>
    <x v="1"/>
    <x v="0"/>
    <x v="0"/>
    <x v="0"/>
    <x v="0"/>
    <x v="5"/>
    <x v="0"/>
    <x v="6"/>
    <x v="9"/>
    <x v="3"/>
  </r>
  <r>
    <x v="304"/>
    <x v="304"/>
    <x v="168"/>
    <x v="67"/>
    <x v="16"/>
    <x v="2"/>
    <x v="2"/>
    <x v="0"/>
    <x v="16"/>
    <x v="0"/>
    <x v="1"/>
    <x v="0"/>
    <x v="2"/>
    <x v="0"/>
    <x v="5"/>
    <x v="8"/>
    <x v="0"/>
  </r>
  <r>
    <x v="305"/>
    <x v="305"/>
    <x v="169"/>
    <x v="4"/>
    <x v="8"/>
    <x v="2"/>
    <x v="4"/>
    <x v="1"/>
    <x v="8"/>
    <x v="0"/>
    <x v="0"/>
    <x v="1"/>
    <x v="5"/>
    <x v="0"/>
    <x v="6"/>
    <x v="9"/>
    <x v="3"/>
  </r>
  <r>
    <x v="306"/>
    <x v="306"/>
    <x v="74"/>
    <x v="20"/>
    <x v="12"/>
    <x v="0"/>
    <x v="4"/>
    <x v="1"/>
    <x v="12"/>
    <x v="0"/>
    <x v="0"/>
    <x v="1"/>
    <x v="0"/>
    <x v="0"/>
    <x v="0"/>
    <x v="0"/>
    <x v="6"/>
  </r>
  <r>
    <x v="307"/>
    <x v="307"/>
    <x v="22"/>
    <x v="89"/>
    <x v="1"/>
    <x v="2"/>
    <x v="1"/>
    <x v="1"/>
    <x v="1"/>
    <x v="0"/>
    <x v="1"/>
    <x v="0"/>
    <x v="2"/>
    <x v="1"/>
    <x v="1"/>
    <x v="3"/>
    <x v="7"/>
  </r>
  <r>
    <x v="308"/>
    <x v="308"/>
    <x v="5"/>
    <x v="93"/>
    <x v="8"/>
    <x v="1"/>
    <x v="4"/>
    <x v="1"/>
    <x v="8"/>
    <x v="0"/>
    <x v="0"/>
    <x v="1"/>
    <x v="4"/>
    <x v="0"/>
    <x v="4"/>
    <x v="6"/>
    <x v="3"/>
  </r>
  <r>
    <x v="309"/>
    <x v="309"/>
    <x v="151"/>
    <x v="29"/>
    <x v="13"/>
    <x v="2"/>
    <x v="5"/>
    <x v="0"/>
    <x v="13"/>
    <x v="0"/>
    <x v="0"/>
    <x v="0"/>
    <x v="5"/>
    <x v="0"/>
    <x v="6"/>
    <x v="9"/>
    <x v="2"/>
  </r>
  <r>
    <x v="310"/>
    <x v="310"/>
    <x v="170"/>
    <x v="36"/>
    <x v="0"/>
    <x v="0"/>
    <x v="2"/>
    <x v="0"/>
    <x v="0"/>
    <x v="0"/>
    <x v="0"/>
    <x v="0"/>
    <x v="0"/>
    <x v="0"/>
    <x v="0"/>
    <x v="0"/>
    <x v="4"/>
  </r>
  <r>
    <x v="311"/>
    <x v="311"/>
    <x v="66"/>
    <x v="56"/>
    <x v="10"/>
    <x v="2"/>
    <x v="3"/>
    <x v="1"/>
    <x v="10"/>
    <x v="0"/>
    <x v="0"/>
    <x v="1"/>
    <x v="5"/>
    <x v="0"/>
    <x v="6"/>
    <x v="9"/>
    <x v="3"/>
  </r>
  <r>
    <x v="312"/>
    <x v="312"/>
    <x v="57"/>
    <x v="15"/>
    <x v="13"/>
    <x v="1"/>
    <x v="3"/>
    <x v="0"/>
    <x v="13"/>
    <x v="0"/>
    <x v="0"/>
    <x v="0"/>
    <x v="4"/>
    <x v="0"/>
    <x v="4"/>
    <x v="6"/>
    <x v="4"/>
  </r>
  <r>
    <x v="313"/>
    <x v="313"/>
    <x v="83"/>
    <x v="57"/>
    <x v="3"/>
    <x v="1"/>
    <x v="5"/>
    <x v="1"/>
    <x v="3"/>
    <x v="0"/>
    <x v="1"/>
    <x v="0"/>
    <x v="1"/>
    <x v="0"/>
    <x v="2"/>
    <x v="2"/>
    <x v="5"/>
  </r>
  <r>
    <x v="314"/>
    <x v="314"/>
    <x v="171"/>
    <x v="20"/>
    <x v="10"/>
    <x v="1"/>
    <x v="1"/>
    <x v="0"/>
    <x v="10"/>
    <x v="0"/>
    <x v="0"/>
    <x v="1"/>
    <x v="4"/>
    <x v="1"/>
    <x v="1"/>
    <x v="5"/>
    <x v="3"/>
  </r>
  <r>
    <x v="315"/>
    <x v="315"/>
    <x v="148"/>
    <x v="94"/>
    <x v="4"/>
    <x v="2"/>
    <x v="3"/>
    <x v="0"/>
    <x v="4"/>
    <x v="0"/>
    <x v="0"/>
    <x v="0"/>
    <x v="5"/>
    <x v="0"/>
    <x v="6"/>
    <x v="9"/>
    <x v="6"/>
  </r>
  <r>
    <x v="316"/>
    <x v="316"/>
    <x v="6"/>
    <x v="34"/>
    <x v="6"/>
    <x v="1"/>
    <x v="3"/>
    <x v="0"/>
    <x v="6"/>
    <x v="0"/>
    <x v="0"/>
    <x v="1"/>
    <x v="4"/>
    <x v="0"/>
    <x v="4"/>
    <x v="6"/>
    <x v="4"/>
  </r>
  <r>
    <x v="317"/>
    <x v="317"/>
    <x v="148"/>
    <x v="26"/>
    <x v="14"/>
    <x v="1"/>
    <x v="4"/>
    <x v="1"/>
    <x v="14"/>
    <x v="0"/>
    <x v="0"/>
    <x v="1"/>
    <x v="4"/>
    <x v="0"/>
    <x v="4"/>
    <x v="6"/>
    <x v="6"/>
  </r>
  <r>
    <x v="318"/>
    <x v="318"/>
    <x v="44"/>
    <x v="55"/>
    <x v="14"/>
    <x v="0"/>
    <x v="5"/>
    <x v="1"/>
    <x v="14"/>
    <x v="0"/>
    <x v="0"/>
    <x v="1"/>
    <x v="0"/>
    <x v="0"/>
    <x v="0"/>
    <x v="0"/>
    <x v="6"/>
  </r>
  <r>
    <x v="319"/>
    <x v="319"/>
    <x v="23"/>
    <x v="65"/>
    <x v="11"/>
    <x v="2"/>
    <x v="5"/>
    <x v="1"/>
    <x v="11"/>
    <x v="0"/>
    <x v="1"/>
    <x v="0"/>
    <x v="2"/>
    <x v="0"/>
    <x v="5"/>
    <x v="8"/>
    <x v="2"/>
  </r>
  <r>
    <x v="320"/>
    <x v="320"/>
    <x v="64"/>
    <x v="5"/>
    <x v="10"/>
    <x v="2"/>
    <x v="3"/>
    <x v="1"/>
    <x v="10"/>
    <x v="0"/>
    <x v="0"/>
    <x v="1"/>
    <x v="5"/>
    <x v="0"/>
    <x v="6"/>
    <x v="9"/>
    <x v="1"/>
  </r>
  <r>
    <x v="321"/>
    <x v="321"/>
    <x v="96"/>
    <x v="18"/>
    <x v="7"/>
    <x v="0"/>
    <x v="5"/>
    <x v="1"/>
    <x v="7"/>
    <x v="0"/>
    <x v="0"/>
    <x v="1"/>
    <x v="0"/>
    <x v="0"/>
    <x v="0"/>
    <x v="0"/>
    <x v="1"/>
  </r>
  <r>
    <x v="322"/>
    <x v="322"/>
    <x v="10"/>
    <x v="20"/>
    <x v="10"/>
    <x v="0"/>
    <x v="3"/>
    <x v="0"/>
    <x v="10"/>
    <x v="0"/>
    <x v="0"/>
    <x v="1"/>
    <x v="0"/>
    <x v="0"/>
    <x v="0"/>
    <x v="0"/>
    <x v="5"/>
  </r>
  <r>
    <x v="323"/>
    <x v="323"/>
    <x v="17"/>
    <x v="17"/>
    <x v="10"/>
    <x v="0"/>
    <x v="1"/>
    <x v="0"/>
    <x v="10"/>
    <x v="0"/>
    <x v="0"/>
    <x v="1"/>
    <x v="0"/>
    <x v="1"/>
    <x v="1"/>
    <x v="1"/>
    <x v="7"/>
  </r>
  <r>
    <x v="324"/>
    <x v="324"/>
    <x v="11"/>
    <x v="95"/>
    <x v="1"/>
    <x v="0"/>
    <x v="1"/>
    <x v="1"/>
    <x v="1"/>
    <x v="0"/>
    <x v="1"/>
    <x v="0"/>
    <x v="3"/>
    <x v="1"/>
    <x v="1"/>
    <x v="11"/>
    <x v="5"/>
  </r>
  <r>
    <x v="325"/>
    <x v="325"/>
    <x v="12"/>
    <x v="14"/>
    <x v="9"/>
    <x v="2"/>
    <x v="1"/>
    <x v="1"/>
    <x v="9"/>
    <x v="0"/>
    <x v="1"/>
    <x v="0"/>
    <x v="2"/>
    <x v="1"/>
    <x v="1"/>
    <x v="3"/>
    <x v="3"/>
  </r>
  <r>
    <x v="326"/>
    <x v="326"/>
    <x v="118"/>
    <x v="55"/>
    <x v="1"/>
    <x v="1"/>
    <x v="4"/>
    <x v="1"/>
    <x v="1"/>
    <x v="0"/>
    <x v="1"/>
    <x v="0"/>
    <x v="1"/>
    <x v="0"/>
    <x v="2"/>
    <x v="2"/>
    <x v="7"/>
  </r>
  <r>
    <x v="327"/>
    <x v="327"/>
    <x v="172"/>
    <x v="30"/>
    <x v="1"/>
    <x v="1"/>
    <x v="3"/>
    <x v="0"/>
    <x v="1"/>
    <x v="0"/>
    <x v="1"/>
    <x v="0"/>
    <x v="1"/>
    <x v="0"/>
    <x v="2"/>
    <x v="2"/>
    <x v="0"/>
  </r>
  <r>
    <x v="328"/>
    <x v="328"/>
    <x v="86"/>
    <x v="96"/>
    <x v="14"/>
    <x v="0"/>
    <x v="4"/>
    <x v="0"/>
    <x v="14"/>
    <x v="0"/>
    <x v="0"/>
    <x v="1"/>
    <x v="0"/>
    <x v="0"/>
    <x v="0"/>
    <x v="0"/>
    <x v="0"/>
  </r>
  <r>
    <x v="329"/>
    <x v="329"/>
    <x v="108"/>
    <x v="17"/>
    <x v="3"/>
    <x v="2"/>
    <x v="3"/>
    <x v="0"/>
    <x v="3"/>
    <x v="0"/>
    <x v="1"/>
    <x v="0"/>
    <x v="2"/>
    <x v="0"/>
    <x v="5"/>
    <x v="8"/>
    <x v="6"/>
  </r>
  <r>
    <x v="330"/>
    <x v="330"/>
    <x v="167"/>
    <x v="70"/>
    <x v="17"/>
    <x v="1"/>
    <x v="3"/>
    <x v="0"/>
    <x v="17"/>
    <x v="0"/>
    <x v="1"/>
    <x v="0"/>
    <x v="1"/>
    <x v="0"/>
    <x v="2"/>
    <x v="2"/>
    <x v="4"/>
  </r>
  <r>
    <x v="331"/>
    <x v="331"/>
    <x v="88"/>
    <x v="66"/>
    <x v="5"/>
    <x v="2"/>
    <x v="1"/>
    <x v="1"/>
    <x v="5"/>
    <x v="0"/>
    <x v="0"/>
    <x v="0"/>
    <x v="5"/>
    <x v="1"/>
    <x v="1"/>
    <x v="7"/>
    <x v="4"/>
  </r>
  <r>
    <x v="332"/>
    <x v="332"/>
    <x v="42"/>
    <x v="26"/>
    <x v="12"/>
    <x v="1"/>
    <x v="1"/>
    <x v="0"/>
    <x v="12"/>
    <x v="0"/>
    <x v="0"/>
    <x v="1"/>
    <x v="4"/>
    <x v="1"/>
    <x v="1"/>
    <x v="5"/>
    <x v="5"/>
  </r>
  <r>
    <x v="333"/>
    <x v="333"/>
    <x v="130"/>
    <x v="79"/>
    <x v="15"/>
    <x v="0"/>
    <x v="2"/>
    <x v="0"/>
    <x v="15"/>
    <x v="0"/>
    <x v="0"/>
    <x v="0"/>
    <x v="0"/>
    <x v="0"/>
    <x v="0"/>
    <x v="0"/>
    <x v="3"/>
  </r>
  <r>
    <x v="334"/>
    <x v="334"/>
    <x v="173"/>
    <x v="40"/>
    <x v="9"/>
    <x v="0"/>
    <x v="0"/>
    <x v="0"/>
    <x v="9"/>
    <x v="0"/>
    <x v="1"/>
    <x v="0"/>
    <x v="3"/>
    <x v="0"/>
    <x v="3"/>
    <x v="4"/>
    <x v="7"/>
  </r>
  <r>
    <x v="335"/>
    <x v="335"/>
    <x v="174"/>
    <x v="5"/>
    <x v="10"/>
    <x v="1"/>
    <x v="0"/>
    <x v="1"/>
    <x v="10"/>
    <x v="0"/>
    <x v="0"/>
    <x v="1"/>
    <x v="4"/>
    <x v="0"/>
    <x v="4"/>
    <x v="6"/>
    <x v="3"/>
  </r>
  <r>
    <x v="336"/>
    <x v="336"/>
    <x v="175"/>
    <x v="56"/>
    <x v="1"/>
    <x v="1"/>
    <x v="3"/>
    <x v="1"/>
    <x v="1"/>
    <x v="0"/>
    <x v="1"/>
    <x v="0"/>
    <x v="1"/>
    <x v="0"/>
    <x v="2"/>
    <x v="2"/>
    <x v="0"/>
  </r>
  <r>
    <x v="337"/>
    <x v="337"/>
    <x v="176"/>
    <x v="78"/>
    <x v="1"/>
    <x v="1"/>
    <x v="1"/>
    <x v="1"/>
    <x v="1"/>
    <x v="0"/>
    <x v="1"/>
    <x v="0"/>
    <x v="1"/>
    <x v="1"/>
    <x v="1"/>
    <x v="10"/>
    <x v="3"/>
  </r>
  <r>
    <x v="338"/>
    <x v="338"/>
    <x v="117"/>
    <x v="23"/>
    <x v="6"/>
    <x v="2"/>
    <x v="0"/>
    <x v="1"/>
    <x v="6"/>
    <x v="0"/>
    <x v="0"/>
    <x v="1"/>
    <x v="5"/>
    <x v="0"/>
    <x v="6"/>
    <x v="9"/>
    <x v="4"/>
  </r>
  <r>
    <x v="339"/>
    <x v="339"/>
    <x v="85"/>
    <x v="30"/>
    <x v="8"/>
    <x v="1"/>
    <x v="2"/>
    <x v="1"/>
    <x v="8"/>
    <x v="0"/>
    <x v="0"/>
    <x v="1"/>
    <x v="4"/>
    <x v="0"/>
    <x v="4"/>
    <x v="6"/>
    <x v="6"/>
  </r>
  <r>
    <x v="340"/>
    <x v="340"/>
    <x v="83"/>
    <x v="39"/>
    <x v="9"/>
    <x v="2"/>
    <x v="0"/>
    <x v="0"/>
    <x v="9"/>
    <x v="0"/>
    <x v="1"/>
    <x v="0"/>
    <x v="2"/>
    <x v="0"/>
    <x v="5"/>
    <x v="8"/>
    <x v="5"/>
  </r>
  <r>
    <x v="341"/>
    <x v="341"/>
    <x v="47"/>
    <x v="39"/>
    <x v="15"/>
    <x v="1"/>
    <x v="2"/>
    <x v="0"/>
    <x v="15"/>
    <x v="0"/>
    <x v="0"/>
    <x v="0"/>
    <x v="4"/>
    <x v="0"/>
    <x v="4"/>
    <x v="6"/>
    <x v="5"/>
  </r>
  <r>
    <x v="342"/>
    <x v="342"/>
    <x v="174"/>
    <x v="94"/>
    <x v="1"/>
    <x v="0"/>
    <x v="1"/>
    <x v="0"/>
    <x v="1"/>
    <x v="0"/>
    <x v="1"/>
    <x v="0"/>
    <x v="3"/>
    <x v="1"/>
    <x v="1"/>
    <x v="11"/>
    <x v="3"/>
  </r>
  <r>
    <x v="343"/>
    <x v="343"/>
    <x v="169"/>
    <x v="0"/>
    <x v="11"/>
    <x v="1"/>
    <x v="1"/>
    <x v="0"/>
    <x v="11"/>
    <x v="0"/>
    <x v="1"/>
    <x v="0"/>
    <x v="1"/>
    <x v="1"/>
    <x v="1"/>
    <x v="10"/>
    <x v="3"/>
  </r>
  <r>
    <x v="344"/>
    <x v="344"/>
    <x v="23"/>
    <x v="76"/>
    <x v="3"/>
    <x v="0"/>
    <x v="1"/>
    <x v="1"/>
    <x v="3"/>
    <x v="0"/>
    <x v="1"/>
    <x v="0"/>
    <x v="3"/>
    <x v="1"/>
    <x v="1"/>
    <x v="11"/>
    <x v="2"/>
  </r>
  <r>
    <x v="345"/>
    <x v="345"/>
    <x v="125"/>
    <x v="22"/>
    <x v="13"/>
    <x v="0"/>
    <x v="0"/>
    <x v="0"/>
    <x v="13"/>
    <x v="0"/>
    <x v="0"/>
    <x v="0"/>
    <x v="0"/>
    <x v="0"/>
    <x v="0"/>
    <x v="0"/>
    <x v="0"/>
  </r>
  <r>
    <x v="346"/>
    <x v="346"/>
    <x v="8"/>
    <x v="55"/>
    <x v="16"/>
    <x v="1"/>
    <x v="2"/>
    <x v="0"/>
    <x v="16"/>
    <x v="0"/>
    <x v="1"/>
    <x v="0"/>
    <x v="1"/>
    <x v="0"/>
    <x v="2"/>
    <x v="2"/>
    <x v="5"/>
  </r>
  <r>
    <x v="347"/>
    <x v="347"/>
    <x v="177"/>
    <x v="79"/>
    <x v="11"/>
    <x v="0"/>
    <x v="1"/>
    <x v="0"/>
    <x v="11"/>
    <x v="0"/>
    <x v="1"/>
    <x v="0"/>
    <x v="3"/>
    <x v="1"/>
    <x v="1"/>
    <x v="11"/>
    <x v="1"/>
  </r>
  <r>
    <x v="348"/>
    <x v="348"/>
    <x v="144"/>
    <x v="40"/>
    <x v="11"/>
    <x v="0"/>
    <x v="3"/>
    <x v="0"/>
    <x v="11"/>
    <x v="0"/>
    <x v="1"/>
    <x v="0"/>
    <x v="3"/>
    <x v="0"/>
    <x v="3"/>
    <x v="4"/>
    <x v="5"/>
  </r>
  <r>
    <x v="349"/>
    <x v="349"/>
    <x v="115"/>
    <x v="8"/>
    <x v="17"/>
    <x v="2"/>
    <x v="5"/>
    <x v="1"/>
    <x v="17"/>
    <x v="0"/>
    <x v="1"/>
    <x v="0"/>
    <x v="2"/>
    <x v="0"/>
    <x v="5"/>
    <x v="8"/>
    <x v="7"/>
  </r>
  <r>
    <x v="350"/>
    <x v="350"/>
    <x v="178"/>
    <x v="87"/>
    <x v="2"/>
    <x v="2"/>
    <x v="4"/>
    <x v="0"/>
    <x v="2"/>
    <x v="0"/>
    <x v="1"/>
    <x v="0"/>
    <x v="2"/>
    <x v="0"/>
    <x v="5"/>
    <x v="8"/>
    <x v="0"/>
  </r>
  <r>
    <x v="351"/>
    <x v="351"/>
    <x v="179"/>
    <x v="81"/>
    <x v="12"/>
    <x v="2"/>
    <x v="3"/>
    <x v="0"/>
    <x v="12"/>
    <x v="0"/>
    <x v="0"/>
    <x v="1"/>
    <x v="5"/>
    <x v="0"/>
    <x v="6"/>
    <x v="9"/>
    <x v="2"/>
  </r>
  <r>
    <x v="352"/>
    <x v="352"/>
    <x v="17"/>
    <x v="93"/>
    <x v="1"/>
    <x v="0"/>
    <x v="1"/>
    <x v="1"/>
    <x v="1"/>
    <x v="0"/>
    <x v="1"/>
    <x v="0"/>
    <x v="3"/>
    <x v="1"/>
    <x v="1"/>
    <x v="11"/>
    <x v="7"/>
  </r>
  <r>
    <x v="353"/>
    <x v="353"/>
    <x v="151"/>
    <x v="97"/>
    <x v="11"/>
    <x v="1"/>
    <x v="5"/>
    <x v="1"/>
    <x v="11"/>
    <x v="0"/>
    <x v="1"/>
    <x v="0"/>
    <x v="1"/>
    <x v="0"/>
    <x v="2"/>
    <x v="2"/>
    <x v="2"/>
  </r>
  <r>
    <x v="354"/>
    <x v="354"/>
    <x v="76"/>
    <x v="70"/>
    <x v="14"/>
    <x v="1"/>
    <x v="4"/>
    <x v="0"/>
    <x v="14"/>
    <x v="0"/>
    <x v="0"/>
    <x v="1"/>
    <x v="4"/>
    <x v="0"/>
    <x v="4"/>
    <x v="6"/>
    <x v="5"/>
  </r>
  <r>
    <x v="355"/>
    <x v="355"/>
    <x v="156"/>
    <x v="44"/>
    <x v="1"/>
    <x v="0"/>
    <x v="0"/>
    <x v="0"/>
    <x v="1"/>
    <x v="0"/>
    <x v="1"/>
    <x v="0"/>
    <x v="3"/>
    <x v="0"/>
    <x v="3"/>
    <x v="4"/>
    <x v="4"/>
  </r>
  <r>
    <x v="356"/>
    <x v="356"/>
    <x v="59"/>
    <x v="71"/>
    <x v="1"/>
    <x v="0"/>
    <x v="3"/>
    <x v="0"/>
    <x v="1"/>
    <x v="0"/>
    <x v="1"/>
    <x v="0"/>
    <x v="3"/>
    <x v="0"/>
    <x v="3"/>
    <x v="4"/>
    <x v="1"/>
  </r>
  <r>
    <x v="357"/>
    <x v="357"/>
    <x v="160"/>
    <x v="70"/>
    <x v="15"/>
    <x v="1"/>
    <x v="1"/>
    <x v="1"/>
    <x v="15"/>
    <x v="0"/>
    <x v="0"/>
    <x v="0"/>
    <x v="4"/>
    <x v="1"/>
    <x v="1"/>
    <x v="5"/>
    <x v="5"/>
  </r>
  <r>
    <x v="358"/>
    <x v="358"/>
    <x v="160"/>
    <x v="78"/>
    <x v="16"/>
    <x v="1"/>
    <x v="3"/>
    <x v="0"/>
    <x v="16"/>
    <x v="0"/>
    <x v="1"/>
    <x v="0"/>
    <x v="1"/>
    <x v="0"/>
    <x v="2"/>
    <x v="2"/>
    <x v="5"/>
  </r>
  <r>
    <x v="359"/>
    <x v="359"/>
    <x v="135"/>
    <x v="64"/>
    <x v="5"/>
    <x v="0"/>
    <x v="5"/>
    <x v="1"/>
    <x v="5"/>
    <x v="0"/>
    <x v="0"/>
    <x v="0"/>
    <x v="0"/>
    <x v="0"/>
    <x v="0"/>
    <x v="0"/>
    <x v="1"/>
  </r>
  <r>
    <x v="360"/>
    <x v="360"/>
    <x v="180"/>
    <x v="13"/>
    <x v="6"/>
    <x v="2"/>
    <x v="4"/>
    <x v="1"/>
    <x v="6"/>
    <x v="0"/>
    <x v="0"/>
    <x v="1"/>
    <x v="5"/>
    <x v="0"/>
    <x v="6"/>
    <x v="9"/>
    <x v="1"/>
  </r>
  <r>
    <x v="361"/>
    <x v="361"/>
    <x v="11"/>
    <x v="39"/>
    <x v="14"/>
    <x v="0"/>
    <x v="5"/>
    <x v="0"/>
    <x v="14"/>
    <x v="0"/>
    <x v="0"/>
    <x v="1"/>
    <x v="0"/>
    <x v="0"/>
    <x v="0"/>
    <x v="0"/>
    <x v="5"/>
  </r>
  <r>
    <x v="362"/>
    <x v="362"/>
    <x v="152"/>
    <x v="66"/>
    <x v="16"/>
    <x v="0"/>
    <x v="3"/>
    <x v="1"/>
    <x v="16"/>
    <x v="0"/>
    <x v="1"/>
    <x v="0"/>
    <x v="3"/>
    <x v="0"/>
    <x v="3"/>
    <x v="4"/>
    <x v="7"/>
  </r>
  <r>
    <x v="363"/>
    <x v="363"/>
    <x v="31"/>
    <x v="50"/>
    <x v="6"/>
    <x v="0"/>
    <x v="5"/>
    <x v="1"/>
    <x v="6"/>
    <x v="0"/>
    <x v="0"/>
    <x v="1"/>
    <x v="0"/>
    <x v="0"/>
    <x v="0"/>
    <x v="0"/>
    <x v="6"/>
  </r>
  <r>
    <x v="364"/>
    <x v="364"/>
    <x v="152"/>
    <x v="22"/>
    <x v="1"/>
    <x v="2"/>
    <x v="2"/>
    <x v="1"/>
    <x v="1"/>
    <x v="0"/>
    <x v="1"/>
    <x v="0"/>
    <x v="2"/>
    <x v="0"/>
    <x v="5"/>
    <x v="8"/>
    <x v="7"/>
  </r>
  <r>
    <x v="365"/>
    <x v="365"/>
    <x v="107"/>
    <x v="30"/>
    <x v="17"/>
    <x v="2"/>
    <x v="2"/>
    <x v="1"/>
    <x v="17"/>
    <x v="0"/>
    <x v="1"/>
    <x v="0"/>
    <x v="2"/>
    <x v="0"/>
    <x v="5"/>
    <x v="8"/>
    <x v="3"/>
  </r>
  <r>
    <x v="366"/>
    <x v="366"/>
    <x v="158"/>
    <x v="3"/>
    <x v="6"/>
    <x v="1"/>
    <x v="4"/>
    <x v="1"/>
    <x v="6"/>
    <x v="0"/>
    <x v="0"/>
    <x v="1"/>
    <x v="4"/>
    <x v="0"/>
    <x v="4"/>
    <x v="6"/>
    <x v="7"/>
  </r>
  <r>
    <x v="367"/>
    <x v="367"/>
    <x v="175"/>
    <x v="79"/>
    <x v="6"/>
    <x v="0"/>
    <x v="5"/>
    <x v="0"/>
    <x v="6"/>
    <x v="0"/>
    <x v="0"/>
    <x v="1"/>
    <x v="0"/>
    <x v="0"/>
    <x v="0"/>
    <x v="0"/>
    <x v="0"/>
  </r>
  <r>
    <x v="368"/>
    <x v="368"/>
    <x v="98"/>
    <x v="37"/>
    <x v="11"/>
    <x v="2"/>
    <x v="0"/>
    <x v="0"/>
    <x v="11"/>
    <x v="0"/>
    <x v="1"/>
    <x v="0"/>
    <x v="2"/>
    <x v="0"/>
    <x v="5"/>
    <x v="8"/>
    <x v="0"/>
  </r>
  <r>
    <x v="369"/>
    <x v="369"/>
    <x v="181"/>
    <x v="96"/>
    <x v="1"/>
    <x v="2"/>
    <x v="4"/>
    <x v="1"/>
    <x v="1"/>
    <x v="0"/>
    <x v="1"/>
    <x v="0"/>
    <x v="2"/>
    <x v="0"/>
    <x v="5"/>
    <x v="8"/>
    <x v="4"/>
  </r>
  <r>
    <x v="370"/>
    <x v="370"/>
    <x v="99"/>
    <x v="7"/>
    <x v="14"/>
    <x v="0"/>
    <x v="1"/>
    <x v="0"/>
    <x v="14"/>
    <x v="0"/>
    <x v="0"/>
    <x v="1"/>
    <x v="0"/>
    <x v="1"/>
    <x v="1"/>
    <x v="1"/>
    <x v="5"/>
  </r>
  <r>
    <x v="371"/>
    <x v="371"/>
    <x v="182"/>
    <x v="37"/>
    <x v="12"/>
    <x v="1"/>
    <x v="4"/>
    <x v="0"/>
    <x v="12"/>
    <x v="0"/>
    <x v="0"/>
    <x v="1"/>
    <x v="4"/>
    <x v="0"/>
    <x v="4"/>
    <x v="6"/>
    <x v="5"/>
  </r>
  <r>
    <x v="372"/>
    <x v="372"/>
    <x v="113"/>
    <x v="86"/>
    <x v="1"/>
    <x v="1"/>
    <x v="3"/>
    <x v="0"/>
    <x v="1"/>
    <x v="0"/>
    <x v="1"/>
    <x v="0"/>
    <x v="1"/>
    <x v="0"/>
    <x v="2"/>
    <x v="2"/>
    <x v="6"/>
  </r>
  <r>
    <x v="373"/>
    <x v="373"/>
    <x v="183"/>
    <x v="17"/>
    <x v="1"/>
    <x v="0"/>
    <x v="1"/>
    <x v="1"/>
    <x v="1"/>
    <x v="0"/>
    <x v="1"/>
    <x v="0"/>
    <x v="3"/>
    <x v="1"/>
    <x v="1"/>
    <x v="11"/>
    <x v="6"/>
  </r>
  <r>
    <x v="374"/>
    <x v="374"/>
    <x v="172"/>
    <x v="5"/>
    <x v="4"/>
    <x v="1"/>
    <x v="5"/>
    <x v="0"/>
    <x v="4"/>
    <x v="0"/>
    <x v="0"/>
    <x v="0"/>
    <x v="4"/>
    <x v="0"/>
    <x v="4"/>
    <x v="6"/>
    <x v="0"/>
  </r>
  <r>
    <x v="375"/>
    <x v="375"/>
    <x v="184"/>
    <x v="65"/>
    <x v="17"/>
    <x v="0"/>
    <x v="0"/>
    <x v="1"/>
    <x v="17"/>
    <x v="0"/>
    <x v="1"/>
    <x v="0"/>
    <x v="3"/>
    <x v="0"/>
    <x v="3"/>
    <x v="4"/>
    <x v="0"/>
  </r>
  <r>
    <x v="376"/>
    <x v="376"/>
    <x v="165"/>
    <x v="33"/>
    <x v="4"/>
    <x v="0"/>
    <x v="1"/>
    <x v="1"/>
    <x v="4"/>
    <x v="0"/>
    <x v="0"/>
    <x v="0"/>
    <x v="0"/>
    <x v="1"/>
    <x v="1"/>
    <x v="1"/>
    <x v="2"/>
  </r>
  <r>
    <x v="377"/>
    <x v="377"/>
    <x v="154"/>
    <x v="45"/>
    <x v="0"/>
    <x v="2"/>
    <x v="3"/>
    <x v="1"/>
    <x v="0"/>
    <x v="0"/>
    <x v="0"/>
    <x v="0"/>
    <x v="5"/>
    <x v="0"/>
    <x v="6"/>
    <x v="9"/>
    <x v="6"/>
  </r>
  <r>
    <x v="378"/>
    <x v="378"/>
    <x v="176"/>
    <x v="25"/>
    <x v="17"/>
    <x v="1"/>
    <x v="5"/>
    <x v="0"/>
    <x v="17"/>
    <x v="0"/>
    <x v="1"/>
    <x v="0"/>
    <x v="1"/>
    <x v="0"/>
    <x v="2"/>
    <x v="2"/>
    <x v="3"/>
  </r>
  <r>
    <x v="379"/>
    <x v="379"/>
    <x v="185"/>
    <x v="21"/>
    <x v="16"/>
    <x v="1"/>
    <x v="4"/>
    <x v="0"/>
    <x v="16"/>
    <x v="0"/>
    <x v="1"/>
    <x v="0"/>
    <x v="1"/>
    <x v="0"/>
    <x v="2"/>
    <x v="2"/>
    <x v="4"/>
  </r>
  <r>
    <x v="380"/>
    <x v="380"/>
    <x v="173"/>
    <x v="81"/>
    <x v="10"/>
    <x v="1"/>
    <x v="5"/>
    <x v="1"/>
    <x v="10"/>
    <x v="0"/>
    <x v="0"/>
    <x v="1"/>
    <x v="4"/>
    <x v="0"/>
    <x v="4"/>
    <x v="6"/>
    <x v="7"/>
  </r>
  <r>
    <x v="381"/>
    <x v="381"/>
    <x v="186"/>
    <x v="65"/>
    <x v="13"/>
    <x v="2"/>
    <x v="2"/>
    <x v="0"/>
    <x v="13"/>
    <x v="0"/>
    <x v="0"/>
    <x v="0"/>
    <x v="5"/>
    <x v="0"/>
    <x v="6"/>
    <x v="9"/>
    <x v="7"/>
  </r>
  <r>
    <x v="382"/>
    <x v="382"/>
    <x v="187"/>
    <x v="84"/>
    <x v="6"/>
    <x v="0"/>
    <x v="2"/>
    <x v="0"/>
    <x v="6"/>
    <x v="0"/>
    <x v="0"/>
    <x v="1"/>
    <x v="0"/>
    <x v="0"/>
    <x v="0"/>
    <x v="0"/>
    <x v="7"/>
  </r>
  <r>
    <x v="383"/>
    <x v="383"/>
    <x v="188"/>
    <x v="15"/>
    <x v="3"/>
    <x v="0"/>
    <x v="4"/>
    <x v="0"/>
    <x v="3"/>
    <x v="0"/>
    <x v="1"/>
    <x v="0"/>
    <x v="3"/>
    <x v="0"/>
    <x v="3"/>
    <x v="4"/>
    <x v="2"/>
  </r>
  <r>
    <x v="384"/>
    <x v="384"/>
    <x v="37"/>
    <x v="37"/>
    <x v="3"/>
    <x v="1"/>
    <x v="1"/>
    <x v="1"/>
    <x v="3"/>
    <x v="0"/>
    <x v="1"/>
    <x v="0"/>
    <x v="1"/>
    <x v="1"/>
    <x v="1"/>
    <x v="10"/>
    <x v="3"/>
  </r>
  <r>
    <x v="385"/>
    <x v="385"/>
    <x v="189"/>
    <x v="6"/>
    <x v="12"/>
    <x v="1"/>
    <x v="4"/>
    <x v="0"/>
    <x v="12"/>
    <x v="0"/>
    <x v="0"/>
    <x v="1"/>
    <x v="4"/>
    <x v="0"/>
    <x v="4"/>
    <x v="6"/>
    <x v="5"/>
  </r>
  <r>
    <x v="386"/>
    <x v="386"/>
    <x v="190"/>
    <x v="85"/>
    <x v="11"/>
    <x v="0"/>
    <x v="4"/>
    <x v="0"/>
    <x v="11"/>
    <x v="0"/>
    <x v="1"/>
    <x v="0"/>
    <x v="3"/>
    <x v="0"/>
    <x v="3"/>
    <x v="4"/>
    <x v="0"/>
  </r>
  <r>
    <x v="387"/>
    <x v="387"/>
    <x v="191"/>
    <x v="22"/>
    <x v="14"/>
    <x v="0"/>
    <x v="2"/>
    <x v="0"/>
    <x v="14"/>
    <x v="0"/>
    <x v="0"/>
    <x v="1"/>
    <x v="0"/>
    <x v="0"/>
    <x v="0"/>
    <x v="0"/>
    <x v="1"/>
  </r>
  <r>
    <x v="388"/>
    <x v="388"/>
    <x v="120"/>
    <x v="88"/>
    <x v="17"/>
    <x v="1"/>
    <x v="5"/>
    <x v="0"/>
    <x v="17"/>
    <x v="0"/>
    <x v="1"/>
    <x v="0"/>
    <x v="1"/>
    <x v="0"/>
    <x v="2"/>
    <x v="2"/>
    <x v="3"/>
  </r>
  <r>
    <x v="389"/>
    <x v="389"/>
    <x v="5"/>
    <x v="80"/>
    <x v="13"/>
    <x v="1"/>
    <x v="4"/>
    <x v="1"/>
    <x v="13"/>
    <x v="0"/>
    <x v="0"/>
    <x v="0"/>
    <x v="4"/>
    <x v="0"/>
    <x v="4"/>
    <x v="6"/>
    <x v="3"/>
  </r>
  <r>
    <x v="390"/>
    <x v="390"/>
    <x v="24"/>
    <x v="44"/>
    <x v="17"/>
    <x v="0"/>
    <x v="1"/>
    <x v="0"/>
    <x v="17"/>
    <x v="0"/>
    <x v="1"/>
    <x v="0"/>
    <x v="3"/>
    <x v="1"/>
    <x v="1"/>
    <x v="11"/>
    <x v="1"/>
  </r>
  <r>
    <x v="391"/>
    <x v="391"/>
    <x v="68"/>
    <x v="15"/>
    <x v="10"/>
    <x v="1"/>
    <x v="3"/>
    <x v="1"/>
    <x v="10"/>
    <x v="0"/>
    <x v="0"/>
    <x v="1"/>
    <x v="4"/>
    <x v="0"/>
    <x v="4"/>
    <x v="6"/>
    <x v="2"/>
  </r>
  <r>
    <x v="392"/>
    <x v="392"/>
    <x v="26"/>
    <x v="75"/>
    <x v="12"/>
    <x v="0"/>
    <x v="1"/>
    <x v="1"/>
    <x v="12"/>
    <x v="0"/>
    <x v="0"/>
    <x v="1"/>
    <x v="0"/>
    <x v="1"/>
    <x v="1"/>
    <x v="1"/>
    <x v="3"/>
  </r>
  <r>
    <x v="393"/>
    <x v="393"/>
    <x v="66"/>
    <x v="43"/>
    <x v="1"/>
    <x v="0"/>
    <x v="0"/>
    <x v="1"/>
    <x v="1"/>
    <x v="0"/>
    <x v="1"/>
    <x v="0"/>
    <x v="3"/>
    <x v="0"/>
    <x v="3"/>
    <x v="4"/>
    <x v="3"/>
  </r>
  <r>
    <x v="394"/>
    <x v="394"/>
    <x v="161"/>
    <x v="46"/>
    <x v="2"/>
    <x v="0"/>
    <x v="3"/>
    <x v="0"/>
    <x v="2"/>
    <x v="0"/>
    <x v="1"/>
    <x v="0"/>
    <x v="3"/>
    <x v="0"/>
    <x v="3"/>
    <x v="4"/>
    <x v="1"/>
  </r>
  <r>
    <x v="395"/>
    <x v="395"/>
    <x v="32"/>
    <x v="59"/>
    <x v="5"/>
    <x v="0"/>
    <x v="0"/>
    <x v="1"/>
    <x v="5"/>
    <x v="0"/>
    <x v="0"/>
    <x v="0"/>
    <x v="0"/>
    <x v="0"/>
    <x v="0"/>
    <x v="0"/>
    <x v="3"/>
  </r>
  <r>
    <x v="396"/>
    <x v="396"/>
    <x v="53"/>
    <x v="26"/>
    <x v="14"/>
    <x v="1"/>
    <x v="5"/>
    <x v="0"/>
    <x v="14"/>
    <x v="0"/>
    <x v="0"/>
    <x v="1"/>
    <x v="4"/>
    <x v="0"/>
    <x v="4"/>
    <x v="6"/>
    <x v="1"/>
  </r>
  <r>
    <x v="397"/>
    <x v="397"/>
    <x v="125"/>
    <x v="96"/>
    <x v="16"/>
    <x v="2"/>
    <x v="4"/>
    <x v="1"/>
    <x v="16"/>
    <x v="0"/>
    <x v="1"/>
    <x v="0"/>
    <x v="2"/>
    <x v="0"/>
    <x v="5"/>
    <x v="8"/>
    <x v="0"/>
  </r>
  <r>
    <x v="398"/>
    <x v="398"/>
    <x v="190"/>
    <x v="12"/>
    <x v="16"/>
    <x v="1"/>
    <x v="1"/>
    <x v="0"/>
    <x v="16"/>
    <x v="0"/>
    <x v="1"/>
    <x v="0"/>
    <x v="1"/>
    <x v="1"/>
    <x v="1"/>
    <x v="10"/>
    <x v="0"/>
  </r>
  <r>
    <x v="399"/>
    <x v="399"/>
    <x v="69"/>
    <x v="49"/>
    <x v="15"/>
    <x v="2"/>
    <x v="4"/>
    <x v="1"/>
    <x v="15"/>
    <x v="0"/>
    <x v="0"/>
    <x v="0"/>
    <x v="5"/>
    <x v="0"/>
    <x v="6"/>
    <x v="9"/>
    <x v="2"/>
  </r>
  <r>
    <x v="400"/>
    <x v="400"/>
    <x v="51"/>
    <x v="95"/>
    <x v="2"/>
    <x v="2"/>
    <x v="2"/>
    <x v="0"/>
    <x v="2"/>
    <x v="0"/>
    <x v="1"/>
    <x v="0"/>
    <x v="2"/>
    <x v="0"/>
    <x v="5"/>
    <x v="8"/>
    <x v="2"/>
  </r>
  <r>
    <x v="401"/>
    <x v="401"/>
    <x v="115"/>
    <x v="18"/>
    <x v="14"/>
    <x v="0"/>
    <x v="2"/>
    <x v="0"/>
    <x v="14"/>
    <x v="0"/>
    <x v="0"/>
    <x v="1"/>
    <x v="0"/>
    <x v="0"/>
    <x v="0"/>
    <x v="0"/>
    <x v="7"/>
  </r>
  <r>
    <x v="402"/>
    <x v="402"/>
    <x v="192"/>
    <x v="65"/>
    <x v="3"/>
    <x v="0"/>
    <x v="1"/>
    <x v="1"/>
    <x v="3"/>
    <x v="0"/>
    <x v="1"/>
    <x v="0"/>
    <x v="3"/>
    <x v="1"/>
    <x v="1"/>
    <x v="11"/>
    <x v="0"/>
  </r>
  <r>
    <x v="403"/>
    <x v="403"/>
    <x v="57"/>
    <x v="8"/>
    <x v="4"/>
    <x v="2"/>
    <x v="2"/>
    <x v="1"/>
    <x v="4"/>
    <x v="0"/>
    <x v="0"/>
    <x v="0"/>
    <x v="5"/>
    <x v="0"/>
    <x v="6"/>
    <x v="9"/>
    <x v="4"/>
  </r>
  <r>
    <x v="404"/>
    <x v="404"/>
    <x v="193"/>
    <x v="4"/>
    <x v="13"/>
    <x v="2"/>
    <x v="2"/>
    <x v="0"/>
    <x v="13"/>
    <x v="0"/>
    <x v="0"/>
    <x v="0"/>
    <x v="5"/>
    <x v="0"/>
    <x v="6"/>
    <x v="9"/>
    <x v="7"/>
  </r>
  <r>
    <x v="405"/>
    <x v="405"/>
    <x v="165"/>
    <x v="80"/>
    <x v="10"/>
    <x v="0"/>
    <x v="4"/>
    <x v="1"/>
    <x v="10"/>
    <x v="0"/>
    <x v="0"/>
    <x v="1"/>
    <x v="0"/>
    <x v="0"/>
    <x v="0"/>
    <x v="0"/>
    <x v="2"/>
  </r>
  <r>
    <x v="406"/>
    <x v="406"/>
    <x v="194"/>
    <x v="27"/>
    <x v="4"/>
    <x v="0"/>
    <x v="0"/>
    <x v="1"/>
    <x v="4"/>
    <x v="0"/>
    <x v="0"/>
    <x v="0"/>
    <x v="0"/>
    <x v="0"/>
    <x v="0"/>
    <x v="0"/>
    <x v="7"/>
  </r>
  <r>
    <x v="407"/>
    <x v="407"/>
    <x v="14"/>
    <x v="66"/>
    <x v="1"/>
    <x v="0"/>
    <x v="0"/>
    <x v="0"/>
    <x v="1"/>
    <x v="0"/>
    <x v="1"/>
    <x v="0"/>
    <x v="3"/>
    <x v="0"/>
    <x v="3"/>
    <x v="4"/>
    <x v="7"/>
  </r>
  <r>
    <x v="408"/>
    <x v="408"/>
    <x v="17"/>
    <x v="33"/>
    <x v="13"/>
    <x v="1"/>
    <x v="3"/>
    <x v="1"/>
    <x v="13"/>
    <x v="0"/>
    <x v="0"/>
    <x v="0"/>
    <x v="4"/>
    <x v="0"/>
    <x v="4"/>
    <x v="6"/>
    <x v="7"/>
  </r>
  <r>
    <x v="409"/>
    <x v="409"/>
    <x v="121"/>
    <x v="73"/>
    <x v="13"/>
    <x v="2"/>
    <x v="3"/>
    <x v="1"/>
    <x v="13"/>
    <x v="0"/>
    <x v="0"/>
    <x v="0"/>
    <x v="5"/>
    <x v="0"/>
    <x v="6"/>
    <x v="9"/>
    <x v="2"/>
  </r>
  <r>
    <x v="410"/>
    <x v="410"/>
    <x v="90"/>
    <x v="1"/>
    <x v="3"/>
    <x v="0"/>
    <x v="0"/>
    <x v="0"/>
    <x v="3"/>
    <x v="0"/>
    <x v="1"/>
    <x v="0"/>
    <x v="3"/>
    <x v="0"/>
    <x v="3"/>
    <x v="4"/>
    <x v="7"/>
  </r>
  <r>
    <x v="411"/>
    <x v="411"/>
    <x v="114"/>
    <x v="7"/>
    <x v="0"/>
    <x v="2"/>
    <x v="1"/>
    <x v="0"/>
    <x v="0"/>
    <x v="0"/>
    <x v="0"/>
    <x v="0"/>
    <x v="5"/>
    <x v="1"/>
    <x v="1"/>
    <x v="7"/>
    <x v="0"/>
  </r>
  <r>
    <x v="412"/>
    <x v="412"/>
    <x v="47"/>
    <x v="74"/>
    <x v="12"/>
    <x v="2"/>
    <x v="0"/>
    <x v="0"/>
    <x v="12"/>
    <x v="0"/>
    <x v="0"/>
    <x v="1"/>
    <x v="5"/>
    <x v="0"/>
    <x v="6"/>
    <x v="9"/>
    <x v="5"/>
  </r>
  <r>
    <x v="413"/>
    <x v="413"/>
    <x v="5"/>
    <x v="16"/>
    <x v="17"/>
    <x v="0"/>
    <x v="0"/>
    <x v="0"/>
    <x v="17"/>
    <x v="0"/>
    <x v="1"/>
    <x v="0"/>
    <x v="3"/>
    <x v="0"/>
    <x v="3"/>
    <x v="4"/>
    <x v="3"/>
  </r>
  <r>
    <x v="414"/>
    <x v="414"/>
    <x v="65"/>
    <x v="52"/>
    <x v="6"/>
    <x v="1"/>
    <x v="3"/>
    <x v="0"/>
    <x v="6"/>
    <x v="0"/>
    <x v="0"/>
    <x v="1"/>
    <x v="4"/>
    <x v="0"/>
    <x v="4"/>
    <x v="6"/>
    <x v="4"/>
  </r>
  <r>
    <x v="415"/>
    <x v="415"/>
    <x v="122"/>
    <x v="61"/>
    <x v="1"/>
    <x v="1"/>
    <x v="4"/>
    <x v="0"/>
    <x v="1"/>
    <x v="0"/>
    <x v="1"/>
    <x v="0"/>
    <x v="1"/>
    <x v="0"/>
    <x v="2"/>
    <x v="2"/>
    <x v="2"/>
  </r>
  <r>
    <x v="416"/>
    <x v="416"/>
    <x v="184"/>
    <x v="61"/>
    <x v="3"/>
    <x v="1"/>
    <x v="5"/>
    <x v="0"/>
    <x v="3"/>
    <x v="0"/>
    <x v="1"/>
    <x v="0"/>
    <x v="1"/>
    <x v="0"/>
    <x v="2"/>
    <x v="2"/>
    <x v="0"/>
  </r>
  <r>
    <x v="417"/>
    <x v="417"/>
    <x v="111"/>
    <x v="62"/>
    <x v="12"/>
    <x v="0"/>
    <x v="4"/>
    <x v="0"/>
    <x v="12"/>
    <x v="0"/>
    <x v="0"/>
    <x v="1"/>
    <x v="0"/>
    <x v="0"/>
    <x v="0"/>
    <x v="0"/>
    <x v="7"/>
  </r>
  <r>
    <x v="418"/>
    <x v="418"/>
    <x v="9"/>
    <x v="93"/>
    <x v="12"/>
    <x v="2"/>
    <x v="5"/>
    <x v="1"/>
    <x v="12"/>
    <x v="0"/>
    <x v="0"/>
    <x v="1"/>
    <x v="5"/>
    <x v="0"/>
    <x v="6"/>
    <x v="9"/>
    <x v="6"/>
  </r>
  <r>
    <x v="419"/>
    <x v="419"/>
    <x v="155"/>
    <x v="88"/>
    <x v="3"/>
    <x v="1"/>
    <x v="4"/>
    <x v="0"/>
    <x v="3"/>
    <x v="0"/>
    <x v="1"/>
    <x v="0"/>
    <x v="1"/>
    <x v="0"/>
    <x v="2"/>
    <x v="2"/>
    <x v="7"/>
  </r>
  <r>
    <x v="420"/>
    <x v="420"/>
    <x v="139"/>
    <x v="54"/>
    <x v="17"/>
    <x v="2"/>
    <x v="0"/>
    <x v="1"/>
    <x v="17"/>
    <x v="0"/>
    <x v="1"/>
    <x v="0"/>
    <x v="2"/>
    <x v="0"/>
    <x v="5"/>
    <x v="8"/>
    <x v="4"/>
  </r>
  <r>
    <x v="421"/>
    <x v="421"/>
    <x v="195"/>
    <x v="49"/>
    <x v="13"/>
    <x v="2"/>
    <x v="5"/>
    <x v="0"/>
    <x v="13"/>
    <x v="0"/>
    <x v="0"/>
    <x v="0"/>
    <x v="5"/>
    <x v="0"/>
    <x v="6"/>
    <x v="9"/>
    <x v="7"/>
  </r>
  <r>
    <x v="422"/>
    <x v="422"/>
    <x v="137"/>
    <x v="91"/>
    <x v="6"/>
    <x v="1"/>
    <x v="3"/>
    <x v="0"/>
    <x v="6"/>
    <x v="0"/>
    <x v="0"/>
    <x v="1"/>
    <x v="4"/>
    <x v="0"/>
    <x v="4"/>
    <x v="6"/>
    <x v="3"/>
  </r>
  <r>
    <x v="423"/>
    <x v="423"/>
    <x v="148"/>
    <x v="73"/>
    <x v="4"/>
    <x v="0"/>
    <x v="4"/>
    <x v="0"/>
    <x v="4"/>
    <x v="0"/>
    <x v="0"/>
    <x v="0"/>
    <x v="0"/>
    <x v="0"/>
    <x v="0"/>
    <x v="0"/>
    <x v="6"/>
  </r>
  <r>
    <x v="424"/>
    <x v="424"/>
    <x v="80"/>
    <x v="21"/>
    <x v="8"/>
    <x v="1"/>
    <x v="0"/>
    <x v="1"/>
    <x v="8"/>
    <x v="0"/>
    <x v="0"/>
    <x v="1"/>
    <x v="4"/>
    <x v="0"/>
    <x v="4"/>
    <x v="6"/>
    <x v="2"/>
  </r>
  <r>
    <x v="425"/>
    <x v="425"/>
    <x v="188"/>
    <x v="49"/>
    <x v="5"/>
    <x v="1"/>
    <x v="1"/>
    <x v="0"/>
    <x v="5"/>
    <x v="0"/>
    <x v="0"/>
    <x v="0"/>
    <x v="4"/>
    <x v="1"/>
    <x v="1"/>
    <x v="5"/>
    <x v="2"/>
  </r>
  <r>
    <x v="426"/>
    <x v="426"/>
    <x v="82"/>
    <x v="56"/>
    <x v="11"/>
    <x v="2"/>
    <x v="3"/>
    <x v="1"/>
    <x v="11"/>
    <x v="0"/>
    <x v="1"/>
    <x v="0"/>
    <x v="2"/>
    <x v="0"/>
    <x v="5"/>
    <x v="8"/>
    <x v="3"/>
  </r>
  <r>
    <x v="427"/>
    <x v="427"/>
    <x v="196"/>
    <x v="42"/>
    <x v="11"/>
    <x v="0"/>
    <x v="1"/>
    <x v="0"/>
    <x v="11"/>
    <x v="0"/>
    <x v="1"/>
    <x v="0"/>
    <x v="3"/>
    <x v="1"/>
    <x v="1"/>
    <x v="11"/>
    <x v="6"/>
  </r>
  <r>
    <x v="428"/>
    <x v="428"/>
    <x v="29"/>
    <x v="72"/>
    <x v="5"/>
    <x v="2"/>
    <x v="4"/>
    <x v="0"/>
    <x v="5"/>
    <x v="0"/>
    <x v="0"/>
    <x v="0"/>
    <x v="5"/>
    <x v="0"/>
    <x v="6"/>
    <x v="9"/>
    <x v="5"/>
  </r>
  <r>
    <x v="429"/>
    <x v="429"/>
    <x v="155"/>
    <x v="36"/>
    <x v="7"/>
    <x v="1"/>
    <x v="3"/>
    <x v="1"/>
    <x v="7"/>
    <x v="0"/>
    <x v="0"/>
    <x v="1"/>
    <x v="4"/>
    <x v="0"/>
    <x v="4"/>
    <x v="6"/>
    <x v="7"/>
  </r>
  <r>
    <x v="430"/>
    <x v="430"/>
    <x v="197"/>
    <x v="52"/>
    <x v="15"/>
    <x v="2"/>
    <x v="5"/>
    <x v="0"/>
    <x v="15"/>
    <x v="0"/>
    <x v="0"/>
    <x v="0"/>
    <x v="5"/>
    <x v="0"/>
    <x v="6"/>
    <x v="9"/>
    <x v="7"/>
  </r>
  <r>
    <x v="431"/>
    <x v="431"/>
    <x v="158"/>
    <x v="69"/>
    <x v="13"/>
    <x v="2"/>
    <x v="1"/>
    <x v="1"/>
    <x v="13"/>
    <x v="0"/>
    <x v="0"/>
    <x v="0"/>
    <x v="5"/>
    <x v="1"/>
    <x v="1"/>
    <x v="7"/>
    <x v="7"/>
  </r>
  <r>
    <x v="432"/>
    <x v="432"/>
    <x v="20"/>
    <x v="1"/>
    <x v="8"/>
    <x v="0"/>
    <x v="1"/>
    <x v="1"/>
    <x v="8"/>
    <x v="0"/>
    <x v="0"/>
    <x v="1"/>
    <x v="0"/>
    <x v="1"/>
    <x v="1"/>
    <x v="1"/>
    <x v="1"/>
  </r>
  <r>
    <x v="433"/>
    <x v="433"/>
    <x v="111"/>
    <x v="71"/>
    <x v="3"/>
    <x v="2"/>
    <x v="2"/>
    <x v="0"/>
    <x v="3"/>
    <x v="0"/>
    <x v="1"/>
    <x v="0"/>
    <x v="2"/>
    <x v="0"/>
    <x v="5"/>
    <x v="8"/>
    <x v="7"/>
  </r>
  <r>
    <x v="434"/>
    <x v="434"/>
    <x v="139"/>
    <x v="63"/>
    <x v="7"/>
    <x v="1"/>
    <x v="5"/>
    <x v="1"/>
    <x v="7"/>
    <x v="0"/>
    <x v="0"/>
    <x v="1"/>
    <x v="4"/>
    <x v="0"/>
    <x v="4"/>
    <x v="6"/>
    <x v="4"/>
  </r>
  <r>
    <x v="435"/>
    <x v="435"/>
    <x v="132"/>
    <x v="96"/>
    <x v="2"/>
    <x v="1"/>
    <x v="3"/>
    <x v="1"/>
    <x v="2"/>
    <x v="0"/>
    <x v="1"/>
    <x v="0"/>
    <x v="1"/>
    <x v="0"/>
    <x v="2"/>
    <x v="2"/>
    <x v="6"/>
  </r>
  <r>
    <x v="436"/>
    <x v="436"/>
    <x v="198"/>
    <x v="48"/>
    <x v="9"/>
    <x v="0"/>
    <x v="3"/>
    <x v="1"/>
    <x v="9"/>
    <x v="0"/>
    <x v="1"/>
    <x v="0"/>
    <x v="3"/>
    <x v="0"/>
    <x v="3"/>
    <x v="4"/>
    <x v="2"/>
  </r>
  <r>
    <x v="437"/>
    <x v="437"/>
    <x v="199"/>
    <x v="41"/>
    <x v="7"/>
    <x v="1"/>
    <x v="5"/>
    <x v="0"/>
    <x v="7"/>
    <x v="0"/>
    <x v="0"/>
    <x v="1"/>
    <x v="4"/>
    <x v="0"/>
    <x v="4"/>
    <x v="6"/>
    <x v="2"/>
  </r>
  <r>
    <x v="438"/>
    <x v="438"/>
    <x v="13"/>
    <x v="79"/>
    <x v="1"/>
    <x v="0"/>
    <x v="0"/>
    <x v="1"/>
    <x v="1"/>
    <x v="0"/>
    <x v="1"/>
    <x v="0"/>
    <x v="3"/>
    <x v="0"/>
    <x v="3"/>
    <x v="4"/>
    <x v="1"/>
  </r>
  <r>
    <x v="439"/>
    <x v="439"/>
    <x v="123"/>
    <x v="75"/>
    <x v="17"/>
    <x v="2"/>
    <x v="0"/>
    <x v="0"/>
    <x v="17"/>
    <x v="0"/>
    <x v="1"/>
    <x v="0"/>
    <x v="2"/>
    <x v="0"/>
    <x v="5"/>
    <x v="8"/>
    <x v="2"/>
  </r>
  <r>
    <x v="440"/>
    <x v="440"/>
    <x v="178"/>
    <x v="31"/>
    <x v="6"/>
    <x v="0"/>
    <x v="4"/>
    <x v="0"/>
    <x v="6"/>
    <x v="0"/>
    <x v="0"/>
    <x v="1"/>
    <x v="0"/>
    <x v="0"/>
    <x v="0"/>
    <x v="0"/>
    <x v="0"/>
  </r>
  <r>
    <x v="441"/>
    <x v="441"/>
    <x v="128"/>
    <x v="6"/>
    <x v="1"/>
    <x v="0"/>
    <x v="4"/>
    <x v="0"/>
    <x v="1"/>
    <x v="0"/>
    <x v="1"/>
    <x v="0"/>
    <x v="3"/>
    <x v="0"/>
    <x v="3"/>
    <x v="4"/>
    <x v="1"/>
  </r>
  <r>
    <x v="442"/>
    <x v="442"/>
    <x v="90"/>
    <x v="23"/>
    <x v="11"/>
    <x v="1"/>
    <x v="3"/>
    <x v="0"/>
    <x v="11"/>
    <x v="0"/>
    <x v="1"/>
    <x v="0"/>
    <x v="1"/>
    <x v="0"/>
    <x v="2"/>
    <x v="2"/>
    <x v="7"/>
  </r>
  <r>
    <x v="443"/>
    <x v="443"/>
    <x v="174"/>
    <x v="54"/>
    <x v="11"/>
    <x v="2"/>
    <x v="5"/>
    <x v="0"/>
    <x v="11"/>
    <x v="0"/>
    <x v="1"/>
    <x v="0"/>
    <x v="2"/>
    <x v="0"/>
    <x v="5"/>
    <x v="8"/>
    <x v="3"/>
  </r>
  <r>
    <x v="444"/>
    <x v="444"/>
    <x v="107"/>
    <x v="57"/>
    <x v="9"/>
    <x v="0"/>
    <x v="4"/>
    <x v="1"/>
    <x v="9"/>
    <x v="0"/>
    <x v="1"/>
    <x v="0"/>
    <x v="3"/>
    <x v="0"/>
    <x v="3"/>
    <x v="4"/>
    <x v="3"/>
  </r>
  <r>
    <x v="445"/>
    <x v="445"/>
    <x v="200"/>
    <x v="98"/>
    <x v="4"/>
    <x v="0"/>
    <x v="4"/>
    <x v="0"/>
    <x v="4"/>
    <x v="0"/>
    <x v="0"/>
    <x v="0"/>
    <x v="0"/>
    <x v="0"/>
    <x v="0"/>
    <x v="0"/>
    <x v="5"/>
  </r>
  <r>
    <x v="446"/>
    <x v="446"/>
    <x v="175"/>
    <x v="61"/>
    <x v="7"/>
    <x v="0"/>
    <x v="1"/>
    <x v="1"/>
    <x v="7"/>
    <x v="0"/>
    <x v="0"/>
    <x v="1"/>
    <x v="0"/>
    <x v="1"/>
    <x v="1"/>
    <x v="1"/>
    <x v="0"/>
  </r>
  <r>
    <x v="447"/>
    <x v="447"/>
    <x v="144"/>
    <x v="3"/>
    <x v="15"/>
    <x v="2"/>
    <x v="1"/>
    <x v="0"/>
    <x v="15"/>
    <x v="0"/>
    <x v="0"/>
    <x v="0"/>
    <x v="5"/>
    <x v="1"/>
    <x v="1"/>
    <x v="7"/>
    <x v="5"/>
  </r>
  <r>
    <x v="448"/>
    <x v="448"/>
    <x v="125"/>
    <x v="66"/>
    <x v="15"/>
    <x v="2"/>
    <x v="2"/>
    <x v="0"/>
    <x v="15"/>
    <x v="0"/>
    <x v="0"/>
    <x v="0"/>
    <x v="5"/>
    <x v="0"/>
    <x v="6"/>
    <x v="9"/>
    <x v="0"/>
  </r>
  <r>
    <x v="449"/>
    <x v="449"/>
    <x v="99"/>
    <x v="58"/>
    <x v="5"/>
    <x v="1"/>
    <x v="0"/>
    <x v="0"/>
    <x v="5"/>
    <x v="0"/>
    <x v="0"/>
    <x v="0"/>
    <x v="4"/>
    <x v="0"/>
    <x v="4"/>
    <x v="6"/>
    <x v="5"/>
  </r>
  <r>
    <x v="450"/>
    <x v="450"/>
    <x v="196"/>
    <x v="83"/>
    <x v="5"/>
    <x v="0"/>
    <x v="5"/>
    <x v="0"/>
    <x v="5"/>
    <x v="0"/>
    <x v="0"/>
    <x v="0"/>
    <x v="0"/>
    <x v="0"/>
    <x v="0"/>
    <x v="0"/>
    <x v="6"/>
  </r>
  <r>
    <x v="451"/>
    <x v="451"/>
    <x v="111"/>
    <x v="31"/>
    <x v="12"/>
    <x v="1"/>
    <x v="5"/>
    <x v="0"/>
    <x v="12"/>
    <x v="0"/>
    <x v="0"/>
    <x v="1"/>
    <x v="4"/>
    <x v="0"/>
    <x v="4"/>
    <x v="6"/>
    <x v="7"/>
  </r>
  <r>
    <x v="452"/>
    <x v="452"/>
    <x v="46"/>
    <x v="17"/>
    <x v="2"/>
    <x v="1"/>
    <x v="3"/>
    <x v="1"/>
    <x v="2"/>
    <x v="0"/>
    <x v="1"/>
    <x v="0"/>
    <x v="1"/>
    <x v="0"/>
    <x v="2"/>
    <x v="2"/>
    <x v="0"/>
  </r>
  <r>
    <x v="453"/>
    <x v="453"/>
    <x v="171"/>
    <x v="1"/>
    <x v="11"/>
    <x v="0"/>
    <x v="0"/>
    <x v="0"/>
    <x v="11"/>
    <x v="0"/>
    <x v="1"/>
    <x v="0"/>
    <x v="3"/>
    <x v="0"/>
    <x v="3"/>
    <x v="4"/>
    <x v="3"/>
  </r>
  <r>
    <x v="454"/>
    <x v="454"/>
    <x v="72"/>
    <x v="11"/>
    <x v="7"/>
    <x v="0"/>
    <x v="2"/>
    <x v="1"/>
    <x v="7"/>
    <x v="0"/>
    <x v="0"/>
    <x v="1"/>
    <x v="0"/>
    <x v="0"/>
    <x v="0"/>
    <x v="0"/>
    <x v="5"/>
  </r>
  <r>
    <x v="455"/>
    <x v="455"/>
    <x v="71"/>
    <x v="29"/>
    <x v="9"/>
    <x v="0"/>
    <x v="0"/>
    <x v="0"/>
    <x v="9"/>
    <x v="0"/>
    <x v="1"/>
    <x v="0"/>
    <x v="3"/>
    <x v="0"/>
    <x v="3"/>
    <x v="4"/>
    <x v="7"/>
  </r>
  <r>
    <x v="456"/>
    <x v="456"/>
    <x v="102"/>
    <x v="81"/>
    <x v="15"/>
    <x v="0"/>
    <x v="0"/>
    <x v="1"/>
    <x v="15"/>
    <x v="0"/>
    <x v="0"/>
    <x v="0"/>
    <x v="0"/>
    <x v="0"/>
    <x v="0"/>
    <x v="0"/>
    <x v="4"/>
  </r>
  <r>
    <x v="457"/>
    <x v="457"/>
    <x v="169"/>
    <x v="69"/>
    <x v="15"/>
    <x v="1"/>
    <x v="2"/>
    <x v="1"/>
    <x v="15"/>
    <x v="0"/>
    <x v="0"/>
    <x v="0"/>
    <x v="4"/>
    <x v="0"/>
    <x v="4"/>
    <x v="6"/>
    <x v="3"/>
  </r>
  <r>
    <x v="458"/>
    <x v="458"/>
    <x v="116"/>
    <x v="55"/>
    <x v="2"/>
    <x v="0"/>
    <x v="2"/>
    <x v="0"/>
    <x v="2"/>
    <x v="0"/>
    <x v="1"/>
    <x v="0"/>
    <x v="3"/>
    <x v="0"/>
    <x v="3"/>
    <x v="4"/>
    <x v="5"/>
  </r>
  <r>
    <x v="459"/>
    <x v="459"/>
    <x v="45"/>
    <x v="81"/>
    <x v="13"/>
    <x v="1"/>
    <x v="2"/>
    <x v="0"/>
    <x v="13"/>
    <x v="0"/>
    <x v="0"/>
    <x v="0"/>
    <x v="4"/>
    <x v="0"/>
    <x v="4"/>
    <x v="6"/>
    <x v="7"/>
  </r>
  <r>
    <x v="460"/>
    <x v="460"/>
    <x v="114"/>
    <x v="67"/>
    <x v="0"/>
    <x v="0"/>
    <x v="0"/>
    <x v="1"/>
    <x v="0"/>
    <x v="0"/>
    <x v="0"/>
    <x v="0"/>
    <x v="0"/>
    <x v="0"/>
    <x v="0"/>
    <x v="0"/>
    <x v="0"/>
  </r>
  <r>
    <x v="461"/>
    <x v="461"/>
    <x v="161"/>
    <x v="69"/>
    <x v="3"/>
    <x v="0"/>
    <x v="4"/>
    <x v="0"/>
    <x v="3"/>
    <x v="0"/>
    <x v="1"/>
    <x v="0"/>
    <x v="3"/>
    <x v="0"/>
    <x v="3"/>
    <x v="4"/>
    <x v="1"/>
  </r>
  <r>
    <x v="462"/>
    <x v="462"/>
    <x v="52"/>
    <x v="8"/>
    <x v="0"/>
    <x v="1"/>
    <x v="0"/>
    <x v="1"/>
    <x v="0"/>
    <x v="0"/>
    <x v="0"/>
    <x v="0"/>
    <x v="4"/>
    <x v="0"/>
    <x v="4"/>
    <x v="6"/>
    <x v="7"/>
  </r>
  <r>
    <x v="463"/>
    <x v="463"/>
    <x v="201"/>
    <x v="57"/>
    <x v="3"/>
    <x v="0"/>
    <x v="4"/>
    <x v="0"/>
    <x v="3"/>
    <x v="0"/>
    <x v="1"/>
    <x v="0"/>
    <x v="3"/>
    <x v="0"/>
    <x v="3"/>
    <x v="4"/>
    <x v="4"/>
  </r>
  <r>
    <x v="464"/>
    <x v="464"/>
    <x v="194"/>
    <x v="73"/>
    <x v="16"/>
    <x v="1"/>
    <x v="1"/>
    <x v="1"/>
    <x v="16"/>
    <x v="0"/>
    <x v="1"/>
    <x v="0"/>
    <x v="1"/>
    <x v="1"/>
    <x v="1"/>
    <x v="10"/>
    <x v="7"/>
  </r>
  <r>
    <x v="465"/>
    <x v="465"/>
    <x v="202"/>
    <x v="57"/>
    <x v="11"/>
    <x v="1"/>
    <x v="5"/>
    <x v="1"/>
    <x v="11"/>
    <x v="0"/>
    <x v="1"/>
    <x v="0"/>
    <x v="1"/>
    <x v="0"/>
    <x v="2"/>
    <x v="2"/>
    <x v="7"/>
  </r>
  <r>
    <x v="466"/>
    <x v="466"/>
    <x v="203"/>
    <x v="15"/>
    <x v="1"/>
    <x v="0"/>
    <x v="4"/>
    <x v="1"/>
    <x v="1"/>
    <x v="0"/>
    <x v="1"/>
    <x v="0"/>
    <x v="3"/>
    <x v="0"/>
    <x v="3"/>
    <x v="4"/>
    <x v="2"/>
  </r>
  <r>
    <x v="467"/>
    <x v="467"/>
    <x v="142"/>
    <x v="53"/>
    <x v="12"/>
    <x v="0"/>
    <x v="1"/>
    <x v="1"/>
    <x v="12"/>
    <x v="0"/>
    <x v="0"/>
    <x v="1"/>
    <x v="0"/>
    <x v="1"/>
    <x v="1"/>
    <x v="1"/>
    <x v="4"/>
  </r>
  <r>
    <x v="468"/>
    <x v="468"/>
    <x v="44"/>
    <x v="21"/>
    <x v="2"/>
    <x v="0"/>
    <x v="4"/>
    <x v="0"/>
    <x v="2"/>
    <x v="0"/>
    <x v="1"/>
    <x v="0"/>
    <x v="3"/>
    <x v="0"/>
    <x v="3"/>
    <x v="4"/>
    <x v="6"/>
  </r>
  <r>
    <x v="469"/>
    <x v="469"/>
    <x v="39"/>
    <x v="40"/>
    <x v="17"/>
    <x v="0"/>
    <x v="2"/>
    <x v="0"/>
    <x v="17"/>
    <x v="0"/>
    <x v="1"/>
    <x v="0"/>
    <x v="3"/>
    <x v="0"/>
    <x v="3"/>
    <x v="4"/>
    <x v="2"/>
  </r>
  <r>
    <x v="470"/>
    <x v="470"/>
    <x v="43"/>
    <x v="81"/>
    <x v="13"/>
    <x v="1"/>
    <x v="0"/>
    <x v="1"/>
    <x v="13"/>
    <x v="0"/>
    <x v="0"/>
    <x v="0"/>
    <x v="4"/>
    <x v="0"/>
    <x v="4"/>
    <x v="6"/>
    <x v="4"/>
  </r>
  <r>
    <x v="471"/>
    <x v="471"/>
    <x v="74"/>
    <x v="1"/>
    <x v="5"/>
    <x v="0"/>
    <x v="2"/>
    <x v="1"/>
    <x v="5"/>
    <x v="0"/>
    <x v="0"/>
    <x v="0"/>
    <x v="0"/>
    <x v="0"/>
    <x v="0"/>
    <x v="0"/>
    <x v="6"/>
  </r>
  <r>
    <x v="472"/>
    <x v="472"/>
    <x v="20"/>
    <x v="41"/>
    <x v="11"/>
    <x v="0"/>
    <x v="2"/>
    <x v="0"/>
    <x v="11"/>
    <x v="0"/>
    <x v="1"/>
    <x v="0"/>
    <x v="3"/>
    <x v="0"/>
    <x v="3"/>
    <x v="4"/>
    <x v="1"/>
  </r>
  <r>
    <x v="473"/>
    <x v="473"/>
    <x v="106"/>
    <x v="61"/>
    <x v="2"/>
    <x v="2"/>
    <x v="0"/>
    <x v="1"/>
    <x v="2"/>
    <x v="0"/>
    <x v="1"/>
    <x v="0"/>
    <x v="2"/>
    <x v="0"/>
    <x v="5"/>
    <x v="8"/>
    <x v="6"/>
  </r>
  <r>
    <x v="474"/>
    <x v="474"/>
    <x v="114"/>
    <x v="20"/>
    <x v="10"/>
    <x v="2"/>
    <x v="1"/>
    <x v="0"/>
    <x v="10"/>
    <x v="0"/>
    <x v="0"/>
    <x v="1"/>
    <x v="5"/>
    <x v="1"/>
    <x v="1"/>
    <x v="7"/>
    <x v="0"/>
  </r>
  <r>
    <x v="475"/>
    <x v="475"/>
    <x v="33"/>
    <x v="95"/>
    <x v="12"/>
    <x v="2"/>
    <x v="3"/>
    <x v="1"/>
    <x v="12"/>
    <x v="0"/>
    <x v="0"/>
    <x v="1"/>
    <x v="5"/>
    <x v="0"/>
    <x v="6"/>
    <x v="9"/>
    <x v="4"/>
  </r>
  <r>
    <x v="476"/>
    <x v="476"/>
    <x v="204"/>
    <x v="66"/>
    <x v="17"/>
    <x v="0"/>
    <x v="3"/>
    <x v="1"/>
    <x v="17"/>
    <x v="0"/>
    <x v="1"/>
    <x v="0"/>
    <x v="3"/>
    <x v="0"/>
    <x v="3"/>
    <x v="4"/>
    <x v="3"/>
  </r>
  <r>
    <x v="477"/>
    <x v="477"/>
    <x v="146"/>
    <x v="59"/>
    <x v="1"/>
    <x v="0"/>
    <x v="3"/>
    <x v="1"/>
    <x v="1"/>
    <x v="0"/>
    <x v="1"/>
    <x v="0"/>
    <x v="3"/>
    <x v="0"/>
    <x v="3"/>
    <x v="4"/>
    <x v="6"/>
  </r>
  <r>
    <x v="478"/>
    <x v="478"/>
    <x v="193"/>
    <x v="39"/>
    <x v="15"/>
    <x v="1"/>
    <x v="2"/>
    <x v="1"/>
    <x v="15"/>
    <x v="0"/>
    <x v="0"/>
    <x v="0"/>
    <x v="4"/>
    <x v="0"/>
    <x v="4"/>
    <x v="6"/>
    <x v="7"/>
  </r>
  <r>
    <x v="479"/>
    <x v="479"/>
    <x v="49"/>
    <x v="62"/>
    <x v="17"/>
    <x v="2"/>
    <x v="5"/>
    <x v="0"/>
    <x v="17"/>
    <x v="0"/>
    <x v="1"/>
    <x v="0"/>
    <x v="2"/>
    <x v="0"/>
    <x v="5"/>
    <x v="8"/>
    <x v="3"/>
  </r>
  <r>
    <x v="480"/>
    <x v="480"/>
    <x v="21"/>
    <x v="83"/>
    <x v="10"/>
    <x v="2"/>
    <x v="5"/>
    <x v="1"/>
    <x v="10"/>
    <x v="0"/>
    <x v="0"/>
    <x v="1"/>
    <x v="5"/>
    <x v="0"/>
    <x v="6"/>
    <x v="9"/>
    <x v="6"/>
  </r>
  <r>
    <x v="481"/>
    <x v="481"/>
    <x v="87"/>
    <x v="60"/>
    <x v="13"/>
    <x v="1"/>
    <x v="4"/>
    <x v="1"/>
    <x v="13"/>
    <x v="0"/>
    <x v="0"/>
    <x v="0"/>
    <x v="4"/>
    <x v="0"/>
    <x v="4"/>
    <x v="6"/>
    <x v="4"/>
  </r>
  <r>
    <x v="482"/>
    <x v="482"/>
    <x v="205"/>
    <x v="55"/>
    <x v="8"/>
    <x v="2"/>
    <x v="4"/>
    <x v="1"/>
    <x v="8"/>
    <x v="0"/>
    <x v="0"/>
    <x v="1"/>
    <x v="5"/>
    <x v="0"/>
    <x v="6"/>
    <x v="9"/>
    <x v="3"/>
  </r>
  <r>
    <x v="483"/>
    <x v="483"/>
    <x v="172"/>
    <x v="12"/>
    <x v="0"/>
    <x v="0"/>
    <x v="3"/>
    <x v="1"/>
    <x v="0"/>
    <x v="0"/>
    <x v="0"/>
    <x v="0"/>
    <x v="0"/>
    <x v="0"/>
    <x v="0"/>
    <x v="0"/>
    <x v="0"/>
  </r>
  <r>
    <x v="484"/>
    <x v="484"/>
    <x v="135"/>
    <x v="84"/>
    <x v="7"/>
    <x v="0"/>
    <x v="0"/>
    <x v="1"/>
    <x v="7"/>
    <x v="0"/>
    <x v="0"/>
    <x v="1"/>
    <x v="0"/>
    <x v="0"/>
    <x v="0"/>
    <x v="0"/>
    <x v="1"/>
  </r>
  <r>
    <x v="485"/>
    <x v="485"/>
    <x v="130"/>
    <x v="59"/>
    <x v="17"/>
    <x v="2"/>
    <x v="4"/>
    <x v="1"/>
    <x v="17"/>
    <x v="0"/>
    <x v="1"/>
    <x v="0"/>
    <x v="2"/>
    <x v="0"/>
    <x v="5"/>
    <x v="8"/>
    <x v="3"/>
  </r>
  <r>
    <x v="486"/>
    <x v="486"/>
    <x v="10"/>
    <x v="73"/>
    <x v="6"/>
    <x v="0"/>
    <x v="2"/>
    <x v="0"/>
    <x v="6"/>
    <x v="0"/>
    <x v="0"/>
    <x v="1"/>
    <x v="0"/>
    <x v="0"/>
    <x v="0"/>
    <x v="0"/>
    <x v="5"/>
  </r>
  <r>
    <x v="487"/>
    <x v="487"/>
    <x v="16"/>
    <x v="57"/>
    <x v="2"/>
    <x v="0"/>
    <x v="0"/>
    <x v="1"/>
    <x v="2"/>
    <x v="0"/>
    <x v="1"/>
    <x v="0"/>
    <x v="3"/>
    <x v="0"/>
    <x v="3"/>
    <x v="4"/>
    <x v="6"/>
  </r>
  <r>
    <x v="488"/>
    <x v="488"/>
    <x v="74"/>
    <x v="54"/>
    <x v="1"/>
    <x v="0"/>
    <x v="3"/>
    <x v="0"/>
    <x v="1"/>
    <x v="0"/>
    <x v="1"/>
    <x v="0"/>
    <x v="3"/>
    <x v="0"/>
    <x v="3"/>
    <x v="4"/>
    <x v="6"/>
  </r>
  <r>
    <x v="489"/>
    <x v="489"/>
    <x v="78"/>
    <x v="52"/>
    <x v="4"/>
    <x v="0"/>
    <x v="5"/>
    <x v="0"/>
    <x v="4"/>
    <x v="0"/>
    <x v="0"/>
    <x v="0"/>
    <x v="0"/>
    <x v="0"/>
    <x v="0"/>
    <x v="0"/>
    <x v="3"/>
  </r>
  <r>
    <x v="490"/>
    <x v="490"/>
    <x v="75"/>
    <x v="13"/>
    <x v="15"/>
    <x v="2"/>
    <x v="0"/>
    <x v="0"/>
    <x v="15"/>
    <x v="0"/>
    <x v="0"/>
    <x v="0"/>
    <x v="5"/>
    <x v="0"/>
    <x v="6"/>
    <x v="9"/>
    <x v="7"/>
  </r>
  <r>
    <x v="491"/>
    <x v="491"/>
    <x v="148"/>
    <x v="54"/>
    <x v="16"/>
    <x v="0"/>
    <x v="1"/>
    <x v="1"/>
    <x v="16"/>
    <x v="0"/>
    <x v="1"/>
    <x v="0"/>
    <x v="3"/>
    <x v="1"/>
    <x v="1"/>
    <x v="11"/>
    <x v="6"/>
  </r>
  <r>
    <x v="492"/>
    <x v="492"/>
    <x v="12"/>
    <x v="39"/>
    <x v="10"/>
    <x v="2"/>
    <x v="0"/>
    <x v="1"/>
    <x v="10"/>
    <x v="0"/>
    <x v="0"/>
    <x v="1"/>
    <x v="5"/>
    <x v="0"/>
    <x v="6"/>
    <x v="9"/>
    <x v="3"/>
  </r>
  <r>
    <x v="493"/>
    <x v="493"/>
    <x v="1"/>
    <x v="30"/>
    <x v="11"/>
    <x v="2"/>
    <x v="4"/>
    <x v="1"/>
    <x v="11"/>
    <x v="0"/>
    <x v="1"/>
    <x v="0"/>
    <x v="2"/>
    <x v="0"/>
    <x v="5"/>
    <x v="8"/>
    <x v="1"/>
  </r>
  <r>
    <x v="494"/>
    <x v="494"/>
    <x v="17"/>
    <x v="61"/>
    <x v="4"/>
    <x v="1"/>
    <x v="1"/>
    <x v="1"/>
    <x v="4"/>
    <x v="0"/>
    <x v="0"/>
    <x v="0"/>
    <x v="4"/>
    <x v="1"/>
    <x v="1"/>
    <x v="5"/>
    <x v="7"/>
  </r>
  <r>
    <x v="495"/>
    <x v="495"/>
    <x v="44"/>
    <x v="52"/>
    <x v="10"/>
    <x v="1"/>
    <x v="4"/>
    <x v="1"/>
    <x v="10"/>
    <x v="0"/>
    <x v="0"/>
    <x v="1"/>
    <x v="4"/>
    <x v="0"/>
    <x v="4"/>
    <x v="6"/>
    <x v="6"/>
  </r>
  <r>
    <x v="496"/>
    <x v="496"/>
    <x v="49"/>
    <x v="32"/>
    <x v="14"/>
    <x v="0"/>
    <x v="4"/>
    <x v="1"/>
    <x v="14"/>
    <x v="0"/>
    <x v="0"/>
    <x v="1"/>
    <x v="0"/>
    <x v="0"/>
    <x v="0"/>
    <x v="0"/>
    <x v="3"/>
  </r>
  <r>
    <x v="497"/>
    <x v="497"/>
    <x v="60"/>
    <x v="79"/>
    <x v="12"/>
    <x v="0"/>
    <x v="3"/>
    <x v="1"/>
    <x v="12"/>
    <x v="0"/>
    <x v="0"/>
    <x v="1"/>
    <x v="0"/>
    <x v="0"/>
    <x v="0"/>
    <x v="0"/>
    <x v="1"/>
  </r>
  <r>
    <x v="498"/>
    <x v="498"/>
    <x v="206"/>
    <x v="55"/>
    <x v="5"/>
    <x v="1"/>
    <x v="0"/>
    <x v="0"/>
    <x v="5"/>
    <x v="0"/>
    <x v="0"/>
    <x v="0"/>
    <x v="4"/>
    <x v="0"/>
    <x v="4"/>
    <x v="6"/>
    <x v="6"/>
  </r>
  <r>
    <x v="499"/>
    <x v="499"/>
    <x v="107"/>
    <x v="18"/>
    <x v="8"/>
    <x v="0"/>
    <x v="0"/>
    <x v="1"/>
    <x v="8"/>
    <x v="0"/>
    <x v="0"/>
    <x v="1"/>
    <x v="0"/>
    <x v="0"/>
    <x v="0"/>
    <x v="0"/>
    <x v="3"/>
  </r>
  <r>
    <x v="500"/>
    <x v="500"/>
    <x v="70"/>
    <x v="42"/>
    <x v="14"/>
    <x v="0"/>
    <x v="1"/>
    <x v="0"/>
    <x v="14"/>
    <x v="0"/>
    <x v="0"/>
    <x v="1"/>
    <x v="0"/>
    <x v="1"/>
    <x v="1"/>
    <x v="1"/>
    <x v="6"/>
  </r>
  <r>
    <x v="501"/>
    <x v="501"/>
    <x v="24"/>
    <x v="5"/>
    <x v="12"/>
    <x v="1"/>
    <x v="1"/>
    <x v="1"/>
    <x v="12"/>
    <x v="0"/>
    <x v="0"/>
    <x v="1"/>
    <x v="4"/>
    <x v="1"/>
    <x v="1"/>
    <x v="5"/>
    <x v="1"/>
  </r>
  <r>
    <x v="502"/>
    <x v="502"/>
    <x v="10"/>
    <x v="99"/>
    <x v="1"/>
    <x v="2"/>
    <x v="3"/>
    <x v="0"/>
    <x v="1"/>
    <x v="0"/>
    <x v="1"/>
    <x v="0"/>
    <x v="2"/>
    <x v="0"/>
    <x v="5"/>
    <x v="8"/>
    <x v="5"/>
  </r>
  <r>
    <x v="503"/>
    <x v="503"/>
    <x v="193"/>
    <x v="47"/>
    <x v="1"/>
    <x v="2"/>
    <x v="5"/>
    <x v="0"/>
    <x v="1"/>
    <x v="0"/>
    <x v="1"/>
    <x v="0"/>
    <x v="2"/>
    <x v="0"/>
    <x v="5"/>
    <x v="8"/>
    <x v="7"/>
  </r>
  <r>
    <x v="504"/>
    <x v="504"/>
    <x v="206"/>
    <x v="81"/>
    <x v="11"/>
    <x v="1"/>
    <x v="2"/>
    <x v="0"/>
    <x v="11"/>
    <x v="0"/>
    <x v="1"/>
    <x v="0"/>
    <x v="1"/>
    <x v="0"/>
    <x v="2"/>
    <x v="2"/>
    <x v="6"/>
  </r>
  <r>
    <x v="505"/>
    <x v="505"/>
    <x v="207"/>
    <x v="13"/>
    <x v="0"/>
    <x v="2"/>
    <x v="3"/>
    <x v="0"/>
    <x v="0"/>
    <x v="0"/>
    <x v="0"/>
    <x v="0"/>
    <x v="5"/>
    <x v="0"/>
    <x v="6"/>
    <x v="9"/>
    <x v="2"/>
  </r>
  <r>
    <x v="506"/>
    <x v="506"/>
    <x v="208"/>
    <x v="69"/>
    <x v="14"/>
    <x v="0"/>
    <x v="1"/>
    <x v="1"/>
    <x v="14"/>
    <x v="0"/>
    <x v="0"/>
    <x v="1"/>
    <x v="0"/>
    <x v="1"/>
    <x v="1"/>
    <x v="1"/>
    <x v="0"/>
  </r>
  <r>
    <x v="507"/>
    <x v="507"/>
    <x v="181"/>
    <x v="56"/>
    <x v="12"/>
    <x v="2"/>
    <x v="1"/>
    <x v="1"/>
    <x v="12"/>
    <x v="0"/>
    <x v="0"/>
    <x v="1"/>
    <x v="5"/>
    <x v="1"/>
    <x v="1"/>
    <x v="7"/>
    <x v="4"/>
  </r>
  <r>
    <x v="508"/>
    <x v="508"/>
    <x v="209"/>
    <x v="0"/>
    <x v="2"/>
    <x v="0"/>
    <x v="3"/>
    <x v="1"/>
    <x v="2"/>
    <x v="0"/>
    <x v="1"/>
    <x v="0"/>
    <x v="3"/>
    <x v="0"/>
    <x v="3"/>
    <x v="4"/>
    <x v="2"/>
  </r>
  <r>
    <x v="509"/>
    <x v="509"/>
    <x v="103"/>
    <x v="22"/>
    <x v="10"/>
    <x v="1"/>
    <x v="5"/>
    <x v="1"/>
    <x v="10"/>
    <x v="0"/>
    <x v="0"/>
    <x v="1"/>
    <x v="4"/>
    <x v="0"/>
    <x v="4"/>
    <x v="6"/>
    <x v="1"/>
  </r>
  <r>
    <x v="510"/>
    <x v="510"/>
    <x v="138"/>
    <x v="94"/>
    <x v="5"/>
    <x v="0"/>
    <x v="2"/>
    <x v="0"/>
    <x v="5"/>
    <x v="0"/>
    <x v="0"/>
    <x v="0"/>
    <x v="0"/>
    <x v="0"/>
    <x v="0"/>
    <x v="0"/>
    <x v="1"/>
  </r>
  <r>
    <x v="511"/>
    <x v="511"/>
    <x v="69"/>
    <x v="75"/>
    <x v="14"/>
    <x v="0"/>
    <x v="1"/>
    <x v="1"/>
    <x v="14"/>
    <x v="0"/>
    <x v="0"/>
    <x v="1"/>
    <x v="0"/>
    <x v="1"/>
    <x v="1"/>
    <x v="1"/>
    <x v="2"/>
  </r>
  <r>
    <x v="512"/>
    <x v="512"/>
    <x v="177"/>
    <x v="57"/>
    <x v="13"/>
    <x v="0"/>
    <x v="2"/>
    <x v="0"/>
    <x v="13"/>
    <x v="0"/>
    <x v="0"/>
    <x v="0"/>
    <x v="0"/>
    <x v="0"/>
    <x v="0"/>
    <x v="0"/>
    <x v="1"/>
  </r>
  <r>
    <x v="513"/>
    <x v="513"/>
    <x v="2"/>
    <x v="26"/>
    <x v="3"/>
    <x v="0"/>
    <x v="1"/>
    <x v="1"/>
    <x v="3"/>
    <x v="0"/>
    <x v="1"/>
    <x v="0"/>
    <x v="3"/>
    <x v="1"/>
    <x v="1"/>
    <x v="11"/>
    <x v="0"/>
  </r>
  <r>
    <x v="514"/>
    <x v="514"/>
    <x v="196"/>
    <x v="75"/>
    <x v="8"/>
    <x v="2"/>
    <x v="2"/>
    <x v="0"/>
    <x v="8"/>
    <x v="0"/>
    <x v="0"/>
    <x v="1"/>
    <x v="5"/>
    <x v="0"/>
    <x v="6"/>
    <x v="9"/>
    <x v="6"/>
  </r>
  <r>
    <x v="515"/>
    <x v="515"/>
    <x v="179"/>
    <x v="62"/>
    <x v="13"/>
    <x v="0"/>
    <x v="0"/>
    <x v="1"/>
    <x v="13"/>
    <x v="0"/>
    <x v="0"/>
    <x v="0"/>
    <x v="0"/>
    <x v="0"/>
    <x v="0"/>
    <x v="0"/>
    <x v="2"/>
  </r>
  <r>
    <x v="516"/>
    <x v="516"/>
    <x v="60"/>
    <x v="26"/>
    <x v="13"/>
    <x v="2"/>
    <x v="1"/>
    <x v="0"/>
    <x v="13"/>
    <x v="0"/>
    <x v="0"/>
    <x v="0"/>
    <x v="5"/>
    <x v="1"/>
    <x v="1"/>
    <x v="7"/>
    <x v="1"/>
  </r>
  <r>
    <x v="517"/>
    <x v="517"/>
    <x v="201"/>
    <x v="22"/>
    <x v="10"/>
    <x v="1"/>
    <x v="2"/>
    <x v="1"/>
    <x v="10"/>
    <x v="0"/>
    <x v="0"/>
    <x v="1"/>
    <x v="4"/>
    <x v="0"/>
    <x v="4"/>
    <x v="6"/>
    <x v="4"/>
  </r>
  <r>
    <x v="518"/>
    <x v="518"/>
    <x v="124"/>
    <x v="17"/>
    <x v="3"/>
    <x v="2"/>
    <x v="4"/>
    <x v="1"/>
    <x v="3"/>
    <x v="0"/>
    <x v="1"/>
    <x v="0"/>
    <x v="2"/>
    <x v="0"/>
    <x v="5"/>
    <x v="8"/>
    <x v="1"/>
  </r>
  <r>
    <x v="519"/>
    <x v="519"/>
    <x v="15"/>
    <x v="51"/>
    <x v="6"/>
    <x v="2"/>
    <x v="3"/>
    <x v="1"/>
    <x v="6"/>
    <x v="0"/>
    <x v="0"/>
    <x v="1"/>
    <x v="5"/>
    <x v="0"/>
    <x v="6"/>
    <x v="9"/>
    <x v="0"/>
  </r>
  <r>
    <x v="520"/>
    <x v="520"/>
    <x v="182"/>
    <x v="89"/>
    <x v="13"/>
    <x v="1"/>
    <x v="1"/>
    <x v="1"/>
    <x v="13"/>
    <x v="0"/>
    <x v="0"/>
    <x v="0"/>
    <x v="4"/>
    <x v="1"/>
    <x v="1"/>
    <x v="5"/>
    <x v="5"/>
  </r>
  <r>
    <x v="521"/>
    <x v="521"/>
    <x v="205"/>
    <x v="13"/>
    <x v="2"/>
    <x v="1"/>
    <x v="2"/>
    <x v="1"/>
    <x v="2"/>
    <x v="0"/>
    <x v="1"/>
    <x v="0"/>
    <x v="1"/>
    <x v="0"/>
    <x v="2"/>
    <x v="2"/>
    <x v="3"/>
  </r>
  <r>
    <x v="522"/>
    <x v="522"/>
    <x v="131"/>
    <x v="66"/>
    <x v="2"/>
    <x v="0"/>
    <x v="1"/>
    <x v="0"/>
    <x v="2"/>
    <x v="0"/>
    <x v="1"/>
    <x v="0"/>
    <x v="3"/>
    <x v="1"/>
    <x v="1"/>
    <x v="11"/>
    <x v="5"/>
  </r>
  <r>
    <x v="523"/>
    <x v="523"/>
    <x v="193"/>
    <x v="52"/>
    <x v="14"/>
    <x v="0"/>
    <x v="1"/>
    <x v="1"/>
    <x v="14"/>
    <x v="0"/>
    <x v="0"/>
    <x v="1"/>
    <x v="0"/>
    <x v="1"/>
    <x v="1"/>
    <x v="1"/>
    <x v="7"/>
  </r>
  <r>
    <x v="524"/>
    <x v="524"/>
    <x v="168"/>
    <x v="65"/>
    <x v="10"/>
    <x v="0"/>
    <x v="5"/>
    <x v="0"/>
    <x v="10"/>
    <x v="0"/>
    <x v="0"/>
    <x v="1"/>
    <x v="0"/>
    <x v="0"/>
    <x v="0"/>
    <x v="0"/>
    <x v="0"/>
  </r>
  <r>
    <x v="525"/>
    <x v="525"/>
    <x v="74"/>
    <x v="6"/>
    <x v="13"/>
    <x v="2"/>
    <x v="4"/>
    <x v="0"/>
    <x v="13"/>
    <x v="0"/>
    <x v="0"/>
    <x v="0"/>
    <x v="5"/>
    <x v="0"/>
    <x v="6"/>
    <x v="9"/>
    <x v="6"/>
  </r>
  <r>
    <x v="526"/>
    <x v="526"/>
    <x v="210"/>
    <x v="97"/>
    <x v="2"/>
    <x v="2"/>
    <x v="5"/>
    <x v="1"/>
    <x v="2"/>
    <x v="0"/>
    <x v="1"/>
    <x v="0"/>
    <x v="2"/>
    <x v="0"/>
    <x v="5"/>
    <x v="8"/>
    <x v="6"/>
  </r>
  <r>
    <x v="527"/>
    <x v="527"/>
    <x v="188"/>
    <x v="43"/>
    <x v="16"/>
    <x v="2"/>
    <x v="3"/>
    <x v="1"/>
    <x v="16"/>
    <x v="0"/>
    <x v="1"/>
    <x v="0"/>
    <x v="2"/>
    <x v="0"/>
    <x v="5"/>
    <x v="8"/>
    <x v="2"/>
  </r>
  <r>
    <x v="528"/>
    <x v="528"/>
    <x v="169"/>
    <x v="56"/>
    <x v="17"/>
    <x v="1"/>
    <x v="0"/>
    <x v="1"/>
    <x v="17"/>
    <x v="0"/>
    <x v="1"/>
    <x v="0"/>
    <x v="1"/>
    <x v="0"/>
    <x v="2"/>
    <x v="2"/>
    <x v="3"/>
  </r>
  <r>
    <x v="529"/>
    <x v="529"/>
    <x v="102"/>
    <x v="68"/>
    <x v="4"/>
    <x v="0"/>
    <x v="1"/>
    <x v="1"/>
    <x v="4"/>
    <x v="0"/>
    <x v="0"/>
    <x v="0"/>
    <x v="0"/>
    <x v="1"/>
    <x v="1"/>
    <x v="1"/>
    <x v="4"/>
  </r>
  <r>
    <x v="530"/>
    <x v="530"/>
    <x v="42"/>
    <x v="36"/>
    <x v="8"/>
    <x v="1"/>
    <x v="5"/>
    <x v="1"/>
    <x v="8"/>
    <x v="0"/>
    <x v="0"/>
    <x v="1"/>
    <x v="4"/>
    <x v="0"/>
    <x v="4"/>
    <x v="6"/>
    <x v="5"/>
  </r>
  <r>
    <x v="531"/>
    <x v="531"/>
    <x v="4"/>
    <x v="62"/>
    <x v="3"/>
    <x v="1"/>
    <x v="4"/>
    <x v="0"/>
    <x v="3"/>
    <x v="0"/>
    <x v="1"/>
    <x v="0"/>
    <x v="1"/>
    <x v="0"/>
    <x v="2"/>
    <x v="2"/>
    <x v="0"/>
  </r>
  <r>
    <x v="532"/>
    <x v="532"/>
    <x v="211"/>
    <x v="55"/>
    <x v="6"/>
    <x v="1"/>
    <x v="4"/>
    <x v="1"/>
    <x v="6"/>
    <x v="0"/>
    <x v="0"/>
    <x v="1"/>
    <x v="4"/>
    <x v="0"/>
    <x v="4"/>
    <x v="6"/>
    <x v="1"/>
  </r>
  <r>
    <x v="533"/>
    <x v="533"/>
    <x v="212"/>
    <x v="62"/>
    <x v="6"/>
    <x v="2"/>
    <x v="1"/>
    <x v="0"/>
    <x v="6"/>
    <x v="0"/>
    <x v="0"/>
    <x v="1"/>
    <x v="5"/>
    <x v="1"/>
    <x v="1"/>
    <x v="7"/>
    <x v="0"/>
  </r>
  <r>
    <x v="534"/>
    <x v="534"/>
    <x v="173"/>
    <x v="99"/>
    <x v="7"/>
    <x v="0"/>
    <x v="2"/>
    <x v="0"/>
    <x v="7"/>
    <x v="0"/>
    <x v="0"/>
    <x v="1"/>
    <x v="0"/>
    <x v="0"/>
    <x v="0"/>
    <x v="0"/>
    <x v="7"/>
  </r>
  <r>
    <x v="535"/>
    <x v="535"/>
    <x v="213"/>
    <x v="24"/>
    <x v="4"/>
    <x v="0"/>
    <x v="4"/>
    <x v="1"/>
    <x v="4"/>
    <x v="0"/>
    <x v="0"/>
    <x v="0"/>
    <x v="0"/>
    <x v="0"/>
    <x v="0"/>
    <x v="0"/>
    <x v="6"/>
  </r>
  <r>
    <x v="536"/>
    <x v="536"/>
    <x v="91"/>
    <x v="2"/>
    <x v="13"/>
    <x v="1"/>
    <x v="5"/>
    <x v="0"/>
    <x v="13"/>
    <x v="0"/>
    <x v="0"/>
    <x v="0"/>
    <x v="4"/>
    <x v="0"/>
    <x v="4"/>
    <x v="6"/>
    <x v="5"/>
  </r>
  <r>
    <x v="537"/>
    <x v="537"/>
    <x v="111"/>
    <x v="23"/>
    <x v="2"/>
    <x v="1"/>
    <x v="0"/>
    <x v="0"/>
    <x v="2"/>
    <x v="0"/>
    <x v="1"/>
    <x v="0"/>
    <x v="1"/>
    <x v="0"/>
    <x v="2"/>
    <x v="2"/>
    <x v="7"/>
  </r>
  <r>
    <x v="538"/>
    <x v="538"/>
    <x v="149"/>
    <x v="2"/>
    <x v="0"/>
    <x v="2"/>
    <x v="0"/>
    <x v="0"/>
    <x v="0"/>
    <x v="0"/>
    <x v="0"/>
    <x v="0"/>
    <x v="5"/>
    <x v="0"/>
    <x v="6"/>
    <x v="9"/>
    <x v="4"/>
  </r>
  <r>
    <x v="539"/>
    <x v="539"/>
    <x v="79"/>
    <x v="34"/>
    <x v="0"/>
    <x v="1"/>
    <x v="0"/>
    <x v="1"/>
    <x v="0"/>
    <x v="0"/>
    <x v="0"/>
    <x v="0"/>
    <x v="4"/>
    <x v="0"/>
    <x v="4"/>
    <x v="6"/>
    <x v="3"/>
  </r>
  <r>
    <x v="540"/>
    <x v="540"/>
    <x v="213"/>
    <x v="44"/>
    <x v="3"/>
    <x v="1"/>
    <x v="2"/>
    <x v="0"/>
    <x v="3"/>
    <x v="0"/>
    <x v="1"/>
    <x v="0"/>
    <x v="1"/>
    <x v="0"/>
    <x v="2"/>
    <x v="2"/>
    <x v="6"/>
  </r>
  <r>
    <x v="541"/>
    <x v="541"/>
    <x v="191"/>
    <x v="1"/>
    <x v="2"/>
    <x v="0"/>
    <x v="4"/>
    <x v="1"/>
    <x v="2"/>
    <x v="0"/>
    <x v="1"/>
    <x v="0"/>
    <x v="3"/>
    <x v="0"/>
    <x v="3"/>
    <x v="4"/>
    <x v="1"/>
  </r>
  <r>
    <x v="542"/>
    <x v="542"/>
    <x v="82"/>
    <x v="49"/>
    <x v="13"/>
    <x v="2"/>
    <x v="5"/>
    <x v="1"/>
    <x v="13"/>
    <x v="0"/>
    <x v="0"/>
    <x v="0"/>
    <x v="5"/>
    <x v="0"/>
    <x v="6"/>
    <x v="9"/>
    <x v="3"/>
  </r>
  <r>
    <x v="543"/>
    <x v="543"/>
    <x v="175"/>
    <x v="77"/>
    <x v="8"/>
    <x v="0"/>
    <x v="0"/>
    <x v="1"/>
    <x v="8"/>
    <x v="0"/>
    <x v="0"/>
    <x v="1"/>
    <x v="0"/>
    <x v="0"/>
    <x v="0"/>
    <x v="0"/>
    <x v="0"/>
  </r>
  <r>
    <x v="544"/>
    <x v="544"/>
    <x v="11"/>
    <x v="89"/>
    <x v="5"/>
    <x v="0"/>
    <x v="3"/>
    <x v="0"/>
    <x v="5"/>
    <x v="0"/>
    <x v="0"/>
    <x v="0"/>
    <x v="0"/>
    <x v="0"/>
    <x v="0"/>
    <x v="0"/>
    <x v="5"/>
  </r>
  <r>
    <x v="545"/>
    <x v="545"/>
    <x v="174"/>
    <x v="67"/>
    <x v="6"/>
    <x v="1"/>
    <x v="4"/>
    <x v="0"/>
    <x v="6"/>
    <x v="0"/>
    <x v="0"/>
    <x v="1"/>
    <x v="4"/>
    <x v="0"/>
    <x v="4"/>
    <x v="6"/>
    <x v="3"/>
  </r>
  <r>
    <x v="546"/>
    <x v="546"/>
    <x v="166"/>
    <x v="55"/>
    <x v="8"/>
    <x v="1"/>
    <x v="3"/>
    <x v="1"/>
    <x v="8"/>
    <x v="0"/>
    <x v="0"/>
    <x v="1"/>
    <x v="4"/>
    <x v="0"/>
    <x v="4"/>
    <x v="6"/>
    <x v="1"/>
  </r>
  <r>
    <x v="547"/>
    <x v="547"/>
    <x v="151"/>
    <x v="52"/>
    <x v="14"/>
    <x v="2"/>
    <x v="5"/>
    <x v="0"/>
    <x v="14"/>
    <x v="0"/>
    <x v="0"/>
    <x v="1"/>
    <x v="5"/>
    <x v="0"/>
    <x v="6"/>
    <x v="9"/>
    <x v="2"/>
  </r>
  <r>
    <x v="548"/>
    <x v="548"/>
    <x v="186"/>
    <x v="17"/>
    <x v="13"/>
    <x v="0"/>
    <x v="2"/>
    <x v="1"/>
    <x v="13"/>
    <x v="0"/>
    <x v="0"/>
    <x v="0"/>
    <x v="0"/>
    <x v="0"/>
    <x v="0"/>
    <x v="0"/>
    <x v="7"/>
  </r>
  <r>
    <x v="549"/>
    <x v="549"/>
    <x v="208"/>
    <x v="83"/>
    <x v="3"/>
    <x v="0"/>
    <x v="0"/>
    <x v="0"/>
    <x v="3"/>
    <x v="0"/>
    <x v="1"/>
    <x v="0"/>
    <x v="3"/>
    <x v="0"/>
    <x v="3"/>
    <x v="4"/>
    <x v="0"/>
  </r>
  <r>
    <x v="550"/>
    <x v="550"/>
    <x v="211"/>
    <x v="90"/>
    <x v="13"/>
    <x v="1"/>
    <x v="2"/>
    <x v="1"/>
    <x v="13"/>
    <x v="0"/>
    <x v="0"/>
    <x v="0"/>
    <x v="4"/>
    <x v="0"/>
    <x v="4"/>
    <x v="6"/>
    <x v="1"/>
  </r>
  <r>
    <x v="551"/>
    <x v="551"/>
    <x v="90"/>
    <x v="11"/>
    <x v="14"/>
    <x v="2"/>
    <x v="4"/>
    <x v="0"/>
    <x v="14"/>
    <x v="0"/>
    <x v="0"/>
    <x v="1"/>
    <x v="5"/>
    <x v="0"/>
    <x v="6"/>
    <x v="9"/>
    <x v="7"/>
  </r>
  <r>
    <x v="552"/>
    <x v="552"/>
    <x v="214"/>
    <x v="18"/>
    <x v="14"/>
    <x v="2"/>
    <x v="1"/>
    <x v="1"/>
    <x v="14"/>
    <x v="0"/>
    <x v="0"/>
    <x v="1"/>
    <x v="5"/>
    <x v="1"/>
    <x v="1"/>
    <x v="7"/>
    <x v="5"/>
  </r>
  <r>
    <x v="553"/>
    <x v="553"/>
    <x v="174"/>
    <x v="16"/>
    <x v="16"/>
    <x v="0"/>
    <x v="0"/>
    <x v="0"/>
    <x v="16"/>
    <x v="0"/>
    <x v="1"/>
    <x v="0"/>
    <x v="3"/>
    <x v="0"/>
    <x v="3"/>
    <x v="4"/>
    <x v="3"/>
  </r>
  <r>
    <x v="554"/>
    <x v="554"/>
    <x v="61"/>
    <x v="48"/>
    <x v="4"/>
    <x v="0"/>
    <x v="1"/>
    <x v="0"/>
    <x v="4"/>
    <x v="0"/>
    <x v="0"/>
    <x v="0"/>
    <x v="0"/>
    <x v="1"/>
    <x v="1"/>
    <x v="1"/>
    <x v="0"/>
  </r>
  <r>
    <x v="555"/>
    <x v="555"/>
    <x v="87"/>
    <x v="83"/>
    <x v="12"/>
    <x v="2"/>
    <x v="0"/>
    <x v="1"/>
    <x v="12"/>
    <x v="0"/>
    <x v="0"/>
    <x v="1"/>
    <x v="5"/>
    <x v="0"/>
    <x v="6"/>
    <x v="9"/>
    <x v="4"/>
  </r>
  <r>
    <x v="556"/>
    <x v="556"/>
    <x v="139"/>
    <x v="39"/>
    <x v="4"/>
    <x v="0"/>
    <x v="2"/>
    <x v="0"/>
    <x v="4"/>
    <x v="0"/>
    <x v="0"/>
    <x v="0"/>
    <x v="0"/>
    <x v="0"/>
    <x v="0"/>
    <x v="0"/>
    <x v="4"/>
  </r>
  <r>
    <x v="557"/>
    <x v="557"/>
    <x v="194"/>
    <x v="50"/>
    <x v="16"/>
    <x v="1"/>
    <x v="0"/>
    <x v="0"/>
    <x v="16"/>
    <x v="0"/>
    <x v="1"/>
    <x v="0"/>
    <x v="1"/>
    <x v="0"/>
    <x v="2"/>
    <x v="2"/>
    <x v="7"/>
  </r>
  <r>
    <x v="558"/>
    <x v="558"/>
    <x v="20"/>
    <x v="40"/>
    <x v="7"/>
    <x v="1"/>
    <x v="1"/>
    <x v="0"/>
    <x v="7"/>
    <x v="0"/>
    <x v="0"/>
    <x v="1"/>
    <x v="4"/>
    <x v="1"/>
    <x v="1"/>
    <x v="5"/>
    <x v="1"/>
  </r>
  <r>
    <x v="559"/>
    <x v="559"/>
    <x v="90"/>
    <x v="94"/>
    <x v="3"/>
    <x v="0"/>
    <x v="3"/>
    <x v="0"/>
    <x v="3"/>
    <x v="0"/>
    <x v="1"/>
    <x v="0"/>
    <x v="3"/>
    <x v="0"/>
    <x v="3"/>
    <x v="4"/>
    <x v="7"/>
  </r>
  <r>
    <x v="560"/>
    <x v="560"/>
    <x v="43"/>
    <x v="92"/>
    <x v="5"/>
    <x v="2"/>
    <x v="5"/>
    <x v="0"/>
    <x v="5"/>
    <x v="0"/>
    <x v="0"/>
    <x v="0"/>
    <x v="5"/>
    <x v="0"/>
    <x v="6"/>
    <x v="9"/>
    <x v="4"/>
  </r>
  <r>
    <x v="561"/>
    <x v="561"/>
    <x v="138"/>
    <x v="66"/>
    <x v="15"/>
    <x v="1"/>
    <x v="3"/>
    <x v="1"/>
    <x v="15"/>
    <x v="0"/>
    <x v="0"/>
    <x v="0"/>
    <x v="4"/>
    <x v="0"/>
    <x v="4"/>
    <x v="6"/>
    <x v="1"/>
  </r>
  <r>
    <x v="562"/>
    <x v="562"/>
    <x v="168"/>
    <x v="8"/>
    <x v="0"/>
    <x v="2"/>
    <x v="0"/>
    <x v="0"/>
    <x v="0"/>
    <x v="0"/>
    <x v="0"/>
    <x v="0"/>
    <x v="5"/>
    <x v="0"/>
    <x v="6"/>
    <x v="9"/>
    <x v="0"/>
  </r>
  <r>
    <x v="563"/>
    <x v="563"/>
    <x v="148"/>
    <x v="68"/>
    <x v="6"/>
    <x v="0"/>
    <x v="5"/>
    <x v="0"/>
    <x v="6"/>
    <x v="0"/>
    <x v="0"/>
    <x v="1"/>
    <x v="0"/>
    <x v="0"/>
    <x v="0"/>
    <x v="0"/>
    <x v="6"/>
  </r>
  <r>
    <x v="564"/>
    <x v="564"/>
    <x v="148"/>
    <x v="29"/>
    <x v="11"/>
    <x v="0"/>
    <x v="2"/>
    <x v="0"/>
    <x v="11"/>
    <x v="0"/>
    <x v="1"/>
    <x v="0"/>
    <x v="3"/>
    <x v="0"/>
    <x v="3"/>
    <x v="4"/>
    <x v="6"/>
  </r>
  <r>
    <x v="565"/>
    <x v="565"/>
    <x v="83"/>
    <x v="80"/>
    <x v="14"/>
    <x v="0"/>
    <x v="2"/>
    <x v="0"/>
    <x v="14"/>
    <x v="0"/>
    <x v="0"/>
    <x v="1"/>
    <x v="0"/>
    <x v="0"/>
    <x v="0"/>
    <x v="0"/>
    <x v="5"/>
  </r>
  <r>
    <x v="566"/>
    <x v="566"/>
    <x v="133"/>
    <x v="82"/>
    <x v="15"/>
    <x v="0"/>
    <x v="2"/>
    <x v="1"/>
    <x v="15"/>
    <x v="0"/>
    <x v="0"/>
    <x v="0"/>
    <x v="0"/>
    <x v="0"/>
    <x v="0"/>
    <x v="0"/>
    <x v="2"/>
  </r>
  <r>
    <x v="567"/>
    <x v="567"/>
    <x v="45"/>
    <x v="22"/>
    <x v="4"/>
    <x v="0"/>
    <x v="5"/>
    <x v="0"/>
    <x v="4"/>
    <x v="0"/>
    <x v="0"/>
    <x v="0"/>
    <x v="0"/>
    <x v="0"/>
    <x v="0"/>
    <x v="0"/>
    <x v="7"/>
  </r>
  <r>
    <x v="568"/>
    <x v="568"/>
    <x v="203"/>
    <x v="84"/>
    <x v="17"/>
    <x v="2"/>
    <x v="0"/>
    <x v="1"/>
    <x v="17"/>
    <x v="0"/>
    <x v="1"/>
    <x v="0"/>
    <x v="2"/>
    <x v="0"/>
    <x v="5"/>
    <x v="8"/>
    <x v="2"/>
  </r>
  <r>
    <x v="569"/>
    <x v="569"/>
    <x v="7"/>
    <x v="2"/>
    <x v="10"/>
    <x v="0"/>
    <x v="5"/>
    <x v="1"/>
    <x v="10"/>
    <x v="0"/>
    <x v="0"/>
    <x v="1"/>
    <x v="0"/>
    <x v="0"/>
    <x v="0"/>
    <x v="0"/>
    <x v="5"/>
  </r>
  <r>
    <x v="570"/>
    <x v="570"/>
    <x v="137"/>
    <x v="89"/>
    <x v="5"/>
    <x v="1"/>
    <x v="4"/>
    <x v="1"/>
    <x v="5"/>
    <x v="0"/>
    <x v="0"/>
    <x v="0"/>
    <x v="4"/>
    <x v="0"/>
    <x v="4"/>
    <x v="6"/>
    <x v="3"/>
  </r>
  <r>
    <x v="571"/>
    <x v="571"/>
    <x v="36"/>
    <x v="49"/>
    <x v="3"/>
    <x v="1"/>
    <x v="4"/>
    <x v="1"/>
    <x v="3"/>
    <x v="0"/>
    <x v="1"/>
    <x v="0"/>
    <x v="1"/>
    <x v="0"/>
    <x v="2"/>
    <x v="2"/>
    <x v="6"/>
  </r>
  <r>
    <x v="572"/>
    <x v="572"/>
    <x v="215"/>
    <x v="0"/>
    <x v="6"/>
    <x v="0"/>
    <x v="1"/>
    <x v="0"/>
    <x v="6"/>
    <x v="0"/>
    <x v="0"/>
    <x v="1"/>
    <x v="0"/>
    <x v="1"/>
    <x v="1"/>
    <x v="1"/>
    <x v="0"/>
  </r>
  <r>
    <x v="573"/>
    <x v="573"/>
    <x v="164"/>
    <x v="79"/>
    <x v="12"/>
    <x v="0"/>
    <x v="2"/>
    <x v="1"/>
    <x v="12"/>
    <x v="0"/>
    <x v="0"/>
    <x v="1"/>
    <x v="0"/>
    <x v="0"/>
    <x v="0"/>
    <x v="0"/>
    <x v="5"/>
  </r>
  <r>
    <x v="574"/>
    <x v="574"/>
    <x v="206"/>
    <x v="29"/>
    <x v="5"/>
    <x v="1"/>
    <x v="1"/>
    <x v="1"/>
    <x v="5"/>
    <x v="0"/>
    <x v="0"/>
    <x v="0"/>
    <x v="4"/>
    <x v="1"/>
    <x v="1"/>
    <x v="5"/>
    <x v="6"/>
  </r>
  <r>
    <x v="575"/>
    <x v="575"/>
    <x v="128"/>
    <x v="24"/>
    <x v="1"/>
    <x v="1"/>
    <x v="1"/>
    <x v="0"/>
    <x v="1"/>
    <x v="0"/>
    <x v="1"/>
    <x v="0"/>
    <x v="1"/>
    <x v="1"/>
    <x v="1"/>
    <x v="10"/>
    <x v="1"/>
  </r>
  <r>
    <x v="576"/>
    <x v="576"/>
    <x v="123"/>
    <x v="61"/>
    <x v="2"/>
    <x v="2"/>
    <x v="4"/>
    <x v="0"/>
    <x v="2"/>
    <x v="0"/>
    <x v="1"/>
    <x v="0"/>
    <x v="2"/>
    <x v="0"/>
    <x v="5"/>
    <x v="8"/>
    <x v="2"/>
  </r>
  <r>
    <x v="577"/>
    <x v="577"/>
    <x v="214"/>
    <x v="48"/>
    <x v="0"/>
    <x v="1"/>
    <x v="2"/>
    <x v="0"/>
    <x v="0"/>
    <x v="0"/>
    <x v="0"/>
    <x v="0"/>
    <x v="4"/>
    <x v="0"/>
    <x v="4"/>
    <x v="6"/>
    <x v="5"/>
  </r>
  <r>
    <x v="578"/>
    <x v="578"/>
    <x v="216"/>
    <x v="19"/>
    <x v="14"/>
    <x v="2"/>
    <x v="3"/>
    <x v="0"/>
    <x v="14"/>
    <x v="0"/>
    <x v="0"/>
    <x v="1"/>
    <x v="5"/>
    <x v="0"/>
    <x v="6"/>
    <x v="9"/>
    <x v="5"/>
  </r>
  <r>
    <x v="579"/>
    <x v="579"/>
    <x v="65"/>
    <x v="41"/>
    <x v="12"/>
    <x v="0"/>
    <x v="5"/>
    <x v="0"/>
    <x v="12"/>
    <x v="0"/>
    <x v="0"/>
    <x v="1"/>
    <x v="0"/>
    <x v="0"/>
    <x v="0"/>
    <x v="0"/>
    <x v="4"/>
  </r>
  <r>
    <x v="580"/>
    <x v="580"/>
    <x v="217"/>
    <x v="86"/>
    <x v="5"/>
    <x v="1"/>
    <x v="2"/>
    <x v="0"/>
    <x v="5"/>
    <x v="0"/>
    <x v="0"/>
    <x v="0"/>
    <x v="4"/>
    <x v="0"/>
    <x v="4"/>
    <x v="6"/>
    <x v="0"/>
  </r>
  <r>
    <x v="581"/>
    <x v="581"/>
    <x v="73"/>
    <x v="61"/>
    <x v="12"/>
    <x v="2"/>
    <x v="2"/>
    <x v="0"/>
    <x v="12"/>
    <x v="0"/>
    <x v="0"/>
    <x v="1"/>
    <x v="5"/>
    <x v="0"/>
    <x v="6"/>
    <x v="9"/>
    <x v="3"/>
  </r>
  <r>
    <x v="582"/>
    <x v="582"/>
    <x v="18"/>
    <x v="13"/>
    <x v="1"/>
    <x v="1"/>
    <x v="4"/>
    <x v="1"/>
    <x v="1"/>
    <x v="0"/>
    <x v="1"/>
    <x v="0"/>
    <x v="1"/>
    <x v="0"/>
    <x v="2"/>
    <x v="2"/>
    <x v="4"/>
  </r>
  <r>
    <x v="583"/>
    <x v="583"/>
    <x v="214"/>
    <x v="41"/>
    <x v="5"/>
    <x v="0"/>
    <x v="3"/>
    <x v="1"/>
    <x v="5"/>
    <x v="0"/>
    <x v="0"/>
    <x v="0"/>
    <x v="0"/>
    <x v="0"/>
    <x v="0"/>
    <x v="0"/>
    <x v="5"/>
  </r>
  <r>
    <x v="584"/>
    <x v="584"/>
    <x v="214"/>
    <x v="31"/>
    <x v="4"/>
    <x v="2"/>
    <x v="0"/>
    <x v="0"/>
    <x v="4"/>
    <x v="0"/>
    <x v="0"/>
    <x v="0"/>
    <x v="5"/>
    <x v="0"/>
    <x v="6"/>
    <x v="9"/>
    <x v="5"/>
  </r>
  <r>
    <x v="585"/>
    <x v="585"/>
    <x v="215"/>
    <x v="51"/>
    <x v="5"/>
    <x v="0"/>
    <x v="4"/>
    <x v="1"/>
    <x v="5"/>
    <x v="0"/>
    <x v="0"/>
    <x v="0"/>
    <x v="0"/>
    <x v="0"/>
    <x v="0"/>
    <x v="0"/>
    <x v="0"/>
  </r>
  <r>
    <x v="586"/>
    <x v="586"/>
    <x v="218"/>
    <x v="91"/>
    <x v="13"/>
    <x v="1"/>
    <x v="0"/>
    <x v="1"/>
    <x v="13"/>
    <x v="0"/>
    <x v="0"/>
    <x v="0"/>
    <x v="4"/>
    <x v="0"/>
    <x v="4"/>
    <x v="6"/>
    <x v="7"/>
  </r>
  <r>
    <x v="587"/>
    <x v="587"/>
    <x v="150"/>
    <x v="53"/>
    <x v="10"/>
    <x v="1"/>
    <x v="0"/>
    <x v="1"/>
    <x v="10"/>
    <x v="0"/>
    <x v="0"/>
    <x v="1"/>
    <x v="4"/>
    <x v="0"/>
    <x v="4"/>
    <x v="6"/>
    <x v="1"/>
  </r>
  <r>
    <x v="588"/>
    <x v="588"/>
    <x v="174"/>
    <x v="98"/>
    <x v="17"/>
    <x v="0"/>
    <x v="0"/>
    <x v="1"/>
    <x v="17"/>
    <x v="0"/>
    <x v="1"/>
    <x v="0"/>
    <x v="3"/>
    <x v="0"/>
    <x v="3"/>
    <x v="4"/>
    <x v="3"/>
  </r>
  <r>
    <x v="589"/>
    <x v="589"/>
    <x v="155"/>
    <x v="86"/>
    <x v="12"/>
    <x v="1"/>
    <x v="0"/>
    <x v="1"/>
    <x v="12"/>
    <x v="0"/>
    <x v="0"/>
    <x v="1"/>
    <x v="4"/>
    <x v="0"/>
    <x v="4"/>
    <x v="6"/>
    <x v="7"/>
  </r>
  <r>
    <x v="590"/>
    <x v="590"/>
    <x v="101"/>
    <x v="85"/>
    <x v="11"/>
    <x v="0"/>
    <x v="1"/>
    <x v="1"/>
    <x v="11"/>
    <x v="0"/>
    <x v="1"/>
    <x v="0"/>
    <x v="3"/>
    <x v="1"/>
    <x v="1"/>
    <x v="11"/>
    <x v="3"/>
  </r>
  <r>
    <x v="591"/>
    <x v="591"/>
    <x v="48"/>
    <x v="10"/>
    <x v="5"/>
    <x v="0"/>
    <x v="1"/>
    <x v="1"/>
    <x v="5"/>
    <x v="0"/>
    <x v="0"/>
    <x v="0"/>
    <x v="0"/>
    <x v="1"/>
    <x v="1"/>
    <x v="1"/>
    <x v="7"/>
  </r>
  <r>
    <x v="592"/>
    <x v="592"/>
    <x v="6"/>
    <x v="44"/>
    <x v="14"/>
    <x v="1"/>
    <x v="3"/>
    <x v="0"/>
    <x v="14"/>
    <x v="0"/>
    <x v="0"/>
    <x v="1"/>
    <x v="4"/>
    <x v="0"/>
    <x v="4"/>
    <x v="6"/>
    <x v="4"/>
  </r>
  <r>
    <x v="593"/>
    <x v="593"/>
    <x v="24"/>
    <x v="19"/>
    <x v="11"/>
    <x v="1"/>
    <x v="1"/>
    <x v="0"/>
    <x v="11"/>
    <x v="0"/>
    <x v="1"/>
    <x v="0"/>
    <x v="1"/>
    <x v="1"/>
    <x v="1"/>
    <x v="10"/>
    <x v="1"/>
  </r>
  <r>
    <x v="594"/>
    <x v="594"/>
    <x v="219"/>
    <x v="96"/>
    <x v="12"/>
    <x v="2"/>
    <x v="4"/>
    <x v="1"/>
    <x v="12"/>
    <x v="0"/>
    <x v="0"/>
    <x v="1"/>
    <x v="5"/>
    <x v="0"/>
    <x v="6"/>
    <x v="9"/>
    <x v="1"/>
  </r>
  <r>
    <x v="595"/>
    <x v="595"/>
    <x v="98"/>
    <x v="51"/>
    <x v="12"/>
    <x v="1"/>
    <x v="5"/>
    <x v="1"/>
    <x v="12"/>
    <x v="0"/>
    <x v="0"/>
    <x v="1"/>
    <x v="4"/>
    <x v="0"/>
    <x v="4"/>
    <x v="6"/>
    <x v="0"/>
  </r>
  <r>
    <x v="596"/>
    <x v="596"/>
    <x v="5"/>
    <x v="39"/>
    <x v="14"/>
    <x v="0"/>
    <x v="1"/>
    <x v="1"/>
    <x v="14"/>
    <x v="0"/>
    <x v="0"/>
    <x v="1"/>
    <x v="0"/>
    <x v="1"/>
    <x v="1"/>
    <x v="1"/>
    <x v="3"/>
  </r>
  <r>
    <x v="597"/>
    <x v="597"/>
    <x v="0"/>
    <x v="31"/>
    <x v="13"/>
    <x v="2"/>
    <x v="5"/>
    <x v="1"/>
    <x v="13"/>
    <x v="0"/>
    <x v="0"/>
    <x v="0"/>
    <x v="5"/>
    <x v="0"/>
    <x v="6"/>
    <x v="9"/>
    <x v="0"/>
  </r>
  <r>
    <x v="598"/>
    <x v="598"/>
    <x v="169"/>
    <x v="76"/>
    <x v="10"/>
    <x v="0"/>
    <x v="1"/>
    <x v="0"/>
    <x v="10"/>
    <x v="0"/>
    <x v="0"/>
    <x v="1"/>
    <x v="0"/>
    <x v="1"/>
    <x v="1"/>
    <x v="1"/>
    <x v="3"/>
  </r>
  <r>
    <x v="599"/>
    <x v="599"/>
    <x v="63"/>
    <x v="4"/>
    <x v="11"/>
    <x v="2"/>
    <x v="2"/>
    <x v="1"/>
    <x v="11"/>
    <x v="0"/>
    <x v="1"/>
    <x v="0"/>
    <x v="2"/>
    <x v="0"/>
    <x v="5"/>
    <x v="8"/>
    <x v="0"/>
  </r>
  <r>
    <x v="600"/>
    <x v="600"/>
    <x v="171"/>
    <x v="67"/>
    <x v="15"/>
    <x v="0"/>
    <x v="1"/>
    <x v="1"/>
    <x v="15"/>
    <x v="0"/>
    <x v="0"/>
    <x v="0"/>
    <x v="0"/>
    <x v="1"/>
    <x v="1"/>
    <x v="1"/>
    <x v="3"/>
  </r>
  <r>
    <x v="601"/>
    <x v="601"/>
    <x v="220"/>
    <x v="67"/>
    <x v="0"/>
    <x v="1"/>
    <x v="0"/>
    <x v="0"/>
    <x v="0"/>
    <x v="0"/>
    <x v="0"/>
    <x v="0"/>
    <x v="4"/>
    <x v="0"/>
    <x v="4"/>
    <x v="6"/>
    <x v="4"/>
  </r>
  <r>
    <x v="602"/>
    <x v="602"/>
    <x v="96"/>
    <x v="81"/>
    <x v="11"/>
    <x v="0"/>
    <x v="0"/>
    <x v="0"/>
    <x v="11"/>
    <x v="0"/>
    <x v="1"/>
    <x v="0"/>
    <x v="3"/>
    <x v="0"/>
    <x v="3"/>
    <x v="4"/>
    <x v="1"/>
  </r>
  <r>
    <x v="603"/>
    <x v="603"/>
    <x v="61"/>
    <x v="22"/>
    <x v="13"/>
    <x v="0"/>
    <x v="3"/>
    <x v="1"/>
    <x v="13"/>
    <x v="0"/>
    <x v="0"/>
    <x v="0"/>
    <x v="0"/>
    <x v="0"/>
    <x v="0"/>
    <x v="0"/>
    <x v="0"/>
  </r>
  <r>
    <x v="604"/>
    <x v="604"/>
    <x v="18"/>
    <x v="96"/>
    <x v="11"/>
    <x v="0"/>
    <x v="4"/>
    <x v="1"/>
    <x v="11"/>
    <x v="0"/>
    <x v="1"/>
    <x v="0"/>
    <x v="3"/>
    <x v="0"/>
    <x v="3"/>
    <x v="4"/>
    <x v="4"/>
  </r>
  <r>
    <x v="605"/>
    <x v="605"/>
    <x v="50"/>
    <x v="55"/>
    <x v="12"/>
    <x v="0"/>
    <x v="1"/>
    <x v="0"/>
    <x v="12"/>
    <x v="0"/>
    <x v="0"/>
    <x v="1"/>
    <x v="0"/>
    <x v="1"/>
    <x v="1"/>
    <x v="1"/>
    <x v="4"/>
  </r>
  <r>
    <x v="606"/>
    <x v="606"/>
    <x v="41"/>
    <x v="45"/>
    <x v="14"/>
    <x v="2"/>
    <x v="4"/>
    <x v="0"/>
    <x v="14"/>
    <x v="0"/>
    <x v="0"/>
    <x v="1"/>
    <x v="5"/>
    <x v="0"/>
    <x v="6"/>
    <x v="9"/>
    <x v="3"/>
  </r>
  <r>
    <x v="607"/>
    <x v="607"/>
    <x v="124"/>
    <x v="18"/>
    <x v="10"/>
    <x v="2"/>
    <x v="1"/>
    <x v="0"/>
    <x v="10"/>
    <x v="0"/>
    <x v="0"/>
    <x v="1"/>
    <x v="5"/>
    <x v="1"/>
    <x v="1"/>
    <x v="7"/>
    <x v="1"/>
  </r>
  <r>
    <x v="608"/>
    <x v="608"/>
    <x v="50"/>
    <x v="22"/>
    <x v="1"/>
    <x v="2"/>
    <x v="3"/>
    <x v="0"/>
    <x v="1"/>
    <x v="0"/>
    <x v="1"/>
    <x v="0"/>
    <x v="2"/>
    <x v="0"/>
    <x v="5"/>
    <x v="8"/>
    <x v="4"/>
  </r>
  <r>
    <x v="609"/>
    <x v="609"/>
    <x v="2"/>
    <x v="74"/>
    <x v="13"/>
    <x v="0"/>
    <x v="2"/>
    <x v="1"/>
    <x v="13"/>
    <x v="0"/>
    <x v="0"/>
    <x v="0"/>
    <x v="0"/>
    <x v="0"/>
    <x v="0"/>
    <x v="0"/>
    <x v="0"/>
  </r>
  <r>
    <x v="610"/>
    <x v="610"/>
    <x v="11"/>
    <x v="82"/>
    <x v="6"/>
    <x v="0"/>
    <x v="1"/>
    <x v="0"/>
    <x v="6"/>
    <x v="0"/>
    <x v="0"/>
    <x v="1"/>
    <x v="0"/>
    <x v="1"/>
    <x v="1"/>
    <x v="1"/>
    <x v="5"/>
  </r>
  <r>
    <x v="611"/>
    <x v="611"/>
    <x v="48"/>
    <x v="2"/>
    <x v="6"/>
    <x v="2"/>
    <x v="2"/>
    <x v="0"/>
    <x v="6"/>
    <x v="0"/>
    <x v="0"/>
    <x v="1"/>
    <x v="5"/>
    <x v="0"/>
    <x v="6"/>
    <x v="9"/>
    <x v="7"/>
  </r>
  <r>
    <x v="612"/>
    <x v="612"/>
    <x v="188"/>
    <x v="82"/>
    <x v="2"/>
    <x v="1"/>
    <x v="3"/>
    <x v="0"/>
    <x v="2"/>
    <x v="0"/>
    <x v="1"/>
    <x v="0"/>
    <x v="1"/>
    <x v="0"/>
    <x v="2"/>
    <x v="2"/>
    <x v="2"/>
  </r>
  <r>
    <x v="613"/>
    <x v="613"/>
    <x v="101"/>
    <x v="76"/>
    <x v="12"/>
    <x v="1"/>
    <x v="0"/>
    <x v="1"/>
    <x v="12"/>
    <x v="0"/>
    <x v="0"/>
    <x v="1"/>
    <x v="4"/>
    <x v="0"/>
    <x v="4"/>
    <x v="6"/>
    <x v="3"/>
  </r>
  <r>
    <x v="614"/>
    <x v="614"/>
    <x v="180"/>
    <x v="74"/>
    <x v="11"/>
    <x v="0"/>
    <x v="5"/>
    <x v="1"/>
    <x v="11"/>
    <x v="0"/>
    <x v="1"/>
    <x v="0"/>
    <x v="3"/>
    <x v="0"/>
    <x v="3"/>
    <x v="4"/>
    <x v="1"/>
  </r>
  <r>
    <x v="615"/>
    <x v="615"/>
    <x v="171"/>
    <x v="72"/>
    <x v="11"/>
    <x v="2"/>
    <x v="4"/>
    <x v="0"/>
    <x v="11"/>
    <x v="0"/>
    <x v="1"/>
    <x v="0"/>
    <x v="2"/>
    <x v="0"/>
    <x v="5"/>
    <x v="8"/>
    <x v="3"/>
  </r>
  <r>
    <x v="616"/>
    <x v="616"/>
    <x v="93"/>
    <x v="34"/>
    <x v="4"/>
    <x v="0"/>
    <x v="4"/>
    <x v="1"/>
    <x v="4"/>
    <x v="0"/>
    <x v="0"/>
    <x v="0"/>
    <x v="0"/>
    <x v="0"/>
    <x v="0"/>
    <x v="0"/>
    <x v="5"/>
  </r>
  <r>
    <x v="617"/>
    <x v="617"/>
    <x v="48"/>
    <x v="52"/>
    <x v="13"/>
    <x v="1"/>
    <x v="5"/>
    <x v="1"/>
    <x v="13"/>
    <x v="0"/>
    <x v="0"/>
    <x v="0"/>
    <x v="4"/>
    <x v="0"/>
    <x v="4"/>
    <x v="6"/>
    <x v="7"/>
  </r>
  <r>
    <x v="618"/>
    <x v="618"/>
    <x v="19"/>
    <x v="37"/>
    <x v="2"/>
    <x v="0"/>
    <x v="0"/>
    <x v="1"/>
    <x v="2"/>
    <x v="0"/>
    <x v="1"/>
    <x v="0"/>
    <x v="3"/>
    <x v="0"/>
    <x v="3"/>
    <x v="4"/>
    <x v="6"/>
  </r>
  <r>
    <x v="619"/>
    <x v="619"/>
    <x v="173"/>
    <x v="75"/>
    <x v="0"/>
    <x v="2"/>
    <x v="2"/>
    <x v="1"/>
    <x v="0"/>
    <x v="0"/>
    <x v="0"/>
    <x v="0"/>
    <x v="5"/>
    <x v="0"/>
    <x v="6"/>
    <x v="9"/>
    <x v="7"/>
  </r>
  <r>
    <x v="620"/>
    <x v="620"/>
    <x v="92"/>
    <x v="76"/>
    <x v="7"/>
    <x v="1"/>
    <x v="1"/>
    <x v="0"/>
    <x v="7"/>
    <x v="0"/>
    <x v="0"/>
    <x v="1"/>
    <x v="4"/>
    <x v="1"/>
    <x v="1"/>
    <x v="5"/>
    <x v="4"/>
  </r>
  <r>
    <x v="621"/>
    <x v="621"/>
    <x v="52"/>
    <x v="4"/>
    <x v="13"/>
    <x v="1"/>
    <x v="5"/>
    <x v="0"/>
    <x v="13"/>
    <x v="0"/>
    <x v="0"/>
    <x v="0"/>
    <x v="4"/>
    <x v="0"/>
    <x v="4"/>
    <x v="6"/>
    <x v="7"/>
  </r>
  <r>
    <x v="622"/>
    <x v="622"/>
    <x v="19"/>
    <x v="16"/>
    <x v="7"/>
    <x v="1"/>
    <x v="4"/>
    <x v="0"/>
    <x v="7"/>
    <x v="0"/>
    <x v="0"/>
    <x v="1"/>
    <x v="4"/>
    <x v="0"/>
    <x v="4"/>
    <x v="6"/>
    <x v="6"/>
  </r>
  <r>
    <x v="623"/>
    <x v="623"/>
    <x v="36"/>
    <x v="50"/>
    <x v="11"/>
    <x v="2"/>
    <x v="0"/>
    <x v="1"/>
    <x v="11"/>
    <x v="0"/>
    <x v="1"/>
    <x v="0"/>
    <x v="2"/>
    <x v="0"/>
    <x v="5"/>
    <x v="8"/>
    <x v="6"/>
  </r>
  <r>
    <x v="624"/>
    <x v="624"/>
    <x v="185"/>
    <x v="82"/>
    <x v="3"/>
    <x v="2"/>
    <x v="4"/>
    <x v="1"/>
    <x v="3"/>
    <x v="0"/>
    <x v="1"/>
    <x v="0"/>
    <x v="2"/>
    <x v="0"/>
    <x v="5"/>
    <x v="8"/>
    <x v="4"/>
  </r>
  <r>
    <x v="625"/>
    <x v="625"/>
    <x v="200"/>
    <x v="60"/>
    <x v="11"/>
    <x v="0"/>
    <x v="0"/>
    <x v="1"/>
    <x v="11"/>
    <x v="0"/>
    <x v="1"/>
    <x v="0"/>
    <x v="3"/>
    <x v="0"/>
    <x v="3"/>
    <x v="4"/>
    <x v="5"/>
  </r>
  <r>
    <x v="626"/>
    <x v="626"/>
    <x v="73"/>
    <x v="16"/>
    <x v="13"/>
    <x v="2"/>
    <x v="3"/>
    <x v="0"/>
    <x v="13"/>
    <x v="0"/>
    <x v="0"/>
    <x v="0"/>
    <x v="5"/>
    <x v="0"/>
    <x v="6"/>
    <x v="9"/>
    <x v="3"/>
  </r>
  <r>
    <x v="627"/>
    <x v="627"/>
    <x v="172"/>
    <x v="9"/>
    <x v="7"/>
    <x v="2"/>
    <x v="5"/>
    <x v="1"/>
    <x v="7"/>
    <x v="0"/>
    <x v="0"/>
    <x v="1"/>
    <x v="5"/>
    <x v="0"/>
    <x v="6"/>
    <x v="9"/>
    <x v="0"/>
  </r>
  <r>
    <x v="628"/>
    <x v="628"/>
    <x v="87"/>
    <x v="37"/>
    <x v="13"/>
    <x v="0"/>
    <x v="3"/>
    <x v="0"/>
    <x v="13"/>
    <x v="0"/>
    <x v="0"/>
    <x v="0"/>
    <x v="0"/>
    <x v="0"/>
    <x v="0"/>
    <x v="0"/>
    <x v="4"/>
  </r>
  <r>
    <x v="629"/>
    <x v="629"/>
    <x v="184"/>
    <x v="97"/>
    <x v="10"/>
    <x v="0"/>
    <x v="5"/>
    <x v="1"/>
    <x v="10"/>
    <x v="0"/>
    <x v="0"/>
    <x v="1"/>
    <x v="0"/>
    <x v="0"/>
    <x v="0"/>
    <x v="0"/>
    <x v="0"/>
  </r>
  <r>
    <x v="630"/>
    <x v="630"/>
    <x v="30"/>
    <x v="86"/>
    <x v="17"/>
    <x v="0"/>
    <x v="0"/>
    <x v="1"/>
    <x v="17"/>
    <x v="0"/>
    <x v="1"/>
    <x v="0"/>
    <x v="3"/>
    <x v="0"/>
    <x v="3"/>
    <x v="4"/>
    <x v="7"/>
  </r>
  <r>
    <x v="631"/>
    <x v="631"/>
    <x v="150"/>
    <x v="19"/>
    <x v="5"/>
    <x v="1"/>
    <x v="4"/>
    <x v="0"/>
    <x v="5"/>
    <x v="0"/>
    <x v="0"/>
    <x v="0"/>
    <x v="4"/>
    <x v="0"/>
    <x v="4"/>
    <x v="6"/>
    <x v="1"/>
  </r>
  <r>
    <x v="632"/>
    <x v="632"/>
    <x v="205"/>
    <x v="1"/>
    <x v="14"/>
    <x v="0"/>
    <x v="0"/>
    <x v="1"/>
    <x v="14"/>
    <x v="0"/>
    <x v="0"/>
    <x v="1"/>
    <x v="0"/>
    <x v="0"/>
    <x v="0"/>
    <x v="0"/>
    <x v="3"/>
  </r>
  <r>
    <x v="633"/>
    <x v="633"/>
    <x v="157"/>
    <x v="99"/>
    <x v="15"/>
    <x v="1"/>
    <x v="4"/>
    <x v="1"/>
    <x v="15"/>
    <x v="0"/>
    <x v="0"/>
    <x v="0"/>
    <x v="4"/>
    <x v="0"/>
    <x v="4"/>
    <x v="6"/>
    <x v="7"/>
  </r>
  <r>
    <x v="634"/>
    <x v="634"/>
    <x v="4"/>
    <x v="53"/>
    <x v="3"/>
    <x v="1"/>
    <x v="4"/>
    <x v="1"/>
    <x v="3"/>
    <x v="0"/>
    <x v="1"/>
    <x v="0"/>
    <x v="1"/>
    <x v="0"/>
    <x v="2"/>
    <x v="2"/>
    <x v="0"/>
  </r>
  <r>
    <x v="635"/>
    <x v="635"/>
    <x v="37"/>
    <x v="14"/>
    <x v="12"/>
    <x v="0"/>
    <x v="4"/>
    <x v="1"/>
    <x v="12"/>
    <x v="0"/>
    <x v="0"/>
    <x v="1"/>
    <x v="0"/>
    <x v="0"/>
    <x v="0"/>
    <x v="0"/>
    <x v="3"/>
  </r>
  <r>
    <x v="636"/>
    <x v="636"/>
    <x v="148"/>
    <x v="75"/>
    <x v="2"/>
    <x v="1"/>
    <x v="2"/>
    <x v="0"/>
    <x v="2"/>
    <x v="0"/>
    <x v="1"/>
    <x v="0"/>
    <x v="1"/>
    <x v="0"/>
    <x v="2"/>
    <x v="2"/>
    <x v="6"/>
  </r>
  <r>
    <x v="637"/>
    <x v="637"/>
    <x v="86"/>
    <x v="90"/>
    <x v="7"/>
    <x v="0"/>
    <x v="3"/>
    <x v="1"/>
    <x v="7"/>
    <x v="0"/>
    <x v="0"/>
    <x v="1"/>
    <x v="0"/>
    <x v="0"/>
    <x v="0"/>
    <x v="0"/>
    <x v="0"/>
  </r>
  <r>
    <x v="638"/>
    <x v="638"/>
    <x v="114"/>
    <x v="99"/>
    <x v="14"/>
    <x v="1"/>
    <x v="5"/>
    <x v="0"/>
    <x v="14"/>
    <x v="0"/>
    <x v="0"/>
    <x v="1"/>
    <x v="4"/>
    <x v="0"/>
    <x v="4"/>
    <x v="6"/>
    <x v="0"/>
  </r>
  <r>
    <x v="639"/>
    <x v="639"/>
    <x v="48"/>
    <x v="54"/>
    <x v="11"/>
    <x v="2"/>
    <x v="2"/>
    <x v="0"/>
    <x v="11"/>
    <x v="0"/>
    <x v="1"/>
    <x v="0"/>
    <x v="2"/>
    <x v="0"/>
    <x v="5"/>
    <x v="8"/>
    <x v="7"/>
  </r>
  <r>
    <x v="640"/>
    <x v="640"/>
    <x v="104"/>
    <x v="53"/>
    <x v="15"/>
    <x v="2"/>
    <x v="1"/>
    <x v="0"/>
    <x v="15"/>
    <x v="0"/>
    <x v="0"/>
    <x v="0"/>
    <x v="5"/>
    <x v="1"/>
    <x v="1"/>
    <x v="7"/>
    <x v="7"/>
  </r>
  <r>
    <x v="641"/>
    <x v="641"/>
    <x v="107"/>
    <x v="71"/>
    <x v="9"/>
    <x v="1"/>
    <x v="3"/>
    <x v="0"/>
    <x v="9"/>
    <x v="0"/>
    <x v="1"/>
    <x v="0"/>
    <x v="1"/>
    <x v="0"/>
    <x v="2"/>
    <x v="2"/>
    <x v="3"/>
  </r>
  <r>
    <x v="642"/>
    <x v="642"/>
    <x v="109"/>
    <x v="37"/>
    <x v="10"/>
    <x v="1"/>
    <x v="2"/>
    <x v="1"/>
    <x v="10"/>
    <x v="0"/>
    <x v="0"/>
    <x v="1"/>
    <x v="4"/>
    <x v="0"/>
    <x v="4"/>
    <x v="6"/>
    <x v="4"/>
  </r>
  <r>
    <x v="643"/>
    <x v="643"/>
    <x v="18"/>
    <x v="78"/>
    <x v="2"/>
    <x v="1"/>
    <x v="1"/>
    <x v="0"/>
    <x v="2"/>
    <x v="0"/>
    <x v="1"/>
    <x v="0"/>
    <x v="1"/>
    <x v="1"/>
    <x v="1"/>
    <x v="10"/>
    <x v="4"/>
  </r>
  <r>
    <x v="644"/>
    <x v="644"/>
    <x v="103"/>
    <x v="35"/>
    <x v="13"/>
    <x v="2"/>
    <x v="4"/>
    <x v="0"/>
    <x v="13"/>
    <x v="0"/>
    <x v="0"/>
    <x v="0"/>
    <x v="5"/>
    <x v="0"/>
    <x v="6"/>
    <x v="9"/>
    <x v="1"/>
  </r>
  <r>
    <x v="645"/>
    <x v="645"/>
    <x v="199"/>
    <x v="94"/>
    <x v="11"/>
    <x v="1"/>
    <x v="2"/>
    <x v="0"/>
    <x v="11"/>
    <x v="0"/>
    <x v="1"/>
    <x v="0"/>
    <x v="1"/>
    <x v="0"/>
    <x v="2"/>
    <x v="2"/>
    <x v="2"/>
  </r>
  <r>
    <x v="646"/>
    <x v="646"/>
    <x v="196"/>
    <x v="58"/>
    <x v="5"/>
    <x v="0"/>
    <x v="3"/>
    <x v="0"/>
    <x v="5"/>
    <x v="0"/>
    <x v="0"/>
    <x v="0"/>
    <x v="0"/>
    <x v="0"/>
    <x v="0"/>
    <x v="0"/>
    <x v="6"/>
  </r>
  <r>
    <x v="647"/>
    <x v="647"/>
    <x v="221"/>
    <x v="3"/>
    <x v="14"/>
    <x v="0"/>
    <x v="4"/>
    <x v="1"/>
    <x v="14"/>
    <x v="0"/>
    <x v="0"/>
    <x v="1"/>
    <x v="0"/>
    <x v="0"/>
    <x v="0"/>
    <x v="0"/>
    <x v="4"/>
  </r>
  <r>
    <x v="648"/>
    <x v="648"/>
    <x v="119"/>
    <x v="22"/>
    <x v="11"/>
    <x v="0"/>
    <x v="4"/>
    <x v="0"/>
    <x v="11"/>
    <x v="0"/>
    <x v="1"/>
    <x v="0"/>
    <x v="3"/>
    <x v="0"/>
    <x v="3"/>
    <x v="4"/>
    <x v="3"/>
  </r>
  <r>
    <x v="649"/>
    <x v="649"/>
    <x v="20"/>
    <x v="44"/>
    <x v="5"/>
    <x v="1"/>
    <x v="1"/>
    <x v="1"/>
    <x v="5"/>
    <x v="0"/>
    <x v="0"/>
    <x v="0"/>
    <x v="4"/>
    <x v="1"/>
    <x v="1"/>
    <x v="5"/>
    <x v="1"/>
  </r>
  <r>
    <x v="650"/>
    <x v="650"/>
    <x v="128"/>
    <x v="83"/>
    <x v="3"/>
    <x v="1"/>
    <x v="2"/>
    <x v="0"/>
    <x v="3"/>
    <x v="0"/>
    <x v="1"/>
    <x v="0"/>
    <x v="1"/>
    <x v="0"/>
    <x v="2"/>
    <x v="2"/>
    <x v="1"/>
  </r>
  <r>
    <x v="651"/>
    <x v="651"/>
    <x v="113"/>
    <x v="74"/>
    <x v="6"/>
    <x v="0"/>
    <x v="4"/>
    <x v="1"/>
    <x v="6"/>
    <x v="0"/>
    <x v="0"/>
    <x v="1"/>
    <x v="0"/>
    <x v="0"/>
    <x v="0"/>
    <x v="0"/>
    <x v="6"/>
  </r>
  <r>
    <x v="652"/>
    <x v="652"/>
    <x v="172"/>
    <x v="10"/>
    <x v="0"/>
    <x v="2"/>
    <x v="0"/>
    <x v="1"/>
    <x v="0"/>
    <x v="0"/>
    <x v="0"/>
    <x v="0"/>
    <x v="5"/>
    <x v="0"/>
    <x v="6"/>
    <x v="9"/>
    <x v="0"/>
  </r>
  <r>
    <x v="653"/>
    <x v="653"/>
    <x v="143"/>
    <x v="59"/>
    <x v="6"/>
    <x v="1"/>
    <x v="2"/>
    <x v="1"/>
    <x v="6"/>
    <x v="0"/>
    <x v="0"/>
    <x v="1"/>
    <x v="4"/>
    <x v="0"/>
    <x v="4"/>
    <x v="6"/>
    <x v="0"/>
  </r>
  <r>
    <x v="654"/>
    <x v="654"/>
    <x v="34"/>
    <x v="37"/>
    <x v="1"/>
    <x v="1"/>
    <x v="3"/>
    <x v="0"/>
    <x v="1"/>
    <x v="0"/>
    <x v="1"/>
    <x v="0"/>
    <x v="1"/>
    <x v="0"/>
    <x v="2"/>
    <x v="2"/>
    <x v="5"/>
  </r>
  <r>
    <x v="655"/>
    <x v="655"/>
    <x v="208"/>
    <x v="7"/>
    <x v="17"/>
    <x v="1"/>
    <x v="5"/>
    <x v="0"/>
    <x v="17"/>
    <x v="0"/>
    <x v="1"/>
    <x v="0"/>
    <x v="1"/>
    <x v="0"/>
    <x v="2"/>
    <x v="2"/>
    <x v="0"/>
  </r>
  <r>
    <x v="656"/>
    <x v="656"/>
    <x v="0"/>
    <x v="1"/>
    <x v="16"/>
    <x v="1"/>
    <x v="4"/>
    <x v="0"/>
    <x v="16"/>
    <x v="0"/>
    <x v="1"/>
    <x v="0"/>
    <x v="1"/>
    <x v="0"/>
    <x v="2"/>
    <x v="2"/>
    <x v="0"/>
  </r>
  <r>
    <x v="657"/>
    <x v="657"/>
    <x v="134"/>
    <x v="98"/>
    <x v="9"/>
    <x v="1"/>
    <x v="2"/>
    <x v="0"/>
    <x v="9"/>
    <x v="0"/>
    <x v="1"/>
    <x v="0"/>
    <x v="1"/>
    <x v="0"/>
    <x v="2"/>
    <x v="2"/>
    <x v="3"/>
  </r>
  <r>
    <x v="658"/>
    <x v="658"/>
    <x v="46"/>
    <x v="70"/>
    <x v="4"/>
    <x v="2"/>
    <x v="4"/>
    <x v="1"/>
    <x v="4"/>
    <x v="0"/>
    <x v="0"/>
    <x v="0"/>
    <x v="5"/>
    <x v="0"/>
    <x v="6"/>
    <x v="9"/>
    <x v="0"/>
  </r>
  <r>
    <x v="659"/>
    <x v="659"/>
    <x v="64"/>
    <x v="40"/>
    <x v="7"/>
    <x v="0"/>
    <x v="1"/>
    <x v="1"/>
    <x v="7"/>
    <x v="0"/>
    <x v="0"/>
    <x v="1"/>
    <x v="0"/>
    <x v="1"/>
    <x v="1"/>
    <x v="1"/>
    <x v="1"/>
  </r>
  <r>
    <x v="660"/>
    <x v="660"/>
    <x v="162"/>
    <x v="31"/>
    <x v="9"/>
    <x v="0"/>
    <x v="4"/>
    <x v="0"/>
    <x v="9"/>
    <x v="0"/>
    <x v="1"/>
    <x v="0"/>
    <x v="3"/>
    <x v="0"/>
    <x v="3"/>
    <x v="4"/>
    <x v="5"/>
  </r>
  <r>
    <x v="661"/>
    <x v="661"/>
    <x v="29"/>
    <x v="50"/>
    <x v="11"/>
    <x v="1"/>
    <x v="5"/>
    <x v="0"/>
    <x v="11"/>
    <x v="0"/>
    <x v="1"/>
    <x v="0"/>
    <x v="1"/>
    <x v="0"/>
    <x v="2"/>
    <x v="2"/>
    <x v="5"/>
  </r>
  <r>
    <x v="662"/>
    <x v="662"/>
    <x v="177"/>
    <x v="62"/>
    <x v="11"/>
    <x v="2"/>
    <x v="1"/>
    <x v="0"/>
    <x v="11"/>
    <x v="0"/>
    <x v="1"/>
    <x v="0"/>
    <x v="2"/>
    <x v="1"/>
    <x v="1"/>
    <x v="3"/>
    <x v="1"/>
  </r>
  <r>
    <x v="663"/>
    <x v="663"/>
    <x v="122"/>
    <x v="58"/>
    <x v="5"/>
    <x v="0"/>
    <x v="2"/>
    <x v="0"/>
    <x v="5"/>
    <x v="0"/>
    <x v="0"/>
    <x v="0"/>
    <x v="0"/>
    <x v="0"/>
    <x v="0"/>
    <x v="0"/>
    <x v="2"/>
  </r>
  <r>
    <x v="664"/>
    <x v="664"/>
    <x v="216"/>
    <x v="93"/>
    <x v="12"/>
    <x v="0"/>
    <x v="0"/>
    <x v="0"/>
    <x v="12"/>
    <x v="0"/>
    <x v="0"/>
    <x v="1"/>
    <x v="0"/>
    <x v="0"/>
    <x v="0"/>
    <x v="0"/>
    <x v="5"/>
  </r>
  <r>
    <x v="665"/>
    <x v="665"/>
    <x v="222"/>
    <x v="49"/>
    <x v="1"/>
    <x v="1"/>
    <x v="0"/>
    <x v="1"/>
    <x v="1"/>
    <x v="0"/>
    <x v="1"/>
    <x v="0"/>
    <x v="1"/>
    <x v="0"/>
    <x v="2"/>
    <x v="2"/>
    <x v="0"/>
  </r>
  <r>
    <x v="666"/>
    <x v="666"/>
    <x v="161"/>
    <x v="64"/>
    <x v="1"/>
    <x v="2"/>
    <x v="1"/>
    <x v="1"/>
    <x v="1"/>
    <x v="0"/>
    <x v="1"/>
    <x v="0"/>
    <x v="2"/>
    <x v="1"/>
    <x v="1"/>
    <x v="3"/>
    <x v="1"/>
  </r>
  <r>
    <x v="667"/>
    <x v="667"/>
    <x v="172"/>
    <x v="45"/>
    <x v="16"/>
    <x v="0"/>
    <x v="3"/>
    <x v="1"/>
    <x v="16"/>
    <x v="0"/>
    <x v="1"/>
    <x v="0"/>
    <x v="3"/>
    <x v="0"/>
    <x v="3"/>
    <x v="4"/>
    <x v="0"/>
  </r>
  <r>
    <x v="668"/>
    <x v="668"/>
    <x v="37"/>
    <x v="87"/>
    <x v="3"/>
    <x v="0"/>
    <x v="1"/>
    <x v="0"/>
    <x v="3"/>
    <x v="0"/>
    <x v="1"/>
    <x v="0"/>
    <x v="3"/>
    <x v="1"/>
    <x v="1"/>
    <x v="11"/>
    <x v="3"/>
  </r>
  <r>
    <x v="669"/>
    <x v="669"/>
    <x v="85"/>
    <x v="34"/>
    <x v="3"/>
    <x v="2"/>
    <x v="4"/>
    <x v="0"/>
    <x v="3"/>
    <x v="0"/>
    <x v="1"/>
    <x v="0"/>
    <x v="2"/>
    <x v="0"/>
    <x v="5"/>
    <x v="8"/>
    <x v="6"/>
  </r>
  <r>
    <x v="670"/>
    <x v="670"/>
    <x v="96"/>
    <x v="79"/>
    <x v="15"/>
    <x v="1"/>
    <x v="3"/>
    <x v="0"/>
    <x v="15"/>
    <x v="0"/>
    <x v="0"/>
    <x v="0"/>
    <x v="4"/>
    <x v="0"/>
    <x v="4"/>
    <x v="6"/>
    <x v="1"/>
  </r>
  <r>
    <x v="671"/>
    <x v="671"/>
    <x v="130"/>
    <x v="90"/>
    <x v="8"/>
    <x v="0"/>
    <x v="4"/>
    <x v="1"/>
    <x v="8"/>
    <x v="0"/>
    <x v="0"/>
    <x v="1"/>
    <x v="0"/>
    <x v="0"/>
    <x v="0"/>
    <x v="0"/>
    <x v="3"/>
  </r>
  <r>
    <x v="672"/>
    <x v="672"/>
    <x v="109"/>
    <x v="17"/>
    <x v="8"/>
    <x v="2"/>
    <x v="0"/>
    <x v="0"/>
    <x v="8"/>
    <x v="0"/>
    <x v="0"/>
    <x v="1"/>
    <x v="5"/>
    <x v="0"/>
    <x v="6"/>
    <x v="9"/>
    <x v="4"/>
  </r>
  <r>
    <x v="673"/>
    <x v="673"/>
    <x v="194"/>
    <x v="32"/>
    <x v="4"/>
    <x v="0"/>
    <x v="0"/>
    <x v="1"/>
    <x v="4"/>
    <x v="0"/>
    <x v="0"/>
    <x v="0"/>
    <x v="0"/>
    <x v="0"/>
    <x v="0"/>
    <x v="0"/>
    <x v="7"/>
  </r>
  <r>
    <x v="674"/>
    <x v="674"/>
    <x v="91"/>
    <x v="51"/>
    <x v="12"/>
    <x v="0"/>
    <x v="2"/>
    <x v="1"/>
    <x v="12"/>
    <x v="0"/>
    <x v="0"/>
    <x v="1"/>
    <x v="0"/>
    <x v="0"/>
    <x v="0"/>
    <x v="0"/>
    <x v="5"/>
  </r>
  <r>
    <x v="675"/>
    <x v="675"/>
    <x v="223"/>
    <x v="94"/>
    <x v="0"/>
    <x v="1"/>
    <x v="5"/>
    <x v="0"/>
    <x v="0"/>
    <x v="0"/>
    <x v="0"/>
    <x v="0"/>
    <x v="4"/>
    <x v="0"/>
    <x v="4"/>
    <x v="6"/>
    <x v="5"/>
  </r>
  <r>
    <x v="676"/>
    <x v="676"/>
    <x v="22"/>
    <x v="82"/>
    <x v="12"/>
    <x v="2"/>
    <x v="3"/>
    <x v="0"/>
    <x v="12"/>
    <x v="0"/>
    <x v="0"/>
    <x v="1"/>
    <x v="5"/>
    <x v="0"/>
    <x v="6"/>
    <x v="9"/>
    <x v="7"/>
  </r>
  <r>
    <x v="677"/>
    <x v="677"/>
    <x v="122"/>
    <x v="37"/>
    <x v="15"/>
    <x v="0"/>
    <x v="3"/>
    <x v="0"/>
    <x v="15"/>
    <x v="0"/>
    <x v="0"/>
    <x v="0"/>
    <x v="0"/>
    <x v="0"/>
    <x v="0"/>
    <x v="0"/>
    <x v="2"/>
  </r>
  <r>
    <x v="678"/>
    <x v="678"/>
    <x v="39"/>
    <x v="37"/>
    <x v="15"/>
    <x v="2"/>
    <x v="4"/>
    <x v="1"/>
    <x v="15"/>
    <x v="0"/>
    <x v="0"/>
    <x v="0"/>
    <x v="5"/>
    <x v="0"/>
    <x v="6"/>
    <x v="9"/>
    <x v="2"/>
  </r>
  <r>
    <x v="679"/>
    <x v="679"/>
    <x v="146"/>
    <x v="40"/>
    <x v="11"/>
    <x v="1"/>
    <x v="4"/>
    <x v="1"/>
    <x v="11"/>
    <x v="0"/>
    <x v="1"/>
    <x v="0"/>
    <x v="1"/>
    <x v="0"/>
    <x v="2"/>
    <x v="2"/>
    <x v="6"/>
  </r>
  <r>
    <x v="680"/>
    <x v="680"/>
    <x v="65"/>
    <x v="14"/>
    <x v="5"/>
    <x v="2"/>
    <x v="2"/>
    <x v="0"/>
    <x v="5"/>
    <x v="0"/>
    <x v="0"/>
    <x v="0"/>
    <x v="5"/>
    <x v="0"/>
    <x v="6"/>
    <x v="9"/>
    <x v="4"/>
  </r>
  <r>
    <x v="681"/>
    <x v="681"/>
    <x v="116"/>
    <x v="40"/>
    <x v="4"/>
    <x v="0"/>
    <x v="3"/>
    <x v="1"/>
    <x v="4"/>
    <x v="0"/>
    <x v="0"/>
    <x v="0"/>
    <x v="0"/>
    <x v="0"/>
    <x v="0"/>
    <x v="0"/>
    <x v="5"/>
  </r>
  <r>
    <x v="682"/>
    <x v="682"/>
    <x v="86"/>
    <x v="98"/>
    <x v="7"/>
    <x v="2"/>
    <x v="4"/>
    <x v="0"/>
    <x v="7"/>
    <x v="0"/>
    <x v="0"/>
    <x v="1"/>
    <x v="5"/>
    <x v="0"/>
    <x v="6"/>
    <x v="9"/>
    <x v="0"/>
  </r>
  <r>
    <x v="683"/>
    <x v="683"/>
    <x v="160"/>
    <x v="21"/>
    <x v="2"/>
    <x v="1"/>
    <x v="3"/>
    <x v="0"/>
    <x v="2"/>
    <x v="0"/>
    <x v="1"/>
    <x v="0"/>
    <x v="1"/>
    <x v="0"/>
    <x v="2"/>
    <x v="2"/>
    <x v="5"/>
  </r>
  <r>
    <x v="684"/>
    <x v="684"/>
    <x v="2"/>
    <x v="98"/>
    <x v="1"/>
    <x v="1"/>
    <x v="1"/>
    <x v="0"/>
    <x v="1"/>
    <x v="0"/>
    <x v="1"/>
    <x v="0"/>
    <x v="1"/>
    <x v="1"/>
    <x v="1"/>
    <x v="10"/>
    <x v="0"/>
  </r>
  <r>
    <x v="685"/>
    <x v="685"/>
    <x v="14"/>
    <x v="15"/>
    <x v="13"/>
    <x v="2"/>
    <x v="4"/>
    <x v="0"/>
    <x v="13"/>
    <x v="0"/>
    <x v="0"/>
    <x v="0"/>
    <x v="5"/>
    <x v="0"/>
    <x v="6"/>
    <x v="9"/>
    <x v="7"/>
  </r>
  <r>
    <x v="686"/>
    <x v="686"/>
    <x v="145"/>
    <x v="99"/>
    <x v="4"/>
    <x v="1"/>
    <x v="5"/>
    <x v="1"/>
    <x v="4"/>
    <x v="0"/>
    <x v="0"/>
    <x v="0"/>
    <x v="4"/>
    <x v="0"/>
    <x v="4"/>
    <x v="6"/>
    <x v="7"/>
  </r>
  <r>
    <x v="687"/>
    <x v="687"/>
    <x v="67"/>
    <x v="96"/>
    <x v="16"/>
    <x v="2"/>
    <x v="1"/>
    <x v="1"/>
    <x v="16"/>
    <x v="0"/>
    <x v="1"/>
    <x v="0"/>
    <x v="2"/>
    <x v="1"/>
    <x v="1"/>
    <x v="3"/>
    <x v="2"/>
  </r>
  <r>
    <x v="688"/>
    <x v="688"/>
    <x v="182"/>
    <x v="34"/>
    <x v="2"/>
    <x v="1"/>
    <x v="5"/>
    <x v="0"/>
    <x v="2"/>
    <x v="0"/>
    <x v="1"/>
    <x v="0"/>
    <x v="1"/>
    <x v="0"/>
    <x v="2"/>
    <x v="2"/>
    <x v="5"/>
  </r>
  <r>
    <x v="689"/>
    <x v="689"/>
    <x v="221"/>
    <x v="52"/>
    <x v="2"/>
    <x v="1"/>
    <x v="0"/>
    <x v="0"/>
    <x v="2"/>
    <x v="0"/>
    <x v="1"/>
    <x v="0"/>
    <x v="1"/>
    <x v="0"/>
    <x v="2"/>
    <x v="2"/>
    <x v="4"/>
  </r>
  <r>
    <x v="690"/>
    <x v="690"/>
    <x v="43"/>
    <x v="96"/>
    <x v="8"/>
    <x v="1"/>
    <x v="0"/>
    <x v="0"/>
    <x v="8"/>
    <x v="0"/>
    <x v="0"/>
    <x v="1"/>
    <x v="4"/>
    <x v="0"/>
    <x v="4"/>
    <x v="6"/>
    <x v="4"/>
  </r>
  <r>
    <x v="691"/>
    <x v="691"/>
    <x v="10"/>
    <x v="64"/>
    <x v="15"/>
    <x v="2"/>
    <x v="4"/>
    <x v="1"/>
    <x v="15"/>
    <x v="0"/>
    <x v="0"/>
    <x v="0"/>
    <x v="5"/>
    <x v="0"/>
    <x v="6"/>
    <x v="9"/>
    <x v="5"/>
  </r>
  <r>
    <x v="692"/>
    <x v="692"/>
    <x v="65"/>
    <x v="66"/>
    <x v="0"/>
    <x v="0"/>
    <x v="1"/>
    <x v="1"/>
    <x v="0"/>
    <x v="0"/>
    <x v="0"/>
    <x v="0"/>
    <x v="0"/>
    <x v="1"/>
    <x v="1"/>
    <x v="1"/>
    <x v="4"/>
  </r>
  <r>
    <x v="693"/>
    <x v="693"/>
    <x v="160"/>
    <x v="77"/>
    <x v="0"/>
    <x v="1"/>
    <x v="4"/>
    <x v="1"/>
    <x v="0"/>
    <x v="0"/>
    <x v="0"/>
    <x v="0"/>
    <x v="4"/>
    <x v="0"/>
    <x v="4"/>
    <x v="6"/>
    <x v="5"/>
  </r>
  <r>
    <x v="694"/>
    <x v="694"/>
    <x v="190"/>
    <x v="72"/>
    <x v="12"/>
    <x v="1"/>
    <x v="0"/>
    <x v="0"/>
    <x v="12"/>
    <x v="0"/>
    <x v="0"/>
    <x v="1"/>
    <x v="4"/>
    <x v="0"/>
    <x v="4"/>
    <x v="6"/>
    <x v="0"/>
  </r>
  <r>
    <x v="695"/>
    <x v="695"/>
    <x v="108"/>
    <x v="17"/>
    <x v="10"/>
    <x v="0"/>
    <x v="3"/>
    <x v="1"/>
    <x v="10"/>
    <x v="0"/>
    <x v="0"/>
    <x v="1"/>
    <x v="0"/>
    <x v="0"/>
    <x v="0"/>
    <x v="0"/>
    <x v="6"/>
  </r>
  <r>
    <x v="696"/>
    <x v="696"/>
    <x v="109"/>
    <x v="92"/>
    <x v="3"/>
    <x v="1"/>
    <x v="1"/>
    <x v="1"/>
    <x v="3"/>
    <x v="0"/>
    <x v="1"/>
    <x v="0"/>
    <x v="1"/>
    <x v="1"/>
    <x v="1"/>
    <x v="10"/>
    <x v="4"/>
  </r>
  <r>
    <x v="697"/>
    <x v="697"/>
    <x v="103"/>
    <x v="85"/>
    <x v="15"/>
    <x v="2"/>
    <x v="3"/>
    <x v="1"/>
    <x v="15"/>
    <x v="0"/>
    <x v="0"/>
    <x v="0"/>
    <x v="5"/>
    <x v="0"/>
    <x v="6"/>
    <x v="9"/>
    <x v="1"/>
  </r>
  <r>
    <x v="698"/>
    <x v="698"/>
    <x v="224"/>
    <x v="28"/>
    <x v="3"/>
    <x v="0"/>
    <x v="2"/>
    <x v="0"/>
    <x v="3"/>
    <x v="0"/>
    <x v="1"/>
    <x v="0"/>
    <x v="3"/>
    <x v="0"/>
    <x v="3"/>
    <x v="4"/>
    <x v="6"/>
  </r>
  <r>
    <x v="699"/>
    <x v="699"/>
    <x v="225"/>
    <x v="47"/>
    <x v="5"/>
    <x v="1"/>
    <x v="5"/>
    <x v="0"/>
    <x v="5"/>
    <x v="0"/>
    <x v="0"/>
    <x v="0"/>
    <x v="4"/>
    <x v="0"/>
    <x v="4"/>
    <x v="6"/>
    <x v="0"/>
  </r>
  <r>
    <x v="700"/>
    <x v="700"/>
    <x v="82"/>
    <x v="63"/>
    <x v="15"/>
    <x v="0"/>
    <x v="5"/>
    <x v="1"/>
    <x v="15"/>
    <x v="0"/>
    <x v="0"/>
    <x v="0"/>
    <x v="0"/>
    <x v="0"/>
    <x v="0"/>
    <x v="0"/>
    <x v="3"/>
  </r>
  <r>
    <x v="701"/>
    <x v="701"/>
    <x v="210"/>
    <x v="10"/>
    <x v="12"/>
    <x v="1"/>
    <x v="1"/>
    <x v="1"/>
    <x v="12"/>
    <x v="0"/>
    <x v="0"/>
    <x v="1"/>
    <x v="4"/>
    <x v="1"/>
    <x v="1"/>
    <x v="5"/>
    <x v="6"/>
  </r>
  <r>
    <x v="702"/>
    <x v="702"/>
    <x v="49"/>
    <x v="78"/>
    <x v="17"/>
    <x v="2"/>
    <x v="3"/>
    <x v="0"/>
    <x v="17"/>
    <x v="0"/>
    <x v="1"/>
    <x v="0"/>
    <x v="2"/>
    <x v="0"/>
    <x v="5"/>
    <x v="8"/>
    <x v="3"/>
  </r>
  <r>
    <x v="703"/>
    <x v="703"/>
    <x v="161"/>
    <x v="53"/>
    <x v="12"/>
    <x v="2"/>
    <x v="1"/>
    <x v="0"/>
    <x v="12"/>
    <x v="0"/>
    <x v="0"/>
    <x v="1"/>
    <x v="5"/>
    <x v="1"/>
    <x v="1"/>
    <x v="7"/>
    <x v="1"/>
  </r>
  <r>
    <x v="704"/>
    <x v="704"/>
    <x v="216"/>
    <x v="84"/>
    <x v="2"/>
    <x v="0"/>
    <x v="0"/>
    <x v="0"/>
    <x v="2"/>
    <x v="0"/>
    <x v="1"/>
    <x v="0"/>
    <x v="3"/>
    <x v="0"/>
    <x v="3"/>
    <x v="4"/>
    <x v="5"/>
  </r>
  <r>
    <x v="705"/>
    <x v="705"/>
    <x v="89"/>
    <x v="81"/>
    <x v="4"/>
    <x v="1"/>
    <x v="3"/>
    <x v="1"/>
    <x v="4"/>
    <x v="0"/>
    <x v="0"/>
    <x v="0"/>
    <x v="4"/>
    <x v="0"/>
    <x v="4"/>
    <x v="6"/>
    <x v="2"/>
  </r>
  <r>
    <x v="706"/>
    <x v="706"/>
    <x v="97"/>
    <x v="85"/>
    <x v="12"/>
    <x v="2"/>
    <x v="0"/>
    <x v="1"/>
    <x v="12"/>
    <x v="0"/>
    <x v="0"/>
    <x v="1"/>
    <x v="5"/>
    <x v="0"/>
    <x v="6"/>
    <x v="9"/>
    <x v="5"/>
  </r>
  <r>
    <x v="707"/>
    <x v="707"/>
    <x v="226"/>
    <x v="23"/>
    <x v="4"/>
    <x v="0"/>
    <x v="2"/>
    <x v="1"/>
    <x v="4"/>
    <x v="0"/>
    <x v="0"/>
    <x v="0"/>
    <x v="0"/>
    <x v="0"/>
    <x v="0"/>
    <x v="0"/>
    <x v="1"/>
  </r>
  <r>
    <x v="708"/>
    <x v="708"/>
    <x v="146"/>
    <x v="10"/>
    <x v="10"/>
    <x v="2"/>
    <x v="1"/>
    <x v="1"/>
    <x v="10"/>
    <x v="0"/>
    <x v="0"/>
    <x v="1"/>
    <x v="5"/>
    <x v="1"/>
    <x v="1"/>
    <x v="7"/>
    <x v="6"/>
  </r>
  <r>
    <x v="709"/>
    <x v="709"/>
    <x v="31"/>
    <x v="1"/>
    <x v="2"/>
    <x v="0"/>
    <x v="3"/>
    <x v="1"/>
    <x v="2"/>
    <x v="0"/>
    <x v="1"/>
    <x v="0"/>
    <x v="3"/>
    <x v="0"/>
    <x v="3"/>
    <x v="4"/>
    <x v="6"/>
  </r>
  <r>
    <x v="710"/>
    <x v="710"/>
    <x v="56"/>
    <x v="28"/>
    <x v="12"/>
    <x v="1"/>
    <x v="4"/>
    <x v="0"/>
    <x v="12"/>
    <x v="0"/>
    <x v="0"/>
    <x v="1"/>
    <x v="4"/>
    <x v="0"/>
    <x v="4"/>
    <x v="6"/>
    <x v="4"/>
  </r>
  <r>
    <x v="711"/>
    <x v="711"/>
    <x v="6"/>
    <x v="60"/>
    <x v="1"/>
    <x v="1"/>
    <x v="1"/>
    <x v="1"/>
    <x v="1"/>
    <x v="0"/>
    <x v="1"/>
    <x v="0"/>
    <x v="1"/>
    <x v="1"/>
    <x v="1"/>
    <x v="10"/>
    <x v="4"/>
  </r>
  <r>
    <x v="712"/>
    <x v="712"/>
    <x v="26"/>
    <x v="35"/>
    <x v="6"/>
    <x v="1"/>
    <x v="1"/>
    <x v="0"/>
    <x v="6"/>
    <x v="0"/>
    <x v="0"/>
    <x v="1"/>
    <x v="4"/>
    <x v="1"/>
    <x v="1"/>
    <x v="5"/>
    <x v="3"/>
  </r>
  <r>
    <x v="713"/>
    <x v="713"/>
    <x v="218"/>
    <x v="56"/>
    <x v="2"/>
    <x v="1"/>
    <x v="2"/>
    <x v="1"/>
    <x v="2"/>
    <x v="0"/>
    <x v="1"/>
    <x v="0"/>
    <x v="1"/>
    <x v="0"/>
    <x v="2"/>
    <x v="2"/>
    <x v="7"/>
  </r>
  <r>
    <x v="714"/>
    <x v="714"/>
    <x v="54"/>
    <x v="70"/>
    <x v="0"/>
    <x v="0"/>
    <x v="5"/>
    <x v="0"/>
    <x v="0"/>
    <x v="0"/>
    <x v="0"/>
    <x v="0"/>
    <x v="0"/>
    <x v="0"/>
    <x v="0"/>
    <x v="0"/>
    <x v="3"/>
  </r>
  <r>
    <x v="715"/>
    <x v="715"/>
    <x v="222"/>
    <x v="98"/>
    <x v="1"/>
    <x v="1"/>
    <x v="3"/>
    <x v="1"/>
    <x v="1"/>
    <x v="0"/>
    <x v="1"/>
    <x v="0"/>
    <x v="1"/>
    <x v="0"/>
    <x v="2"/>
    <x v="2"/>
    <x v="0"/>
  </r>
  <r>
    <x v="716"/>
    <x v="716"/>
    <x v="218"/>
    <x v="99"/>
    <x v="16"/>
    <x v="2"/>
    <x v="0"/>
    <x v="0"/>
    <x v="16"/>
    <x v="0"/>
    <x v="1"/>
    <x v="0"/>
    <x v="2"/>
    <x v="0"/>
    <x v="5"/>
    <x v="8"/>
    <x v="7"/>
  </r>
  <r>
    <x v="717"/>
    <x v="717"/>
    <x v="176"/>
    <x v="80"/>
    <x v="13"/>
    <x v="1"/>
    <x v="5"/>
    <x v="1"/>
    <x v="13"/>
    <x v="0"/>
    <x v="0"/>
    <x v="0"/>
    <x v="4"/>
    <x v="0"/>
    <x v="4"/>
    <x v="6"/>
    <x v="3"/>
  </r>
  <r>
    <x v="718"/>
    <x v="718"/>
    <x v="88"/>
    <x v="32"/>
    <x v="17"/>
    <x v="2"/>
    <x v="4"/>
    <x v="1"/>
    <x v="17"/>
    <x v="0"/>
    <x v="1"/>
    <x v="0"/>
    <x v="2"/>
    <x v="0"/>
    <x v="5"/>
    <x v="8"/>
    <x v="4"/>
  </r>
  <r>
    <x v="719"/>
    <x v="719"/>
    <x v="122"/>
    <x v="36"/>
    <x v="6"/>
    <x v="1"/>
    <x v="5"/>
    <x v="0"/>
    <x v="6"/>
    <x v="0"/>
    <x v="0"/>
    <x v="1"/>
    <x v="4"/>
    <x v="0"/>
    <x v="4"/>
    <x v="6"/>
    <x v="2"/>
  </r>
  <r>
    <x v="720"/>
    <x v="720"/>
    <x v="68"/>
    <x v="38"/>
    <x v="4"/>
    <x v="2"/>
    <x v="4"/>
    <x v="1"/>
    <x v="4"/>
    <x v="0"/>
    <x v="0"/>
    <x v="0"/>
    <x v="5"/>
    <x v="0"/>
    <x v="6"/>
    <x v="9"/>
    <x v="2"/>
  </r>
  <r>
    <x v="721"/>
    <x v="721"/>
    <x v="31"/>
    <x v="75"/>
    <x v="13"/>
    <x v="0"/>
    <x v="0"/>
    <x v="1"/>
    <x v="13"/>
    <x v="0"/>
    <x v="0"/>
    <x v="0"/>
    <x v="0"/>
    <x v="0"/>
    <x v="0"/>
    <x v="0"/>
    <x v="6"/>
  </r>
  <r>
    <x v="722"/>
    <x v="722"/>
    <x v="117"/>
    <x v="14"/>
    <x v="9"/>
    <x v="0"/>
    <x v="5"/>
    <x v="1"/>
    <x v="9"/>
    <x v="0"/>
    <x v="1"/>
    <x v="0"/>
    <x v="3"/>
    <x v="0"/>
    <x v="3"/>
    <x v="4"/>
    <x v="4"/>
  </r>
  <r>
    <x v="723"/>
    <x v="723"/>
    <x v="218"/>
    <x v="79"/>
    <x v="16"/>
    <x v="1"/>
    <x v="0"/>
    <x v="0"/>
    <x v="16"/>
    <x v="0"/>
    <x v="1"/>
    <x v="0"/>
    <x v="1"/>
    <x v="0"/>
    <x v="2"/>
    <x v="2"/>
    <x v="7"/>
  </r>
  <r>
    <x v="724"/>
    <x v="724"/>
    <x v="74"/>
    <x v="21"/>
    <x v="14"/>
    <x v="1"/>
    <x v="4"/>
    <x v="1"/>
    <x v="14"/>
    <x v="0"/>
    <x v="0"/>
    <x v="1"/>
    <x v="4"/>
    <x v="0"/>
    <x v="4"/>
    <x v="6"/>
    <x v="6"/>
  </r>
  <r>
    <x v="725"/>
    <x v="725"/>
    <x v="65"/>
    <x v="84"/>
    <x v="12"/>
    <x v="2"/>
    <x v="1"/>
    <x v="0"/>
    <x v="12"/>
    <x v="0"/>
    <x v="0"/>
    <x v="1"/>
    <x v="5"/>
    <x v="1"/>
    <x v="1"/>
    <x v="7"/>
    <x v="4"/>
  </r>
  <r>
    <x v="726"/>
    <x v="726"/>
    <x v="142"/>
    <x v="3"/>
    <x v="6"/>
    <x v="0"/>
    <x v="4"/>
    <x v="1"/>
    <x v="6"/>
    <x v="0"/>
    <x v="0"/>
    <x v="1"/>
    <x v="0"/>
    <x v="0"/>
    <x v="0"/>
    <x v="0"/>
    <x v="4"/>
  </r>
  <r>
    <x v="727"/>
    <x v="727"/>
    <x v="90"/>
    <x v="58"/>
    <x v="14"/>
    <x v="1"/>
    <x v="4"/>
    <x v="1"/>
    <x v="14"/>
    <x v="0"/>
    <x v="0"/>
    <x v="1"/>
    <x v="4"/>
    <x v="0"/>
    <x v="4"/>
    <x v="6"/>
    <x v="7"/>
  </r>
  <r>
    <x v="728"/>
    <x v="728"/>
    <x v="147"/>
    <x v="72"/>
    <x v="6"/>
    <x v="1"/>
    <x v="5"/>
    <x v="0"/>
    <x v="6"/>
    <x v="0"/>
    <x v="0"/>
    <x v="1"/>
    <x v="4"/>
    <x v="0"/>
    <x v="4"/>
    <x v="6"/>
    <x v="6"/>
  </r>
  <r>
    <x v="729"/>
    <x v="729"/>
    <x v="188"/>
    <x v="43"/>
    <x v="5"/>
    <x v="1"/>
    <x v="0"/>
    <x v="1"/>
    <x v="5"/>
    <x v="0"/>
    <x v="0"/>
    <x v="0"/>
    <x v="4"/>
    <x v="0"/>
    <x v="4"/>
    <x v="6"/>
    <x v="2"/>
  </r>
  <r>
    <x v="730"/>
    <x v="730"/>
    <x v="227"/>
    <x v="60"/>
    <x v="5"/>
    <x v="1"/>
    <x v="3"/>
    <x v="1"/>
    <x v="5"/>
    <x v="0"/>
    <x v="0"/>
    <x v="0"/>
    <x v="4"/>
    <x v="0"/>
    <x v="4"/>
    <x v="6"/>
    <x v="5"/>
  </r>
  <r>
    <x v="731"/>
    <x v="731"/>
    <x v="29"/>
    <x v="55"/>
    <x v="0"/>
    <x v="1"/>
    <x v="2"/>
    <x v="0"/>
    <x v="0"/>
    <x v="0"/>
    <x v="0"/>
    <x v="0"/>
    <x v="4"/>
    <x v="0"/>
    <x v="4"/>
    <x v="6"/>
    <x v="5"/>
  </r>
  <r>
    <x v="732"/>
    <x v="732"/>
    <x v="184"/>
    <x v="86"/>
    <x v="15"/>
    <x v="2"/>
    <x v="3"/>
    <x v="0"/>
    <x v="15"/>
    <x v="0"/>
    <x v="0"/>
    <x v="0"/>
    <x v="5"/>
    <x v="0"/>
    <x v="6"/>
    <x v="9"/>
    <x v="0"/>
  </r>
  <r>
    <x v="733"/>
    <x v="733"/>
    <x v="228"/>
    <x v="88"/>
    <x v="9"/>
    <x v="2"/>
    <x v="4"/>
    <x v="0"/>
    <x v="9"/>
    <x v="0"/>
    <x v="1"/>
    <x v="0"/>
    <x v="2"/>
    <x v="0"/>
    <x v="5"/>
    <x v="8"/>
    <x v="3"/>
  </r>
  <r>
    <x v="734"/>
    <x v="734"/>
    <x v="229"/>
    <x v="71"/>
    <x v="9"/>
    <x v="0"/>
    <x v="5"/>
    <x v="0"/>
    <x v="9"/>
    <x v="0"/>
    <x v="1"/>
    <x v="0"/>
    <x v="3"/>
    <x v="0"/>
    <x v="3"/>
    <x v="4"/>
    <x v="0"/>
  </r>
  <r>
    <x v="735"/>
    <x v="735"/>
    <x v="114"/>
    <x v="39"/>
    <x v="5"/>
    <x v="2"/>
    <x v="1"/>
    <x v="1"/>
    <x v="5"/>
    <x v="0"/>
    <x v="0"/>
    <x v="0"/>
    <x v="5"/>
    <x v="1"/>
    <x v="1"/>
    <x v="7"/>
    <x v="0"/>
  </r>
  <r>
    <x v="736"/>
    <x v="736"/>
    <x v="69"/>
    <x v="50"/>
    <x v="0"/>
    <x v="0"/>
    <x v="0"/>
    <x v="0"/>
    <x v="0"/>
    <x v="0"/>
    <x v="0"/>
    <x v="0"/>
    <x v="0"/>
    <x v="0"/>
    <x v="0"/>
    <x v="0"/>
    <x v="2"/>
  </r>
  <r>
    <x v="737"/>
    <x v="737"/>
    <x v="198"/>
    <x v="96"/>
    <x v="6"/>
    <x v="2"/>
    <x v="1"/>
    <x v="0"/>
    <x v="6"/>
    <x v="0"/>
    <x v="0"/>
    <x v="1"/>
    <x v="5"/>
    <x v="1"/>
    <x v="1"/>
    <x v="7"/>
    <x v="2"/>
  </r>
  <r>
    <x v="738"/>
    <x v="738"/>
    <x v="9"/>
    <x v="69"/>
    <x v="17"/>
    <x v="2"/>
    <x v="0"/>
    <x v="1"/>
    <x v="17"/>
    <x v="0"/>
    <x v="1"/>
    <x v="0"/>
    <x v="2"/>
    <x v="0"/>
    <x v="5"/>
    <x v="8"/>
    <x v="6"/>
  </r>
  <r>
    <x v="739"/>
    <x v="739"/>
    <x v="61"/>
    <x v="78"/>
    <x v="16"/>
    <x v="2"/>
    <x v="3"/>
    <x v="0"/>
    <x v="16"/>
    <x v="0"/>
    <x v="1"/>
    <x v="0"/>
    <x v="2"/>
    <x v="0"/>
    <x v="5"/>
    <x v="8"/>
    <x v="0"/>
  </r>
  <r>
    <x v="740"/>
    <x v="740"/>
    <x v="204"/>
    <x v="41"/>
    <x v="1"/>
    <x v="2"/>
    <x v="1"/>
    <x v="0"/>
    <x v="1"/>
    <x v="0"/>
    <x v="1"/>
    <x v="0"/>
    <x v="2"/>
    <x v="1"/>
    <x v="1"/>
    <x v="3"/>
    <x v="3"/>
  </r>
  <r>
    <x v="741"/>
    <x v="741"/>
    <x v="148"/>
    <x v="76"/>
    <x v="5"/>
    <x v="0"/>
    <x v="5"/>
    <x v="0"/>
    <x v="5"/>
    <x v="0"/>
    <x v="0"/>
    <x v="0"/>
    <x v="0"/>
    <x v="0"/>
    <x v="0"/>
    <x v="0"/>
    <x v="6"/>
  </r>
  <r>
    <x v="742"/>
    <x v="742"/>
    <x v="114"/>
    <x v="22"/>
    <x v="6"/>
    <x v="2"/>
    <x v="4"/>
    <x v="0"/>
    <x v="6"/>
    <x v="0"/>
    <x v="0"/>
    <x v="1"/>
    <x v="5"/>
    <x v="0"/>
    <x v="6"/>
    <x v="9"/>
    <x v="0"/>
  </r>
  <r>
    <x v="743"/>
    <x v="743"/>
    <x v="103"/>
    <x v="14"/>
    <x v="11"/>
    <x v="1"/>
    <x v="4"/>
    <x v="1"/>
    <x v="11"/>
    <x v="0"/>
    <x v="1"/>
    <x v="0"/>
    <x v="1"/>
    <x v="0"/>
    <x v="2"/>
    <x v="2"/>
    <x v="1"/>
  </r>
  <r>
    <x v="744"/>
    <x v="744"/>
    <x v="105"/>
    <x v="75"/>
    <x v="15"/>
    <x v="2"/>
    <x v="2"/>
    <x v="1"/>
    <x v="15"/>
    <x v="0"/>
    <x v="0"/>
    <x v="0"/>
    <x v="5"/>
    <x v="0"/>
    <x v="6"/>
    <x v="9"/>
    <x v="7"/>
  </r>
  <r>
    <x v="745"/>
    <x v="745"/>
    <x v="120"/>
    <x v="87"/>
    <x v="12"/>
    <x v="2"/>
    <x v="0"/>
    <x v="1"/>
    <x v="12"/>
    <x v="0"/>
    <x v="0"/>
    <x v="1"/>
    <x v="5"/>
    <x v="0"/>
    <x v="6"/>
    <x v="9"/>
    <x v="3"/>
  </r>
  <r>
    <x v="746"/>
    <x v="746"/>
    <x v="60"/>
    <x v="20"/>
    <x v="13"/>
    <x v="1"/>
    <x v="0"/>
    <x v="1"/>
    <x v="13"/>
    <x v="0"/>
    <x v="0"/>
    <x v="0"/>
    <x v="4"/>
    <x v="0"/>
    <x v="4"/>
    <x v="6"/>
    <x v="1"/>
  </r>
  <r>
    <x v="747"/>
    <x v="747"/>
    <x v="204"/>
    <x v="89"/>
    <x v="9"/>
    <x v="0"/>
    <x v="1"/>
    <x v="0"/>
    <x v="9"/>
    <x v="0"/>
    <x v="1"/>
    <x v="0"/>
    <x v="3"/>
    <x v="1"/>
    <x v="1"/>
    <x v="11"/>
    <x v="3"/>
  </r>
  <r>
    <x v="748"/>
    <x v="748"/>
    <x v="193"/>
    <x v="47"/>
    <x v="11"/>
    <x v="1"/>
    <x v="5"/>
    <x v="0"/>
    <x v="11"/>
    <x v="0"/>
    <x v="1"/>
    <x v="0"/>
    <x v="1"/>
    <x v="0"/>
    <x v="2"/>
    <x v="2"/>
    <x v="7"/>
  </r>
  <r>
    <x v="749"/>
    <x v="749"/>
    <x v="153"/>
    <x v="42"/>
    <x v="3"/>
    <x v="1"/>
    <x v="4"/>
    <x v="0"/>
    <x v="3"/>
    <x v="0"/>
    <x v="1"/>
    <x v="0"/>
    <x v="1"/>
    <x v="0"/>
    <x v="2"/>
    <x v="2"/>
    <x v="0"/>
  </r>
  <r>
    <x v="750"/>
    <x v="750"/>
    <x v="5"/>
    <x v="49"/>
    <x v="16"/>
    <x v="1"/>
    <x v="0"/>
    <x v="0"/>
    <x v="16"/>
    <x v="0"/>
    <x v="1"/>
    <x v="0"/>
    <x v="1"/>
    <x v="0"/>
    <x v="2"/>
    <x v="2"/>
    <x v="3"/>
  </r>
  <r>
    <x v="751"/>
    <x v="751"/>
    <x v="151"/>
    <x v="25"/>
    <x v="16"/>
    <x v="1"/>
    <x v="3"/>
    <x v="1"/>
    <x v="16"/>
    <x v="0"/>
    <x v="1"/>
    <x v="0"/>
    <x v="1"/>
    <x v="0"/>
    <x v="2"/>
    <x v="2"/>
    <x v="2"/>
  </r>
  <r>
    <x v="752"/>
    <x v="752"/>
    <x v="4"/>
    <x v="79"/>
    <x v="17"/>
    <x v="0"/>
    <x v="1"/>
    <x v="0"/>
    <x v="17"/>
    <x v="0"/>
    <x v="1"/>
    <x v="0"/>
    <x v="3"/>
    <x v="1"/>
    <x v="1"/>
    <x v="11"/>
    <x v="0"/>
  </r>
  <r>
    <x v="753"/>
    <x v="753"/>
    <x v="211"/>
    <x v="71"/>
    <x v="0"/>
    <x v="2"/>
    <x v="0"/>
    <x v="1"/>
    <x v="0"/>
    <x v="0"/>
    <x v="0"/>
    <x v="0"/>
    <x v="5"/>
    <x v="0"/>
    <x v="6"/>
    <x v="9"/>
    <x v="1"/>
  </r>
  <r>
    <x v="754"/>
    <x v="754"/>
    <x v="122"/>
    <x v="92"/>
    <x v="0"/>
    <x v="2"/>
    <x v="2"/>
    <x v="0"/>
    <x v="0"/>
    <x v="0"/>
    <x v="0"/>
    <x v="0"/>
    <x v="5"/>
    <x v="0"/>
    <x v="6"/>
    <x v="9"/>
    <x v="2"/>
  </r>
  <r>
    <x v="755"/>
    <x v="755"/>
    <x v="178"/>
    <x v="21"/>
    <x v="2"/>
    <x v="1"/>
    <x v="4"/>
    <x v="0"/>
    <x v="2"/>
    <x v="0"/>
    <x v="1"/>
    <x v="0"/>
    <x v="1"/>
    <x v="0"/>
    <x v="2"/>
    <x v="2"/>
    <x v="0"/>
  </r>
  <r>
    <x v="756"/>
    <x v="756"/>
    <x v="199"/>
    <x v="97"/>
    <x v="13"/>
    <x v="0"/>
    <x v="2"/>
    <x v="0"/>
    <x v="13"/>
    <x v="0"/>
    <x v="0"/>
    <x v="0"/>
    <x v="0"/>
    <x v="0"/>
    <x v="0"/>
    <x v="0"/>
    <x v="2"/>
  </r>
  <r>
    <x v="757"/>
    <x v="757"/>
    <x v="177"/>
    <x v="25"/>
    <x v="14"/>
    <x v="2"/>
    <x v="2"/>
    <x v="0"/>
    <x v="14"/>
    <x v="0"/>
    <x v="0"/>
    <x v="1"/>
    <x v="5"/>
    <x v="0"/>
    <x v="6"/>
    <x v="9"/>
    <x v="1"/>
  </r>
  <r>
    <x v="758"/>
    <x v="758"/>
    <x v="85"/>
    <x v="76"/>
    <x v="2"/>
    <x v="2"/>
    <x v="2"/>
    <x v="0"/>
    <x v="2"/>
    <x v="0"/>
    <x v="1"/>
    <x v="0"/>
    <x v="2"/>
    <x v="0"/>
    <x v="5"/>
    <x v="8"/>
    <x v="6"/>
  </r>
  <r>
    <x v="759"/>
    <x v="759"/>
    <x v="49"/>
    <x v="65"/>
    <x v="2"/>
    <x v="2"/>
    <x v="4"/>
    <x v="0"/>
    <x v="2"/>
    <x v="0"/>
    <x v="1"/>
    <x v="0"/>
    <x v="2"/>
    <x v="0"/>
    <x v="5"/>
    <x v="8"/>
    <x v="3"/>
  </r>
  <r>
    <x v="760"/>
    <x v="760"/>
    <x v="12"/>
    <x v="81"/>
    <x v="16"/>
    <x v="2"/>
    <x v="5"/>
    <x v="0"/>
    <x v="16"/>
    <x v="0"/>
    <x v="1"/>
    <x v="0"/>
    <x v="2"/>
    <x v="0"/>
    <x v="5"/>
    <x v="8"/>
    <x v="3"/>
  </r>
  <r>
    <x v="761"/>
    <x v="761"/>
    <x v="19"/>
    <x v="13"/>
    <x v="1"/>
    <x v="1"/>
    <x v="0"/>
    <x v="1"/>
    <x v="1"/>
    <x v="0"/>
    <x v="1"/>
    <x v="0"/>
    <x v="1"/>
    <x v="0"/>
    <x v="2"/>
    <x v="2"/>
    <x v="6"/>
  </r>
  <r>
    <x v="762"/>
    <x v="762"/>
    <x v="3"/>
    <x v="71"/>
    <x v="15"/>
    <x v="2"/>
    <x v="4"/>
    <x v="1"/>
    <x v="15"/>
    <x v="0"/>
    <x v="0"/>
    <x v="0"/>
    <x v="5"/>
    <x v="0"/>
    <x v="6"/>
    <x v="9"/>
    <x v="2"/>
  </r>
  <r>
    <x v="763"/>
    <x v="763"/>
    <x v="62"/>
    <x v="92"/>
    <x v="10"/>
    <x v="0"/>
    <x v="1"/>
    <x v="1"/>
    <x v="10"/>
    <x v="0"/>
    <x v="0"/>
    <x v="1"/>
    <x v="0"/>
    <x v="1"/>
    <x v="1"/>
    <x v="1"/>
    <x v="0"/>
  </r>
  <r>
    <x v="764"/>
    <x v="764"/>
    <x v="7"/>
    <x v="25"/>
    <x v="12"/>
    <x v="1"/>
    <x v="4"/>
    <x v="1"/>
    <x v="12"/>
    <x v="0"/>
    <x v="0"/>
    <x v="1"/>
    <x v="4"/>
    <x v="0"/>
    <x v="4"/>
    <x v="6"/>
    <x v="5"/>
  </r>
  <r>
    <x v="765"/>
    <x v="765"/>
    <x v="19"/>
    <x v="30"/>
    <x v="16"/>
    <x v="2"/>
    <x v="5"/>
    <x v="1"/>
    <x v="16"/>
    <x v="0"/>
    <x v="1"/>
    <x v="0"/>
    <x v="2"/>
    <x v="0"/>
    <x v="5"/>
    <x v="8"/>
    <x v="6"/>
  </r>
  <r>
    <x v="766"/>
    <x v="766"/>
    <x v="70"/>
    <x v="50"/>
    <x v="13"/>
    <x v="0"/>
    <x v="0"/>
    <x v="1"/>
    <x v="13"/>
    <x v="0"/>
    <x v="0"/>
    <x v="0"/>
    <x v="0"/>
    <x v="0"/>
    <x v="0"/>
    <x v="0"/>
    <x v="6"/>
  </r>
  <r>
    <x v="767"/>
    <x v="767"/>
    <x v="84"/>
    <x v="86"/>
    <x v="16"/>
    <x v="2"/>
    <x v="5"/>
    <x v="1"/>
    <x v="16"/>
    <x v="0"/>
    <x v="1"/>
    <x v="0"/>
    <x v="2"/>
    <x v="0"/>
    <x v="5"/>
    <x v="8"/>
    <x v="3"/>
  </r>
  <r>
    <x v="768"/>
    <x v="768"/>
    <x v="177"/>
    <x v="14"/>
    <x v="10"/>
    <x v="1"/>
    <x v="1"/>
    <x v="1"/>
    <x v="10"/>
    <x v="0"/>
    <x v="0"/>
    <x v="1"/>
    <x v="4"/>
    <x v="1"/>
    <x v="1"/>
    <x v="5"/>
    <x v="1"/>
  </r>
  <r>
    <x v="769"/>
    <x v="769"/>
    <x v="9"/>
    <x v="38"/>
    <x v="14"/>
    <x v="2"/>
    <x v="1"/>
    <x v="1"/>
    <x v="14"/>
    <x v="0"/>
    <x v="0"/>
    <x v="1"/>
    <x v="5"/>
    <x v="1"/>
    <x v="1"/>
    <x v="7"/>
    <x v="6"/>
  </r>
  <r>
    <x v="770"/>
    <x v="770"/>
    <x v="99"/>
    <x v="11"/>
    <x v="0"/>
    <x v="0"/>
    <x v="5"/>
    <x v="0"/>
    <x v="0"/>
    <x v="0"/>
    <x v="0"/>
    <x v="0"/>
    <x v="0"/>
    <x v="0"/>
    <x v="0"/>
    <x v="0"/>
    <x v="5"/>
  </r>
  <r>
    <x v="771"/>
    <x v="771"/>
    <x v="61"/>
    <x v="3"/>
    <x v="11"/>
    <x v="0"/>
    <x v="3"/>
    <x v="0"/>
    <x v="11"/>
    <x v="0"/>
    <x v="1"/>
    <x v="0"/>
    <x v="3"/>
    <x v="0"/>
    <x v="3"/>
    <x v="4"/>
    <x v="0"/>
  </r>
  <r>
    <x v="772"/>
    <x v="772"/>
    <x v="211"/>
    <x v="65"/>
    <x v="3"/>
    <x v="1"/>
    <x v="0"/>
    <x v="0"/>
    <x v="3"/>
    <x v="0"/>
    <x v="1"/>
    <x v="0"/>
    <x v="1"/>
    <x v="0"/>
    <x v="2"/>
    <x v="2"/>
    <x v="1"/>
  </r>
  <r>
    <x v="773"/>
    <x v="773"/>
    <x v="31"/>
    <x v="89"/>
    <x v="6"/>
    <x v="0"/>
    <x v="2"/>
    <x v="1"/>
    <x v="6"/>
    <x v="0"/>
    <x v="0"/>
    <x v="1"/>
    <x v="0"/>
    <x v="0"/>
    <x v="0"/>
    <x v="0"/>
    <x v="6"/>
  </r>
  <r>
    <x v="774"/>
    <x v="774"/>
    <x v="88"/>
    <x v="85"/>
    <x v="13"/>
    <x v="2"/>
    <x v="0"/>
    <x v="0"/>
    <x v="13"/>
    <x v="0"/>
    <x v="0"/>
    <x v="0"/>
    <x v="5"/>
    <x v="0"/>
    <x v="6"/>
    <x v="9"/>
    <x v="4"/>
  </r>
  <r>
    <x v="775"/>
    <x v="775"/>
    <x v="103"/>
    <x v="75"/>
    <x v="13"/>
    <x v="1"/>
    <x v="2"/>
    <x v="1"/>
    <x v="13"/>
    <x v="0"/>
    <x v="0"/>
    <x v="0"/>
    <x v="4"/>
    <x v="0"/>
    <x v="4"/>
    <x v="6"/>
    <x v="1"/>
  </r>
  <r>
    <x v="776"/>
    <x v="776"/>
    <x v="95"/>
    <x v="19"/>
    <x v="16"/>
    <x v="0"/>
    <x v="3"/>
    <x v="1"/>
    <x v="16"/>
    <x v="0"/>
    <x v="1"/>
    <x v="0"/>
    <x v="3"/>
    <x v="0"/>
    <x v="3"/>
    <x v="4"/>
    <x v="1"/>
  </r>
  <r>
    <x v="777"/>
    <x v="777"/>
    <x v="66"/>
    <x v="25"/>
    <x v="3"/>
    <x v="0"/>
    <x v="0"/>
    <x v="0"/>
    <x v="3"/>
    <x v="0"/>
    <x v="1"/>
    <x v="0"/>
    <x v="3"/>
    <x v="0"/>
    <x v="3"/>
    <x v="4"/>
    <x v="3"/>
  </r>
  <r>
    <x v="778"/>
    <x v="778"/>
    <x v="66"/>
    <x v="96"/>
    <x v="2"/>
    <x v="2"/>
    <x v="3"/>
    <x v="0"/>
    <x v="2"/>
    <x v="0"/>
    <x v="1"/>
    <x v="0"/>
    <x v="2"/>
    <x v="0"/>
    <x v="5"/>
    <x v="8"/>
    <x v="3"/>
  </r>
  <r>
    <x v="779"/>
    <x v="779"/>
    <x v="205"/>
    <x v="94"/>
    <x v="9"/>
    <x v="1"/>
    <x v="3"/>
    <x v="1"/>
    <x v="9"/>
    <x v="0"/>
    <x v="1"/>
    <x v="0"/>
    <x v="1"/>
    <x v="0"/>
    <x v="2"/>
    <x v="2"/>
    <x v="3"/>
  </r>
  <r>
    <x v="780"/>
    <x v="780"/>
    <x v="95"/>
    <x v="17"/>
    <x v="14"/>
    <x v="1"/>
    <x v="5"/>
    <x v="0"/>
    <x v="14"/>
    <x v="0"/>
    <x v="0"/>
    <x v="1"/>
    <x v="4"/>
    <x v="0"/>
    <x v="4"/>
    <x v="6"/>
    <x v="1"/>
  </r>
  <r>
    <x v="781"/>
    <x v="781"/>
    <x v="125"/>
    <x v="98"/>
    <x v="4"/>
    <x v="0"/>
    <x v="2"/>
    <x v="1"/>
    <x v="4"/>
    <x v="0"/>
    <x v="0"/>
    <x v="0"/>
    <x v="0"/>
    <x v="0"/>
    <x v="0"/>
    <x v="0"/>
    <x v="0"/>
  </r>
  <r>
    <x v="782"/>
    <x v="782"/>
    <x v="28"/>
    <x v="91"/>
    <x v="1"/>
    <x v="1"/>
    <x v="5"/>
    <x v="0"/>
    <x v="1"/>
    <x v="0"/>
    <x v="1"/>
    <x v="0"/>
    <x v="1"/>
    <x v="0"/>
    <x v="2"/>
    <x v="2"/>
    <x v="1"/>
  </r>
  <r>
    <x v="783"/>
    <x v="783"/>
    <x v="12"/>
    <x v="96"/>
    <x v="1"/>
    <x v="0"/>
    <x v="1"/>
    <x v="1"/>
    <x v="1"/>
    <x v="0"/>
    <x v="1"/>
    <x v="0"/>
    <x v="3"/>
    <x v="1"/>
    <x v="1"/>
    <x v="11"/>
    <x v="3"/>
  </r>
  <r>
    <x v="784"/>
    <x v="784"/>
    <x v="200"/>
    <x v="88"/>
    <x v="7"/>
    <x v="2"/>
    <x v="0"/>
    <x v="1"/>
    <x v="7"/>
    <x v="0"/>
    <x v="0"/>
    <x v="1"/>
    <x v="5"/>
    <x v="0"/>
    <x v="6"/>
    <x v="9"/>
    <x v="5"/>
  </r>
  <r>
    <x v="785"/>
    <x v="785"/>
    <x v="206"/>
    <x v="51"/>
    <x v="3"/>
    <x v="2"/>
    <x v="5"/>
    <x v="0"/>
    <x v="3"/>
    <x v="0"/>
    <x v="1"/>
    <x v="0"/>
    <x v="2"/>
    <x v="0"/>
    <x v="5"/>
    <x v="8"/>
    <x v="6"/>
  </r>
  <r>
    <x v="786"/>
    <x v="786"/>
    <x v="72"/>
    <x v="86"/>
    <x v="6"/>
    <x v="2"/>
    <x v="4"/>
    <x v="1"/>
    <x v="6"/>
    <x v="0"/>
    <x v="0"/>
    <x v="1"/>
    <x v="5"/>
    <x v="0"/>
    <x v="6"/>
    <x v="9"/>
    <x v="5"/>
  </r>
  <r>
    <x v="787"/>
    <x v="787"/>
    <x v="4"/>
    <x v="73"/>
    <x v="4"/>
    <x v="0"/>
    <x v="0"/>
    <x v="1"/>
    <x v="4"/>
    <x v="0"/>
    <x v="0"/>
    <x v="0"/>
    <x v="0"/>
    <x v="0"/>
    <x v="0"/>
    <x v="0"/>
    <x v="0"/>
  </r>
  <r>
    <x v="788"/>
    <x v="788"/>
    <x v="17"/>
    <x v="81"/>
    <x v="4"/>
    <x v="1"/>
    <x v="0"/>
    <x v="0"/>
    <x v="4"/>
    <x v="0"/>
    <x v="0"/>
    <x v="0"/>
    <x v="4"/>
    <x v="0"/>
    <x v="4"/>
    <x v="6"/>
    <x v="7"/>
  </r>
  <r>
    <x v="789"/>
    <x v="789"/>
    <x v="113"/>
    <x v="98"/>
    <x v="1"/>
    <x v="0"/>
    <x v="4"/>
    <x v="1"/>
    <x v="1"/>
    <x v="0"/>
    <x v="1"/>
    <x v="0"/>
    <x v="3"/>
    <x v="0"/>
    <x v="3"/>
    <x v="4"/>
    <x v="6"/>
  </r>
  <r>
    <x v="790"/>
    <x v="790"/>
    <x v="26"/>
    <x v="69"/>
    <x v="10"/>
    <x v="2"/>
    <x v="2"/>
    <x v="1"/>
    <x v="10"/>
    <x v="0"/>
    <x v="0"/>
    <x v="1"/>
    <x v="5"/>
    <x v="0"/>
    <x v="6"/>
    <x v="9"/>
    <x v="3"/>
  </r>
  <r>
    <x v="791"/>
    <x v="791"/>
    <x v="176"/>
    <x v="52"/>
    <x v="14"/>
    <x v="0"/>
    <x v="5"/>
    <x v="0"/>
    <x v="14"/>
    <x v="0"/>
    <x v="0"/>
    <x v="1"/>
    <x v="0"/>
    <x v="0"/>
    <x v="0"/>
    <x v="0"/>
    <x v="3"/>
  </r>
  <r>
    <x v="792"/>
    <x v="792"/>
    <x v="210"/>
    <x v="78"/>
    <x v="7"/>
    <x v="1"/>
    <x v="0"/>
    <x v="1"/>
    <x v="7"/>
    <x v="0"/>
    <x v="0"/>
    <x v="1"/>
    <x v="4"/>
    <x v="0"/>
    <x v="4"/>
    <x v="6"/>
    <x v="6"/>
  </r>
  <r>
    <x v="793"/>
    <x v="793"/>
    <x v="87"/>
    <x v="10"/>
    <x v="9"/>
    <x v="1"/>
    <x v="1"/>
    <x v="1"/>
    <x v="9"/>
    <x v="0"/>
    <x v="1"/>
    <x v="0"/>
    <x v="1"/>
    <x v="1"/>
    <x v="1"/>
    <x v="10"/>
    <x v="4"/>
  </r>
  <r>
    <x v="794"/>
    <x v="794"/>
    <x v="0"/>
    <x v="52"/>
    <x v="13"/>
    <x v="1"/>
    <x v="1"/>
    <x v="1"/>
    <x v="13"/>
    <x v="0"/>
    <x v="0"/>
    <x v="0"/>
    <x v="4"/>
    <x v="1"/>
    <x v="1"/>
    <x v="5"/>
    <x v="0"/>
  </r>
  <r>
    <x v="795"/>
    <x v="795"/>
    <x v="223"/>
    <x v="66"/>
    <x v="8"/>
    <x v="1"/>
    <x v="5"/>
    <x v="1"/>
    <x v="8"/>
    <x v="0"/>
    <x v="0"/>
    <x v="1"/>
    <x v="4"/>
    <x v="0"/>
    <x v="4"/>
    <x v="6"/>
    <x v="5"/>
  </r>
  <r>
    <x v="796"/>
    <x v="796"/>
    <x v="87"/>
    <x v="74"/>
    <x v="7"/>
    <x v="2"/>
    <x v="3"/>
    <x v="0"/>
    <x v="7"/>
    <x v="0"/>
    <x v="0"/>
    <x v="1"/>
    <x v="5"/>
    <x v="0"/>
    <x v="6"/>
    <x v="9"/>
    <x v="4"/>
  </r>
  <r>
    <x v="797"/>
    <x v="797"/>
    <x v="126"/>
    <x v="66"/>
    <x v="2"/>
    <x v="2"/>
    <x v="2"/>
    <x v="0"/>
    <x v="2"/>
    <x v="0"/>
    <x v="1"/>
    <x v="0"/>
    <x v="2"/>
    <x v="0"/>
    <x v="5"/>
    <x v="8"/>
    <x v="3"/>
  </r>
  <r>
    <x v="798"/>
    <x v="798"/>
    <x v="230"/>
    <x v="79"/>
    <x v="12"/>
    <x v="0"/>
    <x v="5"/>
    <x v="0"/>
    <x v="12"/>
    <x v="0"/>
    <x v="0"/>
    <x v="1"/>
    <x v="0"/>
    <x v="0"/>
    <x v="0"/>
    <x v="0"/>
    <x v="5"/>
  </r>
  <r>
    <x v="799"/>
    <x v="799"/>
    <x v="19"/>
    <x v="88"/>
    <x v="0"/>
    <x v="0"/>
    <x v="5"/>
    <x v="1"/>
    <x v="0"/>
    <x v="0"/>
    <x v="0"/>
    <x v="0"/>
    <x v="0"/>
    <x v="0"/>
    <x v="0"/>
    <x v="0"/>
    <x v="6"/>
  </r>
  <r>
    <x v="800"/>
    <x v="800"/>
    <x v="89"/>
    <x v="87"/>
    <x v="1"/>
    <x v="1"/>
    <x v="3"/>
    <x v="0"/>
    <x v="1"/>
    <x v="0"/>
    <x v="1"/>
    <x v="0"/>
    <x v="1"/>
    <x v="0"/>
    <x v="2"/>
    <x v="2"/>
    <x v="2"/>
  </r>
  <r>
    <x v="801"/>
    <x v="801"/>
    <x v="114"/>
    <x v="32"/>
    <x v="6"/>
    <x v="2"/>
    <x v="4"/>
    <x v="1"/>
    <x v="6"/>
    <x v="0"/>
    <x v="0"/>
    <x v="1"/>
    <x v="5"/>
    <x v="0"/>
    <x v="6"/>
    <x v="9"/>
    <x v="0"/>
  </r>
  <r>
    <x v="802"/>
    <x v="802"/>
    <x v="219"/>
    <x v="19"/>
    <x v="2"/>
    <x v="1"/>
    <x v="5"/>
    <x v="0"/>
    <x v="2"/>
    <x v="0"/>
    <x v="1"/>
    <x v="0"/>
    <x v="1"/>
    <x v="0"/>
    <x v="2"/>
    <x v="2"/>
    <x v="1"/>
  </r>
  <r>
    <x v="803"/>
    <x v="803"/>
    <x v="25"/>
    <x v="13"/>
    <x v="15"/>
    <x v="1"/>
    <x v="4"/>
    <x v="1"/>
    <x v="15"/>
    <x v="0"/>
    <x v="0"/>
    <x v="0"/>
    <x v="4"/>
    <x v="0"/>
    <x v="4"/>
    <x v="6"/>
    <x v="1"/>
  </r>
  <r>
    <x v="804"/>
    <x v="804"/>
    <x v="77"/>
    <x v="22"/>
    <x v="3"/>
    <x v="1"/>
    <x v="2"/>
    <x v="0"/>
    <x v="3"/>
    <x v="0"/>
    <x v="1"/>
    <x v="0"/>
    <x v="1"/>
    <x v="0"/>
    <x v="2"/>
    <x v="2"/>
    <x v="6"/>
  </r>
  <r>
    <x v="805"/>
    <x v="805"/>
    <x v="22"/>
    <x v="14"/>
    <x v="11"/>
    <x v="2"/>
    <x v="0"/>
    <x v="1"/>
    <x v="11"/>
    <x v="0"/>
    <x v="1"/>
    <x v="0"/>
    <x v="2"/>
    <x v="0"/>
    <x v="5"/>
    <x v="8"/>
    <x v="7"/>
  </r>
  <r>
    <x v="806"/>
    <x v="806"/>
    <x v="170"/>
    <x v="20"/>
    <x v="3"/>
    <x v="1"/>
    <x v="3"/>
    <x v="1"/>
    <x v="3"/>
    <x v="0"/>
    <x v="1"/>
    <x v="0"/>
    <x v="1"/>
    <x v="0"/>
    <x v="2"/>
    <x v="2"/>
    <x v="4"/>
  </r>
  <r>
    <x v="807"/>
    <x v="807"/>
    <x v="8"/>
    <x v="84"/>
    <x v="10"/>
    <x v="2"/>
    <x v="2"/>
    <x v="1"/>
    <x v="10"/>
    <x v="0"/>
    <x v="0"/>
    <x v="1"/>
    <x v="5"/>
    <x v="0"/>
    <x v="6"/>
    <x v="9"/>
    <x v="5"/>
  </r>
  <r>
    <x v="808"/>
    <x v="808"/>
    <x v="13"/>
    <x v="81"/>
    <x v="8"/>
    <x v="2"/>
    <x v="1"/>
    <x v="0"/>
    <x v="8"/>
    <x v="0"/>
    <x v="0"/>
    <x v="1"/>
    <x v="5"/>
    <x v="1"/>
    <x v="1"/>
    <x v="7"/>
    <x v="1"/>
  </r>
  <r>
    <x v="809"/>
    <x v="809"/>
    <x v="11"/>
    <x v="16"/>
    <x v="12"/>
    <x v="0"/>
    <x v="3"/>
    <x v="0"/>
    <x v="12"/>
    <x v="0"/>
    <x v="0"/>
    <x v="1"/>
    <x v="0"/>
    <x v="0"/>
    <x v="0"/>
    <x v="0"/>
    <x v="5"/>
  </r>
  <r>
    <x v="810"/>
    <x v="810"/>
    <x v="165"/>
    <x v="87"/>
    <x v="3"/>
    <x v="2"/>
    <x v="1"/>
    <x v="0"/>
    <x v="3"/>
    <x v="0"/>
    <x v="1"/>
    <x v="0"/>
    <x v="2"/>
    <x v="1"/>
    <x v="1"/>
    <x v="3"/>
    <x v="2"/>
  </r>
  <r>
    <x v="811"/>
    <x v="811"/>
    <x v="159"/>
    <x v="69"/>
    <x v="11"/>
    <x v="1"/>
    <x v="1"/>
    <x v="1"/>
    <x v="11"/>
    <x v="0"/>
    <x v="1"/>
    <x v="0"/>
    <x v="1"/>
    <x v="1"/>
    <x v="1"/>
    <x v="10"/>
    <x v="5"/>
  </r>
  <r>
    <x v="812"/>
    <x v="812"/>
    <x v="172"/>
    <x v="53"/>
    <x v="9"/>
    <x v="2"/>
    <x v="5"/>
    <x v="0"/>
    <x v="9"/>
    <x v="0"/>
    <x v="1"/>
    <x v="0"/>
    <x v="2"/>
    <x v="0"/>
    <x v="5"/>
    <x v="8"/>
    <x v="0"/>
  </r>
  <r>
    <x v="813"/>
    <x v="813"/>
    <x v="123"/>
    <x v="42"/>
    <x v="4"/>
    <x v="1"/>
    <x v="1"/>
    <x v="1"/>
    <x v="4"/>
    <x v="0"/>
    <x v="0"/>
    <x v="0"/>
    <x v="4"/>
    <x v="1"/>
    <x v="1"/>
    <x v="5"/>
    <x v="2"/>
  </r>
  <r>
    <x v="814"/>
    <x v="814"/>
    <x v="11"/>
    <x v="81"/>
    <x v="8"/>
    <x v="1"/>
    <x v="3"/>
    <x v="1"/>
    <x v="8"/>
    <x v="0"/>
    <x v="0"/>
    <x v="1"/>
    <x v="4"/>
    <x v="0"/>
    <x v="4"/>
    <x v="6"/>
    <x v="5"/>
  </r>
  <r>
    <x v="815"/>
    <x v="815"/>
    <x v="61"/>
    <x v="49"/>
    <x v="16"/>
    <x v="2"/>
    <x v="0"/>
    <x v="0"/>
    <x v="16"/>
    <x v="0"/>
    <x v="1"/>
    <x v="0"/>
    <x v="2"/>
    <x v="0"/>
    <x v="5"/>
    <x v="8"/>
    <x v="0"/>
  </r>
  <r>
    <x v="816"/>
    <x v="816"/>
    <x v="90"/>
    <x v="59"/>
    <x v="4"/>
    <x v="1"/>
    <x v="5"/>
    <x v="1"/>
    <x v="4"/>
    <x v="0"/>
    <x v="0"/>
    <x v="0"/>
    <x v="4"/>
    <x v="0"/>
    <x v="4"/>
    <x v="6"/>
    <x v="7"/>
  </r>
  <r>
    <x v="817"/>
    <x v="817"/>
    <x v="29"/>
    <x v="87"/>
    <x v="7"/>
    <x v="0"/>
    <x v="4"/>
    <x v="1"/>
    <x v="7"/>
    <x v="0"/>
    <x v="0"/>
    <x v="1"/>
    <x v="0"/>
    <x v="0"/>
    <x v="0"/>
    <x v="0"/>
    <x v="5"/>
  </r>
  <r>
    <x v="818"/>
    <x v="818"/>
    <x v="123"/>
    <x v="90"/>
    <x v="4"/>
    <x v="0"/>
    <x v="0"/>
    <x v="1"/>
    <x v="4"/>
    <x v="0"/>
    <x v="0"/>
    <x v="0"/>
    <x v="0"/>
    <x v="0"/>
    <x v="0"/>
    <x v="0"/>
    <x v="2"/>
  </r>
  <r>
    <x v="819"/>
    <x v="819"/>
    <x v="17"/>
    <x v="78"/>
    <x v="14"/>
    <x v="1"/>
    <x v="2"/>
    <x v="1"/>
    <x v="14"/>
    <x v="0"/>
    <x v="0"/>
    <x v="1"/>
    <x v="4"/>
    <x v="0"/>
    <x v="4"/>
    <x v="6"/>
    <x v="7"/>
  </r>
  <r>
    <x v="820"/>
    <x v="820"/>
    <x v="41"/>
    <x v="42"/>
    <x v="8"/>
    <x v="1"/>
    <x v="4"/>
    <x v="1"/>
    <x v="8"/>
    <x v="0"/>
    <x v="0"/>
    <x v="1"/>
    <x v="4"/>
    <x v="0"/>
    <x v="4"/>
    <x v="6"/>
    <x v="3"/>
  </r>
  <r>
    <x v="821"/>
    <x v="821"/>
    <x v="49"/>
    <x v="43"/>
    <x v="4"/>
    <x v="2"/>
    <x v="1"/>
    <x v="1"/>
    <x v="4"/>
    <x v="0"/>
    <x v="0"/>
    <x v="0"/>
    <x v="5"/>
    <x v="1"/>
    <x v="1"/>
    <x v="7"/>
    <x v="3"/>
  </r>
  <r>
    <x v="822"/>
    <x v="822"/>
    <x v="61"/>
    <x v="52"/>
    <x v="13"/>
    <x v="2"/>
    <x v="2"/>
    <x v="1"/>
    <x v="13"/>
    <x v="0"/>
    <x v="0"/>
    <x v="0"/>
    <x v="5"/>
    <x v="0"/>
    <x v="6"/>
    <x v="9"/>
    <x v="0"/>
  </r>
  <r>
    <x v="823"/>
    <x v="823"/>
    <x v="161"/>
    <x v="67"/>
    <x v="5"/>
    <x v="0"/>
    <x v="4"/>
    <x v="0"/>
    <x v="5"/>
    <x v="0"/>
    <x v="0"/>
    <x v="0"/>
    <x v="0"/>
    <x v="0"/>
    <x v="0"/>
    <x v="0"/>
    <x v="1"/>
  </r>
  <r>
    <x v="824"/>
    <x v="824"/>
    <x v="198"/>
    <x v="88"/>
    <x v="2"/>
    <x v="2"/>
    <x v="0"/>
    <x v="0"/>
    <x v="2"/>
    <x v="0"/>
    <x v="1"/>
    <x v="0"/>
    <x v="2"/>
    <x v="0"/>
    <x v="5"/>
    <x v="8"/>
    <x v="2"/>
  </r>
  <r>
    <x v="825"/>
    <x v="825"/>
    <x v="104"/>
    <x v="54"/>
    <x v="13"/>
    <x v="0"/>
    <x v="0"/>
    <x v="0"/>
    <x v="13"/>
    <x v="0"/>
    <x v="0"/>
    <x v="0"/>
    <x v="0"/>
    <x v="0"/>
    <x v="0"/>
    <x v="0"/>
    <x v="7"/>
  </r>
  <r>
    <x v="826"/>
    <x v="826"/>
    <x v="228"/>
    <x v="8"/>
    <x v="2"/>
    <x v="0"/>
    <x v="2"/>
    <x v="0"/>
    <x v="2"/>
    <x v="0"/>
    <x v="1"/>
    <x v="0"/>
    <x v="3"/>
    <x v="0"/>
    <x v="3"/>
    <x v="4"/>
    <x v="3"/>
  </r>
  <r>
    <x v="827"/>
    <x v="827"/>
    <x v="212"/>
    <x v="40"/>
    <x v="5"/>
    <x v="2"/>
    <x v="4"/>
    <x v="0"/>
    <x v="5"/>
    <x v="0"/>
    <x v="0"/>
    <x v="0"/>
    <x v="5"/>
    <x v="0"/>
    <x v="6"/>
    <x v="9"/>
    <x v="0"/>
  </r>
  <r>
    <x v="828"/>
    <x v="828"/>
    <x v="135"/>
    <x v="32"/>
    <x v="0"/>
    <x v="0"/>
    <x v="4"/>
    <x v="0"/>
    <x v="0"/>
    <x v="0"/>
    <x v="0"/>
    <x v="0"/>
    <x v="0"/>
    <x v="0"/>
    <x v="0"/>
    <x v="0"/>
    <x v="1"/>
  </r>
  <r>
    <x v="829"/>
    <x v="829"/>
    <x v="73"/>
    <x v="64"/>
    <x v="2"/>
    <x v="1"/>
    <x v="1"/>
    <x v="1"/>
    <x v="2"/>
    <x v="0"/>
    <x v="1"/>
    <x v="0"/>
    <x v="1"/>
    <x v="1"/>
    <x v="1"/>
    <x v="10"/>
    <x v="3"/>
  </r>
  <r>
    <x v="830"/>
    <x v="830"/>
    <x v="15"/>
    <x v="24"/>
    <x v="4"/>
    <x v="1"/>
    <x v="5"/>
    <x v="1"/>
    <x v="4"/>
    <x v="0"/>
    <x v="0"/>
    <x v="0"/>
    <x v="4"/>
    <x v="0"/>
    <x v="4"/>
    <x v="6"/>
    <x v="0"/>
  </r>
  <r>
    <x v="831"/>
    <x v="831"/>
    <x v="205"/>
    <x v="46"/>
    <x v="0"/>
    <x v="1"/>
    <x v="2"/>
    <x v="0"/>
    <x v="0"/>
    <x v="0"/>
    <x v="0"/>
    <x v="0"/>
    <x v="4"/>
    <x v="0"/>
    <x v="4"/>
    <x v="6"/>
    <x v="3"/>
  </r>
  <r>
    <x v="832"/>
    <x v="832"/>
    <x v="122"/>
    <x v="26"/>
    <x v="14"/>
    <x v="1"/>
    <x v="1"/>
    <x v="1"/>
    <x v="14"/>
    <x v="0"/>
    <x v="0"/>
    <x v="1"/>
    <x v="4"/>
    <x v="1"/>
    <x v="1"/>
    <x v="5"/>
    <x v="2"/>
  </r>
  <r>
    <x v="833"/>
    <x v="833"/>
    <x v="69"/>
    <x v="99"/>
    <x v="10"/>
    <x v="2"/>
    <x v="5"/>
    <x v="1"/>
    <x v="10"/>
    <x v="0"/>
    <x v="0"/>
    <x v="1"/>
    <x v="5"/>
    <x v="0"/>
    <x v="6"/>
    <x v="9"/>
    <x v="2"/>
  </r>
  <r>
    <x v="834"/>
    <x v="834"/>
    <x v="148"/>
    <x v="35"/>
    <x v="15"/>
    <x v="0"/>
    <x v="2"/>
    <x v="0"/>
    <x v="15"/>
    <x v="0"/>
    <x v="0"/>
    <x v="0"/>
    <x v="0"/>
    <x v="0"/>
    <x v="0"/>
    <x v="0"/>
    <x v="6"/>
  </r>
  <r>
    <x v="835"/>
    <x v="835"/>
    <x v="36"/>
    <x v="9"/>
    <x v="5"/>
    <x v="1"/>
    <x v="1"/>
    <x v="1"/>
    <x v="5"/>
    <x v="0"/>
    <x v="0"/>
    <x v="0"/>
    <x v="4"/>
    <x v="1"/>
    <x v="1"/>
    <x v="5"/>
    <x v="6"/>
  </r>
  <r>
    <x v="836"/>
    <x v="836"/>
    <x v="0"/>
    <x v="15"/>
    <x v="7"/>
    <x v="2"/>
    <x v="0"/>
    <x v="1"/>
    <x v="7"/>
    <x v="0"/>
    <x v="0"/>
    <x v="1"/>
    <x v="5"/>
    <x v="0"/>
    <x v="6"/>
    <x v="9"/>
    <x v="0"/>
  </r>
  <r>
    <x v="837"/>
    <x v="837"/>
    <x v="86"/>
    <x v="65"/>
    <x v="4"/>
    <x v="2"/>
    <x v="2"/>
    <x v="1"/>
    <x v="4"/>
    <x v="0"/>
    <x v="0"/>
    <x v="0"/>
    <x v="5"/>
    <x v="0"/>
    <x v="6"/>
    <x v="9"/>
    <x v="0"/>
  </r>
  <r>
    <x v="838"/>
    <x v="838"/>
    <x v="128"/>
    <x v="87"/>
    <x v="5"/>
    <x v="2"/>
    <x v="3"/>
    <x v="1"/>
    <x v="5"/>
    <x v="0"/>
    <x v="0"/>
    <x v="0"/>
    <x v="5"/>
    <x v="0"/>
    <x v="6"/>
    <x v="9"/>
    <x v="1"/>
  </r>
  <r>
    <x v="839"/>
    <x v="839"/>
    <x v="231"/>
    <x v="94"/>
    <x v="8"/>
    <x v="1"/>
    <x v="5"/>
    <x v="1"/>
    <x v="8"/>
    <x v="0"/>
    <x v="0"/>
    <x v="1"/>
    <x v="4"/>
    <x v="0"/>
    <x v="4"/>
    <x v="6"/>
    <x v="2"/>
  </r>
  <r>
    <x v="840"/>
    <x v="840"/>
    <x v="143"/>
    <x v="61"/>
    <x v="15"/>
    <x v="0"/>
    <x v="5"/>
    <x v="1"/>
    <x v="15"/>
    <x v="0"/>
    <x v="0"/>
    <x v="0"/>
    <x v="0"/>
    <x v="0"/>
    <x v="0"/>
    <x v="0"/>
    <x v="0"/>
  </r>
  <r>
    <x v="841"/>
    <x v="841"/>
    <x v="134"/>
    <x v="6"/>
    <x v="16"/>
    <x v="2"/>
    <x v="5"/>
    <x v="0"/>
    <x v="16"/>
    <x v="0"/>
    <x v="1"/>
    <x v="0"/>
    <x v="2"/>
    <x v="0"/>
    <x v="5"/>
    <x v="8"/>
    <x v="3"/>
  </r>
  <r>
    <x v="842"/>
    <x v="842"/>
    <x v="74"/>
    <x v="77"/>
    <x v="5"/>
    <x v="0"/>
    <x v="5"/>
    <x v="0"/>
    <x v="5"/>
    <x v="0"/>
    <x v="0"/>
    <x v="0"/>
    <x v="0"/>
    <x v="0"/>
    <x v="0"/>
    <x v="0"/>
    <x v="6"/>
  </r>
  <r>
    <x v="843"/>
    <x v="843"/>
    <x v="151"/>
    <x v="64"/>
    <x v="16"/>
    <x v="1"/>
    <x v="4"/>
    <x v="0"/>
    <x v="16"/>
    <x v="0"/>
    <x v="1"/>
    <x v="0"/>
    <x v="1"/>
    <x v="0"/>
    <x v="2"/>
    <x v="2"/>
    <x v="2"/>
  </r>
  <r>
    <x v="844"/>
    <x v="844"/>
    <x v="116"/>
    <x v="24"/>
    <x v="1"/>
    <x v="0"/>
    <x v="3"/>
    <x v="1"/>
    <x v="1"/>
    <x v="0"/>
    <x v="1"/>
    <x v="0"/>
    <x v="3"/>
    <x v="0"/>
    <x v="3"/>
    <x v="4"/>
    <x v="5"/>
  </r>
  <r>
    <x v="845"/>
    <x v="845"/>
    <x v="22"/>
    <x v="15"/>
    <x v="15"/>
    <x v="2"/>
    <x v="4"/>
    <x v="1"/>
    <x v="15"/>
    <x v="0"/>
    <x v="0"/>
    <x v="0"/>
    <x v="5"/>
    <x v="0"/>
    <x v="6"/>
    <x v="9"/>
    <x v="7"/>
  </r>
  <r>
    <x v="846"/>
    <x v="846"/>
    <x v="60"/>
    <x v="30"/>
    <x v="12"/>
    <x v="0"/>
    <x v="0"/>
    <x v="1"/>
    <x v="12"/>
    <x v="0"/>
    <x v="0"/>
    <x v="1"/>
    <x v="0"/>
    <x v="0"/>
    <x v="0"/>
    <x v="0"/>
    <x v="1"/>
  </r>
  <r>
    <x v="847"/>
    <x v="847"/>
    <x v="175"/>
    <x v="39"/>
    <x v="1"/>
    <x v="0"/>
    <x v="3"/>
    <x v="0"/>
    <x v="1"/>
    <x v="0"/>
    <x v="1"/>
    <x v="0"/>
    <x v="3"/>
    <x v="0"/>
    <x v="3"/>
    <x v="4"/>
    <x v="0"/>
  </r>
  <r>
    <x v="848"/>
    <x v="848"/>
    <x v="126"/>
    <x v="28"/>
    <x v="4"/>
    <x v="2"/>
    <x v="3"/>
    <x v="1"/>
    <x v="4"/>
    <x v="0"/>
    <x v="0"/>
    <x v="0"/>
    <x v="5"/>
    <x v="0"/>
    <x v="6"/>
    <x v="9"/>
    <x v="3"/>
  </r>
  <r>
    <x v="849"/>
    <x v="849"/>
    <x v="43"/>
    <x v="67"/>
    <x v="12"/>
    <x v="1"/>
    <x v="0"/>
    <x v="1"/>
    <x v="12"/>
    <x v="0"/>
    <x v="0"/>
    <x v="1"/>
    <x v="4"/>
    <x v="0"/>
    <x v="4"/>
    <x v="6"/>
    <x v="4"/>
  </r>
  <r>
    <x v="850"/>
    <x v="850"/>
    <x v="38"/>
    <x v="68"/>
    <x v="11"/>
    <x v="2"/>
    <x v="2"/>
    <x v="1"/>
    <x v="11"/>
    <x v="0"/>
    <x v="1"/>
    <x v="0"/>
    <x v="2"/>
    <x v="0"/>
    <x v="5"/>
    <x v="8"/>
    <x v="6"/>
  </r>
  <r>
    <x v="851"/>
    <x v="851"/>
    <x v="186"/>
    <x v="83"/>
    <x v="1"/>
    <x v="0"/>
    <x v="1"/>
    <x v="1"/>
    <x v="1"/>
    <x v="0"/>
    <x v="1"/>
    <x v="0"/>
    <x v="3"/>
    <x v="1"/>
    <x v="1"/>
    <x v="11"/>
    <x v="7"/>
  </r>
  <r>
    <x v="852"/>
    <x v="852"/>
    <x v="59"/>
    <x v="87"/>
    <x v="14"/>
    <x v="0"/>
    <x v="1"/>
    <x v="1"/>
    <x v="14"/>
    <x v="0"/>
    <x v="0"/>
    <x v="1"/>
    <x v="0"/>
    <x v="1"/>
    <x v="1"/>
    <x v="1"/>
    <x v="1"/>
  </r>
  <r>
    <x v="853"/>
    <x v="853"/>
    <x v="81"/>
    <x v="75"/>
    <x v="17"/>
    <x v="1"/>
    <x v="1"/>
    <x v="0"/>
    <x v="17"/>
    <x v="0"/>
    <x v="1"/>
    <x v="0"/>
    <x v="1"/>
    <x v="1"/>
    <x v="1"/>
    <x v="10"/>
    <x v="5"/>
  </r>
  <r>
    <x v="854"/>
    <x v="854"/>
    <x v="30"/>
    <x v="46"/>
    <x v="12"/>
    <x v="2"/>
    <x v="1"/>
    <x v="1"/>
    <x v="12"/>
    <x v="0"/>
    <x v="0"/>
    <x v="1"/>
    <x v="5"/>
    <x v="1"/>
    <x v="1"/>
    <x v="7"/>
    <x v="7"/>
  </r>
  <r>
    <x v="855"/>
    <x v="855"/>
    <x v="56"/>
    <x v="26"/>
    <x v="17"/>
    <x v="2"/>
    <x v="2"/>
    <x v="1"/>
    <x v="17"/>
    <x v="0"/>
    <x v="1"/>
    <x v="0"/>
    <x v="2"/>
    <x v="0"/>
    <x v="5"/>
    <x v="8"/>
    <x v="4"/>
  </r>
  <r>
    <x v="856"/>
    <x v="856"/>
    <x v="199"/>
    <x v="47"/>
    <x v="14"/>
    <x v="2"/>
    <x v="3"/>
    <x v="1"/>
    <x v="14"/>
    <x v="0"/>
    <x v="0"/>
    <x v="1"/>
    <x v="5"/>
    <x v="0"/>
    <x v="6"/>
    <x v="9"/>
    <x v="2"/>
  </r>
  <r>
    <x v="857"/>
    <x v="857"/>
    <x v="49"/>
    <x v="52"/>
    <x v="14"/>
    <x v="0"/>
    <x v="0"/>
    <x v="1"/>
    <x v="14"/>
    <x v="0"/>
    <x v="0"/>
    <x v="1"/>
    <x v="0"/>
    <x v="0"/>
    <x v="0"/>
    <x v="0"/>
    <x v="3"/>
  </r>
  <r>
    <x v="858"/>
    <x v="858"/>
    <x v="6"/>
    <x v="50"/>
    <x v="17"/>
    <x v="0"/>
    <x v="5"/>
    <x v="1"/>
    <x v="17"/>
    <x v="0"/>
    <x v="1"/>
    <x v="0"/>
    <x v="3"/>
    <x v="0"/>
    <x v="3"/>
    <x v="4"/>
    <x v="4"/>
  </r>
  <r>
    <x v="859"/>
    <x v="859"/>
    <x v="49"/>
    <x v="6"/>
    <x v="6"/>
    <x v="2"/>
    <x v="4"/>
    <x v="1"/>
    <x v="6"/>
    <x v="0"/>
    <x v="0"/>
    <x v="1"/>
    <x v="5"/>
    <x v="0"/>
    <x v="6"/>
    <x v="9"/>
    <x v="3"/>
  </r>
  <r>
    <x v="860"/>
    <x v="860"/>
    <x v="207"/>
    <x v="7"/>
    <x v="4"/>
    <x v="1"/>
    <x v="4"/>
    <x v="1"/>
    <x v="4"/>
    <x v="0"/>
    <x v="0"/>
    <x v="0"/>
    <x v="4"/>
    <x v="0"/>
    <x v="4"/>
    <x v="6"/>
    <x v="2"/>
  </r>
  <r>
    <x v="861"/>
    <x v="861"/>
    <x v="231"/>
    <x v="50"/>
    <x v="1"/>
    <x v="2"/>
    <x v="0"/>
    <x v="0"/>
    <x v="1"/>
    <x v="0"/>
    <x v="1"/>
    <x v="0"/>
    <x v="2"/>
    <x v="0"/>
    <x v="5"/>
    <x v="8"/>
    <x v="2"/>
  </r>
  <r>
    <x v="862"/>
    <x v="862"/>
    <x v="185"/>
    <x v="27"/>
    <x v="14"/>
    <x v="1"/>
    <x v="5"/>
    <x v="0"/>
    <x v="14"/>
    <x v="0"/>
    <x v="0"/>
    <x v="1"/>
    <x v="4"/>
    <x v="0"/>
    <x v="4"/>
    <x v="6"/>
    <x v="4"/>
  </r>
  <r>
    <x v="863"/>
    <x v="863"/>
    <x v="3"/>
    <x v="92"/>
    <x v="5"/>
    <x v="0"/>
    <x v="4"/>
    <x v="0"/>
    <x v="5"/>
    <x v="0"/>
    <x v="0"/>
    <x v="0"/>
    <x v="0"/>
    <x v="0"/>
    <x v="0"/>
    <x v="0"/>
    <x v="2"/>
  </r>
  <r>
    <x v="864"/>
    <x v="864"/>
    <x v="72"/>
    <x v="36"/>
    <x v="10"/>
    <x v="0"/>
    <x v="4"/>
    <x v="1"/>
    <x v="10"/>
    <x v="0"/>
    <x v="0"/>
    <x v="1"/>
    <x v="0"/>
    <x v="0"/>
    <x v="0"/>
    <x v="0"/>
    <x v="5"/>
  </r>
  <r>
    <x v="865"/>
    <x v="865"/>
    <x v="96"/>
    <x v="62"/>
    <x v="8"/>
    <x v="2"/>
    <x v="1"/>
    <x v="0"/>
    <x v="8"/>
    <x v="0"/>
    <x v="0"/>
    <x v="1"/>
    <x v="5"/>
    <x v="1"/>
    <x v="1"/>
    <x v="7"/>
    <x v="1"/>
  </r>
  <r>
    <x v="866"/>
    <x v="866"/>
    <x v="145"/>
    <x v="24"/>
    <x v="6"/>
    <x v="1"/>
    <x v="5"/>
    <x v="0"/>
    <x v="6"/>
    <x v="0"/>
    <x v="0"/>
    <x v="1"/>
    <x v="4"/>
    <x v="0"/>
    <x v="4"/>
    <x v="6"/>
    <x v="7"/>
  </r>
  <r>
    <x v="867"/>
    <x v="867"/>
    <x v="132"/>
    <x v="66"/>
    <x v="7"/>
    <x v="2"/>
    <x v="5"/>
    <x v="1"/>
    <x v="7"/>
    <x v="0"/>
    <x v="0"/>
    <x v="1"/>
    <x v="5"/>
    <x v="0"/>
    <x v="6"/>
    <x v="9"/>
    <x v="6"/>
  </r>
  <r>
    <x v="868"/>
    <x v="868"/>
    <x v="105"/>
    <x v="34"/>
    <x v="3"/>
    <x v="1"/>
    <x v="5"/>
    <x v="1"/>
    <x v="3"/>
    <x v="0"/>
    <x v="1"/>
    <x v="0"/>
    <x v="1"/>
    <x v="0"/>
    <x v="2"/>
    <x v="2"/>
    <x v="7"/>
  </r>
  <r>
    <x v="869"/>
    <x v="869"/>
    <x v="32"/>
    <x v="58"/>
    <x v="3"/>
    <x v="2"/>
    <x v="1"/>
    <x v="1"/>
    <x v="3"/>
    <x v="0"/>
    <x v="1"/>
    <x v="0"/>
    <x v="2"/>
    <x v="1"/>
    <x v="1"/>
    <x v="3"/>
    <x v="3"/>
  </r>
  <r>
    <x v="870"/>
    <x v="870"/>
    <x v="232"/>
    <x v="8"/>
    <x v="12"/>
    <x v="1"/>
    <x v="2"/>
    <x v="1"/>
    <x v="12"/>
    <x v="0"/>
    <x v="0"/>
    <x v="1"/>
    <x v="4"/>
    <x v="0"/>
    <x v="4"/>
    <x v="6"/>
    <x v="7"/>
  </r>
  <r>
    <x v="871"/>
    <x v="871"/>
    <x v="34"/>
    <x v="32"/>
    <x v="3"/>
    <x v="1"/>
    <x v="4"/>
    <x v="0"/>
    <x v="3"/>
    <x v="0"/>
    <x v="1"/>
    <x v="0"/>
    <x v="1"/>
    <x v="0"/>
    <x v="2"/>
    <x v="2"/>
    <x v="5"/>
  </r>
  <r>
    <x v="872"/>
    <x v="872"/>
    <x v="43"/>
    <x v="53"/>
    <x v="16"/>
    <x v="2"/>
    <x v="4"/>
    <x v="0"/>
    <x v="16"/>
    <x v="0"/>
    <x v="1"/>
    <x v="0"/>
    <x v="2"/>
    <x v="0"/>
    <x v="5"/>
    <x v="8"/>
    <x v="4"/>
  </r>
  <r>
    <x v="873"/>
    <x v="873"/>
    <x v="107"/>
    <x v="51"/>
    <x v="14"/>
    <x v="2"/>
    <x v="2"/>
    <x v="1"/>
    <x v="14"/>
    <x v="0"/>
    <x v="0"/>
    <x v="1"/>
    <x v="5"/>
    <x v="0"/>
    <x v="6"/>
    <x v="9"/>
    <x v="3"/>
  </r>
  <r>
    <x v="874"/>
    <x v="874"/>
    <x v="127"/>
    <x v="10"/>
    <x v="1"/>
    <x v="2"/>
    <x v="2"/>
    <x v="1"/>
    <x v="1"/>
    <x v="0"/>
    <x v="1"/>
    <x v="0"/>
    <x v="2"/>
    <x v="0"/>
    <x v="5"/>
    <x v="8"/>
    <x v="4"/>
  </r>
  <r>
    <x v="875"/>
    <x v="875"/>
    <x v="233"/>
    <x v="96"/>
    <x v="12"/>
    <x v="1"/>
    <x v="0"/>
    <x v="0"/>
    <x v="12"/>
    <x v="0"/>
    <x v="0"/>
    <x v="1"/>
    <x v="4"/>
    <x v="0"/>
    <x v="4"/>
    <x v="6"/>
    <x v="4"/>
  </r>
  <r>
    <x v="876"/>
    <x v="876"/>
    <x v="126"/>
    <x v="6"/>
    <x v="15"/>
    <x v="1"/>
    <x v="2"/>
    <x v="0"/>
    <x v="15"/>
    <x v="0"/>
    <x v="0"/>
    <x v="0"/>
    <x v="4"/>
    <x v="0"/>
    <x v="4"/>
    <x v="6"/>
    <x v="3"/>
  </r>
  <r>
    <x v="877"/>
    <x v="877"/>
    <x v="188"/>
    <x v="97"/>
    <x v="12"/>
    <x v="1"/>
    <x v="2"/>
    <x v="0"/>
    <x v="12"/>
    <x v="0"/>
    <x v="0"/>
    <x v="1"/>
    <x v="4"/>
    <x v="0"/>
    <x v="4"/>
    <x v="6"/>
    <x v="2"/>
  </r>
  <r>
    <x v="878"/>
    <x v="878"/>
    <x v="219"/>
    <x v="32"/>
    <x v="16"/>
    <x v="1"/>
    <x v="3"/>
    <x v="0"/>
    <x v="16"/>
    <x v="0"/>
    <x v="1"/>
    <x v="0"/>
    <x v="1"/>
    <x v="0"/>
    <x v="2"/>
    <x v="2"/>
    <x v="1"/>
  </r>
  <r>
    <x v="879"/>
    <x v="879"/>
    <x v="168"/>
    <x v="13"/>
    <x v="17"/>
    <x v="0"/>
    <x v="3"/>
    <x v="0"/>
    <x v="17"/>
    <x v="0"/>
    <x v="1"/>
    <x v="0"/>
    <x v="3"/>
    <x v="0"/>
    <x v="3"/>
    <x v="4"/>
    <x v="0"/>
  </r>
  <r>
    <x v="880"/>
    <x v="880"/>
    <x v="197"/>
    <x v="68"/>
    <x v="14"/>
    <x v="1"/>
    <x v="1"/>
    <x v="0"/>
    <x v="14"/>
    <x v="0"/>
    <x v="0"/>
    <x v="1"/>
    <x v="4"/>
    <x v="1"/>
    <x v="1"/>
    <x v="5"/>
    <x v="7"/>
  </r>
  <r>
    <x v="881"/>
    <x v="881"/>
    <x v="175"/>
    <x v="0"/>
    <x v="4"/>
    <x v="1"/>
    <x v="3"/>
    <x v="1"/>
    <x v="4"/>
    <x v="0"/>
    <x v="0"/>
    <x v="0"/>
    <x v="4"/>
    <x v="0"/>
    <x v="4"/>
    <x v="6"/>
    <x v="0"/>
  </r>
  <r>
    <x v="882"/>
    <x v="882"/>
    <x v="69"/>
    <x v="59"/>
    <x v="5"/>
    <x v="2"/>
    <x v="0"/>
    <x v="1"/>
    <x v="5"/>
    <x v="0"/>
    <x v="0"/>
    <x v="0"/>
    <x v="5"/>
    <x v="0"/>
    <x v="6"/>
    <x v="9"/>
    <x v="2"/>
  </r>
  <r>
    <x v="883"/>
    <x v="883"/>
    <x v="98"/>
    <x v="72"/>
    <x v="11"/>
    <x v="2"/>
    <x v="0"/>
    <x v="1"/>
    <x v="11"/>
    <x v="0"/>
    <x v="1"/>
    <x v="0"/>
    <x v="2"/>
    <x v="0"/>
    <x v="5"/>
    <x v="8"/>
    <x v="0"/>
  </r>
  <r>
    <x v="884"/>
    <x v="884"/>
    <x v="2"/>
    <x v="94"/>
    <x v="12"/>
    <x v="0"/>
    <x v="3"/>
    <x v="1"/>
    <x v="12"/>
    <x v="0"/>
    <x v="0"/>
    <x v="1"/>
    <x v="0"/>
    <x v="0"/>
    <x v="0"/>
    <x v="0"/>
    <x v="0"/>
  </r>
  <r>
    <x v="885"/>
    <x v="885"/>
    <x v="205"/>
    <x v="93"/>
    <x v="7"/>
    <x v="1"/>
    <x v="2"/>
    <x v="1"/>
    <x v="7"/>
    <x v="0"/>
    <x v="0"/>
    <x v="1"/>
    <x v="4"/>
    <x v="0"/>
    <x v="4"/>
    <x v="6"/>
    <x v="3"/>
  </r>
  <r>
    <x v="886"/>
    <x v="886"/>
    <x v="233"/>
    <x v="12"/>
    <x v="0"/>
    <x v="2"/>
    <x v="3"/>
    <x v="1"/>
    <x v="0"/>
    <x v="0"/>
    <x v="0"/>
    <x v="0"/>
    <x v="5"/>
    <x v="0"/>
    <x v="6"/>
    <x v="9"/>
    <x v="4"/>
  </r>
  <r>
    <x v="887"/>
    <x v="887"/>
    <x v="111"/>
    <x v="88"/>
    <x v="10"/>
    <x v="0"/>
    <x v="0"/>
    <x v="1"/>
    <x v="10"/>
    <x v="0"/>
    <x v="0"/>
    <x v="1"/>
    <x v="0"/>
    <x v="0"/>
    <x v="0"/>
    <x v="0"/>
    <x v="7"/>
  </r>
  <r>
    <x v="888"/>
    <x v="888"/>
    <x v="186"/>
    <x v="43"/>
    <x v="10"/>
    <x v="1"/>
    <x v="1"/>
    <x v="0"/>
    <x v="10"/>
    <x v="0"/>
    <x v="0"/>
    <x v="1"/>
    <x v="4"/>
    <x v="1"/>
    <x v="1"/>
    <x v="5"/>
    <x v="7"/>
  </r>
  <r>
    <x v="889"/>
    <x v="889"/>
    <x v="188"/>
    <x v="78"/>
    <x v="3"/>
    <x v="0"/>
    <x v="2"/>
    <x v="1"/>
    <x v="3"/>
    <x v="0"/>
    <x v="1"/>
    <x v="0"/>
    <x v="3"/>
    <x v="0"/>
    <x v="3"/>
    <x v="4"/>
    <x v="2"/>
  </r>
  <r>
    <x v="890"/>
    <x v="890"/>
    <x v="200"/>
    <x v="67"/>
    <x v="14"/>
    <x v="1"/>
    <x v="5"/>
    <x v="0"/>
    <x v="14"/>
    <x v="0"/>
    <x v="0"/>
    <x v="1"/>
    <x v="4"/>
    <x v="0"/>
    <x v="4"/>
    <x v="6"/>
    <x v="5"/>
  </r>
  <r>
    <x v="891"/>
    <x v="891"/>
    <x v="16"/>
    <x v="13"/>
    <x v="1"/>
    <x v="0"/>
    <x v="0"/>
    <x v="1"/>
    <x v="1"/>
    <x v="0"/>
    <x v="1"/>
    <x v="0"/>
    <x v="3"/>
    <x v="0"/>
    <x v="3"/>
    <x v="4"/>
    <x v="6"/>
  </r>
  <r>
    <x v="892"/>
    <x v="892"/>
    <x v="188"/>
    <x v="71"/>
    <x v="7"/>
    <x v="0"/>
    <x v="1"/>
    <x v="1"/>
    <x v="7"/>
    <x v="0"/>
    <x v="0"/>
    <x v="1"/>
    <x v="0"/>
    <x v="1"/>
    <x v="1"/>
    <x v="1"/>
    <x v="2"/>
  </r>
  <r>
    <x v="893"/>
    <x v="893"/>
    <x v="217"/>
    <x v="15"/>
    <x v="4"/>
    <x v="2"/>
    <x v="1"/>
    <x v="1"/>
    <x v="4"/>
    <x v="0"/>
    <x v="0"/>
    <x v="0"/>
    <x v="5"/>
    <x v="1"/>
    <x v="1"/>
    <x v="7"/>
    <x v="0"/>
  </r>
  <r>
    <x v="894"/>
    <x v="894"/>
    <x v="127"/>
    <x v="72"/>
    <x v="10"/>
    <x v="2"/>
    <x v="0"/>
    <x v="0"/>
    <x v="10"/>
    <x v="0"/>
    <x v="0"/>
    <x v="1"/>
    <x v="5"/>
    <x v="0"/>
    <x v="6"/>
    <x v="9"/>
    <x v="4"/>
  </r>
  <r>
    <x v="895"/>
    <x v="895"/>
    <x v="76"/>
    <x v="13"/>
    <x v="3"/>
    <x v="2"/>
    <x v="0"/>
    <x v="1"/>
    <x v="3"/>
    <x v="0"/>
    <x v="1"/>
    <x v="0"/>
    <x v="2"/>
    <x v="0"/>
    <x v="5"/>
    <x v="8"/>
    <x v="5"/>
  </r>
  <r>
    <x v="896"/>
    <x v="896"/>
    <x v="41"/>
    <x v="3"/>
    <x v="15"/>
    <x v="0"/>
    <x v="2"/>
    <x v="1"/>
    <x v="15"/>
    <x v="0"/>
    <x v="0"/>
    <x v="0"/>
    <x v="0"/>
    <x v="0"/>
    <x v="0"/>
    <x v="0"/>
    <x v="3"/>
  </r>
  <r>
    <x v="897"/>
    <x v="897"/>
    <x v="34"/>
    <x v="26"/>
    <x v="8"/>
    <x v="0"/>
    <x v="5"/>
    <x v="1"/>
    <x v="8"/>
    <x v="0"/>
    <x v="0"/>
    <x v="1"/>
    <x v="0"/>
    <x v="0"/>
    <x v="0"/>
    <x v="0"/>
    <x v="5"/>
  </r>
  <r>
    <x v="898"/>
    <x v="898"/>
    <x v="227"/>
    <x v="99"/>
    <x v="17"/>
    <x v="1"/>
    <x v="4"/>
    <x v="1"/>
    <x v="17"/>
    <x v="0"/>
    <x v="1"/>
    <x v="0"/>
    <x v="1"/>
    <x v="0"/>
    <x v="2"/>
    <x v="2"/>
    <x v="5"/>
  </r>
  <r>
    <x v="899"/>
    <x v="899"/>
    <x v="167"/>
    <x v="55"/>
    <x v="5"/>
    <x v="0"/>
    <x v="4"/>
    <x v="0"/>
    <x v="5"/>
    <x v="0"/>
    <x v="0"/>
    <x v="0"/>
    <x v="0"/>
    <x v="0"/>
    <x v="0"/>
    <x v="0"/>
    <x v="4"/>
  </r>
  <r>
    <x v="900"/>
    <x v="900"/>
    <x v="66"/>
    <x v="84"/>
    <x v="4"/>
    <x v="2"/>
    <x v="1"/>
    <x v="0"/>
    <x v="4"/>
    <x v="0"/>
    <x v="0"/>
    <x v="0"/>
    <x v="5"/>
    <x v="1"/>
    <x v="1"/>
    <x v="7"/>
    <x v="3"/>
  </r>
  <r>
    <x v="901"/>
    <x v="901"/>
    <x v="51"/>
    <x v="20"/>
    <x v="9"/>
    <x v="0"/>
    <x v="4"/>
    <x v="0"/>
    <x v="9"/>
    <x v="0"/>
    <x v="1"/>
    <x v="0"/>
    <x v="3"/>
    <x v="0"/>
    <x v="3"/>
    <x v="4"/>
    <x v="2"/>
  </r>
  <r>
    <x v="902"/>
    <x v="902"/>
    <x v="49"/>
    <x v="29"/>
    <x v="13"/>
    <x v="0"/>
    <x v="1"/>
    <x v="1"/>
    <x v="13"/>
    <x v="0"/>
    <x v="0"/>
    <x v="0"/>
    <x v="0"/>
    <x v="1"/>
    <x v="1"/>
    <x v="1"/>
    <x v="3"/>
  </r>
  <r>
    <x v="903"/>
    <x v="903"/>
    <x v="184"/>
    <x v="33"/>
    <x v="12"/>
    <x v="0"/>
    <x v="0"/>
    <x v="1"/>
    <x v="12"/>
    <x v="0"/>
    <x v="0"/>
    <x v="1"/>
    <x v="0"/>
    <x v="0"/>
    <x v="0"/>
    <x v="0"/>
    <x v="0"/>
  </r>
  <r>
    <x v="904"/>
    <x v="904"/>
    <x v="153"/>
    <x v="36"/>
    <x v="15"/>
    <x v="0"/>
    <x v="2"/>
    <x v="0"/>
    <x v="15"/>
    <x v="0"/>
    <x v="0"/>
    <x v="0"/>
    <x v="0"/>
    <x v="0"/>
    <x v="0"/>
    <x v="0"/>
    <x v="0"/>
  </r>
  <r>
    <x v="905"/>
    <x v="905"/>
    <x v="6"/>
    <x v="61"/>
    <x v="5"/>
    <x v="2"/>
    <x v="4"/>
    <x v="0"/>
    <x v="5"/>
    <x v="0"/>
    <x v="0"/>
    <x v="0"/>
    <x v="5"/>
    <x v="0"/>
    <x v="6"/>
    <x v="9"/>
    <x v="4"/>
  </r>
  <r>
    <x v="906"/>
    <x v="906"/>
    <x v="104"/>
    <x v="30"/>
    <x v="2"/>
    <x v="0"/>
    <x v="3"/>
    <x v="1"/>
    <x v="2"/>
    <x v="0"/>
    <x v="1"/>
    <x v="0"/>
    <x v="3"/>
    <x v="0"/>
    <x v="3"/>
    <x v="4"/>
    <x v="7"/>
  </r>
  <r>
    <x v="907"/>
    <x v="907"/>
    <x v="138"/>
    <x v="11"/>
    <x v="3"/>
    <x v="0"/>
    <x v="4"/>
    <x v="1"/>
    <x v="3"/>
    <x v="0"/>
    <x v="1"/>
    <x v="0"/>
    <x v="3"/>
    <x v="0"/>
    <x v="3"/>
    <x v="4"/>
    <x v="1"/>
  </r>
  <r>
    <x v="908"/>
    <x v="908"/>
    <x v="233"/>
    <x v="68"/>
    <x v="9"/>
    <x v="2"/>
    <x v="2"/>
    <x v="1"/>
    <x v="9"/>
    <x v="0"/>
    <x v="1"/>
    <x v="0"/>
    <x v="2"/>
    <x v="0"/>
    <x v="5"/>
    <x v="8"/>
    <x v="4"/>
  </r>
  <r>
    <x v="909"/>
    <x v="909"/>
    <x v="116"/>
    <x v="33"/>
    <x v="5"/>
    <x v="2"/>
    <x v="1"/>
    <x v="1"/>
    <x v="5"/>
    <x v="0"/>
    <x v="0"/>
    <x v="0"/>
    <x v="5"/>
    <x v="1"/>
    <x v="1"/>
    <x v="7"/>
    <x v="5"/>
  </r>
  <r>
    <x v="910"/>
    <x v="910"/>
    <x v="163"/>
    <x v="40"/>
    <x v="10"/>
    <x v="1"/>
    <x v="0"/>
    <x v="1"/>
    <x v="10"/>
    <x v="0"/>
    <x v="0"/>
    <x v="1"/>
    <x v="4"/>
    <x v="0"/>
    <x v="4"/>
    <x v="6"/>
    <x v="0"/>
  </r>
  <r>
    <x v="911"/>
    <x v="911"/>
    <x v="223"/>
    <x v="87"/>
    <x v="0"/>
    <x v="2"/>
    <x v="2"/>
    <x v="0"/>
    <x v="0"/>
    <x v="0"/>
    <x v="0"/>
    <x v="0"/>
    <x v="5"/>
    <x v="0"/>
    <x v="6"/>
    <x v="9"/>
    <x v="5"/>
  </r>
  <r>
    <x v="912"/>
    <x v="912"/>
    <x v="141"/>
    <x v="32"/>
    <x v="0"/>
    <x v="1"/>
    <x v="0"/>
    <x v="0"/>
    <x v="0"/>
    <x v="0"/>
    <x v="0"/>
    <x v="0"/>
    <x v="4"/>
    <x v="0"/>
    <x v="4"/>
    <x v="6"/>
    <x v="2"/>
  </r>
  <r>
    <x v="913"/>
    <x v="913"/>
    <x v="230"/>
    <x v="7"/>
    <x v="14"/>
    <x v="2"/>
    <x v="4"/>
    <x v="0"/>
    <x v="14"/>
    <x v="0"/>
    <x v="0"/>
    <x v="1"/>
    <x v="5"/>
    <x v="0"/>
    <x v="6"/>
    <x v="9"/>
    <x v="5"/>
  </r>
  <r>
    <x v="914"/>
    <x v="914"/>
    <x v="44"/>
    <x v="87"/>
    <x v="1"/>
    <x v="1"/>
    <x v="3"/>
    <x v="1"/>
    <x v="1"/>
    <x v="0"/>
    <x v="1"/>
    <x v="0"/>
    <x v="1"/>
    <x v="0"/>
    <x v="2"/>
    <x v="2"/>
    <x v="6"/>
  </r>
  <r>
    <x v="915"/>
    <x v="915"/>
    <x v="29"/>
    <x v="94"/>
    <x v="12"/>
    <x v="0"/>
    <x v="4"/>
    <x v="0"/>
    <x v="12"/>
    <x v="0"/>
    <x v="0"/>
    <x v="1"/>
    <x v="0"/>
    <x v="0"/>
    <x v="0"/>
    <x v="0"/>
    <x v="5"/>
  </r>
  <r>
    <x v="916"/>
    <x v="916"/>
    <x v="184"/>
    <x v="49"/>
    <x v="13"/>
    <x v="2"/>
    <x v="3"/>
    <x v="0"/>
    <x v="13"/>
    <x v="0"/>
    <x v="0"/>
    <x v="0"/>
    <x v="5"/>
    <x v="0"/>
    <x v="6"/>
    <x v="9"/>
    <x v="0"/>
  </r>
  <r>
    <x v="917"/>
    <x v="917"/>
    <x v="150"/>
    <x v="92"/>
    <x v="0"/>
    <x v="1"/>
    <x v="1"/>
    <x v="0"/>
    <x v="0"/>
    <x v="0"/>
    <x v="0"/>
    <x v="0"/>
    <x v="4"/>
    <x v="1"/>
    <x v="1"/>
    <x v="5"/>
    <x v="1"/>
  </r>
  <r>
    <x v="918"/>
    <x v="918"/>
    <x v="234"/>
    <x v="52"/>
    <x v="13"/>
    <x v="2"/>
    <x v="2"/>
    <x v="1"/>
    <x v="13"/>
    <x v="0"/>
    <x v="0"/>
    <x v="0"/>
    <x v="5"/>
    <x v="0"/>
    <x v="6"/>
    <x v="9"/>
    <x v="3"/>
  </r>
  <r>
    <x v="919"/>
    <x v="919"/>
    <x v="222"/>
    <x v="66"/>
    <x v="7"/>
    <x v="2"/>
    <x v="3"/>
    <x v="0"/>
    <x v="7"/>
    <x v="0"/>
    <x v="0"/>
    <x v="1"/>
    <x v="5"/>
    <x v="0"/>
    <x v="6"/>
    <x v="9"/>
    <x v="0"/>
  </r>
  <r>
    <x v="920"/>
    <x v="920"/>
    <x v="166"/>
    <x v="40"/>
    <x v="17"/>
    <x v="0"/>
    <x v="3"/>
    <x v="0"/>
    <x v="17"/>
    <x v="0"/>
    <x v="1"/>
    <x v="0"/>
    <x v="3"/>
    <x v="0"/>
    <x v="3"/>
    <x v="4"/>
    <x v="1"/>
  </r>
  <r>
    <x v="921"/>
    <x v="921"/>
    <x v="51"/>
    <x v="5"/>
    <x v="11"/>
    <x v="2"/>
    <x v="4"/>
    <x v="1"/>
    <x v="11"/>
    <x v="0"/>
    <x v="1"/>
    <x v="0"/>
    <x v="2"/>
    <x v="0"/>
    <x v="5"/>
    <x v="8"/>
    <x v="2"/>
  </r>
  <r>
    <x v="922"/>
    <x v="922"/>
    <x v="11"/>
    <x v="45"/>
    <x v="11"/>
    <x v="2"/>
    <x v="3"/>
    <x v="0"/>
    <x v="11"/>
    <x v="0"/>
    <x v="1"/>
    <x v="0"/>
    <x v="2"/>
    <x v="0"/>
    <x v="5"/>
    <x v="8"/>
    <x v="5"/>
  </r>
  <r>
    <x v="923"/>
    <x v="923"/>
    <x v="100"/>
    <x v="53"/>
    <x v="10"/>
    <x v="2"/>
    <x v="2"/>
    <x v="1"/>
    <x v="10"/>
    <x v="0"/>
    <x v="0"/>
    <x v="1"/>
    <x v="5"/>
    <x v="0"/>
    <x v="6"/>
    <x v="9"/>
    <x v="3"/>
  </r>
  <r>
    <x v="924"/>
    <x v="924"/>
    <x v="18"/>
    <x v="31"/>
    <x v="11"/>
    <x v="1"/>
    <x v="5"/>
    <x v="1"/>
    <x v="11"/>
    <x v="0"/>
    <x v="1"/>
    <x v="0"/>
    <x v="1"/>
    <x v="0"/>
    <x v="2"/>
    <x v="2"/>
    <x v="4"/>
  </r>
  <r>
    <x v="925"/>
    <x v="925"/>
    <x v="192"/>
    <x v="18"/>
    <x v="16"/>
    <x v="0"/>
    <x v="0"/>
    <x v="0"/>
    <x v="16"/>
    <x v="0"/>
    <x v="1"/>
    <x v="0"/>
    <x v="3"/>
    <x v="0"/>
    <x v="3"/>
    <x v="4"/>
    <x v="0"/>
  </r>
  <r>
    <x v="926"/>
    <x v="926"/>
    <x v="101"/>
    <x v="36"/>
    <x v="4"/>
    <x v="0"/>
    <x v="2"/>
    <x v="0"/>
    <x v="4"/>
    <x v="0"/>
    <x v="0"/>
    <x v="0"/>
    <x v="0"/>
    <x v="0"/>
    <x v="0"/>
    <x v="0"/>
    <x v="3"/>
  </r>
  <r>
    <x v="927"/>
    <x v="927"/>
    <x v="8"/>
    <x v="29"/>
    <x v="12"/>
    <x v="1"/>
    <x v="4"/>
    <x v="1"/>
    <x v="12"/>
    <x v="0"/>
    <x v="0"/>
    <x v="1"/>
    <x v="4"/>
    <x v="0"/>
    <x v="4"/>
    <x v="6"/>
    <x v="5"/>
  </r>
  <r>
    <x v="928"/>
    <x v="928"/>
    <x v="83"/>
    <x v="82"/>
    <x v="4"/>
    <x v="2"/>
    <x v="3"/>
    <x v="0"/>
    <x v="4"/>
    <x v="0"/>
    <x v="0"/>
    <x v="0"/>
    <x v="5"/>
    <x v="0"/>
    <x v="6"/>
    <x v="9"/>
    <x v="5"/>
  </r>
  <r>
    <x v="929"/>
    <x v="929"/>
    <x v="101"/>
    <x v="34"/>
    <x v="14"/>
    <x v="0"/>
    <x v="3"/>
    <x v="0"/>
    <x v="14"/>
    <x v="0"/>
    <x v="0"/>
    <x v="1"/>
    <x v="0"/>
    <x v="0"/>
    <x v="0"/>
    <x v="0"/>
    <x v="3"/>
  </r>
  <r>
    <x v="930"/>
    <x v="930"/>
    <x v="191"/>
    <x v="70"/>
    <x v="12"/>
    <x v="2"/>
    <x v="1"/>
    <x v="0"/>
    <x v="12"/>
    <x v="0"/>
    <x v="0"/>
    <x v="1"/>
    <x v="5"/>
    <x v="1"/>
    <x v="1"/>
    <x v="7"/>
    <x v="1"/>
  </r>
  <r>
    <x v="931"/>
    <x v="931"/>
    <x v="25"/>
    <x v="5"/>
    <x v="1"/>
    <x v="2"/>
    <x v="3"/>
    <x v="1"/>
    <x v="1"/>
    <x v="0"/>
    <x v="1"/>
    <x v="0"/>
    <x v="2"/>
    <x v="0"/>
    <x v="5"/>
    <x v="8"/>
    <x v="1"/>
  </r>
  <r>
    <x v="932"/>
    <x v="932"/>
    <x v="201"/>
    <x v="4"/>
    <x v="8"/>
    <x v="0"/>
    <x v="1"/>
    <x v="1"/>
    <x v="8"/>
    <x v="0"/>
    <x v="0"/>
    <x v="1"/>
    <x v="0"/>
    <x v="1"/>
    <x v="1"/>
    <x v="1"/>
    <x v="4"/>
  </r>
  <r>
    <x v="933"/>
    <x v="933"/>
    <x v="76"/>
    <x v="63"/>
    <x v="10"/>
    <x v="2"/>
    <x v="4"/>
    <x v="0"/>
    <x v="10"/>
    <x v="0"/>
    <x v="0"/>
    <x v="1"/>
    <x v="5"/>
    <x v="0"/>
    <x v="6"/>
    <x v="9"/>
    <x v="5"/>
  </r>
  <r>
    <x v="934"/>
    <x v="934"/>
    <x v="122"/>
    <x v="59"/>
    <x v="6"/>
    <x v="0"/>
    <x v="3"/>
    <x v="0"/>
    <x v="6"/>
    <x v="0"/>
    <x v="0"/>
    <x v="1"/>
    <x v="0"/>
    <x v="0"/>
    <x v="0"/>
    <x v="0"/>
    <x v="2"/>
  </r>
  <r>
    <x v="935"/>
    <x v="935"/>
    <x v="154"/>
    <x v="26"/>
    <x v="2"/>
    <x v="2"/>
    <x v="0"/>
    <x v="0"/>
    <x v="2"/>
    <x v="0"/>
    <x v="1"/>
    <x v="0"/>
    <x v="2"/>
    <x v="0"/>
    <x v="5"/>
    <x v="8"/>
    <x v="6"/>
  </r>
  <r>
    <x v="936"/>
    <x v="936"/>
    <x v="151"/>
    <x v="21"/>
    <x v="0"/>
    <x v="0"/>
    <x v="2"/>
    <x v="1"/>
    <x v="0"/>
    <x v="0"/>
    <x v="0"/>
    <x v="0"/>
    <x v="0"/>
    <x v="0"/>
    <x v="0"/>
    <x v="0"/>
    <x v="2"/>
  </r>
  <r>
    <x v="937"/>
    <x v="937"/>
    <x v="160"/>
    <x v="74"/>
    <x v="9"/>
    <x v="0"/>
    <x v="4"/>
    <x v="0"/>
    <x v="9"/>
    <x v="0"/>
    <x v="1"/>
    <x v="0"/>
    <x v="3"/>
    <x v="0"/>
    <x v="3"/>
    <x v="4"/>
    <x v="5"/>
  </r>
  <r>
    <x v="938"/>
    <x v="938"/>
    <x v="198"/>
    <x v="90"/>
    <x v="17"/>
    <x v="0"/>
    <x v="2"/>
    <x v="0"/>
    <x v="17"/>
    <x v="0"/>
    <x v="1"/>
    <x v="0"/>
    <x v="3"/>
    <x v="0"/>
    <x v="3"/>
    <x v="4"/>
    <x v="2"/>
  </r>
  <r>
    <x v="939"/>
    <x v="939"/>
    <x v="8"/>
    <x v="77"/>
    <x v="15"/>
    <x v="1"/>
    <x v="3"/>
    <x v="0"/>
    <x v="15"/>
    <x v="0"/>
    <x v="0"/>
    <x v="0"/>
    <x v="4"/>
    <x v="0"/>
    <x v="4"/>
    <x v="6"/>
    <x v="5"/>
  </r>
  <r>
    <x v="940"/>
    <x v="940"/>
    <x v="183"/>
    <x v="93"/>
    <x v="15"/>
    <x v="1"/>
    <x v="2"/>
    <x v="1"/>
    <x v="15"/>
    <x v="0"/>
    <x v="0"/>
    <x v="0"/>
    <x v="4"/>
    <x v="0"/>
    <x v="4"/>
    <x v="6"/>
    <x v="6"/>
  </r>
  <r>
    <x v="941"/>
    <x v="941"/>
    <x v="15"/>
    <x v="30"/>
    <x v="11"/>
    <x v="0"/>
    <x v="2"/>
    <x v="1"/>
    <x v="11"/>
    <x v="0"/>
    <x v="1"/>
    <x v="0"/>
    <x v="3"/>
    <x v="0"/>
    <x v="3"/>
    <x v="4"/>
    <x v="0"/>
  </r>
  <r>
    <x v="942"/>
    <x v="942"/>
    <x v="218"/>
    <x v="83"/>
    <x v="15"/>
    <x v="0"/>
    <x v="1"/>
    <x v="0"/>
    <x v="15"/>
    <x v="0"/>
    <x v="0"/>
    <x v="0"/>
    <x v="0"/>
    <x v="1"/>
    <x v="1"/>
    <x v="1"/>
    <x v="7"/>
  </r>
  <r>
    <x v="943"/>
    <x v="943"/>
    <x v="102"/>
    <x v="0"/>
    <x v="8"/>
    <x v="2"/>
    <x v="1"/>
    <x v="1"/>
    <x v="8"/>
    <x v="0"/>
    <x v="0"/>
    <x v="1"/>
    <x v="5"/>
    <x v="1"/>
    <x v="1"/>
    <x v="7"/>
    <x v="4"/>
  </r>
  <r>
    <x v="944"/>
    <x v="944"/>
    <x v="51"/>
    <x v="71"/>
    <x v="15"/>
    <x v="0"/>
    <x v="2"/>
    <x v="0"/>
    <x v="15"/>
    <x v="0"/>
    <x v="0"/>
    <x v="0"/>
    <x v="0"/>
    <x v="0"/>
    <x v="0"/>
    <x v="0"/>
    <x v="2"/>
  </r>
  <r>
    <x v="945"/>
    <x v="945"/>
    <x v="107"/>
    <x v="87"/>
    <x v="8"/>
    <x v="1"/>
    <x v="2"/>
    <x v="0"/>
    <x v="8"/>
    <x v="0"/>
    <x v="0"/>
    <x v="1"/>
    <x v="4"/>
    <x v="0"/>
    <x v="4"/>
    <x v="6"/>
    <x v="3"/>
  </r>
  <r>
    <x v="946"/>
    <x v="946"/>
    <x v="86"/>
    <x v="89"/>
    <x v="8"/>
    <x v="2"/>
    <x v="1"/>
    <x v="0"/>
    <x v="8"/>
    <x v="0"/>
    <x v="0"/>
    <x v="1"/>
    <x v="5"/>
    <x v="1"/>
    <x v="1"/>
    <x v="7"/>
    <x v="0"/>
  </r>
  <r>
    <x v="947"/>
    <x v="947"/>
    <x v="134"/>
    <x v="69"/>
    <x v="13"/>
    <x v="1"/>
    <x v="5"/>
    <x v="1"/>
    <x v="13"/>
    <x v="0"/>
    <x v="0"/>
    <x v="0"/>
    <x v="4"/>
    <x v="0"/>
    <x v="4"/>
    <x v="6"/>
    <x v="3"/>
  </r>
  <r>
    <x v="948"/>
    <x v="948"/>
    <x v="198"/>
    <x v="98"/>
    <x v="17"/>
    <x v="1"/>
    <x v="1"/>
    <x v="1"/>
    <x v="17"/>
    <x v="0"/>
    <x v="1"/>
    <x v="0"/>
    <x v="1"/>
    <x v="1"/>
    <x v="1"/>
    <x v="10"/>
    <x v="2"/>
  </r>
  <r>
    <x v="949"/>
    <x v="949"/>
    <x v="226"/>
    <x v="67"/>
    <x v="17"/>
    <x v="2"/>
    <x v="1"/>
    <x v="0"/>
    <x v="17"/>
    <x v="0"/>
    <x v="1"/>
    <x v="0"/>
    <x v="2"/>
    <x v="1"/>
    <x v="1"/>
    <x v="3"/>
    <x v="1"/>
  </r>
  <r>
    <x v="950"/>
    <x v="950"/>
    <x v="38"/>
    <x v="43"/>
    <x v="5"/>
    <x v="2"/>
    <x v="1"/>
    <x v="0"/>
    <x v="5"/>
    <x v="0"/>
    <x v="0"/>
    <x v="0"/>
    <x v="5"/>
    <x v="1"/>
    <x v="1"/>
    <x v="7"/>
    <x v="6"/>
  </r>
  <r>
    <x v="951"/>
    <x v="951"/>
    <x v="36"/>
    <x v="10"/>
    <x v="16"/>
    <x v="2"/>
    <x v="4"/>
    <x v="0"/>
    <x v="16"/>
    <x v="0"/>
    <x v="1"/>
    <x v="0"/>
    <x v="2"/>
    <x v="0"/>
    <x v="5"/>
    <x v="8"/>
    <x v="6"/>
  </r>
  <r>
    <x v="952"/>
    <x v="952"/>
    <x v="18"/>
    <x v="97"/>
    <x v="15"/>
    <x v="2"/>
    <x v="4"/>
    <x v="0"/>
    <x v="15"/>
    <x v="0"/>
    <x v="0"/>
    <x v="0"/>
    <x v="5"/>
    <x v="0"/>
    <x v="6"/>
    <x v="9"/>
    <x v="4"/>
  </r>
  <r>
    <x v="953"/>
    <x v="953"/>
    <x v="235"/>
    <x v="36"/>
    <x v="10"/>
    <x v="1"/>
    <x v="0"/>
    <x v="1"/>
    <x v="10"/>
    <x v="0"/>
    <x v="0"/>
    <x v="1"/>
    <x v="4"/>
    <x v="0"/>
    <x v="4"/>
    <x v="6"/>
    <x v="2"/>
  </r>
  <r>
    <x v="954"/>
    <x v="954"/>
    <x v="102"/>
    <x v="15"/>
    <x v="4"/>
    <x v="1"/>
    <x v="3"/>
    <x v="1"/>
    <x v="4"/>
    <x v="0"/>
    <x v="0"/>
    <x v="0"/>
    <x v="4"/>
    <x v="0"/>
    <x v="4"/>
    <x v="6"/>
    <x v="4"/>
  </r>
  <r>
    <x v="955"/>
    <x v="955"/>
    <x v="2"/>
    <x v="39"/>
    <x v="12"/>
    <x v="1"/>
    <x v="1"/>
    <x v="1"/>
    <x v="12"/>
    <x v="0"/>
    <x v="0"/>
    <x v="1"/>
    <x v="4"/>
    <x v="1"/>
    <x v="1"/>
    <x v="5"/>
    <x v="0"/>
  </r>
  <r>
    <x v="956"/>
    <x v="956"/>
    <x v="145"/>
    <x v="27"/>
    <x v="2"/>
    <x v="0"/>
    <x v="2"/>
    <x v="0"/>
    <x v="2"/>
    <x v="0"/>
    <x v="1"/>
    <x v="0"/>
    <x v="3"/>
    <x v="0"/>
    <x v="3"/>
    <x v="4"/>
    <x v="7"/>
  </r>
  <r>
    <x v="957"/>
    <x v="957"/>
    <x v="62"/>
    <x v="31"/>
    <x v="16"/>
    <x v="1"/>
    <x v="2"/>
    <x v="1"/>
    <x v="16"/>
    <x v="0"/>
    <x v="1"/>
    <x v="0"/>
    <x v="1"/>
    <x v="0"/>
    <x v="2"/>
    <x v="2"/>
    <x v="0"/>
  </r>
  <r>
    <x v="958"/>
    <x v="958"/>
    <x v="82"/>
    <x v="86"/>
    <x v="14"/>
    <x v="1"/>
    <x v="0"/>
    <x v="1"/>
    <x v="14"/>
    <x v="0"/>
    <x v="0"/>
    <x v="1"/>
    <x v="4"/>
    <x v="0"/>
    <x v="4"/>
    <x v="6"/>
    <x v="3"/>
  </r>
  <r>
    <x v="959"/>
    <x v="959"/>
    <x v="124"/>
    <x v="17"/>
    <x v="5"/>
    <x v="0"/>
    <x v="0"/>
    <x v="0"/>
    <x v="5"/>
    <x v="0"/>
    <x v="0"/>
    <x v="0"/>
    <x v="0"/>
    <x v="0"/>
    <x v="0"/>
    <x v="0"/>
    <x v="1"/>
  </r>
  <r>
    <x v="960"/>
    <x v="960"/>
    <x v="103"/>
    <x v="67"/>
    <x v="15"/>
    <x v="1"/>
    <x v="5"/>
    <x v="0"/>
    <x v="15"/>
    <x v="0"/>
    <x v="0"/>
    <x v="0"/>
    <x v="4"/>
    <x v="0"/>
    <x v="4"/>
    <x v="6"/>
    <x v="1"/>
  </r>
  <r>
    <x v="961"/>
    <x v="961"/>
    <x v="26"/>
    <x v="47"/>
    <x v="3"/>
    <x v="1"/>
    <x v="3"/>
    <x v="1"/>
    <x v="3"/>
    <x v="0"/>
    <x v="1"/>
    <x v="0"/>
    <x v="1"/>
    <x v="0"/>
    <x v="2"/>
    <x v="2"/>
    <x v="3"/>
  </r>
  <r>
    <x v="962"/>
    <x v="962"/>
    <x v="97"/>
    <x v="91"/>
    <x v="1"/>
    <x v="0"/>
    <x v="2"/>
    <x v="0"/>
    <x v="1"/>
    <x v="0"/>
    <x v="1"/>
    <x v="0"/>
    <x v="3"/>
    <x v="0"/>
    <x v="3"/>
    <x v="4"/>
    <x v="5"/>
  </r>
  <r>
    <x v="963"/>
    <x v="963"/>
    <x v="102"/>
    <x v="17"/>
    <x v="17"/>
    <x v="2"/>
    <x v="2"/>
    <x v="0"/>
    <x v="17"/>
    <x v="0"/>
    <x v="1"/>
    <x v="0"/>
    <x v="2"/>
    <x v="0"/>
    <x v="5"/>
    <x v="8"/>
    <x v="4"/>
  </r>
  <r>
    <x v="964"/>
    <x v="964"/>
    <x v="214"/>
    <x v="90"/>
    <x v="14"/>
    <x v="1"/>
    <x v="0"/>
    <x v="0"/>
    <x v="14"/>
    <x v="0"/>
    <x v="0"/>
    <x v="1"/>
    <x v="4"/>
    <x v="0"/>
    <x v="4"/>
    <x v="6"/>
    <x v="5"/>
  </r>
  <r>
    <x v="965"/>
    <x v="965"/>
    <x v="121"/>
    <x v="13"/>
    <x v="1"/>
    <x v="2"/>
    <x v="4"/>
    <x v="0"/>
    <x v="1"/>
    <x v="0"/>
    <x v="1"/>
    <x v="0"/>
    <x v="2"/>
    <x v="0"/>
    <x v="5"/>
    <x v="8"/>
    <x v="2"/>
  </r>
  <r>
    <x v="966"/>
    <x v="966"/>
    <x v="178"/>
    <x v="63"/>
    <x v="14"/>
    <x v="2"/>
    <x v="3"/>
    <x v="1"/>
    <x v="14"/>
    <x v="0"/>
    <x v="0"/>
    <x v="1"/>
    <x v="5"/>
    <x v="0"/>
    <x v="6"/>
    <x v="9"/>
    <x v="0"/>
  </r>
  <r>
    <x v="967"/>
    <x v="967"/>
    <x v="167"/>
    <x v="12"/>
    <x v="6"/>
    <x v="0"/>
    <x v="4"/>
    <x v="1"/>
    <x v="6"/>
    <x v="0"/>
    <x v="0"/>
    <x v="1"/>
    <x v="0"/>
    <x v="0"/>
    <x v="0"/>
    <x v="0"/>
    <x v="4"/>
  </r>
  <r>
    <x v="968"/>
    <x v="968"/>
    <x v="193"/>
    <x v="66"/>
    <x v="17"/>
    <x v="1"/>
    <x v="0"/>
    <x v="0"/>
    <x v="17"/>
    <x v="0"/>
    <x v="1"/>
    <x v="0"/>
    <x v="1"/>
    <x v="0"/>
    <x v="2"/>
    <x v="2"/>
    <x v="7"/>
  </r>
  <r>
    <x v="969"/>
    <x v="969"/>
    <x v="105"/>
    <x v="15"/>
    <x v="12"/>
    <x v="0"/>
    <x v="0"/>
    <x v="1"/>
    <x v="12"/>
    <x v="0"/>
    <x v="0"/>
    <x v="1"/>
    <x v="0"/>
    <x v="0"/>
    <x v="0"/>
    <x v="0"/>
    <x v="7"/>
  </r>
  <r>
    <x v="970"/>
    <x v="970"/>
    <x v="112"/>
    <x v="63"/>
    <x v="4"/>
    <x v="2"/>
    <x v="5"/>
    <x v="1"/>
    <x v="4"/>
    <x v="0"/>
    <x v="0"/>
    <x v="0"/>
    <x v="5"/>
    <x v="0"/>
    <x v="6"/>
    <x v="9"/>
    <x v="2"/>
  </r>
  <r>
    <x v="971"/>
    <x v="971"/>
    <x v="36"/>
    <x v="82"/>
    <x v="0"/>
    <x v="1"/>
    <x v="5"/>
    <x v="0"/>
    <x v="0"/>
    <x v="0"/>
    <x v="0"/>
    <x v="0"/>
    <x v="4"/>
    <x v="0"/>
    <x v="4"/>
    <x v="6"/>
    <x v="6"/>
  </r>
  <r>
    <x v="972"/>
    <x v="972"/>
    <x v="147"/>
    <x v="58"/>
    <x v="6"/>
    <x v="0"/>
    <x v="4"/>
    <x v="0"/>
    <x v="6"/>
    <x v="0"/>
    <x v="0"/>
    <x v="1"/>
    <x v="0"/>
    <x v="0"/>
    <x v="0"/>
    <x v="0"/>
    <x v="6"/>
  </r>
  <r>
    <x v="973"/>
    <x v="973"/>
    <x v="58"/>
    <x v="99"/>
    <x v="16"/>
    <x v="0"/>
    <x v="0"/>
    <x v="0"/>
    <x v="16"/>
    <x v="0"/>
    <x v="1"/>
    <x v="0"/>
    <x v="3"/>
    <x v="0"/>
    <x v="3"/>
    <x v="4"/>
    <x v="7"/>
  </r>
  <r>
    <x v="974"/>
    <x v="974"/>
    <x v="39"/>
    <x v="44"/>
    <x v="14"/>
    <x v="0"/>
    <x v="0"/>
    <x v="1"/>
    <x v="14"/>
    <x v="0"/>
    <x v="0"/>
    <x v="1"/>
    <x v="0"/>
    <x v="0"/>
    <x v="0"/>
    <x v="0"/>
    <x v="2"/>
  </r>
  <r>
    <x v="975"/>
    <x v="975"/>
    <x v="227"/>
    <x v="87"/>
    <x v="11"/>
    <x v="0"/>
    <x v="2"/>
    <x v="0"/>
    <x v="11"/>
    <x v="0"/>
    <x v="1"/>
    <x v="0"/>
    <x v="3"/>
    <x v="0"/>
    <x v="3"/>
    <x v="4"/>
    <x v="5"/>
  </r>
  <r>
    <x v="976"/>
    <x v="976"/>
    <x v="220"/>
    <x v="83"/>
    <x v="7"/>
    <x v="0"/>
    <x v="3"/>
    <x v="1"/>
    <x v="7"/>
    <x v="0"/>
    <x v="0"/>
    <x v="1"/>
    <x v="0"/>
    <x v="0"/>
    <x v="0"/>
    <x v="0"/>
    <x v="4"/>
  </r>
  <r>
    <x v="977"/>
    <x v="977"/>
    <x v="46"/>
    <x v="55"/>
    <x v="7"/>
    <x v="2"/>
    <x v="3"/>
    <x v="1"/>
    <x v="7"/>
    <x v="0"/>
    <x v="0"/>
    <x v="1"/>
    <x v="5"/>
    <x v="0"/>
    <x v="6"/>
    <x v="9"/>
    <x v="0"/>
  </r>
  <r>
    <x v="978"/>
    <x v="978"/>
    <x v="19"/>
    <x v="31"/>
    <x v="3"/>
    <x v="2"/>
    <x v="4"/>
    <x v="0"/>
    <x v="3"/>
    <x v="0"/>
    <x v="1"/>
    <x v="0"/>
    <x v="2"/>
    <x v="0"/>
    <x v="5"/>
    <x v="8"/>
    <x v="6"/>
  </r>
  <r>
    <x v="979"/>
    <x v="979"/>
    <x v="184"/>
    <x v="6"/>
    <x v="2"/>
    <x v="2"/>
    <x v="1"/>
    <x v="1"/>
    <x v="2"/>
    <x v="0"/>
    <x v="1"/>
    <x v="0"/>
    <x v="2"/>
    <x v="1"/>
    <x v="1"/>
    <x v="3"/>
    <x v="0"/>
  </r>
  <r>
    <x v="980"/>
    <x v="980"/>
    <x v="153"/>
    <x v="46"/>
    <x v="4"/>
    <x v="2"/>
    <x v="0"/>
    <x v="0"/>
    <x v="4"/>
    <x v="0"/>
    <x v="0"/>
    <x v="0"/>
    <x v="5"/>
    <x v="0"/>
    <x v="6"/>
    <x v="9"/>
    <x v="0"/>
  </r>
  <r>
    <x v="981"/>
    <x v="981"/>
    <x v="87"/>
    <x v="58"/>
    <x v="13"/>
    <x v="2"/>
    <x v="2"/>
    <x v="1"/>
    <x v="13"/>
    <x v="0"/>
    <x v="0"/>
    <x v="0"/>
    <x v="5"/>
    <x v="0"/>
    <x v="6"/>
    <x v="9"/>
    <x v="4"/>
  </r>
  <r>
    <x v="982"/>
    <x v="982"/>
    <x v="225"/>
    <x v="99"/>
    <x v="16"/>
    <x v="0"/>
    <x v="5"/>
    <x v="1"/>
    <x v="16"/>
    <x v="0"/>
    <x v="1"/>
    <x v="0"/>
    <x v="3"/>
    <x v="0"/>
    <x v="3"/>
    <x v="4"/>
    <x v="0"/>
  </r>
  <r>
    <x v="983"/>
    <x v="983"/>
    <x v="191"/>
    <x v="1"/>
    <x v="0"/>
    <x v="1"/>
    <x v="3"/>
    <x v="1"/>
    <x v="0"/>
    <x v="0"/>
    <x v="0"/>
    <x v="0"/>
    <x v="4"/>
    <x v="0"/>
    <x v="4"/>
    <x v="6"/>
    <x v="1"/>
  </r>
  <r>
    <x v="984"/>
    <x v="984"/>
    <x v="123"/>
    <x v="95"/>
    <x v="15"/>
    <x v="2"/>
    <x v="0"/>
    <x v="1"/>
    <x v="15"/>
    <x v="0"/>
    <x v="0"/>
    <x v="0"/>
    <x v="5"/>
    <x v="0"/>
    <x v="6"/>
    <x v="9"/>
    <x v="2"/>
  </r>
  <r>
    <x v="985"/>
    <x v="985"/>
    <x v="123"/>
    <x v="96"/>
    <x v="15"/>
    <x v="1"/>
    <x v="3"/>
    <x v="1"/>
    <x v="15"/>
    <x v="0"/>
    <x v="0"/>
    <x v="0"/>
    <x v="4"/>
    <x v="0"/>
    <x v="4"/>
    <x v="6"/>
    <x v="2"/>
  </r>
  <r>
    <x v="986"/>
    <x v="986"/>
    <x v="143"/>
    <x v="65"/>
    <x v="12"/>
    <x v="2"/>
    <x v="4"/>
    <x v="1"/>
    <x v="12"/>
    <x v="0"/>
    <x v="0"/>
    <x v="1"/>
    <x v="5"/>
    <x v="0"/>
    <x v="6"/>
    <x v="9"/>
    <x v="0"/>
  </r>
  <r>
    <x v="987"/>
    <x v="987"/>
    <x v="126"/>
    <x v="38"/>
    <x v="6"/>
    <x v="2"/>
    <x v="0"/>
    <x v="1"/>
    <x v="6"/>
    <x v="0"/>
    <x v="0"/>
    <x v="1"/>
    <x v="5"/>
    <x v="0"/>
    <x v="6"/>
    <x v="9"/>
    <x v="3"/>
  </r>
  <r>
    <x v="988"/>
    <x v="988"/>
    <x v="25"/>
    <x v="24"/>
    <x v="10"/>
    <x v="2"/>
    <x v="2"/>
    <x v="1"/>
    <x v="10"/>
    <x v="0"/>
    <x v="0"/>
    <x v="1"/>
    <x v="5"/>
    <x v="0"/>
    <x v="6"/>
    <x v="9"/>
    <x v="1"/>
  </r>
  <r>
    <x v="989"/>
    <x v="989"/>
    <x v="147"/>
    <x v="70"/>
    <x v="14"/>
    <x v="2"/>
    <x v="0"/>
    <x v="0"/>
    <x v="14"/>
    <x v="0"/>
    <x v="0"/>
    <x v="1"/>
    <x v="5"/>
    <x v="0"/>
    <x v="6"/>
    <x v="9"/>
    <x v="6"/>
  </r>
  <r>
    <x v="990"/>
    <x v="990"/>
    <x v="102"/>
    <x v="50"/>
    <x v="4"/>
    <x v="0"/>
    <x v="3"/>
    <x v="0"/>
    <x v="4"/>
    <x v="0"/>
    <x v="0"/>
    <x v="0"/>
    <x v="0"/>
    <x v="0"/>
    <x v="0"/>
    <x v="0"/>
    <x v="4"/>
  </r>
  <r>
    <x v="991"/>
    <x v="991"/>
    <x v="114"/>
    <x v="79"/>
    <x v="15"/>
    <x v="1"/>
    <x v="4"/>
    <x v="0"/>
    <x v="15"/>
    <x v="0"/>
    <x v="0"/>
    <x v="0"/>
    <x v="4"/>
    <x v="0"/>
    <x v="4"/>
    <x v="6"/>
    <x v="0"/>
  </r>
  <r>
    <x v="992"/>
    <x v="992"/>
    <x v="168"/>
    <x v="92"/>
    <x v="0"/>
    <x v="0"/>
    <x v="4"/>
    <x v="1"/>
    <x v="0"/>
    <x v="0"/>
    <x v="0"/>
    <x v="0"/>
    <x v="0"/>
    <x v="0"/>
    <x v="0"/>
    <x v="0"/>
    <x v="0"/>
  </r>
  <r>
    <x v="993"/>
    <x v="993"/>
    <x v="119"/>
    <x v="36"/>
    <x v="0"/>
    <x v="2"/>
    <x v="2"/>
    <x v="1"/>
    <x v="0"/>
    <x v="0"/>
    <x v="0"/>
    <x v="0"/>
    <x v="5"/>
    <x v="0"/>
    <x v="6"/>
    <x v="9"/>
    <x v="3"/>
  </r>
  <r>
    <x v="994"/>
    <x v="994"/>
    <x v="178"/>
    <x v="86"/>
    <x v="0"/>
    <x v="0"/>
    <x v="5"/>
    <x v="1"/>
    <x v="0"/>
    <x v="0"/>
    <x v="0"/>
    <x v="0"/>
    <x v="0"/>
    <x v="0"/>
    <x v="0"/>
    <x v="0"/>
    <x v="0"/>
  </r>
  <r>
    <x v="995"/>
    <x v="995"/>
    <x v="115"/>
    <x v="95"/>
    <x v="15"/>
    <x v="0"/>
    <x v="0"/>
    <x v="1"/>
    <x v="15"/>
    <x v="0"/>
    <x v="0"/>
    <x v="0"/>
    <x v="0"/>
    <x v="0"/>
    <x v="0"/>
    <x v="0"/>
    <x v="7"/>
  </r>
  <r>
    <x v="996"/>
    <x v="996"/>
    <x v="235"/>
    <x v="2"/>
    <x v="0"/>
    <x v="1"/>
    <x v="1"/>
    <x v="1"/>
    <x v="0"/>
    <x v="0"/>
    <x v="0"/>
    <x v="0"/>
    <x v="4"/>
    <x v="1"/>
    <x v="1"/>
    <x v="5"/>
    <x v="2"/>
  </r>
  <r>
    <x v="997"/>
    <x v="997"/>
    <x v="143"/>
    <x v="11"/>
    <x v="8"/>
    <x v="0"/>
    <x v="4"/>
    <x v="0"/>
    <x v="8"/>
    <x v="0"/>
    <x v="0"/>
    <x v="1"/>
    <x v="0"/>
    <x v="0"/>
    <x v="0"/>
    <x v="0"/>
    <x v="0"/>
  </r>
  <r>
    <x v="998"/>
    <x v="998"/>
    <x v="107"/>
    <x v="66"/>
    <x v="5"/>
    <x v="0"/>
    <x v="5"/>
    <x v="0"/>
    <x v="5"/>
    <x v="0"/>
    <x v="0"/>
    <x v="0"/>
    <x v="0"/>
    <x v="0"/>
    <x v="0"/>
    <x v="0"/>
    <x v="3"/>
  </r>
  <r>
    <x v="999"/>
    <x v="999"/>
    <x v="60"/>
    <x v="51"/>
    <x v="13"/>
    <x v="0"/>
    <x v="3"/>
    <x v="1"/>
    <x v="13"/>
    <x v="0"/>
    <x v="0"/>
    <x v="0"/>
    <x v="0"/>
    <x v="0"/>
    <x v="0"/>
    <x v="0"/>
    <x v="1"/>
  </r>
  <r>
    <x v="1000"/>
    <x v="1000"/>
    <x v="0"/>
    <x v="22"/>
    <x v="2"/>
    <x v="2"/>
    <x v="2"/>
    <x v="0"/>
    <x v="2"/>
    <x v="0"/>
    <x v="1"/>
    <x v="0"/>
    <x v="2"/>
    <x v="0"/>
    <x v="5"/>
    <x v="8"/>
    <x v="0"/>
  </r>
  <r>
    <x v="1001"/>
    <x v="1001"/>
    <x v="124"/>
    <x v="6"/>
    <x v="9"/>
    <x v="1"/>
    <x v="2"/>
    <x v="0"/>
    <x v="9"/>
    <x v="0"/>
    <x v="1"/>
    <x v="0"/>
    <x v="1"/>
    <x v="0"/>
    <x v="2"/>
    <x v="2"/>
    <x v="1"/>
  </r>
  <r>
    <x v="1002"/>
    <x v="1002"/>
    <x v="27"/>
    <x v="56"/>
    <x v="4"/>
    <x v="2"/>
    <x v="0"/>
    <x v="1"/>
    <x v="4"/>
    <x v="0"/>
    <x v="0"/>
    <x v="0"/>
    <x v="5"/>
    <x v="0"/>
    <x v="6"/>
    <x v="9"/>
    <x v="2"/>
  </r>
  <r>
    <x v="1003"/>
    <x v="1003"/>
    <x v="86"/>
    <x v="9"/>
    <x v="8"/>
    <x v="1"/>
    <x v="2"/>
    <x v="1"/>
    <x v="8"/>
    <x v="0"/>
    <x v="0"/>
    <x v="1"/>
    <x v="4"/>
    <x v="0"/>
    <x v="4"/>
    <x v="6"/>
    <x v="0"/>
  </r>
  <r>
    <x v="1004"/>
    <x v="1004"/>
    <x v="115"/>
    <x v="53"/>
    <x v="15"/>
    <x v="0"/>
    <x v="2"/>
    <x v="1"/>
    <x v="15"/>
    <x v="0"/>
    <x v="0"/>
    <x v="0"/>
    <x v="0"/>
    <x v="0"/>
    <x v="0"/>
    <x v="0"/>
    <x v="7"/>
  </r>
  <r>
    <x v="1005"/>
    <x v="1005"/>
    <x v="104"/>
    <x v="54"/>
    <x v="9"/>
    <x v="0"/>
    <x v="0"/>
    <x v="1"/>
    <x v="9"/>
    <x v="0"/>
    <x v="1"/>
    <x v="0"/>
    <x v="3"/>
    <x v="0"/>
    <x v="3"/>
    <x v="4"/>
    <x v="7"/>
  </r>
  <r>
    <x v="1006"/>
    <x v="1006"/>
    <x v="73"/>
    <x v="71"/>
    <x v="17"/>
    <x v="1"/>
    <x v="3"/>
    <x v="1"/>
    <x v="17"/>
    <x v="0"/>
    <x v="1"/>
    <x v="0"/>
    <x v="1"/>
    <x v="0"/>
    <x v="2"/>
    <x v="2"/>
    <x v="3"/>
  </r>
  <r>
    <x v="1007"/>
    <x v="1007"/>
    <x v="111"/>
    <x v="5"/>
    <x v="1"/>
    <x v="1"/>
    <x v="1"/>
    <x v="1"/>
    <x v="1"/>
    <x v="0"/>
    <x v="1"/>
    <x v="0"/>
    <x v="1"/>
    <x v="1"/>
    <x v="1"/>
    <x v="10"/>
    <x v="7"/>
  </r>
  <r>
    <x v="1008"/>
    <x v="1008"/>
    <x v="165"/>
    <x v="80"/>
    <x v="14"/>
    <x v="1"/>
    <x v="0"/>
    <x v="0"/>
    <x v="14"/>
    <x v="0"/>
    <x v="0"/>
    <x v="1"/>
    <x v="4"/>
    <x v="0"/>
    <x v="4"/>
    <x v="6"/>
    <x v="2"/>
  </r>
  <r>
    <x v="1009"/>
    <x v="1009"/>
    <x v="119"/>
    <x v="62"/>
    <x v="16"/>
    <x v="0"/>
    <x v="2"/>
    <x v="1"/>
    <x v="16"/>
    <x v="0"/>
    <x v="1"/>
    <x v="0"/>
    <x v="3"/>
    <x v="0"/>
    <x v="3"/>
    <x v="4"/>
    <x v="3"/>
  </r>
  <r>
    <x v="1010"/>
    <x v="1010"/>
    <x v="236"/>
    <x v="33"/>
    <x v="1"/>
    <x v="2"/>
    <x v="4"/>
    <x v="1"/>
    <x v="1"/>
    <x v="0"/>
    <x v="1"/>
    <x v="0"/>
    <x v="2"/>
    <x v="0"/>
    <x v="5"/>
    <x v="8"/>
    <x v="0"/>
  </r>
  <r>
    <x v="1011"/>
    <x v="1011"/>
    <x v="1"/>
    <x v="91"/>
    <x v="14"/>
    <x v="1"/>
    <x v="2"/>
    <x v="1"/>
    <x v="14"/>
    <x v="0"/>
    <x v="0"/>
    <x v="1"/>
    <x v="4"/>
    <x v="0"/>
    <x v="4"/>
    <x v="6"/>
    <x v="1"/>
  </r>
  <r>
    <x v="1012"/>
    <x v="1012"/>
    <x v="12"/>
    <x v="36"/>
    <x v="2"/>
    <x v="1"/>
    <x v="5"/>
    <x v="1"/>
    <x v="2"/>
    <x v="0"/>
    <x v="1"/>
    <x v="0"/>
    <x v="1"/>
    <x v="0"/>
    <x v="2"/>
    <x v="2"/>
    <x v="3"/>
  </r>
  <r>
    <x v="1013"/>
    <x v="1013"/>
    <x v="59"/>
    <x v="95"/>
    <x v="2"/>
    <x v="1"/>
    <x v="3"/>
    <x v="1"/>
    <x v="2"/>
    <x v="0"/>
    <x v="1"/>
    <x v="0"/>
    <x v="1"/>
    <x v="0"/>
    <x v="2"/>
    <x v="2"/>
    <x v="1"/>
  </r>
  <r>
    <x v="1014"/>
    <x v="1014"/>
    <x v="59"/>
    <x v="30"/>
    <x v="12"/>
    <x v="1"/>
    <x v="2"/>
    <x v="0"/>
    <x v="12"/>
    <x v="0"/>
    <x v="0"/>
    <x v="1"/>
    <x v="4"/>
    <x v="0"/>
    <x v="4"/>
    <x v="6"/>
    <x v="1"/>
  </r>
  <r>
    <x v="1015"/>
    <x v="1015"/>
    <x v="140"/>
    <x v="12"/>
    <x v="13"/>
    <x v="0"/>
    <x v="1"/>
    <x v="1"/>
    <x v="13"/>
    <x v="0"/>
    <x v="0"/>
    <x v="0"/>
    <x v="0"/>
    <x v="1"/>
    <x v="1"/>
    <x v="1"/>
    <x v="1"/>
  </r>
  <r>
    <x v="1016"/>
    <x v="1016"/>
    <x v="205"/>
    <x v="39"/>
    <x v="10"/>
    <x v="0"/>
    <x v="5"/>
    <x v="1"/>
    <x v="10"/>
    <x v="0"/>
    <x v="0"/>
    <x v="1"/>
    <x v="0"/>
    <x v="0"/>
    <x v="0"/>
    <x v="0"/>
    <x v="3"/>
  </r>
  <r>
    <x v="1017"/>
    <x v="1017"/>
    <x v="139"/>
    <x v="56"/>
    <x v="1"/>
    <x v="0"/>
    <x v="3"/>
    <x v="1"/>
    <x v="1"/>
    <x v="0"/>
    <x v="1"/>
    <x v="0"/>
    <x v="3"/>
    <x v="0"/>
    <x v="3"/>
    <x v="4"/>
    <x v="4"/>
  </r>
  <r>
    <x v="1018"/>
    <x v="1018"/>
    <x v="29"/>
    <x v="6"/>
    <x v="5"/>
    <x v="1"/>
    <x v="0"/>
    <x v="0"/>
    <x v="5"/>
    <x v="0"/>
    <x v="0"/>
    <x v="0"/>
    <x v="4"/>
    <x v="0"/>
    <x v="4"/>
    <x v="6"/>
    <x v="5"/>
  </r>
  <r>
    <x v="1019"/>
    <x v="1019"/>
    <x v="237"/>
    <x v="21"/>
    <x v="6"/>
    <x v="1"/>
    <x v="3"/>
    <x v="1"/>
    <x v="6"/>
    <x v="0"/>
    <x v="0"/>
    <x v="1"/>
    <x v="4"/>
    <x v="0"/>
    <x v="4"/>
    <x v="6"/>
    <x v="6"/>
  </r>
  <r>
    <x v="1020"/>
    <x v="1020"/>
    <x v="179"/>
    <x v="36"/>
    <x v="12"/>
    <x v="0"/>
    <x v="2"/>
    <x v="0"/>
    <x v="12"/>
    <x v="0"/>
    <x v="0"/>
    <x v="1"/>
    <x v="0"/>
    <x v="0"/>
    <x v="0"/>
    <x v="0"/>
    <x v="2"/>
  </r>
  <r>
    <x v="1021"/>
    <x v="1021"/>
    <x v="201"/>
    <x v="48"/>
    <x v="11"/>
    <x v="2"/>
    <x v="5"/>
    <x v="0"/>
    <x v="11"/>
    <x v="0"/>
    <x v="1"/>
    <x v="0"/>
    <x v="2"/>
    <x v="0"/>
    <x v="5"/>
    <x v="8"/>
    <x v="4"/>
  </r>
  <r>
    <x v="1022"/>
    <x v="1022"/>
    <x v="59"/>
    <x v="84"/>
    <x v="17"/>
    <x v="2"/>
    <x v="3"/>
    <x v="1"/>
    <x v="17"/>
    <x v="0"/>
    <x v="1"/>
    <x v="0"/>
    <x v="2"/>
    <x v="0"/>
    <x v="5"/>
    <x v="8"/>
    <x v="1"/>
  </r>
  <r>
    <x v="1023"/>
    <x v="1023"/>
    <x v="58"/>
    <x v="96"/>
    <x v="2"/>
    <x v="2"/>
    <x v="0"/>
    <x v="1"/>
    <x v="2"/>
    <x v="0"/>
    <x v="1"/>
    <x v="0"/>
    <x v="2"/>
    <x v="0"/>
    <x v="5"/>
    <x v="8"/>
    <x v="7"/>
  </r>
  <r>
    <x v="1024"/>
    <x v="1024"/>
    <x v="33"/>
    <x v="12"/>
    <x v="0"/>
    <x v="1"/>
    <x v="3"/>
    <x v="0"/>
    <x v="0"/>
    <x v="0"/>
    <x v="0"/>
    <x v="0"/>
    <x v="4"/>
    <x v="0"/>
    <x v="4"/>
    <x v="6"/>
    <x v="4"/>
  </r>
  <r>
    <x v="1025"/>
    <x v="1025"/>
    <x v="120"/>
    <x v="53"/>
    <x v="12"/>
    <x v="0"/>
    <x v="3"/>
    <x v="1"/>
    <x v="12"/>
    <x v="0"/>
    <x v="0"/>
    <x v="1"/>
    <x v="0"/>
    <x v="0"/>
    <x v="0"/>
    <x v="0"/>
    <x v="3"/>
  </r>
  <r>
    <x v="1026"/>
    <x v="1026"/>
    <x v="74"/>
    <x v="20"/>
    <x v="1"/>
    <x v="1"/>
    <x v="3"/>
    <x v="1"/>
    <x v="1"/>
    <x v="0"/>
    <x v="1"/>
    <x v="0"/>
    <x v="1"/>
    <x v="0"/>
    <x v="2"/>
    <x v="2"/>
    <x v="6"/>
  </r>
  <r>
    <x v="1027"/>
    <x v="1027"/>
    <x v="184"/>
    <x v="97"/>
    <x v="0"/>
    <x v="0"/>
    <x v="0"/>
    <x v="0"/>
    <x v="0"/>
    <x v="0"/>
    <x v="0"/>
    <x v="0"/>
    <x v="0"/>
    <x v="0"/>
    <x v="0"/>
    <x v="0"/>
    <x v="0"/>
  </r>
  <r>
    <x v="1028"/>
    <x v="1028"/>
    <x v="188"/>
    <x v="65"/>
    <x v="3"/>
    <x v="2"/>
    <x v="1"/>
    <x v="1"/>
    <x v="3"/>
    <x v="0"/>
    <x v="1"/>
    <x v="0"/>
    <x v="2"/>
    <x v="1"/>
    <x v="1"/>
    <x v="3"/>
    <x v="2"/>
  </r>
  <r>
    <x v="1029"/>
    <x v="1029"/>
    <x v="60"/>
    <x v="14"/>
    <x v="1"/>
    <x v="0"/>
    <x v="1"/>
    <x v="0"/>
    <x v="1"/>
    <x v="0"/>
    <x v="1"/>
    <x v="0"/>
    <x v="3"/>
    <x v="1"/>
    <x v="1"/>
    <x v="11"/>
    <x v="1"/>
  </r>
  <r>
    <x v="1030"/>
    <x v="1030"/>
    <x v="37"/>
    <x v="81"/>
    <x v="0"/>
    <x v="1"/>
    <x v="2"/>
    <x v="1"/>
    <x v="0"/>
    <x v="0"/>
    <x v="0"/>
    <x v="0"/>
    <x v="4"/>
    <x v="0"/>
    <x v="4"/>
    <x v="6"/>
    <x v="3"/>
  </r>
  <r>
    <x v="1031"/>
    <x v="1031"/>
    <x v="94"/>
    <x v="38"/>
    <x v="7"/>
    <x v="2"/>
    <x v="3"/>
    <x v="0"/>
    <x v="7"/>
    <x v="0"/>
    <x v="0"/>
    <x v="1"/>
    <x v="5"/>
    <x v="0"/>
    <x v="6"/>
    <x v="9"/>
    <x v="1"/>
  </r>
  <r>
    <x v="1032"/>
    <x v="1032"/>
    <x v="128"/>
    <x v="43"/>
    <x v="10"/>
    <x v="1"/>
    <x v="0"/>
    <x v="1"/>
    <x v="10"/>
    <x v="0"/>
    <x v="0"/>
    <x v="1"/>
    <x v="4"/>
    <x v="0"/>
    <x v="4"/>
    <x v="6"/>
    <x v="1"/>
  </r>
  <r>
    <x v="1033"/>
    <x v="1033"/>
    <x v="169"/>
    <x v="58"/>
    <x v="4"/>
    <x v="0"/>
    <x v="3"/>
    <x v="1"/>
    <x v="4"/>
    <x v="0"/>
    <x v="0"/>
    <x v="0"/>
    <x v="0"/>
    <x v="0"/>
    <x v="0"/>
    <x v="0"/>
    <x v="3"/>
  </r>
  <r>
    <x v="1034"/>
    <x v="1034"/>
    <x v="127"/>
    <x v="35"/>
    <x v="9"/>
    <x v="0"/>
    <x v="3"/>
    <x v="0"/>
    <x v="9"/>
    <x v="0"/>
    <x v="1"/>
    <x v="0"/>
    <x v="3"/>
    <x v="0"/>
    <x v="3"/>
    <x v="4"/>
    <x v="4"/>
  </r>
  <r>
    <x v="1035"/>
    <x v="1035"/>
    <x v="200"/>
    <x v="43"/>
    <x v="15"/>
    <x v="1"/>
    <x v="3"/>
    <x v="1"/>
    <x v="15"/>
    <x v="0"/>
    <x v="0"/>
    <x v="0"/>
    <x v="4"/>
    <x v="0"/>
    <x v="4"/>
    <x v="6"/>
    <x v="5"/>
  </r>
  <r>
    <x v="1036"/>
    <x v="1036"/>
    <x v="189"/>
    <x v="38"/>
    <x v="0"/>
    <x v="1"/>
    <x v="2"/>
    <x v="1"/>
    <x v="0"/>
    <x v="0"/>
    <x v="0"/>
    <x v="0"/>
    <x v="4"/>
    <x v="0"/>
    <x v="4"/>
    <x v="6"/>
    <x v="5"/>
  </r>
  <r>
    <x v="1037"/>
    <x v="1037"/>
    <x v="69"/>
    <x v="30"/>
    <x v="8"/>
    <x v="0"/>
    <x v="0"/>
    <x v="1"/>
    <x v="8"/>
    <x v="0"/>
    <x v="0"/>
    <x v="1"/>
    <x v="0"/>
    <x v="0"/>
    <x v="0"/>
    <x v="0"/>
    <x v="2"/>
  </r>
  <r>
    <x v="1038"/>
    <x v="1038"/>
    <x v="114"/>
    <x v="40"/>
    <x v="4"/>
    <x v="1"/>
    <x v="5"/>
    <x v="0"/>
    <x v="4"/>
    <x v="0"/>
    <x v="0"/>
    <x v="0"/>
    <x v="4"/>
    <x v="0"/>
    <x v="4"/>
    <x v="6"/>
    <x v="0"/>
  </r>
  <r>
    <x v="1039"/>
    <x v="1039"/>
    <x v="3"/>
    <x v="86"/>
    <x v="13"/>
    <x v="1"/>
    <x v="5"/>
    <x v="0"/>
    <x v="13"/>
    <x v="0"/>
    <x v="0"/>
    <x v="0"/>
    <x v="4"/>
    <x v="0"/>
    <x v="4"/>
    <x v="6"/>
    <x v="2"/>
  </r>
  <r>
    <x v="1040"/>
    <x v="1040"/>
    <x v="55"/>
    <x v="65"/>
    <x v="3"/>
    <x v="2"/>
    <x v="5"/>
    <x v="1"/>
    <x v="3"/>
    <x v="0"/>
    <x v="1"/>
    <x v="0"/>
    <x v="2"/>
    <x v="0"/>
    <x v="5"/>
    <x v="8"/>
    <x v="1"/>
  </r>
  <r>
    <x v="1041"/>
    <x v="1041"/>
    <x v="192"/>
    <x v="64"/>
    <x v="11"/>
    <x v="2"/>
    <x v="0"/>
    <x v="0"/>
    <x v="11"/>
    <x v="0"/>
    <x v="1"/>
    <x v="0"/>
    <x v="2"/>
    <x v="0"/>
    <x v="5"/>
    <x v="8"/>
    <x v="0"/>
  </r>
  <r>
    <x v="1042"/>
    <x v="1042"/>
    <x v="63"/>
    <x v="3"/>
    <x v="0"/>
    <x v="1"/>
    <x v="0"/>
    <x v="0"/>
    <x v="0"/>
    <x v="0"/>
    <x v="0"/>
    <x v="0"/>
    <x v="4"/>
    <x v="0"/>
    <x v="4"/>
    <x v="6"/>
    <x v="0"/>
  </r>
  <r>
    <x v="1043"/>
    <x v="1043"/>
    <x v="42"/>
    <x v="45"/>
    <x v="10"/>
    <x v="2"/>
    <x v="4"/>
    <x v="0"/>
    <x v="10"/>
    <x v="0"/>
    <x v="0"/>
    <x v="1"/>
    <x v="5"/>
    <x v="0"/>
    <x v="6"/>
    <x v="9"/>
    <x v="5"/>
  </r>
  <r>
    <x v="1044"/>
    <x v="1044"/>
    <x v="180"/>
    <x v="87"/>
    <x v="1"/>
    <x v="2"/>
    <x v="1"/>
    <x v="0"/>
    <x v="1"/>
    <x v="0"/>
    <x v="1"/>
    <x v="0"/>
    <x v="2"/>
    <x v="1"/>
    <x v="1"/>
    <x v="3"/>
    <x v="1"/>
  </r>
  <r>
    <x v="1045"/>
    <x v="1045"/>
    <x v="149"/>
    <x v="10"/>
    <x v="6"/>
    <x v="0"/>
    <x v="0"/>
    <x v="0"/>
    <x v="6"/>
    <x v="0"/>
    <x v="0"/>
    <x v="1"/>
    <x v="0"/>
    <x v="0"/>
    <x v="0"/>
    <x v="0"/>
    <x v="4"/>
  </r>
  <r>
    <x v="1046"/>
    <x v="1046"/>
    <x v="13"/>
    <x v="97"/>
    <x v="2"/>
    <x v="0"/>
    <x v="4"/>
    <x v="1"/>
    <x v="2"/>
    <x v="0"/>
    <x v="1"/>
    <x v="0"/>
    <x v="3"/>
    <x v="0"/>
    <x v="3"/>
    <x v="4"/>
    <x v="1"/>
  </r>
  <r>
    <x v="1047"/>
    <x v="1047"/>
    <x v="163"/>
    <x v="47"/>
    <x v="8"/>
    <x v="0"/>
    <x v="0"/>
    <x v="1"/>
    <x v="8"/>
    <x v="0"/>
    <x v="0"/>
    <x v="1"/>
    <x v="0"/>
    <x v="0"/>
    <x v="0"/>
    <x v="0"/>
    <x v="0"/>
  </r>
  <r>
    <x v="1048"/>
    <x v="1048"/>
    <x v="122"/>
    <x v="88"/>
    <x v="17"/>
    <x v="0"/>
    <x v="1"/>
    <x v="0"/>
    <x v="17"/>
    <x v="0"/>
    <x v="1"/>
    <x v="0"/>
    <x v="3"/>
    <x v="1"/>
    <x v="1"/>
    <x v="11"/>
    <x v="2"/>
  </r>
  <r>
    <x v="1049"/>
    <x v="1049"/>
    <x v="19"/>
    <x v="73"/>
    <x v="9"/>
    <x v="0"/>
    <x v="5"/>
    <x v="0"/>
    <x v="9"/>
    <x v="0"/>
    <x v="1"/>
    <x v="0"/>
    <x v="3"/>
    <x v="0"/>
    <x v="3"/>
    <x v="4"/>
    <x v="6"/>
  </r>
  <r>
    <x v="1050"/>
    <x v="1050"/>
    <x v="103"/>
    <x v="79"/>
    <x v="11"/>
    <x v="1"/>
    <x v="5"/>
    <x v="1"/>
    <x v="11"/>
    <x v="0"/>
    <x v="1"/>
    <x v="0"/>
    <x v="1"/>
    <x v="0"/>
    <x v="2"/>
    <x v="2"/>
    <x v="1"/>
  </r>
  <r>
    <x v="1051"/>
    <x v="1051"/>
    <x v="176"/>
    <x v="60"/>
    <x v="1"/>
    <x v="1"/>
    <x v="0"/>
    <x v="0"/>
    <x v="1"/>
    <x v="0"/>
    <x v="1"/>
    <x v="0"/>
    <x v="1"/>
    <x v="0"/>
    <x v="2"/>
    <x v="2"/>
    <x v="3"/>
  </r>
  <r>
    <x v="1052"/>
    <x v="1052"/>
    <x v="39"/>
    <x v="29"/>
    <x v="5"/>
    <x v="2"/>
    <x v="2"/>
    <x v="0"/>
    <x v="5"/>
    <x v="0"/>
    <x v="0"/>
    <x v="0"/>
    <x v="5"/>
    <x v="0"/>
    <x v="6"/>
    <x v="9"/>
    <x v="2"/>
  </r>
  <r>
    <x v="1053"/>
    <x v="1053"/>
    <x v="35"/>
    <x v="89"/>
    <x v="1"/>
    <x v="2"/>
    <x v="3"/>
    <x v="0"/>
    <x v="1"/>
    <x v="0"/>
    <x v="1"/>
    <x v="0"/>
    <x v="2"/>
    <x v="0"/>
    <x v="5"/>
    <x v="8"/>
    <x v="2"/>
  </r>
  <r>
    <x v="1054"/>
    <x v="1054"/>
    <x v="237"/>
    <x v="85"/>
    <x v="12"/>
    <x v="0"/>
    <x v="1"/>
    <x v="0"/>
    <x v="12"/>
    <x v="0"/>
    <x v="0"/>
    <x v="1"/>
    <x v="0"/>
    <x v="1"/>
    <x v="1"/>
    <x v="1"/>
    <x v="6"/>
  </r>
  <r>
    <x v="1055"/>
    <x v="1055"/>
    <x v="48"/>
    <x v="71"/>
    <x v="11"/>
    <x v="2"/>
    <x v="4"/>
    <x v="0"/>
    <x v="11"/>
    <x v="0"/>
    <x v="1"/>
    <x v="0"/>
    <x v="2"/>
    <x v="0"/>
    <x v="5"/>
    <x v="8"/>
    <x v="7"/>
  </r>
  <r>
    <x v="1056"/>
    <x v="1056"/>
    <x v="140"/>
    <x v="0"/>
    <x v="10"/>
    <x v="0"/>
    <x v="3"/>
    <x v="1"/>
    <x v="10"/>
    <x v="0"/>
    <x v="0"/>
    <x v="1"/>
    <x v="0"/>
    <x v="0"/>
    <x v="0"/>
    <x v="0"/>
    <x v="1"/>
  </r>
  <r>
    <x v="1057"/>
    <x v="1057"/>
    <x v="20"/>
    <x v="98"/>
    <x v="11"/>
    <x v="2"/>
    <x v="0"/>
    <x v="0"/>
    <x v="11"/>
    <x v="0"/>
    <x v="1"/>
    <x v="0"/>
    <x v="2"/>
    <x v="0"/>
    <x v="5"/>
    <x v="8"/>
    <x v="1"/>
  </r>
  <r>
    <x v="1058"/>
    <x v="1058"/>
    <x v="102"/>
    <x v="11"/>
    <x v="9"/>
    <x v="0"/>
    <x v="0"/>
    <x v="0"/>
    <x v="9"/>
    <x v="0"/>
    <x v="1"/>
    <x v="0"/>
    <x v="3"/>
    <x v="0"/>
    <x v="3"/>
    <x v="4"/>
    <x v="4"/>
  </r>
  <r>
    <x v="1059"/>
    <x v="1059"/>
    <x v="163"/>
    <x v="31"/>
    <x v="3"/>
    <x v="2"/>
    <x v="5"/>
    <x v="0"/>
    <x v="3"/>
    <x v="0"/>
    <x v="1"/>
    <x v="0"/>
    <x v="2"/>
    <x v="0"/>
    <x v="5"/>
    <x v="8"/>
    <x v="0"/>
  </r>
  <r>
    <x v="1060"/>
    <x v="1060"/>
    <x v="102"/>
    <x v="82"/>
    <x v="2"/>
    <x v="1"/>
    <x v="0"/>
    <x v="0"/>
    <x v="2"/>
    <x v="0"/>
    <x v="1"/>
    <x v="0"/>
    <x v="1"/>
    <x v="0"/>
    <x v="2"/>
    <x v="2"/>
    <x v="4"/>
  </r>
  <r>
    <x v="1061"/>
    <x v="1061"/>
    <x v="174"/>
    <x v="16"/>
    <x v="12"/>
    <x v="2"/>
    <x v="1"/>
    <x v="1"/>
    <x v="12"/>
    <x v="0"/>
    <x v="0"/>
    <x v="1"/>
    <x v="5"/>
    <x v="1"/>
    <x v="1"/>
    <x v="7"/>
    <x v="3"/>
  </r>
  <r>
    <x v="1062"/>
    <x v="1062"/>
    <x v="168"/>
    <x v="39"/>
    <x v="2"/>
    <x v="2"/>
    <x v="4"/>
    <x v="1"/>
    <x v="2"/>
    <x v="0"/>
    <x v="1"/>
    <x v="0"/>
    <x v="2"/>
    <x v="0"/>
    <x v="5"/>
    <x v="8"/>
    <x v="0"/>
  </r>
  <r>
    <x v="1063"/>
    <x v="1063"/>
    <x v="192"/>
    <x v="62"/>
    <x v="3"/>
    <x v="0"/>
    <x v="0"/>
    <x v="0"/>
    <x v="3"/>
    <x v="0"/>
    <x v="1"/>
    <x v="0"/>
    <x v="3"/>
    <x v="0"/>
    <x v="3"/>
    <x v="4"/>
    <x v="0"/>
  </r>
  <r>
    <x v="1064"/>
    <x v="1064"/>
    <x v="228"/>
    <x v="4"/>
    <x v="8"/>
    <x v="2"/>
    <x v="1"/>
    <x v="0"/>
    <x v="8"/>
    <x v="0"/>
    <x v="0"/>
    <x v="1"/>
    <x v="5"/>
    <x v="1"/>
    <x v="1"/>
    <x v="7"/>
    <x v="3"/>
  </r>
  <r>
    <x v="1065"/>
    <x v="1065"/>
    <x v="26"/>
    <x v="50"/>
    <x v="6"/>
    <x v="0"/>
    <x v="3"/>
    <x v="0"/>
    <x v="6"/>
    <x v="0"/>
    <x v="0"/>
    <x v="1"/>
    <x v="0"/>
    <x v="0"/>
    <x v="0"/>
    <x v="0"/>
    <x v="3"/>
  </r>
  <r>
    <x v="1066"/>
    <x v="1066"/>
    <x v="48"/>
    <x v="25"/>
    <x v="0"/>
    <x v="2"/>
    <x v="3"/>
    <x v="1"/>
    <x v="0"/>
    <x v="0"/>
    <x v="0"/>
    <x v="0"/>
    <x v="5"/>
    <x v="0"/>
    <x v="6"/>
    <x v="9"/>
    <x v="7"/>
  </r>
  <r>
    <x v="1067"/>
    <x v="1067"/>
    <x v="7"/>
    <x v="5"/>
    <x v="5"/>
    <x v="0"/>
    <x v="0"/>
    <x v="1"/>
    <x v="5"/>
    <x v="0"/>
    <x v="0"/>
    <x v="0"/>
    <x v="0"/>
    <x v="0"/>
    <x v="0"/>
    <x v="0"/>
    <x v="5"/>
  </r>
  <r>
    <x v="1068"/>
    <x v="1068"/>
    <x v="138"/>
    <x v="20"/>
    <x v="8"/>
    <x v="0"/>
    <x v="5"/>
    <x v="0"/>
    <x v="8"/>
    <x v="0"/>
    <x v="0"/>
    <x v="1"/>
    <x v="0"/>
    <x v="0"/>
    <x v="0"/>
    <x v="0"/>
    <x v="1"/>
  </r>
  <r>
    <x v="1069"/>
    <x v="1069"/>
    <x v="15"/>
    <x v="21"/>
    <x v="13"/>
    <x v="2"/>
    <x v="0"/>
    <x v="1"/>
    <x v="13"/>
    <x v="0"/>
    <x v="0"/>
    <x v="0"/>
    <x v="5"/>
    <x v="0"/>
    <x v="6"/>
    <x v="9"/>
    <x v="0"/>
  </r>
  <r>
    <x v="1070"/>
    <x v="1070"/>
    <x v="116"/>
    <x v="85"/>
    <x v="11"/>
    <x v="2"/>
    <x v="4"/>
    <x v="0"/>
    <x v="11"/>
    <x v="0"/>
    <x v="1"/>
    <x v="0"/>
    <x v="2"/>
    <x v="0"/>
    <x v="5"/>
    <x v="8"/>
    <x v="5"/>
  </r>
  <r>
    <x v="1071"/>
    <x v="1071"/>
    <x v="63"/>
    <x v="47"/>
    <x v="9"/>
    <x v="0"/>
    <x v="3"/>
    <x v="1"/>
    <x v="9"/>
    <x v="0"/>
    <x v="1"/>
    <x v="0"/>
    <x v="3"/>
    <x v="0"/>
    <x v="3"/>
    <x v="4"/>
    <x v="0"/>
  </r>
  <r>
    <x v="1072"/>
    <x v="1072"/>
    <x v="49"/>
    <x v="50"/>
    <x v="7"/>
    <x v="0"/>
    <x v="5"/>
    <x v="0"/>
    <x v="7"/>
    <x v="0"/>
    <x v="0"/>
    <x v="1"/>
    <x v="0"/>
    <x v="0"/>
    <x v="0"/>
    <x v="0"/>
    <x v="3"/>
  </r>
  <r>
    <x v="1073"/>
    <x v="1073"/>
    <x v="25"/>
    <x v="45"/>
    <x v="2"/>
    <x v="0"/>
    <x v="1"/>
    <x v="1"/>
    <x v="2"/>
    <x v="0"/>
    <x v="1"/>
    <x v="0"/>
    <x v="3"/>
    <x v="1"/>
    <x v="1"/>
    <x v="11"/>
    <x v="1"/>
  </r>
  <r>
    <x v="1074"/>
    <x v="1074"/>
    <x v="37"/>
    <x v="7"/>
    <x v="7"/>
    <x v="2"/>
    <x v="1"/>
    <x v="1"/>
    <x v="7"/>
    <x v="0"/>
    <x v="0"/>
    <x v="1"/>
    <x v="5"/>
    <x v="1"/>
    <x v="1"/>
    <x v="7"/>
    <x v="3"/>
  </r>
  <r>
    <x v="1075"/>
    <x v="1075"/>
    <x v="28"/>
    <x v="71"/>
    <x v="6"/>
    <x v="0"/>
    <x v="0"/>
    <x v="1"/>
    <x v="6"/>
    <x v="0"/>
    <x v="0"/>
    <x v="1"/>
    <x v="0"/>
    <x v="0"/>
    <x v="0"/>
    <x v="0"/>
    <x v="1"/>
  </r>
  <r>
    <x v="1076"/>
    <x v="1076"/>
    <x v="157"/>
    <x v="63"/>
    <x v="16"/>
    <x v="0"/>
    <x v="1"/>
    <x v="0"/>
    <x v="16"/>
    <x v="0"/>
    <x v="1"/>
    <x v="0"/>
    <x v="3"/>
    <x v="1"/>
    <x v="1"/>
    <x v="11"/>
    <x v="7"/>
  </r>
  <r>
    <x v="1077"/>
    <x v="1077"/>
    <x v="190"/>
    <x v="82"/>
    <x v="3"/>
    <x v="0"/>
    <x v="2"/>
    <x v="0"/>
    <x v="3"/>
    <x v="0"/>
    <x v="1"/>
    <x v="0"/>
    <x v="3"/>
    <x v="0"/>
    <x v="3"/>
    <x v="4"/>
    <x v="0"/>
  </r>
  <r>
    <x v="1078"/>
    <x v="1078"/>
    <x v="62"/>
    <x v="66"/>
    <x v="8"/>
    <x v="1"/>
    <x v="0"/>
    <x v="1"/>
    <x v="8"/>
    <x v="0"/>
    <x v="0"/>
    <x v="1"/>
    <x v="4"/>
    <x v="0"/>
    <x v="4"/>
    <x v="6"/>
    <x v="0"/>
  </r>
  <r>
    <x v="1079"/>
    <x v="1079"/>
    <x v="44"/>
    <x v="31"/>
    <x v="16"/>
    <x v="2"/>
    <x v="2"/>
    <x v="0"/>
    <x v="16"/>
    <x v="0"/>
    <x v="1"/>
    <x v="0"/>
    <x v="2"/>
    <x v="0"/>
    <x v="5"/>
    <x v="8"/>
    <x v="6"/>
  </r>
  <r>
    <x v="1080"/>
    <x v="1080"/>
    <x v="218"/>
    <x v="71"/>
    <x v="10"/>
    <x v="2"/>
    <x v="4"/>
    <x v="0"/>
    <x v="10"/>
    <x v="0"/>
    <x v="0"/>
    <x v="1"/>
    <x v="5"/>
    <x v="0"/>
    <x v="6"/>
    <x v="9"/>
    <x v="7"/>
  </r>
  <r>
    <x v="1081"/>
    <x v="1081"/>
    <x v="210"/>
    <x v="91"/>
    <x v="12"/>
    <x v="0"/>
    <x v="1"/>
    <x v="0"/>
    <x v="12"/>
    <x v="0"/>
    <x v="0"/>
    <x v="1"/>
    <x v="0"/>
    <x v="1"/>
    <x v="1"/>
    <x v="1"/>
    <x v="6"/>
  </r>
  <r>
    <x v="1082"/>
    <x v="1082"/>
    <x v="131"/>
    <x v="59"/>
    <x v="8"/>
    <x v="2"/>
    <x v="4"/>
    <x v="1"/>
    <x v="8"/>
    <x v="0"/>
    <x v="0"/>
    <x v="1"/>
    <x v="5"/>
    <x v="0"/>
    <x v="6"/>
    <x v="9"/>
    <x v="5"/>
  </r>
  <r>
    <x v="1083"/>
    <x v="1083"/>
    <x v="197"/>
    <x v="59"/>
    <x v="14"/>
    <x v="0"/>
    <x v="5"/>
    <x v="0"/>
    <x v="14"/>
    <x v="0"/>
    <x v="0"/>
    <x v="1"/>
    <x v="0"/>
    <x v="0"/>
    <x v="0"/>
    <x v="0"/>
    <x v="7"/>
  </r>
  <r>
    <x v="1084"/>
    <x v="1084"/>
    <x v="225"/>
    <x v="96"/>
    <x v="17"/>
    <x v="0"/>
    <x v="4"/>
    <x v="0"/>
    <x v="17"/>
    <x v="0"/>
    <x v="1"/>
    <x v="0"/>
    <x v="3"/>
    <x v="0"/>
    <x v="3"/>
    <x v="4"/>
    <x v="0"/>
  </r>
  <r>
    <x v="1085"/>
    <x v="1085"/>
    <x v="31"/>
    <x v="37"/>
    <x v="14"/>
    <x v="2"/>
    <x v="1"/>
    <x v="1"/>
    <x v="14"/>
    <x v="0"/>
    <x v="0"/>
    <x v="1"/>
    <x v="5"/>
    <x v="1"/>
    <x v="1"/>
    <x v="7"/>
    <x v="6"/>
  </r>
  <r>
    <x v="1086"/>
    <x v="1086"/>
    <x v="14"/>
    <x v="40"/>
    <x v="3"/>
    <x v="0"/>
    <x v="2"/>
    <x v="0"/>
    <x v="3"/>
    <x v="0"/>
    <x v="1"/>
    <x v="0"/>
    <x v="3"/>
    <x v="0"/>
    <x v="3"/>
    <x v="4"/>
    <x v="7"/>
  </r>
  <r>
    <x v="1087"/>
    <x v="1087"/>
    <x v="207"/>
    <x v="43"/>
    <x v="16"/>
    <x v="2"/>
    <x v="5"/>
    <x v="0"/>
    <x v="16"/>
    <x v="0"/>
    <x v="1"/>
    <x v="0"/>
    <x v="2"/>
    <x v="0"/>
    <x v="5"/>
    <x v="8"/>
    <x v="2"/>
  </r>
  <r>
    <x v="1088"/>
    <x v="1088"/>
    <x v="74"/>
    <x v="38"/>
    <x v="10"/>
    <x v="0"/>
    <x v="3"/>
    <x v="0"/>
    <x v="10"/>
    <x v="0"/>
    <x v="0"/>
    <x v="1"/>
    <x v="0"/>
    <x v="0"/>
    <x v="0"/>
    <x v="0"/>
    <x v="6"/>
  </r>
  <r>
    <x v="1089"/>
    <x v="1089"/>
    <x v="209"/>
    <x v="54"/>
    <x v="6"/>
    <x v="2"/>
    <x v="0"/>
    <x v="1"/>
    <x v="6"/>
    <x v="0"/>
    <x v="0"/>
    <x v="1"/>
    <x v="5"/>
    <x v="0"/>
    <x v="6"/>
    <x v="9"/>
    <x v="2"/>
  </r>
  <r>
    <x v="1090"/>
    <x v="1090"/>
    <x v="23"/>
    <x v="29"/>
    <x v="16"/>
    <x v="2"/>
    <x v="4"/>
    <x v="1"/>
    <x v="16"/>
    <x v="0"/>
    <x v="1"/>
    <x v="0"/>
    <x v="2"/>
    <x v="0"/>
    <x v="5"/>
    <x v="8"/>
    <x v="2"/>
  </r>
  <r>
    <x v="1091"/>
    <x v="1091"/>
    <x v="188"/>
    <x v="40"/>
    <x v="15"/>
    <x v="0"/>
    <x v="3"/>
    <x v="0"/>
    <x v="15"/>
    <x v="0"/>
    <x v="0"/>
    <x v="0"/>
    <x v="0"/>
    <x v="0"/>
    <x v="0"/>
    <x v="0"/>
    <x v="2"/>
  </r>
  <r>
    <x v="1092"/>
    <x v="1092"/>
    <x v="14"/>
    <x v="50"/>
    <x v="16"/>
    <x v="0"/>
    <x v="5"/>
    <x v="1"/>
    <x v="16"/>
    <x v="0"/>
    <x v="1"/>
    <x v="0"/>
    <x v="3"/>
    <x v="0"/>
    <x v="3"/>
    <x v="4"/>
    <x v="7"/>
  </r>
  <r>
    <x v="1093"/>
    <x v="1093"/>
    <x v="181"/>
    <x v="73"/>
    <x v="6"/>
    <x v="1"/>
    <x v="1"/>
    <x v="0"/>
    <x v="6"/>
    <x v="0"/>
    <x v="0"/>
    <x v="1"/>
    <x v="4"/>
    <x v="1"/>
    <x v="1"/>
    <x v="5"/>
    <x v="4"/>
  </r>
  <r>
    <x v="1094"/>
    <x v="1094"/>
    <x v="224"/>
    <x v="7"/>
    <x v="9"/>
    <x v="1"/>
    <x v="1"/>
    <x v="1"/>
    <x v="9"/>
    <x v="0"/>
    <x v="1"/>
    <x v="0"/>
    <x v="1"/>
    <x v="1"/>
    <x v="1"/>
    <x v="10"/>
    <x v="6"/>
  </r>
  <r>
    <x v="1095"/>
    <x v="1095"/>
    <x v="47"/>
    <x v="28"/>
    <x v="14"/>
    <x v="2"/>
    <x v="4"/>
    <x v="0"/>
    <x v="14"/>
    <x v="0"/>
    <x v="0"/>
    <x v="1"/>
    <x v="5"/>
    <x v="0"/>
    <x v="6"/>
    <x v="9"/>
    <x v="5"/>
  </r>
  <r>
    <x v="1096"/>
    <x v="1096"/>
    <x v="231"/>
    <x v="63"/>
    <x v="9"/>
    <x v="2"/>
    <x v="2"/>
    <x v="1"/>
    <x v="9"/>
    <x v="0"/>
    <x v="1"/>
    <x v="0"/>
    <x v="2"/>
    <x v="0"/>
    <x v="5"/>
    <x v="8"/>
    <x v="2"/>
  </r>
  <r>
    <x v="1097"/>
    <x v="1097"/>
    <x v="64"/>
    <x v="14"/>
    <x v="12"/>
    <x v="0"/>
    <x v="5"/>
    <x v="0"/>
    <x v="12"/>
    <x v="0"/>
    <x v="0"/>
    <x v="1"/>
    <x v="0"/>
    <x v="0"/>
    <x v="0"/>
    <x v="0"/>
    <x v="1"/>
  </r>
  <r>
    <x v="1098"/>
    <x v="1098"/>
    <x v="91"/>
    <x v="97"/>
    <x v="2"/>
    <x v="2"/>
    <x v="1"/>
    <x v="0"/>
    <x v="2"/>
    <x v="0"/>
    <x v="1"/>
    <x v="0"/>
    <x v="2"/>
    <x v="1"/>
    <x v="1"/>
    <x v="3"/>
    <x v="5"/>
  </r>
  <r>
    <x v="1099"/>
    <x v="1099"/>
    <x v="106"/>
    <x v="70"/>
    <x v="12"/>
    <x v="1"/>
    <x v="0"/>
    <x v="0"/>
    <x v="12"/>
    <x v="0"/>
    <x v="0"/>
    <x v="1"/>
    <x v="4"/>
    <x v="0"/>
    <x v="4"/>
    <x v="6"/>
    <x v="6"/>
  </r>
  <r>
    <x v="1100"/>
    <x v="1100"/>
    <x v="121"/>
    <x v="79"/>
    <x v="9"/>
    <x v="0"/>
    <x v="2"/>
    <x v="1"/>
    <x v="9"/>
    <x v="0"/>
    <x v="1"/>
    <x v="0"/>
    <x v="3"/>
    <x v="0"/>
    <x v="3"/>
    <x v="4"/>
    <x v="2"/>
  </r>
  <r>
    <x v="1101"/>
    <x v="1101"/>
    <x v="166"/>
    <x v="66"/>
    <x v="5"/>
    <x v="1"/>
    <x v="0"/>
    <x v="0"/>
    <x v="5"/>
    <x v="0"/>
    <x v="0"/>
    <x v="0"/>
    <x v="4"/>
    <x v="0"/>
    <x v="4"/>
    <x v="6"/>
    <x v="1"/>
  </r>
  <r>
    <x v="1102"/>
    <x v="1102"/>
    <x v="96"/>
    <x v="87"/>
    <x v="9"/>
    <x v="0"/>
    <x v="3"/>
    <x v="0"/>
    <x v="9"/>
    <x v="0"/>
    <x v="1"/>
    <x v="0"/>
    <x v="3"/>
    <x v="0"/>
    <x v="3"/>
    <x v="4"/>
    <x v="1"/>
  </r>
  <r>
    <x v="1103"/>
    <x v="1103"/>
    <x v="215"/>
    <x v="34"/>
    <x v="14"/>
    <x v="1"/>
    <x v="4"/>
    <x v="0"/>
    <x v="14"/>
    <x v="0"/>
    <x v="0"/>
    <x v="1"/>
    <x v="4"/>
    <x v="0"/>
    <x v="4"/>
    <x v="6"/>
    <x v="0"/>
  </r>
  <r>
    <x v="1104"/>
    <x v="1104"/>
    <x v="54"/>
    <x v="99"/>
    <x v="2"/>
    <x v="1"/>
    <x v="3"/>
    <x v="1"/>
    <x v="2"/>
    <x v="0"/>
    <x v="1"/>
    <x v="0"/>
    <x v="1"/>
    <x v="0"/>
    <x v="2"/>
    <x v="2"/>
    <x v="3"/>
  </r>
  <r>
    <x v="1105"/>
    <x v="1105"/>
    <x v="26"/>
    <x v="69"/>
    <x v="7"/>
    <x v="2"/>
    <x v="1"/>
    <x v="1"/>
    <x v="7"/>
    <x v="0"/>
    <x v="0"/>
    <x v="1"/>
    <x v="5"/>
    <x v="1"/>
    <x v="1"/>
    <x v="7"/>
    <x v="3"/>
  </r>
  <r>
    <x v="1106"/>
    <x v="1106"/>
    <x v="149"/>
    <x v="14"/>
    <x v="5"/>
    <x v="0"/>
    <x v="3"/>
    <x v="0"/>
    <x v="5"/>
    <x v="0"/>
    <x v="0"/>
    <x v="0"/>
    <x v="0"/>
    <x v="0"/>
    <x v="0"/>
    <x v="0"/>
    <x v="4"/>
  </r>
  <r>
    <x v="1107"/>
    <x v="1107"/>
    <x v="58"/>
    <x v="44"/>
    <x v="4"/>
    <x v="1"/>
    <x v="3"/>
    <x v="0"/>
    <x v="4"/>
    <x v="0"/>
    <x v="0"/>
    <x v="0"/>
    <x v="4"/>
    <x v="0"/>
    <x v="4"/>
    <x v="6"/>
    <x v="7"/>
  </r>
  <r>
    <x v="1108"/>
    <x v="1108"/>
    <x v="234"/>
    <x v="30"/>
    <x v="0"/>
    <x v="1"/>
    <x v="3"/>
    <x v="1"/>
    <x v="0"/>
    <x v="0"/>
    <x v="0"/>
    <x v="0"/>
    <x v="4"/>
    <x v="0"/>
    <x v="4"/>
    <x v="6"/>
    <x v="3"/>
  </r>
  <r>
    <x v="1109"/>
    <x v="1109"/>
    <x v="95"/>
    <x v="39"/>
    <x v="0"/>
    <x v="0"/>
    <x v="5"/>
    <x v="0"/>
    <x v="0"/>
    <x v="0"/>
    <x v="0"/>
    <x v="0"/>
    <x v="0"/>
    <x v="0"/>
    <x v="0"/>
    <x v="0"/>
    <x v="1"/>
  </r>
  <r>
    <x v="1110"/>
    <x v="1110"/>
    <x v="63"/>
    <x v="46"/>
    <x v="3"/>
    <x v="0"/>
    <x v="5"/>
    <x v="0"/>
    <x v="3"/>
    <x v="0"/>
    <x v="1"/>
    <x v="0"/>
    <x v="3"/>
    <x v="0"/>
    <x v="3"/>
    <x v="4"/>
    <x v="0"/>
  </r>
  <r>
    <x v="1111"/>
    <x v="1111"/>
    <x v="30"/>
    <x v="3"/>
    <x v="5"/>
    <x v="0"/>
    <x v="2"/>
    <x v="0"/>
    <x v="5"/>
    <x v="0"/>
    <x v="0"/>
    <x v="0"/>
    <x v="0"/>
    <x v="0"/>
    <x v="0"/>
    <x v="0"/>
    <x v="7"/>
  </r>
  <r>
    <x v="1112"/>
    <x v="1112"/>
    <x v="72"/>
    <x v="95"/>
    <x v="8"/>
    <x v="2"/>
    <x v="5"/>
    <x v="0"/>
    <x v="8"/>
    <x v="0"/>
    <x v="0"/>
    <x v="1"/>
    <x v="5"/>
    <x v="0"/>
    <x v="6"/>
    <x v="9"/>
    <x v="5"/>
  </r>
  <r>
    <x v="1113"/>
    <x v="1113"/>
    <x v="238"/>
    <x v="93"/>
    <x v="11"/>
    <x v="1"/>
    <x v="2"/>
    <x v="0"/>
    <x v="11"/>
    <x v="0"/>
    <x v="1"/>
    <x v="0"/>
    <x v="1"/>
    <x v="0"/>
    <x v="2"/>
    <x v="2"/>
    <x v="1"/>
  </r>
  <r>
    <x v="1114"/>
    <x v="1114"/>
    <x v="104"/>
    <x v="98"/>
    <x v="2"/>
    <x v="2"/>
    <x v="3"/>
    <x v="1"/>
    <x v="2"/>
    <x v="0"/>
    <x v="1"/>
    <x v="0"/>
    <x v="2"/>
    <x v="0"/>
    <x v="5"/>
    <x v="8"/>
    <x v="7"/>
  </r>
  <r>
    <x v="1115"/>
    <x v="1115"/>
    <x v="86"/>
    <x v="91"/>
    <x v="9"/>
    <x v="1"/>
    <x v="4"/>
    <x v="1"/>
    <x v="9"/>
    <x v="0"/>
    <x v="1"/>
    <x v="0"/>
    <x v="1"/>
    <x v="0"/>
    <x v="2"/>
    <x v="2"/>
    <x v="0"/>
  </r>
  <r>
    <x v="1116"/>
    <x v="1116"/>
    <x v="124"/>
    <x v="31"/>
    <x v="7"/>
    <x v="1"/>
    <x v="5"/>
    <x v="0"/>
    <x v="7"/>
    <x v="0"/>
    <x v="0"/>
    <x v="1"/>
    <x v="4"/>
    <x v="0"/>
    <x v="4"/>
    <x v="6"/>
    <x v="1"/>
  </r>
  <r>
    <x v="1117"/>
    <x v="1117"/>
    <x v="180"/>
    <x v="17"/>
    <x v="5"/>
    <x v="1"/>
    <x v="1"/>
    <x v="1"/>
    <x v="5"/>
    <x v="0"/>
    <x v="0"/>
    <x v="0"/>
    <x v="4"/>
    <x v="1"/>
    <x v="1"/>
    <x v="5"/>
    <x v="1"/>
  </r>
  <r>
    <x v="1118"/>
    <x v="1118"/>
    <x v="220"/>
    <x v="86"/>
    <x v="4"/>
    <x v="1"/>
    <x v="3"/>
    <x v="1"/>
    <x v="4"/>
    <x v="0"/>
    <x v="0"/>
    <x v="0"/>
    <x v="4"/>
    <x v="0"/>
    <x v="4"/>
    <x v="6"/>
    <x v="4"/>
  </r>
  <r>
    <x v="1119"/>
    <x v="1119"/>
    <x v="109"/>
    <x v="21"/>
    <x v="3"/>
    <x v="2"/>
    <x v="4"/>
    <x v="0"/>
    <x v="3"/>
    <x v="0"/>
    <x v="1"/>
    <x v="0"/>
    <x v="2"/>
    <x v="0"/>
    <x v="5"/>
    <x v="8"/>
    <x v="4"/>
  </r>
  <r>
    <x v="1120"/>
    <x v="1120"/>
    <x v="119"/>
    <x v="57"/>
    <x v="16"/>
    <x v="2"/>
    <x v="3"/>
    <x v="0"/>
    <x v="16"/>
    <x v="0"/>
    <x v="1"/>
    <x v="0"/>
    <x v="2"/>
    <x v="0"/>
    <x v="5"/>
    <x v="8"/>
    <x v="3"/>
  </r>
  <r>
    <x v="1121"/>
    <x v="1121"/>
    <x v="22"/>
    <x v="42"/>
    <x v="14"/>
    <x v="1"/>
    <x v="0"/>
    <x v="0"/>
    <x v="14"/>
    <x v="0"/>
    <x v="0"/>
    <x v="1"/>
    <x v="4"/>
    <x v="0"/>
    <x v="4"/>
    <x v="6"/>
    <x v="7"/>
  </r>
  <r>
    <x v="1122"/>
    <x v="1122"/>
    <x v="5"/>
    <x v="26"/>
    <x v="6"/>
    <x v="0"/>
    <x v="0"/>
    <x v="1"/>
    <x v="6"/>
    <x v="0"/>
    <x v="0"/>
    <x v="1"/>
    <x v="0"/>
    <x v="0"/>
    <x v="0"/>
    <x v="0"/>
    <x v="3"/>
  </r>
  <r>
    <x v="1123"/>
    <x v="1123"/>
    <x v="55"/>
    <x v="66"/>
    <x v="6"/>
    <x v="0"/>
    <x v="2"/>
    <x v="1"/>
    <x v="6"/>
    <x v="0"/>
    <x v="0"/>
    <x v="1"/>
    <x v="0"/>
    <x v="0"/>
    <x v="0"/>
    <x v="0"/>
    <x v="1"/>
  </r>
  <r>
    <x v="1124"/>
    <x v="1124"/>
    <x v="33"/>
    <x v="75"/>
    <x v="6"/>
    <x v="0"/>
    <x v="3"/>
    <x v="1"/>
    <x v="6"/>
    <x v="0"/>
    <x v="0"/>
    <x v="1"/>
    <x v="0"/>
    <x v="0"/>
    <x v="0"/>
    <x v="0"/>
    <x v="4"/>
  </r>
  <r>
    <x v="1125"/>
    <x v="1125"/>
    <x v="93"/>
    <x v="78"/>
    <x v="1"/>
    <x v="0"/>
    <x v="0"/>
    <x v="1"/>
    <x v="1"/>
    <x v="0"/>
    <x v="1"/>
    <x v="0"/>
    <x v="3"/>
    <x v="0"/>
    <x v="3"/>
    <x v="4"/>
    <x v="5"/>
  </r>
  <r>
    <x v="1126"/>
    <x v="1126"/>
    <x v="110"/>
    <x v="18"/>
    <x v="10"/>
    <x v="2"/>
    <x v="2"/>
    <x v="0"/>
    <x v="10"/>
    <x v="0"/>
    <x v="0"/>
    <x v="1"/>
    <x v="5"/>
    <x v="0"/>
    <x v="6"/>
    <x v="9"/>
    <x v="2"/>
  </r>
  <r>
    <x v="1127"/>
    <x v="1127"/>
    <x v="115"/>
    <x v="7"/>
    <x v="10"/>
    <x v="0"/>
    <x v="1"/>
    <x v="1"/>
    <x v="10"/>
    <x v="0"/>
    <x v="0"/>
    <x v="1"/>
    <x v="0"/>
    <x v="1"/>
    <x v="1"/>
    <x v="1"/>
    <x v="7"/>
  </r>
  <r>
    <x v="1128"/>
    <x v="1128"/>
    <x v="207"/>
    <x v="80"/>
    <x v="0"/>
    <x v="2"/>
    <x v="2"/>
    <x v="1"/>
    <x v="0"/>
    <x v="0"/>
    <x v="0"/>
    <x v="0"/>
    <x v="5"/>
    <x v="0"/>
    <x v="6"/>
    <x v="9"/>
    <x v="2"/>
  </r>
  <r>
    <x v="1129"/>
    <x v="1129"/>
    <x v="122"/>
    <x v="52"/>
    <x v="7"/>
    <x v="1"/>
    <x v="3"/>
    <x v="0"/>
    <x v="7"/>
    <x v="0"/>
    <x v="0"/>
    <x v="1"/>
    <x v="4"/>
    <x v="0"/>
    <x v="4"/>
    <x v="6"/>
    <x v="2"/>
  </r>
  <r>
    <x v="1130"/>
    <x v="1130"/>
    <x v="208"/>
    <x v="77"/>
    <x v="13"/>
    <x v="1"/>
    <x v="4"/>
    <x v="1"/>
    <x v="13"/>
    <x v="0"/>
    <x v="0"/>
    <x v="0"/>
    <x v="4"/>
    <x v="0"/>
    <x v="4"/>
    <x v="6"/>
    <x v="0"/>
  </r>
  <r>
    <x v="1131"/>
    <x v="1131"/>
    <x v="10"/>
    <x v="92"/>
    <x v="13"/>
    <x v="2"/>
    <x v="2"/>
    <x v="0"/>
    <x v="13"/>
    <x v="0"/>
    <x v="0"/>
    <x v="0"/>
    <x v="5"/>
    <x v="0"/>
    <x v="6"/>
    <x v="9"/>
    <x v="5"/>
  </r>
  <r>
    <x v="1132"/>
    <x v="1132"/>
    <x v="9"/>
    <x v="22"/>
    <x v="12"/>
    <x v="0"/>
    <x v="5"/>
    <x v="1"/>
    <x v="12"/>
    <x v="0"/>
    <x v="0"/>
    <x v="1"/>
    <x v="0"/>
    <x v="0"/>
    <x v="0"/>
    <x v="0"/>
    <x v="6"/>
  </r>
  <r>
    <x v="1133"/>
    <x v="1133"/>
    <x v="157"/>
    <x v="20"/>
    <x v="15"/>
    <x v="2"/>
    <x v="0"/>
    <x v="1"/>
    <x v="15"/>
    <x v="0"/>
    <x v="0"/>
    <x v="0"/>
    <x v="5"/>
    <x v="0"/>
    <x v="6"/>
    <x v="9"/>
    <x v="7"/>
  </r>
  <r>
    <x v="1134"/>
    <x v="1134"/>
    <x v="111"/>
    <x v="76"/>
    <x v="11"/>
    <x v="1"/>
    <x v="3"/>
    <x v="1"/>
    <x v="11"/>
    <x v="0"/>
    <x v="1"/>
    <x v="0"/>
    <x v="1"/>
    <x v="0"/>
    <x v="2"/>
    <x v="2"/>
    <x v="7"/>
  </r>
  <r>
    <x v="1135"/>
    <x v="1135"/>
    <x v="45"/>
    <x v="82"/>
    <x v="4"/>
    <x v="0"/>
    <x v="3"/>
    <x v="1"/>
    <x v="4"/>
    <x v="0"/>
    <x v="0"/>
    <x v="0"/>
    <x v="0"/>
    <x v="0"/>
    <x v="0"/>
    <x v="0"/>
    <x v="7"/>
  </r>
  <r>
    <x v="1136"/>
    <x v="1136"/>
    <x v="57"/>
    <x v="23"/>
    <x v="3"/>
    <x v="0"/>
    <x v="5"/>
    <x v="0"/>
    <x v="3"/>
    <x v="0"/>
    <x v="1"/>
    <x v="0"/>
    <x v="3"/>
    <x v="0"/>
    <x v="3"/>
    <x v="4"/>
    <x v="4"/>
  </r>
  <r>
    <x v="1137"/>
    <x v="1137"/>
    <x v="40"/>
    <x v="65"/>
    <x v="12"/>
    <x v="2"/>
    <x v="0"/>
    <x v="1"/>
    <x v="12"/>
    <x v="0"/>
    <x v="0"/>
    <x v="1"/>
    <x v="5"/>
    <x v="0"/>
    <x v="6"/>
    <x v="9"/>
    <x v="2"/>
  </r>
  <r>
    <x v="1138"/>
    <x v="1138"/>
    <x v="47"/>
    <x v="53"/>
    <x v="2"/>
    <x v="0"/>
    <x v="4"/>
    <x v="1"/>
    <x v="2"/>
    <x v="0"/>
    <x v="1"/>
    <x v="0"/>
    <x v="3"/>
    <x v="0"/>
    <x v="3"/>
    <x v="4"/>
    <x v="5"/>
  </r>
  <r>
    <x v="1139"/>
    <x v="1139"/>
    <x v="162"/>
    <x v="87"/>
    <x v="6"/>
    <x v="2"/>
    <x v="2"/>
    <x v="0"/>
    <x v="6"/>
    <x v="0"/>
    <x v="0"/>
    <x v="1"/>
    <x v="5"/>
    <x v="0"/>
    <x v="6"/>
    <x v="9"/>
    <x v="5"/>
  </r>
  <r>
    <x v="1140"/>
    <x v="1140"/>
    <x v="174"/>
    <x v="40"/>
    <x v="12"/>
    <x v="1"/>
    <x v="4"/>
    <x v="1"/>
    <x v="12"/>
    <x v="0"/>
    <x v="0"/>
    <x v="1"/>
    <x v="4"/>
    <x v="0"/>
    <x v="4"/>
    <x v="6"/>
    <x v="3"/>
  </r>
  <r>
    <x v="1141"/>
    <x v="1141"/>
    <x v="111"/>
    <x v="99"/>
    <x v="9"/>
    <x v="1"/>
    <x v="2"/>
    <x v="1"/>
    <x v="9"/>
    <x v="0"/>
    <x v="1"/>
    <x v="0"/>
    <x v="1"/>
    <x v="0"/>
    <x v="2"/>
    <x v="2"/>
    <x v="7"/>
  </r>
  <r>
    <x v="1142"/>
    <x v="1142"/>
    <x v="97"/>
    <x v="23"/>
    <x v="3"/>
    <x v="2"/>
    <x v="3"/>
    <x v="1"/>
    <x v="3"/>
    <x v="0"/>
    <x v="1"/>
    <x v="0"/>
    <x v="2"/>
    <x v="0"/>
    <x v="5"/>
    <x v="8"/>
    <x v="5"/>
  </r>
  <r>
    <x v="1143"/>
    <x v="1143"/>
    <x v="41"/>
    <x v="34"/>
    <x v="4"/>
    <x v="1"/>
    <x v="2"/>
    <x v="0"/>
    <x v="4"/>
    <x v="0"/>
    <x v="0"/>
    <x v="0"/>
    <x v="4"/>
    <x v="0"/>
    <x v="4"/>
    <x v="6"/>
    <x v="3"/>
  </r>
  <r>
    <x v="1144"/>
    <x v="1144"/>
    <x v="68"/>
    <x v="69"/>
    <x v="16"/>
    <x v="0"/>
    <x v="3"/>
    <x v="0"/>
    <x v="16"/>
    <x v="0"/>
    <x v="1"/>
    <x v="0"/>
    <x v="3"/>
    <x v="0"/>
    <x v="3"/>
    <x v="4"/>
    <x v="2"/>
  </r>
  <r>
    <x v="1145"/>
    <x v="1145"/>
    <x v="216"/>
    <x v="90"/>
    <x v="4"/>
    <x v="1"/>
    <x v="3"/>
    <x v="1"/>
    <x v="4"/>
    <x v="0"/>
    <x v="0"/>
    <x v="0"/>
    <x v="4"/>
    <x v="0"/>
    <x v="4"/>
    <x v="6"/>
    <x v="5"/>
  </r>
  <r>
    <x v="1146"/>
    <x v="1146"/>
    <x v="3"/>
    <x v="21"/>
    <x v="13"/>
    <x v="0"/>
    <x v="5"/>
    <x v="0"/>
    <x v="13"/>
    <x v="0"/>
    <x v="0"/>
    <x v="0"/>
    <x v="0"/>
    <x v="0"/>
    <x v="0"/>
    <x v="0"/>
    <x v="2"/>
  </r>
  <r>
    <x v="1147"/>
    <x v="1147"/>
    <x v="13"/>
    <x v="65"/>
    <x v="7"/>
    <x v="2"/>
    <x v="3"/>
    <x v="1"/>
    <x v="7"/>
    <x v="0"/>
    <x v="0"/>
    <x v="1"/>
    <x v="5"/>
    <x v="0"/>
    <x v="6"/>
    <x v="9"/>
    <x v="1"/>
  </r>
  <r>
    <x v="1148"/>
    <x v="1148"/>
    <x v="114"/>
    <x v="54"/>
    <x v="14"/>
    <x v="0"/>
    <x v="4"/>
    <x v="1"/>
    <x v="14"/>
    <x v="0"/>
    <x v="0"/>
    <x v="1"/>
    <x v="0"/>
    <x v="0"/>
    <x v="0"/>
    <x v="0"/>
    <x v="0"/>
  </r>
  <r>
    <x v="1149"/>
    <x v="1149"/>
    <x v="190"/>
    <x v="85"/>
    <x v="6"/>
    <x v="2"/>
    <x v="0"/>
    <x v="1"/>
    <x v="6"/>
    <x v="0"/>
    <x v="0"/>
    <x v="1"/>
    <x v="5"/>
    <x v="0"/>
    <x v="6"/>
    <x v="9"/>
    <x v="0"/>
  </r>
  <r>
    <x v="1150"/>
    <x v="1150"/>
    <x v="155"/>
    <x v="92"/>
    <x v="13"/>
    <x v="0"/>
    <x v="3"/>
    <x v="1"/>
    <x v="13"/>
    <x v="0"/>
    <x v="0"/>
    <x v="0"/>
    <x v="0"/>
    <x v="0"/>
    <x v="0"/>
    <x v="0"/>
    <x v="7"/>
  </r>
  <r>
    <x v="1151"/>
    <x v="1151"/>
    <x v="4"/>
    <x v="37"/>
    <x v="16"/>
    <x v="1"/>
    <x v="2"/>
    <x v="1"/>
    <x v="16"/>
    <x v="0"/>
    <x v="1"/>
    <x v="0"/>
    <x v="1"/>
    <x v="0"/>
    <x v="2"/>
    <x v="2"/>
    <x v="0"/>
  </r>
  <r>
    <x v="1152"/>
    <x v="1152"/>
    <x v="214"/>
    <x v="35"/>
    <x v="3"/>
    <x v="1"/>
    <x v="2"/>
    <x v="0"/>
    <x v="3"/>
    <x v="0"/>
    <x v="1"/>
    <x v="0"/>
    <x v="1"/>
    <x v="0"/>
    <x v="2"/>
    <x v="2"/>
    <x v="5"/>
  </r>
  <r>
    <x v="1153"/>
    <x v="1153"/>
    <x v="76"/>
    <x v="0"/>
    <x v="1"/>
    <x v="0"/>
    <x v="5"/>
    <x v="0"/>
    <x v="1"/>
    <x v="0"/>
    <x v="1"/>
    <x v="0"/>
    <x v="3"/>
    <x v="0"/>
    <x v="3"/>
    <x v="4"/>
    <x v="5"/>
  </r>
  <r>
    <x v="1154"/>
    <x v="1154"/>
    <x v="141"/>
    <x v="33"/>
    <x v="15"/>
    <x v="2"/>
    <x v="4"/>
    <x v="0"/>
    <x v="15"/>
    <x v="0"/>
    <x v="0"/>
    <x v="0"/>
    <x v="5"/>
    <x v="0"/>
    <x v="6"/>
    <x v="9"/>
    <x v="2"/>
  </r>
  <r>
    <x v="1155"/>
    <x v="1155"/>
    <x v="71"/>
    <x v="58"/>
    <x v="6"/>
    <x v="2"/>
    <x v="1"/>
    <x v="0"/>
    <x v="6"/>
    <x v="0"/>
    <x v="0"/>
    <x v="1"/>
    <x v="5"/>
    <x v="1"/>
    <x v="1"/>
    <x v="7"/>
    <x v="7"/>
  </r>
  <r>
    <x v="1156"/>
    <x v="1156"/>
    <x v="39"/>
    <x v="77"/>
    <x v="7"/>
    <x v="2"/>
    <x v="5"/>
    <x v="1"/>
    <x v="7"/>
    <x v="0"/>
    <x v="0"/>
    <x v="1"/>
    <x v="5"/>
    <x v="0"/>
    <x v="6"/>
    <x v="9"/>
    <x v="2"/>
  </r>
  <r>
    <x v="1157"/>
    <x v="1157"/>
    <x v="56"/>
    <x v="46"/>
    <x v="15"/>
    <x v="2"/>
    <x v="4"/>
    <x v="1"/>
    <x v="15"/>
    <x v="0"/>
    <x v="0"/>
    <x v="0"/>
    <x v="5"/>
    <x v="0"/>
    <x v="6"/>
    <x v="9"/>
    <x v="4"/>
  </r>
  <r>
    <x v="1158"/>
    <x v="1158"/>
    <x v="64"/>
    <x v="45"/>
    <x v="11"/>
    <x v="2"/>
    <x v="4"/>
    <x v="1"/>
    <x v="11"/>
    <x v="0"/>
    <x v="1"/>
    <x v="0"/>
    <x v="2"/>
    <x v="0"/>
    <x v="5"/>
    <x v="8"/>
    <x v="1"/>
  </r>
  <r>
    <x v="1159"/>
    <x v="1159"/>
    <x v="218"/>
    <x v="68"/>
    <x v="13"/>
    <x v="1"/>
    <x v="0"/>
    <x v="0"/>
    <x v="13"/>
    <x v="0"/>
    <x v="0"/>
    <x v="0"/>
    <x v="4"/>
    <x v="0"/>
    <x v="4"/>
    <x v="6"/>
    <x v="7"/>
  </r>
  <r>
    <x v="1160"/>
    <x v="1160"/>
    <x v="44"/>
    <x v="91"/>
    <x v="14"/>
    <x v="2"/>
    <x v="4"/>
    <x v="1"/>
    <x v="14"/>
    <x v="0"/>
    <x v="0"/>
    <x v="1"/>
    <x v="5"/>
    <x v="0"/>
    <x v="6"/>
    <x v="9"/>
    <x v="6"/>
  </r>
  <r>
    <x v="1161"/>
    <x v="1161"/>
    <x v="201"/>
    <x v="8"/>
    <x v="3"/>
    <x v="0"/>
    <x v="3"/>
    <x v="0"/>
    <x v="3"/>
    <x v="0"/>
    <x v="1"/>
    <x v="0"/>
    <x v="3"/>
    <x v="0"/>
    <x v="3"/>
    <x v="4"/>
    <x v="4"/>
  </r>
  <r>
    <x v="1162"/>
    <x v="1162"/>
    <x v="225"/>
    <x v="27"/>
    <x v="11"/>
    <x v="2"/>
    <x v="5"/>
    <x v="1"/>
    <x v="11"/>
    <x v="0"/>
    <x v="1"/>
    <x v="0"/>
    <x v="2"/>
    <x v="0"/>
    <x v="5"/>
    <x v="8"/>
    <x v="0"/>
  </r>
  <r>
    <x v="1163"/>
    <x v="1163"/>
    <x v="116"/>
    <x v="60"/>
    <x v="16"/>
    <x v="1"/>
    <x v="3"/>
    <x v="1"/>
    <x v="16"/>
    <x v="0"/>
    <x v="1"/>
    <x v="0"/>
    <x v="1"/>
    <x v="0"/>
    <x v="2"/>
    <x v="2"/>
    <x v="5"/>
  </r>
  <r>
    <x v="1164"/>
    <x v="1164"/>
    <x v="174"/>
    <x v="25"/>
    <x v="11"/>
    <x v="0"/>
    <x v="4"/>
    <x v="1"/>
    <x v="11"/>
    <x v="0"/>
    <x v="1"/>
    <x v="0"/>
    <x v="3"/>
    <x v="0"/>
    <x v="3"/>
    <x v="4"/>
    <x v="3"/>
  </r>
  <r>
    <x v="1165"/>
    <x v="1165"/>
    <x v="124"/>
    <x v="37"/>
    <x v="2"/>
    <x v="2"/>
    <x v="2"/>
    <x v="1"/>
    <x v="2"/>
    <x v="0"/>
    <x v="1"/>
    <x v="0"/>
    <x v="2"/>
    <x v="0"/>
    <x v="5"/>
    <x v="8"/>
    <x v="1"/>
  </r>
  <r>
    <x v="1166"/>
    <x v="1166"/>
    <x v="156"/>
    <x v="11"/>
    <x v="9"/>
    <x v="2"/>
    <x v="4"/>
    <x v="0"/>
    <x v="9"/>
    <x v="0"/>
    <x v="1"/>
    <x v="0"/>
    <x v="2"/>
    <x v="0"/>
    <x v="5"/>
    <x v="8"/>
    <x v="4"/>
  </r>
  <r>
    <x v="1167"/>
    <x v="1167"/>
    <x v="236"/>
    <x v="99"/>
    <x v="17"/>
    <x v="0"/>
    <x v="2"/>
    <x v="0"/>
    <x v="17"/>
    <x v="0"/>
    <x v="1"/>
    <x v="0"/>
    <x v="3"/>
    <x v="0"/>
    <x v="3"/>
    <x v="4"/>
    <x v="0"/>
  </r>
  <r>
    <x v="1168"/>
    <x v="1168"/>
    <x v="183"/>
    <x v="80"/>
    <x v="13"/>
    <x v="1"/>
    <x v="2"/>
    <x v="0"/>
    <x v="13"/>
    <x v="0"/>
    <x v="0"/>
    <x v="0"/>
    <x v="4"/>
    <x v="0"/>
    <x v="4"/>
    <x v="6"/>
    <x v="6"/>
  </r>
  <r>
    <x v="1169"/>
    <x v="1169"/>
    <x v="216"/>
    <x v="51"/>
    <x v="1"/>
    <x v="0"/>
    <x v="2"/>
    <x v="1"/>
    <x v="1"/>
    <x v="0"/>
    <x v="1"/>
    <x v="0"/>
    <x v="3"/>
    <x v="0"/>
    <x v="3"/>
    <x v="4"/>
    <x v="5"/>
  </r>
  <r>
    <x v="1170"/>
    <x v="1170"/>
    <x v="128"/>
    <x v="13"/>
    <x v="4"/>
    <x v="0"/>
    <x v="4"/>
    <x v="0"/>
    <x v="4"/>
    <x v="0"/>
    <x v="0"/>
    <x v="0"/>
    <x v="0"/>
    <x v="0"/>
    <x v="0"/>
    <x v="0"/>
    <x v="1"/>
  </r>
  <r>
    <x v="1171"/>
    <x v="1171"/>
    <x v="140"/>
    <x v="49"/>
    <x v="4"/>
    <x v="0"/>
    <x v="3"/>
    <x v="0"/>
    <x v="4"/>
    <x v="0"/>
    <x v="0"/>
    <x v="0"/>
    <x v="0"/>
    <x v="0"/>
    <x v="0"/>
    <x v="0"/>
    <x v="1"/>
  </r>
  <r>
    <x v="1172"/>
    <x v="1172"/>
    <x v="26"/>
    <x v="45"/>
    <x v="1"/>
    <x v="1"/>
    <x v="5"/>
    <x v="1"/>
    <x v="1"/>
    <x v="0"/>
    <x v="1"/>
    <x v="0"/>
    <x v="1"/>
    <x v="0"/>
    <x v="2"/>
    <x v="2"/>
    <x v="3"/>
  </r>
  <r>
    <x v="1173"/>
    <x v="1173"/>
    <x v="39"/>
    <x v="33"/>
    <x v="0"/>
    <x v="1"/>
    <x v="4"/>
    <x v="0"/>
    <x v="0"/>
    <x v="0"/>
    <x v="0"/>
    <x v="0"/>
    <x v="4"/>
    <x v="0"/>
    <x v="4"/>
    <x v="6"/>
    <x v="2"/>
  </r>
  <r>
    <x v="1174"/>
    <x v="1174"/>
    <x v="54"/>
    <x v="85"/>
    <x v="2"/>
    <x v="1"/>
    <x v="5"/>
    <x v="0"/>
    <x v="2"/>
    <x v="0"/>
    <x v="1"/>
    <x v="0"/>
    <x v="1"/>
    <x v="0"/>
    <x v="2"/>
    <x v="2"/>
    <x v="3"/>
  </r>
  <r>
    <x v="1175"/>
    <x v="1175"/>
    <x v="63"/>
    <x v="2"/>
    <x v="1"/>
    <x v="0"/>
    <x v="0"/>
    <x v="0"/>
    <x v="1"/>
    <x v="0"/>
    <x v="1"/>
    <x v="0"/>
    <x v="3"/>
    <x v="0"/>
    <x v="3"/>
    <x v="4"/>
    <x v="0"/>
  </r>
  <r>
    <x v="1176"/>
    <x v="1176"/>
    <x v="101"/>
    <x v="28"/>
    <x v="15"/>
    <x v="1"/>
    <x v="0"/>
    <x v="0"/>
    <x v="15"/>
    <x v="0"/>
    <x v="0"/>
    <x v="0"/>
    <x v="4"/>
    <x v="0"/>
    <x v="4"/>
    <x v="6"/>
    <x v="3"/>
  </r>
  <r>
    <x v="1177"/>
    <x v="1177"/>
    <x v="147"/>
    <x v="84"/>
    <x v="5"/>
    <x v="2"/>
    <x v="1"/>
    <x v="0"/>
    <x v="5"/>
    <x v="0"/>
    <x v="0"/>
    <x v="0"/>
    <x v="5"/>
    <x v="1"/>
    <x v="1"/>
    <x v="7"/>
    <x v="6"/>
  </r>
  <r>
    <x v="1178"/>
    <x v="1178"/>
    <x v="199"/>
    <x v="37"/>
    <x v="9"/>
    <x v="0"/>
    <x v="4"/>
    <x v="0"/>
    <x v="9"/>
    <x v="0"/>
    <x v="1"/>
    <x v="0"/>
    <x v="3"/>
    <x v="0"/>
    <x v="3"/>
    <x v="4"/>
    <x v="2"/>
  </r>
  <r>
    <x v="1179"/>
    <x v="1179"/>
    <x v="231"/>
    <x v="73"/>
    <x v="13"/>
    <x v="1"/>
    <x v="0"/>
    <x v="1"/>
    <x v="13"/>
    <x v="0"/>
    <x v="0"/>
    <x v="0"/>
    <x v="4"/>
    <x v="0"/>
    <x v="4"/>
    <x v="6"/>
    <x v="2"/>
  </r>
  <r>
    <x v="1180"/>
    <x v="1180"/>
    <x v="49"/>
    <x v="7"/>
    <x v="3"/>
    <x v="2"/>
    <x v="4"/>
    <x v="1"/>
    <x v="3"/>
    <x v="0"/>
    <x v="1"/>
    <x v="0"/>
    <x v="2"/>
    <x v="0"/>
    <x v="5"/>
    <x v="8"/>
    <x v="3"/>
  </r>
  <r>
    <x v="1181"/>
    <x v="1181"/>
    <x v="54"/>
    <x v="22"/>
    <x v="16"/>
    <x v="0"/>
    <x v="5"/>
    <x v="1"/>
    <x v="16"/>
    <x v="0"/>
    <x v="1"/>
    <x v="0"/>
    <x v="3"/>
    <x v="0"/>
    <x v="3"/>
    <x v="4"/>
    <x v="3"/>
  </r>
  <r>
    <x v="1182"/>
    <x v="1182"/>
    <x v="67"/>
    <x v="32"/>
    <x v="5"/>
    <x v="0"/>
    <x v="5"/>
    <x v="1"/>
    <x v="5"/>
    <x v="0"/>
    <x v="0"/>
    <x v="0"/>
    <x v="0"/>
    <x v="0"/>
    <x v="0"/>
    <x v="0"/>
    <x v="2"/>
  </r>
  <r>
    <x v="1183"/>
    <x v="1183"/>
    <x v="60"/>
    <x v="45"/>
    <x v="15"/>
    <x v="0"/>
    <x v="4"/>
    <x v="1"/>
    <x v="15"/>
    <x v="0"/>
    <x v="0"/>
    <x v="0"/>
    <x v="0"/>
    <x v="0"/>
    <x v="0"/>
    <x v="0"/>
    <x v="1"/>
  </r>
  <r>
    <x v="1184"/>
    <x v="1184"/>
    <x v="44"/>
    <x v="43"/>
    <x v="15"/>
    <x v="1"/>
    <x v="5"/>
    <x v="0"/>
    <x v="15"/>
    <x v="0"/>
    <x v="0"/>
    <x v="0"/>
    <x v="4"/>
    <x v="0"/>
    <x v="4"/>
    <x v="6"/>
    <x v="6"/>
  </r>
  <r>
    <x v="1185"/>
    <x v="1185"/>
    <x v="13"/>
    <x v="47"/>
    <x v="3"/>
    <x v="2"/>
    <x v="5"/>
    <x v="1"/>
    <x v="3"/>
    <x v="0"/>
    <x v="1"/>
    <x v="0"/>
    <x v="2"/>
    <x v="0"/>
    <x v="5"/>
    <x v="8"/>
    <x v="1"/>
  </r>
  <r>
    <x v="1186"/>
    <x v="1186"/>
    <x v="154"/>
    <x v="80"/>
    <x v="6"/>
    <x v="1"/>
    <x v="3"/>
    <x v="1"/>
    <x v="6"/>
    <x v="0"/>
    <x v="0"/>
    <x v="1"/>
    <x v="4"/>
    <x v="0"/>
    <x v="4"/>
    <x v="6"/>
    <x v="6"/>
  </r>
  <r>
    <x v="1187"/>
    <x v="1187"/>
    <x v="165"/>
    <x v="18"/>
    <x v="9"/>
    <x v="0"/>
    <x v="1"/>
    <x v="0"/>
    <x v="9"/>
    <x v="0"/>
    <x v="1"/>
    <x v="0"/>
    <x v="3"/>
    <x v="1"/>
    <x v="1"/>
    <x v="11"/>
    <x v="2"/>
  </r>
  <r>
    <x v="1188"/>
    <x v="1188"/>
    <x v="68"/>
    <x v="40"/>
    <x v="2"/>
    <x v="0"/>
    <x v="4"/>
    <x v="0"/>
    <x v="2"/>
    <x v="0"/>
    <x v="1"/>
    <x v="0"/>
    <x v="3"/>
    <x v="0"/>
    <x v="3"/>
    <x v="4"/>
    <x v="2"/>
  </r>
  <r>
    <x v="1189"/>
    <x v="1189"/>
    <x v="29"/>
    <x v="93"/>
    <x v="2"/>
    <x v="1"/>
    <x v="4"/>
    <x v="1"/>
    <x v="2"/>
    <x v="0"/>
    <x v="1"/>
    <x v="0"/>
    <x v="1"/>
    <x v="0"/>
    <x v="2"/>
    <x v="2"/>
    <x v="5"/>
  </r>
  <r>
    <x v="1190"/>
    <x v="1190"/>
    <x v="74"/>
    <x v="21"/>
    <x v="5"/>
    <x v="0"/>
    <x v="0"/>
    <x v="0"/>
    <x v="5"/>
    <x v="0"/>
    <x v="0"/>
    <x v="0"/>
    <x v="0"/>
    <x v="0"/>
    <x v="0"/>
    <x v="0"/>
    <x v="6"/>
  </r>
  <r>
    <x v="1191"/>
    <x v="1191"/>
    <x v="71"/>
    <x v="43"/>
    <x v="16"/>
    <x v="2"/>
    <x v="5"/>
    <x v="1"/>
    <x v="16"/>
    <x v="0"/>
    <x v="1"/>
    <x v="0"/>
    <x v="2"/>
    <x v="0"/>
    <x v="5"/>
    <x v="8"/>
    <x v="7"/>
  </r>
  <r>
    <x v="1192"/>
    <x v="1192"/>
    <x v="137"/>
    <x v="8"/>
    <x v="5"/>
    <x v="2"/>
    <x v="1"/>
    <x v="1"/>
    <x v="5"/>
    <x v="0"/>
    <x v="0"/>
    <x v="0"/>
    <x v="5"/>
    <x v="1"/>
    <x v="1"/>
    <x v="7"/>
    <x v="3"/>
  </r>
  <r>
    <x v="1193"/>
    <x v="1193"/>
    <x v="72"/>
    <x v="12"/>
    <x v="9"/>
    <x v="2"/>
    <x v="5"/>
    <x v="0"/>
    <x v="9"/>
    <x v="0"/>
    <x v="1"/>
    <x v="0"/>
    <x v="2"/>
    <x v="0"/>
    <x v="5"/>
    <x v="8"/>
    <x v="5"/>
  </r>
  <r>
    <x v="1194"/>
    <x v="1194"/>
    <x v="96"/>
    <x v="68"/>
    <x v="10"/>
    <x v="0"/>
    <x v="4"/>
    <x v="1"/>
    <x v="10"/>
    <x v="0"/>
    <x v="0"/>
    <x v="1"/>
    <x v="0"/>
    <x v="0"/>
    <x v="0"/>
    <x v="0"/>
    <x v="1"/>
  </r>
  <r>
    <x v="1195"/>
    <x v="1195"/>
    <x v="183"/>
    <x v="80"/>
    <x v="7"/>
    <x v="2"/>
    <x v="2"/>
    <x v="0"/>
    <x v="7"/>
    <x v="0"/>
    <x v="0"/>
    <x v="1"/>
    <x v="5"/>
    <x v="0"/>
    <x v="6"/>
    <x v="9"/>
    <x v="6"/>
  </r>
  <r>
    <x v="1196"/>
    <x v="1196"/>
    <x v="65"/>
    <x v="52"/>
    <x v="9"/>
    <x v="2"/>
    <x v="5"/>
    <x v="0"/>
    <x v="9"/>
    <x v="0"/>
    <x v="1"/>
    <x v="0"/>
    <x v="2"/>
    <x v="0"/>
    <x v="5"/>
    <x v="8"/>
    <x v="4"/>
  </r>
  <r>
    <x v="1197"/>
    <x v="1197"/>
    <x v="121"/>
    <x v="85"/>
    <x v="11"/>
    <x v="0"/>
    <x v="4"/>
    <x v="0"/>
    <x v="11"/>
    <x v="0"/>
    <x v="1"/>
    <x v="0"/>
    <x v="3"/>
    <x v="0"/>
    <x v="3"/>
    <x v="4"/>
    <x v="2"/>
  </r>
  <r>
    <x v="1198"/>
    <x v="1198"/>
    <x v="40"/>
    <x v="62"/>
    <x v="9"/>
    <x v="2"/>
    <x v="1"/>
    <x v="0"/>
    <x v="9"/>
    <x v="0"/>
    <x v="1"/>
    <x v="0"/>
    <x v="2"/>
    <x v="1"/>
    <x v="1"/>
    <x v="3"/>
    <x v="2"/>
  </r>
  <r>
    <x v="1199"/>
    <x v="1199"/>
    <x v="164"/>
    <x v="18"/>
    <x v="5"/>
    <x v="2"/>
    <x v="0"/>
    <x v="1"/>
    <x v="5"/>
    <x v="0"/>
    <x v="0"/>
    <x v="0"/>
    <x v="5"/>
    <x v="0"/>
    <x v="6"/>
    <x v="9"/>
    <x v="5"/>
  </r>
  <r>
    <x v="1200"/>
    <x v="1200"/>
    <x v="214"/>
    <x v="16"/>
    <x v="2"/>
    <x v="0"/>
    <x v="3"/>
    <x v="0"/>
    <x v="2"/>
    <x v="0"/>
    <x v="1"/>
    <x v="0"/>
    <x v="3"/>
    <x v="0"/>
    <x v="3"/>
    <x v="4"/>
    <x v="5"/>
  </r>
  <r>
    <x v="1201"/>
    <x v="1201"/>
    <x v="187"/>
    <x v="65"/>
    <x v="9"/>
    <x v="1"/>
    <x v="4"/>
    <x v="0"/>
    <x v="9"/>
    <x v="0"/>
    <x v="1"/>
    <x v="0"/>
    <x v="1"/>
    <x v="0"/>
    <x v="2"/>
    <x v="2"/>
    <x v="7"/>
  </r>
  <r>
    <x v="1202"/>
    <x v="1202"/>
    <x v="27"/>
    <x v="52"/>
    <x v="13"/>
    <x v="0"/>
    <x v="5"/>
    <x v="1"/>
    <x v="13"/>
    <x v="0"/>
    <x v="0"/>
    <x v="0"/>
    <x v="0"/>
    <x v="0"/>
    <x v="0"/>
    <x v="0"/>
    <x v="2"/>
  </r>
  <r>
    <x v="1203"/>
    <x v="1203"/>
    <x v="53"/>
    <x v="14"/>
    <x v="0"/>
    <x v="1"/>
    <x v="3"/>
    <x v="0"/>
    <x v="0"/>
    <x v="0"/>
    <x v="0"/>
    <x v="0"/>
    <x v="4"/>
    <x v="0"/>
    <x v="4"/>
    <x v="6"/>
    <x v="1"/>
  </r>
  <r>
    <x v="1204"/>
    <x v="1204"/>
    <x v="83"/>
    <x v="73"/>
    <x v="7"/>
    <x v="0"/>
    <x v="4"/>
    <x v="0"/>
    <x v="7"/>
    <x v="0"/>
    <x v="0"/>
    <x v="1"/>
    <x v="0"/>
    <x v="0"/>
    <x v="0"/>
    <x v="0"/>
    <x v="5"/>
  </r>
  <r>
    <x v="1205"/>
    <x v="1205"/>
    <x v="238"/>
    <x v="32"/>
    <x v="7"/>
    <x v="0"/>
    <x v="5"/>
    <x v="1"/>
    <x v="7"/>
    <x v="0"/>
    <x v="0"/>
    <x v="1"/>
    <x v="0"/>
    <x v="0"/>
    <x v="0"/>
    <x v="0"/>
    <x v="1"/>
  </r>
  <r>
    <x v="1206"/>
    <x v="1206"/>
    <x v="143"/>
    <x v="60"/>
    <x v="7"/>
    <x v="1"/>
    <x v="1"/>
    <x v="0"/>
    <x v="7"/>
    <x v="0"/>
    <x v="0"/>
    <x v="1"/>
    <x v="4"/>
    <x v="1"/>
    <x v="1"/>
    <x v="5"/>
    <x v="0"/>
  </r>
  <r>
    <x v="1207"/>
    <x v="1207"/>
    <x v="7"/>
    <x v="21"/>
    <x v="12"/>
    <x v="2"/>
    <x v="0"/>
    <x v="0"/>
    <x v="12"/>
    <x v="0"/>
    <x v="0"/>
    <x v="1"/>
    <x v="5"/>
    <x v="0"/>
    <x v="6"/>
    <x v="9"/>
    <x v="5"/>
  </r>
  <r>
    <x v="1208"/>
    <x v="1208"/>
    <x v="63"/>
    <x v="78"/>
    <x v="15"/>
    <x v="0"/>
    <x v="0"/>
    <x v="0"/>
    <x v="15"/>
    <x v="0"/>
    <x v="0"/>
    <x v="0"/>
    <x v="0"/>
    <x v="0"/>
    <x v="0"/>
    <x v="0"/>
    <x v="0"/>
  </r>
  <r>
    <x v="1209"/>
    <x v="1209"/>
    <x v="45"/>
    <x v="23"/>
    <x v="4"/>
    <x v="1"/>
    <x v="0"/>
    <x v="1"/>
    <x v="4"/>
    <x v="0"/>
    <x v="0"/>
    <x v="0"/>
    <x v="4"/>
    <x v="0"/>
    <x v="4"/>
    <x v="6"/>
    <x v="7"/>
  </r>
  <r>
    <x v="1210"/>
    <x v="1210"/>
    <x v="96"/>
    <x v="59"/>
    <x v="17"/>
    <x v="0"/>
    <x v="3"/>
    <x v="0"/>
    <x v="17"/>
    <x v="0"/>
    <x v="1"/>
    <x v="0"/>
    <x v="3"/>
    <x v="0"/>
    <x v="3"/>
    <x v="4"/>
    <x v="1"/>
  </r>
  <r>
    <x v="1211"/>
    <x v="1211"/>
    <x v="148"/>
    <x v="46"/>
    <x v="2"/>
    <x v="0"/>
    <x v="5"/>
    <x v="1"/>
    <x v="2"/>
    <x v="0"/>
    <x v="1"/>
    <x v="0"/>
    <x v="3"/>
    <x v="0"/>
    <x v="3"/>
    <x v="4"/>
    <x v="6"/>
  </r>
  <r>
    <x v="1212"/>
    <x v="1212"/>
    <x v="235"/>
    <x v="38"/>
    <x v="3"/>
    <x v="2"/>
    <x v="5"/>
    <x v="1"/>
    <x v="3"/>
    <x v="0"/>
    <x v="1"/>
    <x v="0"/>
    <x v="2"/>
    <x v="0"/>
    <x v="5"/>
    <x v="8"/>
    <x v="2"/>
  </r>
  <r>
    <x v="1213"/>
    <x v="1213"/>
    <x v="41"/>
    <x v="73"/>
    <x v="5"/>
    <x v="1"/>
    <x v="3"/>
    <x v="0"/>
    <x v="5"/>
    <x v="0"/>
    <x v="0"/>
    <x v="0"/>
    <x v="4"/>
    <x v="0"/>
    <x v="4"/>
    <x v="6"/>
    <x v="3"/>
  </r>
  <r>
    <x v="1214"/>
    <x v="1214"/>
    <x v="33"/>
    <x v="95"/>
    <x v="8"/>
    <x v="0"/>
    <x v="1"/>
    <x v="1"/>
    <x v="8"/>
    <x v="0"/>
    <x v="0"/>
    <x v="1"/>
    <x v="0"/>
    <x v="1"/>
    <x v="1"/>
    <x v="1"/>
    <x v="4"/>
  </r>
  <r>
    <x v="1215"/>
    <x v="1215"/>
    <x v="60"/>
    <x v="80"/>
    <x v="7"/>
    <x v="1"/>
    <x v="1"/>
    <x v="0"/>
    <x v="7"/>
    <x v="0"/>
    <x v="0"/>
    <x v="1"/>
    <x v="4"/>
    <x v="1"/>
    <x v="1"/>
    <x v="5"/>
    <x v="1"/>
  </r>
  <r>
    <x v="1216"/>
    <x v="1216"/>
    <x v="78"/>
    <x v="3"/>
    <x v="10"/>
    <x v="1"/>
    <x v="2"/>
    <x v="0"/>
    <x v="10"/>
    <x v="0"/>
    <x v="0"/>
    <x v="1"/>
    <x v="4"/>
    <x v="0"/>
    <x v="4"/>
    <x v="6"/>
    <x v="3"/>
  </r>
  <r>
    <x v="1217"/>
    <x v="1217"/>
    <x v="27"/>
    <x v="14"/>
    <x v="16"/>
    <x v="0"/>
    <x v="5"/>
    <x v="1"/>
    <x v="16"/>
    <x v="0"/>
    <x v="1"/>
    <x v="0"/>
    <x v="3"/>
    <x v="0"/>
    <x v="3"/>
    <x v="4"/>
    <x v="2"/>
  </r>
  <r>
    <x v="1218"/>
    <x v="1218"/>
    <x v="205"/>
    <x v="30"/>
    <x v="16"/>
    <x v="1"/>
    <x v="0"/>
    <x v="0"/>
    <x v="16"/>
    <x v="0"/>
    <x v="1"/>
    <x v="0"/>
    <x v="1"/>
    <x v="0"/>
    <x v="2"/>
    <x v="2"/>
    <x v="3"/>
  </r>
  <r>
    <x v="1219"/>
    <x v="1219"/>
    <x v="235"/>
    <x v="42"/>
    <x v="12"/>
    <x v="1"/>
    <x v="5"/>
    <x v="0"/>
    <x v="12"/>
    <x v="0"/>
    <x v="0"/>
    <x v="1"/>
    <x v="4"/>
    <x v="0"/>
    <x v="4"/>
    <x v="6"/>
    <x v="2"/>
  </r>
  <r>
    <x v="1220"/>
    <x v="1220"/>
    <x v="85"/>
    <x v="59"/>
    <x v="2"/>
    <x v="1"/>
    <x v="2"/>
    <x v="1"/>
    <x v="2"/>
    <x v="0"/>
    <x v="1"/>
    <x v="0"/>
    <x v="1"/>
    <x v="0"/>
    <x v="2"/>
    <x v="2"/>
    <x v="6"/>
  </r>
  <r>
    <x v="1221"/>
    <x v="1221"/>
    <x v="157"/>
    <x v="29"/>
    <x v="1"/>
    <x v="2"/>
    <x v="2"/>
    <x v="1"/>
    <x v="1"/>
    <x v="0"/>
    <x v="1"/>
    <x v="0"/>
    <x v="2"/>
    <x v="0"/>
    <x v="5"/>
    <x v="8"/>
    <x v="7"/>
  </r>
  <r>
    <x v="1222"/>
    <x v="1222"/>
    <x v="160"/>
    <x v="49"/>
    <x v="9"/>
    <x v="2"/>
    <x v="2"/>
    <x v="0"/>
    <x v="9"/>
    <x v="0"/>
    <x v="1"/>
    <x v="0"/>
    <x v="2"/>
    <x v="0"/>
    <x v="5"/>
    <x v="8"/>
    <x v="5"/>
  </r>
  <r>
    <x v="1223"/>
    <x v="1223"/>
    <x v="28"/>
    <x v="13"/>
    <x v="3"/>
    <x v="0"/>
    <x v="2"/>
    <x v="1"/>
    <x v="3"/>
    <x v="0"/>
    <x v="1"/>
    <x v="0"/>
    <x v="3"/>
    <x v="0"/>
    <x v="3"/>
    <x v="4"/>
    <x v="1"/>
  </r>
  <r>
    <x v="1224"/>
    <x v="1224"/>
    <x v="140"/>
    <x v="68"/>
    <x v="0"/>
    <x v="1"/>
    <x v="3"/>
    <x v="0"/>
    <x v="0"/>
    <x v="0"/>
    <x v="0"/>
    <x v="0"/>
    <x v="4"/>
    <x v="0"/>
    <x v="4"/>
    <x v="6"/>
    <x v="1"/>
  </r>
  <r>
    <x v="1225"/>
    <x v="1225"/>
    <x v="45"/>
    <x v="15"/>
    <x v="3"/>
    <x v="1"/>
    <x v="5"/>
    <x v="1"/>
    <x v="3"/>
    <x v="0"/>
    <x v="1"/>
    <x v="0"/>
    <x v="1"/>
    <x v="0"/>
    <x v="2"/>
    <x v="2"/>
    <x v="7"/>
  </r>
  <r>
    <x v="1226"/>
    <x v="1226"/>
    <x v="89"/>
    <x v="9"/>
    <x v="13"/>
    <x v="0"/>
    <x v="5"/>
    <x v="1"/>
    <x v="13"/>
    <x v="0"/>
    <x v="0"/>
    <x v="0"/>
    <x v="0"/>
    <x v="0"/>
    <x v="0"/>
    <x v="0"/>
    <x v="2"/>
  </r>
  <r>
    <x v="1227"/>
    <x v="1227"/>
    <x v="75"/>
    <x v="11"/>
    <x v="12"/>
    <x v="0"/>
    <x v="3"/>
    <x v="0"/>
    <x v="12"/>
    <x v="0"/>
    <x v="0"/>
    <x v="1"/>
    <x v="0"/>
    <x v="0"/>
    <x v="0"/>
    <x v="0"/>
    <x v="7"/>
  </r>
  <r>
    <x v="1228"/>
    <x v="1228"/>
    <x v="14"/>
    <x v="75"/>
    <x v="4"/>
    <x v="2"/>
    <x v="2"/>
    <x v="0"/>
    <x v="4"/>
    <x v="0"/>
    <x v="0"/>
    <x v="0"/>
    <x v="5"/>
    <x v="0"/>
    <x v="6"/>
    <x v="9"/>
    <x v="7"/>
  </r>
  <r>
    <x v="1229"/>
    <x v="1229"/>
    <x v="105"/>
    <x v="9"/>
    <x v="13"/>
    <x v="0"/>
    <x v="4"/>
    <x v="1"/>
    <x v="13"/>
    <x v="0"/>
    <x v="0"/>
    <x v="0"/>
    <x v="0"/>
    <x v="0"/>
    <x v="0"/>
    <x v="0"/>
    <x v="7"/>
  </r>
  <r>
    <x v="1230"/>
    <x v="1230"/>
    <x v="97"/>
    <x v="24"/>
    <x v="16"/>
    <x v="1"/>
    <x v="2"/>
    <x v="1"/>
    <x v="16"/>
    <x v="0"/>
    <x v="1"/>
    <x v="0"/>
    <x v="1"/>
    <x v="0"/>
    <x v="2"/>
    <x v="2"/>
    <x v="5"/>
  </r>
  <r>
    <x v="1231"/>
    <x v="1231"/>
    <x v="71"/>
    <x v="82"/>
    <x v="5"/>
    <x v="2"/>
    <x v="3"/>
    <x v="1"/>
    <x v="5"/>
    <x v="0"/>
    <x v="0"/>
    <x v="0"/>
    <x v="5"/>
    <x v="0"/>
    <x v="6"/>
    <x v="9"/>
    <x v="7"/>
  </r>
  <r>
    <x v="1232"/>
    <x v="1232"/>
    <x v="152"/>
    <x v="55"/>
    <x v="0"/>
    <x v="1"/>
    <x v="2"/>
    <x v="1"/>
    <x v="0"/>
    <x v="0"/>
    <x v="0"/>
    <x v="0"/>
    <x v="4"/>
    <x v="0"/>
    <x v="4"/>
    <x v="6"/>
    <x v="7"/>
  </r>
  <r>
    <x v="1233"/>
    <x v="1233"/>
    <x v="10"/>
    <x v="21"/>
    <x v="9"/>
    <x v="0"/>
    <x v="1"/>
    <x v="0"/>
    <x v="9"/>
    <x v="0"/>
    <x v="1"/>
    <x v="0"/>
    <x v="3"/>
    <x v="1"/>
    <x v="1"/>
    <x v="11"/>
    <x v="5"/>
  </r>
  <r>
    <x v="1234"/>
    <x v="1234"/>
    <x v="115"/>
    <x v="22"/>
    <x v="16"/>
    <x v="2"/>
    <x v="2"/>
    <x v="1"/>
    <x v="16"/>
    <x v="0"/>
    <x v="1"/>
    <x v="0"/>
    <x v="2"/>
    <x v="0"/>
    <x v="5"/>
    <x v="8"/>
    <x v="7"/>
  </r>
  <r>
    <x v="1235"/>
    <x v="1235"/>
    <x v="112"/>
    <x v="40"/>
    <x v="14"/>
    <x v="2"/>
    <x v="3"/>
    <x v="0"/>
    <x v="14"/>
    <x v="0"/>
    <x v="0"/>
    <x v="1"/>
    <x v="5"/>
    <x v="0"/>
    <x v="6"/>
    <x v="9"/>
    <x v="2"/>
  </r>
  <r>
    <x v="1236"/>
    <x v="1236"/>
    <x v="183"/>
    <x v="51"/>
    <x v="8"/>
    <x v="1"/>
    <x v="4"/>
    <x v="1"/>
    <x v="8"/>
    <x v="0"/>
    <x v="0"/>
    <x v="1"/>
    <x v="4"/>
    <x v="0"/>
    <x v="4"/>
    <x v="6"/>
    <x v="6"/>
  </r>
  <r>
    <x v="1237"/>
    <x v="1237"/>
    <x v="237"/>
    <x v="34"/>
    <x v="6"/>
    <x v="0"/>
    <x v="4"/>
    <x v="1"/>
    <x v="6"/>
    <x v="0"/>
    <x v="0"/>
    <x v="1"/>
    <x v="0"/>
    <x v="0"/>
    <x v="0"/>
    <x v="0"/>
    <x v="6"/>
  </r>
  <r>
    <x v="1238"/>
    <x v="1238"/>
    <x v="49"/>
    <x v="37"/>
    <x v="12"/>
    <x v="1"/>
    <x v="3"/>
    <x v="0"/>
    <x v="12"/>
    <x v="0"/>
    <x v="0"/>
    <x v="1"/>
    <x v="4"/>
    <x v="0"/>
    <x v="4"/>
    <x v="6"/>
    <x v="3"/>
  </r>
  <r>
    <x v="1239"/>
    <x v="1239"/>
    <x v="78"/>
    <x v="35"/>
    <x v="10"/>
    <x v="1"/>
    <x v="4"/>
    <x v="1"/>
    <x v="10"/>
    <x v="0"/>
    <x v="0"/>
    <x v="1"/>
    <x v="4"/>
    <x v="0"/>
    <x v="4"/>
    <x v="6"/>
    <x v="3"/>
  </r>
  <r>
    <x v="1240"/>
    <x v="1240"/>
    <x v="37"/>
    <x v="49"/>
    <x v="14"/>
    <x v="2"/>
    <x v="3"/>
    <x v="1"/>
    <x v="14"/>
    <x v="0"/>
    <x v="0"/>
    <x v="1"/>
    <x v="5"/>
    <x v="0"/>
    <x v="6"/>
    <x v="9"/>
    <x v="3"/>
  </r>
  <r>
    <x v="1241"/>
    <x v="1241"/>
    <x v="55"/>
    <x v="4"/>
    <x v="3"/>
    <x v="0"/>
    <x v="2"/>
    <x v="0"/>
    <x v="3"/>
    <x v="0"/>
    <x v="1"/>
    <x v="0"/>
    <x v="3"/>
    <x v="0"/>
    <x v="3"/>
    <x v="4"/>
    <x v="1"/>
  </r>
  <r>
    <x v="1242"/>
    <x v="1242"/>
    <x v="86"/>
    <x v="2"/>
    <x v="0"/>
    <x v="1"/>
    <x v="0"/>
    <x v="0"/>
    <x v="0"/>
    <x v="0"/>
    <x v="0"/>
    <x v="0"/>
    <x v="4"/>
    <x v="0"/>
    <x v="4"/>
    <x v="6"/>
    <x v="0"/>
  </r>
  <r>
    <x v="1243"/>
    <x v="1243"/>
    <x v="90"/>
    <x v="82"/>
    <x v="17"/>
    <x v="2"/>
    <x v="5"/>
    <x v="0"/>
    <x v="17"/>
    <x v="0"/>
    <x v="1"/>
    <x v="0"/>
    <x v="2"/>
    <x v="0"/>
    <x v="5"/>
    <x v="8"/>
    <x v="7"/>
  </r>
  <r>
    <x v="1244"/>
    <x v="1244"/>
    <x v="192"/>
    <x v="41"/>
    <x v="2"/>
    <x v="1"/>
    <x v="0"/>
    <x v="1"/>
    <x v="2"/>
    <x v="0"/>
    <x v="1"/>
    <x v="0"/>
    <x v="1"/>
    <x v="0"/>
    <x v="2"/>
    <x v="2"/>
    <x v="0"/>
  </r>
  <r>
    <x v="1245"/>
    <x v="1245"/>
    <x v="24"/>
    <x v="17"/>
    <x v="12"/>
    <x v="2"/>
    <x v="1"/>
    <x v="1"/>
    <x v="12"/>
    <x v="0"/>
    <x v="0"/>
    <x v="1"/>
    <x v="5"/>
    <x v="1"/>
    <x v="1"/>
    <x v="7"/>
    <x v="1"/>
  </r>
  <r>
    <x v="1246"/>
    <x v="1246"/>
    <x v="157"/>
    <x v="55"/>
    <x v="2"/>
    <x v="1"/>
    <x v="1"/>
    <x v="1"/>
    <x v="2"/>
    <x v="0"/>
    <x v="1"/>
    <x v="0"/>
    <x v="1"/>
    <x v="1"/>
    <x v="1"/>
    <x v="10"/>
    <x v="7"/>
  </r>
  <r>
    <x v="1247"/>
    <x v="1247"/>
    <x v="64"/>
    <x v="16"/>
    <x v="15"/>
    <x v="2"/>
    <x v="5"/>
    <x v="0"/>
    <x v="15"/>
    <x v="0"/>
    <x v="0"/>
    <x v="0"/>
    <x v="5"/>
    <x v="0"/>
    <x v="6"/>
    <x v="9"/>
    <x v="1"/>
  </r>
  <r>
    <x v="1248"/>
    <x v="1248"/>
    <x v="92"/>
    <x v="14"/>
    <x v="2"/>
    <x v="0"/>
    <x v="4"/>
    <x v="1"/>
    <x v="2"/>
    <x v="0"/>
    <x v="1"/>
    <x v="0"/>
    <x v="3"/>
    <x v="0"/>
    <x v="3"/>
    <x v="4"/>
    <x v="4"/>
  </r>
  <r>
    <x v="1249"/>
    <x v="1249"/>
    <x v="147"/>
    <x v="9"/>
    <x v="0"/>
    <x v="2"/>
    <x v="5"/>
    <x v="1"/>
    <x v="0"/>
    <x v="0"/>
    <x v="0"/>
    <x v="0"/>
    <x v="5"/>
    <x v="0"/>
    <x v="6"/>
    <x v="9"/>
    <x v="6"/>
  </r>
  <r>
    <x v="1250"/>
    <x v="1250"/>
    <x v="222"/>
    <x v="39"/>
    <x v="1"/>
    <x v="1"/>
    <x v="1"/>
    <x v="1"/>
    <x v="1"/>
    <x v="0"/>
    <x v="1"/>
    <x v="0"/>
    <x v="1"/>
    <x v="1"/>
    <x v="1"/>
    <x v="10"/>
    <x v="0"/>
  </r>
  <r>
    <x v="1251"/>
    <x v="1251"/>
    <x v="204"/>
    <x v="74"/>
    <x v="4"/>
    <x v="1"/>
    <x v="3"/>
    <x v="1"/>
    <x v="4"/>
    <x v="0"/>
    <x v="0"/>
    <x v="0"/>
    <x v="4"/>
    <x v="0"/>
    <x v="4"/>
    <x v="6"/>
    <x v="3"/>
  </r>
  <r>
    <x v="1252"/>
    <x v="1252"/>
    <x v="226"/>
    <x v="62"/>
    <x v="15"/>
    <x v="2"/>
    <x v="3"/>
    <x v="1"/>
    <x v="15"/>
    <x v="0"/>
    <x v="0"/>
    <x v="0"/>
    <x v="5"/>
    <x v="0"/>
    <x v="6"/>
    <x v="9"/>
    <x v="1"/>
  </r>
  <r>
    <x v="1253"/>
    <x v="1253"/>
    <x v="31"/>
    <x v="62"/>
    <x v="8"/>
    <x v="0"/>
    <x v="4"/>
    <x v="1"/>
    <x v="8"/>
    <x v="0"/>
    <x v="0"/>
    <x v="1"/>
    <x v="0"/>
    <x v="0"/>
    <x v="0"/>
    <x v="0"/>
    <x v="6"/>
  </r>
  <r>
    <x v="1254"/>
    <x v="1254"/>
    <x v="79"/>
    <x v="54"/>
    <x v="16"/>
    <x v="2"/>
    <x v="1"/>
    <x v="0"/>
    <x v="16"/>
    <x v="0"/>
    <x v="1"/>
    <x v="0"/>
    <x v="2"/>
    <x v="1"/>
    <x v="1"/>
    <x v="3"/>
    <x v="3"/>
  </r>
  <r>
    <x v="1255"/>
    <x v="1255"/>
    <x v="164"/>
    <x v="97"/>
    <x v="13"/>
    <x v="2"/>
    <x v="3"/>
    <x v="0"/>
    <x v="13"/>
    <x v="0"/>
    <x v="0"/>
    <x v="0"/>
    <x v="5"/>
    <x v="0"/>
    <x v="6"/>
    <x v="9"/>
    <x v="5"/>
  </r>
  <r>
    <x v="1256"/>
    <x v="1256"/>
    <x v="33"/>
    <x v="53"/>
    <x v="5"/>
    <x v="0"/>
    <x v="3"/>
    <x v="0"/>
    <x v="5"/>
    <x v="0"/>
    <x v="0"/>
    <x v="0"/>
    <x v="0"/>
    <x v="0"/>
    <x v="0"/>
    <x v="0"/>
    <x v="4"/>
  </r>
  <r>
    <x v="1257"/>
    <x v="1257"/>
    <x v="132"/>
    <x v="56"/>
    <x v="16"/>
    <x v="2"/>
    <x v="2"/>
    <x v="0"/>
    <x v="16"/>
    <x v="0"/>
    <x v="1"/>
    <x v="0"/>
    <x v="2"/>
    <x v="0"/>
    <x v="5"/>
    <x v="8"/>
    <x v="6"/>
  </r>
  <r>
    <x v="1258"/>
    <x v="1258"/>
    <x v="45"/>
    <x v="36"/>
    <x v="10"/>
    <x v="1"/>
    <x v="1"/>
    <x v="0"/>
    <x v="10"/>
    <x v="0"/>
    <x v="0"/>
    <x v="1"/>
    <x v="4"/>
    <x v="1"/>
    <x v="1"/>
    <x v="5"/>
    <x v="7"/>
  </r>
  <r>
    <x v="1259"/>
    <x v="1259"/>
    <x v="23"/>
    <x v="97"/>
    <x v="17"/>
    <x v="1"/>
    <x v="5"/>
    <x v="0"/>
    <x v="17"/>
    <x v="0"/>
    <x v="1"/>
    <x v="0"/>
    <x v="1"/>
    <x v="0"/>
    <x v="2"/>
    <x v="2"/>
    <x v="2"/>
  </r>
  <r>
    <x v="1260"/>
    <x v="1260"/>
    <x v="53"/>
    <x v="67"/>
    <x v="11"/>
    <x v="2"/>
    <x v="5"/>
    <x v="0"/>
    <x v="11"/>
    <x v="0"/>
    <x v="1"/>
    <x v="0"/>
    <x v="2"/>
    <x v="0"/>
    <x v="5"/>
    <x v="8"/>
    <x v="1"/>
  </r>
  <r>
    <x v="1261"/>
    <x v="1261"/>
    <x v="173"/>
    <x v="38"/>
    <x v="14"/>
    <x v="1"/>
    <x v="5"/>
    <x v="0"/>
    <x v="14"/>
    <x v="0"/>
    <x v="0"/>
    <x v="1"/>
    <x v="4"/>
    <x v="0"/>
    <x v="4"/>
    <x v="6"/>
    <x v="7"/>
  </r>
  <r>
    <x v="1262"/>
    <x v="1262"/>
    <x v="147"/>
    <x v="54"/>
    <x v="1"/>
    <x v="1"/>
    <x v="2"/>
    <x v="1"/>
    <x v="1"/>
    <x v="0"/>
    <x v="1"/>
    <x v="0"/>
    <x v="1"/>
    <x v="0"/>
    <x v="2"/>
    <x v="2"/>
    <x v="6"/>
  </r>
  <r>
    <x v="1263"/>
    <x v="1263"/>
    <x v="176"/>
    <x v="2"/>
    <x v="4"/>
    <x v="2"/>
    <x v="3"/>
    <x v="1"/>
    <x v="4"/>
    <x v="0"/>
    <x v="0"/>
    <x v="0"/>
    <x v="5"/>
    <x v="0"/>
    <x v="6"/>
    <x v="9"/>
    <x v="3"/>
  </r>
  <r>
    <x v="1264"/>
    <x v="1264"/>
    <x v="65"/>
    <x v="3"/>
    <x v="10"/>
    <x v="0"/>
    <x v="0"/>
    <x v="0"/>
    <x v="10"/>
    <x v="0"/>
    <x v="0"/>
    <x v="1"/>
    <x v="0"/>
    <x v="0"/>
    <x v="0"/>
    <x v="0"/>
    <x v="4"/>
  </r>
  <r>
    <x v="1265"/>
    <x v="1265"/>
    <x v="25"/>
    <x v="93"/>
    <x v="13"/>
    <x v="2"/>
    <x v="2"/>
    <x v="1"/>
    <x v="13"/>
    <x v="0"/>
    <x v="0"/>
    <x v="0"/>
    <x v="5"/>
    <x v="0"/>
    <x v="6"/>
    <x v="9"/>
    <x v="1"/>
  </r>
  <r>
    <x v="1266"/>
    <x v="1266"/>
    <x v="118"/>
    <x v="71"/>
    <x v="0"/>
    <x v="1"/>
    <x v="1"/>
    <x v="1"/>
    <x v="0"/>
    <x v="0"/>
    <x v="0"/>
    <x v="0"/>
    <x v="4"/>
    <x v="1"/>
    <x v="1"/>
    <x v="5"/>
    <x v="7"/>
  </r>
  <r>
    <x v="1267"/>
    <x v="1267"/>
    <x v="187"/>
    <x v="52"/>
    <x v="11"/>
    <x v="1"/>
    <x v="4"/>
    <x v="1"/>
    <x v="11"/>
    <x v="0"/>
    <x v="1"/>
    <x v="0"/>
    <x v="1"/>
    <x v="0"/>
    <x v="2"/>
    <x v="2"/>
    <x v="7"/>
  </r>
  <r>
    <x v="1268"/>
    <x v="1268"/>
    <x v="15"/>
    <x v="88"/>
    <x v="15"/>
    <x v="2"/>
    <x v="2"/>
    <x v="0"/>
    <x v="15"/>
    <x v="0"/>
    <x v="0"/>
    <x v="0"/>
    <x v="5"/>
    <x v="0"/>
    <x v="6"/>
    <x v="9"/>
    <x v="0"/>
  </r>
  <r>
    <x v="1269"/>
    <x v="1269"/>
    <x v="192"/>
    <x v="48"/>
    <x v="11"/>
    <x v="1"/>
    <x v="2"/>
    <x v="0"/>
    <x v="11"/>
    <x v="0"/>
    <x v="1"/>
    <x v="0"/>
    <x v="1"/>
    <x v="0"/>
    <x v="2"/>
    <x v="2"/>
    <x v="0"/>
  </r>
  <r>
    <x v="1270"/>
    <x v="1270"/>
    <x v="11"/>
    <x v="97"/>
    <x v="5"/>
    <x v="0"/>
    <x v="3"/>
    <x v="0"/>
    <x v="5"/>
    <x v="0"/>
    <x v="0"/>
    <x v="0"/>
    <x v="0"/>
    <x v="0"/>
    <x v="0"/>
    <x v="0"/>
    <x v="5"/>
  </r>
  <r>
    <x v="1271"/>
    <x v="1271"/>
    <x v="137"/>
    <x v="28"/>
    <x v="4"/>
    <x v="1"/>
    <x v="3"/>
    <x v="1"/>
    <x v="4"/>
    <x v="0"/>
    <x v="0"/>
    <x v="0"/>
    <x v="4"/>
    <x v="0"/>
    <x v="4"/>
    <x v="6"/>
    <x v="3"/>
  </r>
  <r>
    <x v="1272"/>
    <x v="1272"/>
    <x v="54"/>
    <x v="66"/>
    <x v="2"/>
    <x v="1"/>
    <x v="1"/>
    <x v="1"/>
    <x v="2"/>
    <x v="0"/>
    <x v="1"/>
    <x v="0"/>
    <x v="1"/>
    <x v="1"/>
    <x v="1"/>
    <x v="10"/>
    <x v="3"/>
  </r>
  <r>
    <x v="1273"/>
    <x v="1273"/>
    <x v="122"/>
    <x v="88"/>
    <x v="9"/>
    <x v="1"/>
    <x v="5"/>
    <x v="0"/>
    <x v="9"/>
    <x v="0"/>
    <x v="1"/>
    <x v="0"/>
    <x v="1"/>
    <x v="0"/>
    <x v="2"/>
    <x v="2"/>
    <x v="2"/>
  </r>
  <r>
    <x v="1274"/>
    <x v="1274"/>
    <x v="112"/>
    <x v="46"/>
    <x v="17"/>
    <x v="1"/>
    <x v="0"/>
    <x v="1"/>
    <x v="17"/>
    <x v="0"/>
    <x v="1"/>
    <x v="0"/>
    <x v="1"/>
    <x v="0"/>
    <x v="2"/>
    <x v="2"/>
    <x v="2"/>
  </r>
  <r>
    <x v="1275"/>
    <x v="1275"/>
    <x v="197"/>
    <x v="74"/>
    <x v="17"/>
    <x v="2"/>
    <x v="5"/>
    <x v="0"/>
    <x v="17"/>
    <x v="0"/>
    <x v="1"/>
    <x v="0"/>
    <x v="2"/>
    <x v="0"/>
    <x v="5"/>
    <x v="8"/>
    <x v="7"/>
  </r>
  <r>
    <x v="1276"/>
    <x v="1276"/>
    <x v="54"/>
    <x v="21"/>
    <x v="1"/>
    <x v="1"/>
    <x v="3"/>
    <x v="0"/>
    <x v="1"/>
    <x v="0"/>
    <x v="1"/>
    <x v="0"/>
    <x v="1"/>
    <x v="0"/>
    <x v="2"/>
    <x v="2"/>
    <x v="3"/>
  </r>
  <r>
    <x v="1277"/>
    <x v="1277"/>
    <x v="123"/>
    <x v="90"/>
    <x v="4"/>
    <x v="0"/>
    <x v="0"/>
    <x v="1"/>
    <x v="4"/>
    <x v="0"/>
    <x v="0"/>
    <x v="0"/>
    <x v="0"/>
    <x v="0"/>
    <x v="0"/>
    <x v="0"/>
    <x v="2"/>
  </r>
  <r>
    <x v="1278"/>
    <x v="1278"/>
    <x v="172"/>
    <x v="47"/>
    <x v="9"/>
    <x v="0"/>
    <x v="1"/>
    <x v="0"/>
    <x v="9"/>
    <x v="0"/>
    <x v="1"/>
    <x v="0"/>
    <x v="3"/>
    <x v="1"/>
    <x v="1"/>
    <x v="11"/>
    <x v="0"/>
  </r>
  <r>
    <x v="1279"/>
    <x v="1279"/>
    <x v="75"/>
    <x v="17"/>
    <x v="3"/>
    <x v="0"/>
    <x v="4"/>
    <x v="0"/>
    <x v="3"/>
    <x v="0"/>
    <x v="1"/>
    <x v="0"/>
    <x v="3"/>
    <x v="0"/>
    <x v="3"/>
    <x v="4"/>
    <x v="7"/>
  </r>
  <r>
    <x v="1280"/>
    <x v="1280"/>
    <x v="55"/>
    <x v="25"/>
    <x v="16"/>
    <x v="2"/>
    <x v="0"/>
    <x v="1"/>
    <x v="16"/>
    <x v="0"/>
    <x v="1"/>
    <x v="0"/>
    <x v="2"/>
    <x v="0"/>
    <x v="5"/>
    <x v="8"/>
    <x v="1"/>
  </r>
  <r>
    <x v="1281"/>
    <x v="1281"/>
    <x v="123"/>
    <x v="47"/>
    <x v="5"/>
    <x v="0"/>
    <x v="2"/>
    <x v="0"/>
    <x v="5"/>
    <x v="0"/>
    <x v="0"/>
    <x v="0"/>
    <x v="0"/>
    <x v="0"/>
    <x v="0"/>
    <x v="0"/>
    <x v="2"/>
  </r>
  <r>
    <x v="1282"/>
    <x v="1282"/>
    <x v="172"/>
    <x v="40"/>
    <x v="16"/>
    <x v="1"/>
    <x v="2"/>
    <x v="0"/>
    <x v="16"/>
    <x v="0"/>
    <x v="1"/>
    <x v="0"/>
    <x v="1"/>
    <x v="0"/>
    <x v="2"/>
    <x v="2"/>
    <x v="0"/>
  </r>
  <r>
    <x v="1283"/>
    <x v="1283"/>
    <x v="236"/>
    <x v="88"/>
    <x v="5"/>
    <x v="2"/>
    <x v="5"/>
    <x v="0"/>
    <x v="5"/>
    <x v="0"/>
    <x v="0"/>
    <x v="0"/>
    <x v="5"/>
    <x v="0"/>
    <x v="6"/>
    <x v="9"/>
    <x v="0"/>
  </r>
  <r>
    <x v="1284"/>
    <x v="1284"/>
    <x v="166"/>
    <x v="4"/>
    <x v="10"/>
    <x v="2"/>
    <x v="5"/>
    <x v="0"/>
    <x v="10"/>
    <x v="0"/>
    <x v="0"/>
    <x v="1"/>
    <x v="5"/>
    <x v="0"/>
    <x v="6"/>
    <x v="9"/>
    <x v="1"/>
  </r>
  <r>
    <x v="1285"/>
    <x v="1285"/>
    <x v="159"/>
    <x v="15"/>
    <x v="15"/>
    <x v="2"/>
    <x v="2"/>
    <x v="1"/>
    <x v="15"/>
    <x v="0"/>
    <x v="0"/>
    <x v="0"/>
    <x v="5"/>
    <x v="0"/>
    <x v="6"/>
    <x v="9"/>
    <x v="5"/>
  </r>
  <r>
    <x v="1286"/>
    <x v="1286"/>
    <x v="87"/>
    <x v="16"/>
    <x v="12"/>
    <x v="2"/>
    <x v="5"/>
    <x v="1"/>
    <x v="12"/>
    <x v="0"/>
    <x v="0"/>
    <x v="1"/>
    <x v="5"/>
    <x v="0"/>
    <x v="6"/>
    <x v="9"/>
    <x v="4"/>
  </r>
  <r>
    <x v="1287"/>
    <x v="1287"/>
    <x v="189"/>
    <x v="49"/>
    <x v="15"/>
    <x v="0"/>
    <x v="4"/>
    <x v="0"/>
    <x v="15"/>
    <x v="0"/>
    <x v="0"/>
    <x v="0"/>
    <x v="0"/>
    <x v="0"/>
    <x v="0"/>
    <x v="0"/>
    <x v="5"/>
  </r>
  <r>
    <x v="1288"/>
    <x v="1288"/>
    <x v="9"/>
    <x v="5"/>
    <x v="7"/>
    <x v="1"/>
    <x v="3"/>
    <x v="0"/>
    <x v="7"/>
    <x v="0"/>
    <x v="0"/>
    <x v="1"/>
    <x v="4"/>
    <x v="0"/>
    <x v="4"/>
    <x v="6"/>
    <x v="6"/>
  </r>
  <r>
    <x v="1289"/>
    <x v="1289"/>
    <x v="66"/>
    <x v="73"/>
    <x v="16"/>
    <x v="2"/>
    <x v="3"/>
    <x v="0"/>
    <x v="16"/>
    <x v="0"/>
    <x v="1"/>
    <x v="0"/>
    <x v="2"/>
    <x v="0"/>
    <x v="5"/>
    <x v="8"/>
    <x v="3"/>
  </r>
  <r>
    <x v="1290"/>
    <x v="1290"/>
    <x v="17"/>
    <x v="84"/>
    <x v="17"/>
    <x v="1"/>
    <x v="3"/>
    <x v="0"/>
    <x v="17"/>
    <x v="0"/>
    <x v="1"/>
    <x v="0"/>
    <x v="1"/>
    <x v="0"/>
    <x v="2"/>
    <x v="2"/>
    <x v="7"/>
  </r>
  <r>
    <x v="1291"/>
    <x v="1291"/>
    <x v="224"/>
    <x v="46"/>
    <x v="12"/>
    <x v="0"/>
    <x v="2"/>
    <x v="0"/>
    <x v="12"/>
    <x v="0"/>
    <x v="0"/>
    <x v="1"/>
    <x v="0"/>
    <x v="0"/>
    <x v="0"/>
    <x v="0"/>
    <x v="6"/>
  </r>
  <r>
    <x v="1292"/>
    <x v="1292"/>
    <x v="214"/>
    <x v="73"/>
    <x v="0"/>
    <x v="0"/>
    <x v="3"/>
    <x v="1"/>
    <x v="0"/>
    <x v="0"/>
    <x v="0"/>
    <x v="0"/>
    <x v="0"/>
    <x v="0"/>
    <x v="0"/>
    <x v="0"/>
    <x v="5"/>
  </r>
  <r>
    <x v="1293"/>
    <x v="1293"/>
    <x v="174"/>
    <x v="69"/>
    <x v="11"/>
    <x v="2"/>
    <x v="1"/>
    <x v="1"/>
    <x v="11"/>
    <x v="0"/>
    <x v="1"/>
    <x v="0"/>
    <x v="2"/>
    <x v="1"/>
    <x v="1"/>
    <x v="3"/>
    <x v="3"/>
  </r>
  <r>
    <x v="1294"/>
    <x v="1294"/>
    <x v="8"/>
    <x v="6"/>
    <x v="13"/>
    <x v="0"/>
    <x v="2"/>
    <x v="0"/>
    <x v="13"/>
    <x v="0"/>
    <x v="0"/>
    <x v="0"/>
    <x v="0"/>
    <x v="0"/>
    <x v="0"/>
    <x v="0"/>
    <x v="5"/>
  </r>
  <r>
    <x v="1295"/>
    <x v="1295"/>
    <x v="6"/>
    <x v="55"/>
    <x v="16"/>
    <x v="2"/>
    <x v="4"/>
    <x v="1"/>
    <x v="16"/>
    <x v="0"/>
    <x v="1"/>
    <x v="0"/>
    <x v="2"/>
    <x v="0"/>
    <x v="5"/>
    <x v="8"/>
    <x v="4"/>
  </r>
  <r>
    <x v="1296"/>
    <x v="1296"/>
    <x v="202"/>
    <x v="9"/>
    <x v="9"/>
    <x v="2"/>
    <x v="0"/>
    <x v="0"/>
    <x v="9"/>
    <x v="0"/>
    <x v="1"/>
    <x v="0"/>
    <x v="2"/>
    <x v="0"/>
    <x v="5"/>
    <x v="8"/>
    <x v="7"/>
  </r>
  <r>
    <x v="1297"/>
    <x v="1297"/>
    <x v="26"/>
    <x v="94"/>
    <x v="5"/>
    <x v="1"/>
    <x v="3"/>
    <x v="1"/>
    <x v="5"/>
    <x v="0"/>
    <x v="0"/>
    <x v="0"/>
    <x v="4"/>
    <x v="0"/>
    <x v="4"/>
    <x v="6"/>
    <x v="3"/>
  </r>
  <r>
    <x v="1298"/>
    <x v="1298"/>
    <x v="5"/>
    <x v="13"/>
    <x v="6"/>
    <x v="2"/>
    <x v="1"/>
    <x v="0"/>
    <x v="6"/>
    <x v="0"/>
    <x v="0"/>
    <x v="1"/>
    <x v="5"/>
    <x v="1"/>
    <x v="1"/>
    <x v="7"/>
    <x v="3"/>
  </r>
  <r>
    <x v="1299"/>
    <x v="1299"/>
    <x v="195"/>
    <x v="2"/>
    <x v="17"/>
    <x v="2"/>
    <x v="0"/>
    <x v="1"/>
    <x v="17"/>
    <x v="0"/>
    <x v="1"/>
    <x v="0"/>
    <x v="2"/>
    <x v="0"/>
    <x v="5"/>
    <x v="8"/>
    <x v="7"/>
  </r>
  <r>
    <x v="1300"/>
    <x v="1300"/>
    <x v="84"/>
    <x v="57"/>
    <x v="0"/>
    <x v="0"/>
    <x v="1"/>
    <x v="1"/>
    <x v="0"/>
    <x v="0"/>
    <x v="0"/>
    <x v="0"/>
    <x v="0"/>
    <x v="1"/>
    <x v="1"/>
    <x v="1"/>
    <x v="3"/>
  </r>
  <r>
    <x v="1301"/>
    <x v="1301"/>
    <x v="37"/>
    <x v="70"/>
    <x v="2"/>
    <x v="0"/>
    <x v="1"/>
    <x v="1"/>
    <x v="2"/>
    <x v="0"/>
    <x v="1"/>
    <x v="0"/>
    <x v="3"/>
    <x v="1"/>
    <x v="1"/>
    <x v="11"/>
    <x v="3"/>
  </r>
  <r>
    <x v="1302"/>
    <x v="1302"/>
    <x v="235"/>
    <x v="25"/>
    <x v="6"/>
    <x v="2"/>
    <x v="3"/>
    <x v="1"/>
    <x v="6"/>
    <x v="0"/>
    <x v="0"/>
    <x v="1"/>
    <x v="5"/>
    <x v="0"/>
    <x v="6"/>
    <x v="9"/>
    <x v="2"/>
  </r>
  <r>
    <x v="1303"/>
    <x v="1303"/>
    <x v="199"/>
    <x v="93"/>
    <x v="6"/>
    <x v="1"/>
    <x v="0"/>
    <x v="1"/>
    <x v="6"/>
    <x v="0"/>
    <x v="0"/>
    <x v="1"/>
    <x v="4"/>
    <x v="0"/>
    <x v="4"/>
    <x v="6"/>
    <x v="2"/>
  </r>
  <r>
    <x v="1304"/>
    <x v="1304"/>
    <x v="38"/>
    <x v="87"/>
    <x v="0"/>
    <x v="1"/>
    <x v="5"/>
    <x v="1"/>
    <x v="0"/>
    <x v="0"/>
    <x v="0"/>
    <x v="0"/>
    <x v="4"/>
    <x v="0"/>
    <x v="4"/>
    <x v="6"/>
    <x v="6"/>
  </r>
  <r>
    <x v="1305"/>
    <x v="1305"/>
    <x v="126"/>
    <x v="77"/>
    <x v="9"/>
    <x v="0"/>
    <x v="4"/>
    <x v="1"/>
    <x v="9"/>
    <x v="0"/>
    <x v="1"/>
    <x v="0"/>
    <x v="3"/>
    <x v="0"/>
    <x v="3"/>
    <x v="4"/>
    <x v="3"/>
  </r>
  <r>
    <x v="1306"/>
    <x v="1306"/>
    <x v="126"/>
    <x v="4"/>
    <x v="16"/>
    <x v="2"/>
    <x v="2"/>
    <x v="0"/>
    <x v="16"/>
    <x v="0"/>
    <x v="1"/>
    <x v="0"/>
    <x v="2"/>
    <x v="0"/>
    <x v="5"/>
    <x v="8"/>
    <x v="3"/>
  </r>
  <r>
    <x v="1307"/>
    <x v="1307"/>
    <x v="58"/>
    <x v="82"/>
    <x v="13"/>
    <x v="0"/>
    <x v="4"/>
    <x v="0"/>
    <x v="13"/>
    <x v="0"/>
    <x v="0"/>
    <x v="0"/>
    <x v="0"/>
    <x v="0"/>
    <x v="0"/>
    <x v="0"/>
    <x v="7"/>
  </r>
  <r>
    <x v="1308"/>
    <x v="1308"/>
    <x v="195"/>
    <x v="34"/>
    <x v="2"/>
    <x v="2"/>
    <x v="2"/>
    <x v="1"/>
    <x v="2"/>
    <x v="0"/>
    <x v="1"/>
    <x v="0"/>
    <x v="2"/>
    <x v="0"/>
    <x v="5"/>
    <x v="8"/>
    <x v="7"/>
  </r>
  <r>
    <x v="1309"/>
    <x v="1309"/>
    <x v="239"/>
    <x v="61"/>
    <x v="8"/>
    <x v="0"/>
    <x v="1"/>
    <x v="0"/>
    <x v="8"/>
    <x v="0"/>
    <x v="0"/>
    <x v="1"/>
    <x v="0"/>
    <x v="1"/>
    <x v="1"/>
    <x v="1"/>
    <x v="6"/>
  </r>
  <r>
    <x v="1310"/>
    <x v="1310"/>
    <x v="107"/>
    <x v="3"/>
    <x v="13"/>
    <x v="0"/>
    <x v="3"/>
    <x v="1"/>
    <x v="13"/>
    <x v="0"/>
    <x v="0"/>
    <x v="0"/>
    <x v="0"/>
    <x v="0"/>
    <x v="0"/>
    <x v="0"/>
    <x v="3"/>
  </r>
  <r>
    <x v="1311"/>
    <x v="1311"/>
    <x v="162"/>
    <x v="44"/>
    <x v="16"/>
    <x v="0"/>
    <x v="1"/>
    <x v="0"/>
    <x v="16"/>
    <x v="0"/>
    <x v="1"/>
    <x v="0"/>
    <x v="3"/>
    <x v="1"/>
    <x v="1"/>
    <x v="11"/>
    <x v="5"/>
  </r>
  <r>
    <x v="1312"/>
    <x v="1312"/>
    <x v="21"/>
    <x v="59"/>
    <x v="16"/>
    <x v="1"/>
    <x v="5"/>
    <x v="1"/>
    <x v="16"/>
    <x v="0"/>
    <x v="1"/>
    <x v="0"/>
    <x v="1"/>
    <x v="0"/>
    <x v="2"/>
    <x v="2"/>
    <x v="6"/>
  </r>
  <r>
    <x v="1313"/>
    <x v="1313"/>
    <x v="9"/>
    <x v="10"/>
    <x v="16"/>
    <x v="1"/>
    <x v="0"/>
    <x v="0"/>
    <x v="16"/>
    <x v="0"/>
    <x v="1"/>
    <x v="0"/>
    <x v="1"/>
    <x v="0"/>
    <x v="2"/>
    <x v="2"/>
    <x v="6"/>
  </r>
  <r>
    <x v="1314"/>
    <x v="1314"/>
    <x v="78"/>
    <x v="85"/>
    <x v="4"/>
    <x v="1"/>
    <x v="2"/>
    <x v="0"/>
    <x v="4"/>
    <x v="0"/>
    <x v="0"/>
    <x v="0"/>
    <x v="4"/>
    <x v="0"/>
    <x v="4"/>
    <x v="6"/>
    <x v="3"/>
  </r>
  <r>
    <x v="1315"/>
    <x v="1315"/>
    <x v="163"/>
    <x v="80"/>
    <x v="15"/>
    <x v="1"/>
    <x v="2"/>
    <x v="1"/>
    <x v="15"/>
    <x v="0"/>
    <x v="0"/>
    <x v="0"/>
    <x v="4"/>
    <x v="0"/>
    <x v="4"/>
    <x v="6"/>
    <x v="0"/>
  </r>
  <r>
    <x v="1316"/>
    <x v="1316"/>
    <x v="238"/>
    <x v="71"/>
    <x v="7"/>
    <x v="2"/>
    <x v="1"/>
    <x v="0"/>
    <x v="7"/>
    <x v="0"/>
    <x v="0"/>
    <x v="1"/>
    <x v="5"/>
    <x v="1"/>
    <x v="1"/>
    <x v="7"/>
    <x v="1"/>
  </r>
  <r>
    <x v="1317"/>
    <x v="1317"/>
    <x v="75"/>
    <x v="85"/>
    <x v="0"/>
    <x v="1"/>
    <x v="0"/>
    <x v="0"/>
    <x v="0"/>
    <x v="0"/>
    <x v="0"/>
    <x v="0"/>
    <x v="4"/>
    <x v="0"/>
    <x v="4"/>
    <x v="6"/>
    <x v="7"/>
  </r>
  <r>
    <x v="1318"/>
    <x v="1318"/>
    <x v="49"/>
    <x v="20"/>
    <x v="13"/>
    <x v="1"/>
    <x v="0"/>
    <x v="0"/>
    <x v="13"/>
    <x v="0"/>
    <x v="0"/>
    <x v="0"/>
    <x v="4"/>
    <x v="0"/>
    <x v="4"/>
    <x v="6"/>
    <x v="3"/>
  </r>
  <r>
    <x v="1319"/>
    <x v="1319"/>
    <x v="20"/>
    <x v="30"/>
    <x v="3"/>
    <x v="1"/>
    <x v="5"/>
    <x v="0"/>
    <x v="3"/>
    <x v="0"/>
    <x v="1"/>
    <x v="0"/>
    <x v="1"/>
    <x v="0"/>
    <x v="2"/>
    <x v="2"/>
    <x v="1"/>
  </r>
  <r>
    <x v="1320"/>
    <x v="1320"/>
    <x v="231"/>
    <x v="79"/>
    <x v="17"/>
    <x v="0"/>
    <x v="1"/>
    <x v="0"/>
    <x v="17"/>
    <x v="0"/>
    <x v="1"/>
    <x v="0"/>
    <x v="3"/>
    <x v="1"/>
    <x v="1"/>
    <x v="11"/>
    <x v="2"/>
  </r>
  <r>
    <x v="1321"/>
    <x v="1321"/>
    <x v="193"/>
    <x v="11"/>
    <x v="3"/>
    <x v="0"/>
    <x v="4"/>
    <x v="0"/>
    <x v="3"/>
    <x v="0"/>
    <x v="1"/>
    <x v="0"/>
    <x v="3"/>
    <x v="0"/>
    <x v="3"/>
    <x v="4"/>
    <x v="7"/>
  </r>
  <r>
    <x v="1322"/>
    <x v="1322"/>
    <x v="101"/>
    <x v="87"/>
    <x v="1"/>
    <x v="0"/>
    <x v="4"/>
    <x v="0"/>
    <x v="1"/>
    <x v="0"/>
    <x v="1"/>
    <x v="0"/>
    <x v="3"/>
    <x v="0"/>
    <x v="3"/>
    <x v="4"/>
    <x v="3"/>
  </r>
  <r>
    <x v="1323"/>
    <x v="1323"/>
    <x v="81"/>
    <x v="90"/>
    <x v="11"/>
    <x v="0"/>
    <x v="1"/>
    <x v="0"/>
    <x v="11"/>
    <x v="0"/>
    <x v="1"/>
    <x v="0"/>
    <x v="3"/>
    <x v="1"/>
    <x v="1"/>
    <x v="11"/>
    <x v="5"/>
  </r>
  <r>
    <x v="1324"/>
    <x v="1324"/>
    <x v="122"/>
    <x v="48"/>
    <x v="15"/>
    <x v="2"/>
    <x v="2"/>
    <x v="0"/>
    <x v="15"/>
    <x v="0"/>
    <x v="0"/>
    <x v="0"/>
    <x v="5"/>
    <x v="0"/>
    <x v="6"/>
    <x v="9"/>
    <x v="2"/>
  </r>
  <r>
    <x v="1325"/>
    <x v="1325"/>
    <x v="173"/>
    <x v="22"/>
    <x v="0"/>
    <x v="2"/>
    <x v="4"/>
    <x v="0"/>
    <x v="0"/>
    <x v="0"/>
    <x v="0"/>
    <x v="0"/>
    <x v="5"/>
    <x v="0"/>
    <x v="6"/>
    <x v="9"/>
    <x v="7"/>
  </r>
  <r>
    <x v="1326"/>
    <x v="1326"/>
    <x v="92"/>
    <x v="39"/>
    <x v="0"/>
    <x v="1"/>
    <x v="2"/>
    <x v="1"/>
    <x v="0"/>
    <x v="0"/>
    <x v="0"/>
    <x v="0"/>
    <x v="4"/>
    <x v="0"/>
    <x v="4"/>
    <x v="6"/>
    <x v="4"/>
  </r>
  <r>
    <x v="1327"/>
    <x v="1327"/>
    <x v="2"/>
    <x v="41"/>
    <x v="12"/>
    <x v="1"/>
    <x v="1"/>
    <x v="0"/>
    <x v="12"/>
    <x v="0"/>
    <x v="0"/>
    <x v="1"/>
    <x v="4"/>
    <x v="1"/>
    <x v="1"/>
    <x v="5"/>
    <x v="0"/>
  </r>
  <r>
    <x v="1328"/>
    <x v="1328"/>
    <x v="50"/>
    <x v="10"/>
    <x v="10"/>
    <x v="2"/>
    <x v="3"/>
    <x v="0"/>
    <x v="10"/>
    <x v="0"/>
    <x v="0"/>
    <x v="1"/>
    <x v="5"/>
    <x v="0"/>
    <x v="6"/>
    <x v="9"/>
    <x v="4"/>
  </r>
  <r>
    <x v="1329"/>
    <x v="1329"/>
    <x v="78"/>
    <x v="53"/>
    <x v="11"/>
    <x v="0"/>
    <x v="3"/>
    <x v="0"/>
    <x v="11"/>
    <x v="0"/>
    <x v="1"/>
    <x v="0"/>
    <x v="3"/>
    <x v="0"/>
    <x v="3"/>
    <x v="4"/>
    <x v="3"/>
  </r>
  <r>
    <x v="1330"/>
    <x v="1330"/>
    <x v="97"/>
    <x v="4"/>
    <x v="2"/>
    <x v="1"/>
    <x v="5"/>
    <x v="1"/>
    <x v="2"/>
    <x v="0"/>
    <x v="1"/>
    <x v="0"/>
    <x v="1"/>
    <x v="0"/>
    <x v="2"/>
    <x v="2"/>
    <x v="5"/>
  </r>
  <r>
    <x v="1331"/>
    <x v="1331"/>
    <x v="140"/>
    <x v="90"/>
    <x v="11"/>
    <x v="1"/>
    <x v="1"/>
    <x v="0"/>
    <x v="11"/>
    <x v="0"/>
    <x v="1"/>
    <x v="0"/>
    <x v="1"/>
    <x v="1"/>
    <x v="1"/>
    <x v="10"/>
    <x v="1"/>
  </r>
  <r>
    <x v="1332"/>
    <x v="1332"/>
    <x v="237"/>
    <x v="27"/>
    <x v="7"/>
    <x v="2"/>
    <x v="3"/>
    <x v="1"/>
    <x v="7"/>
    <x v="0"/>
    <x v="0"/>
    <x v="1"/>
    <x v="5"/>
    <x v="0"/>
    <x v="6"/>
    <x v="9"/>
    <x v="6"/>
  </r>
  <r>
    <x v="1333"/>
    <x v="1333"/>
    <x v="69"/>
    <x v="61"/>
    <x v="8"/>
    <x v="1"/>
    <x v="0"/>
    <x v="0"/>
    <x v="8"/>
    <x v="0"/>
    <x v="0"/>
    <x v="1"/>
    <x v="4"/>
    <x v="0"/>
    <x v="4"/>
    <x v="6"/>
    <x v="2"/>
  </r>
  <r>
    <x v="1334"/>
    <x v="1334"/>
    <x v="152"/>
    <x v="9"/>
    <x v="7"/>
    <x v="2"/>
    <x v="5"/>
    <x v="1"/>
    <x v="7"/>
    <x v="0"/>
    <x v="0"/>
    <x v="1"/>
    <x v="5"/>
    <x v="0"/>
    <x v="6"/>
    <x v="9"/>
    <x v="7"/>
  </r>
  <r>
    <x v="1335"/>
    <x v="1335"/>
    <x v="60"/>
    <x v="94"/>
    <x v="14"/>
    <x v="1"/>
    <x v="4"/>
    <x v="0"/>
    <x v="14"/>
    <x v="0"/>
    <x v="0"/>
    <x v="1"/>
    <x v="4"/>
    <x v="0"/>
    <x v="4"/>
    <x v="6"/>
    <x v="1"/>
  </r>
  <r>
    <x v="1336"/>
    <x v="1336"/>
    <x v="201"/>
    <x v="4"/>
    <x v="4"/>
    <x v="0"/>
    <x v="2"/>
    <x v="1"/>
    <x v="4"/>
    <x v="0"/>
    <x v="0"/>
    <x v="0"/>
    <x v="0"/>
    <x v="0"/>
    <x v="0"/>
    <x v="0"/>
    <x v="4"/>
  </r>
  <r>
    <x v="1337"/>
    <x v="1337"/>
    <x v="230"/>
    <x v="84"/>
    <x v="14"/>
    <x v="0"/>
    <x v="4"/>
    <x v="1"/>
    <x v="14"/>
    <x v="0"/>
    <x v="0"/>
    <x v="1"/>
    <x v="0"/>
    <x v="0"/>
    <x v="0"/>
    <x v="0"/>
    <x v="5"/>
  </r>
  <r>
    <x v="1338"/>
    <x v="1338"/>
    <x v="225"/>
    <x v="49"/>
    <x v="13"/>
    <x v="2"/>
    <x v="5"/>
    <x v="1"/>
    <x v="13"/>
    <x v="0"/>
    <x v="0"/>
    <x v="0"/>
    <x v="5"/>
    <x v="0"/>
    <x v="6"/>
    <x v="9"/>
    <x v="0"/>
  </r>
  <r>
    <x v="1339"/>
    <x v="1339"/>
    <x v="140"/>
    <x v="35"/>
    <x v="17"/>
    <x v="2"/>
    <x v="2"/>
    <x v="1"/>
    <x v="17"/>
    <x v="0"/>
    <x v="1"/>
    <x v="0"/>
    <x v="2"/>
    <x v="0"/>
    <x v="5"/>
    <x v="8"/>
    <x v="1"/>
  </r>
  <r>
    <x v="1340"/>
    <x v="1340"/>
    <x v="175"/>
    <x v="45"/>
    <x v="5"/>
    <x v="2"/>
    <x v="3"/>
    <x v="0"/>
    <x v="5"/>
    <x v="0"/>
    <x v="0"/>
    <x v="0"/>
    <x v="5"/>
    <x v="0"/>
    <x v="6"/>
    <x v="9"/>
    <x v="0"/>
  </r>
  <r>
    <x v="1341"/>
    <x v="1341"/>
    <x v="1"/>
    <x v="88"/>
    <x v="12"/>
    <x v="2"/>
    <x v="1"/>
    <x v="0"/>
    <x v="12"/>
    <x v="0"/>
    <x v="0"/>
    <x v="1"/>
    <x v="5"/>
    <x v="1"/>
    <x v="1"/>
    <x v="7"/>
    <x v="1"/>
  </r>
  <r>
    <x v="1342"/>
    <x v="1342"/>
    <x v="209"/>
    <x v="72"/>
    <x v="16"/>
    <x v="2"/>
    <x v="4"/>
    <x v="1"/>
    <x v="16"/>
    <x v="0"/>
    <x v="1"/>
    <x v="0"/>
    <x v="2"/>
    <x v="0"/>
    <x v="5"/>
    <x v="8"/>
    <x v="2"/>
  </r>
  <r>
    <x v="1343"/>
    <x v="1343"/>
    <x v="16"/>
    <x v="12"/>
    <x v="15"/>
    <x v="0"/>
    <x v="0"/>
    <x v="0"/>
    <x v="15"/>
    <x v="0"/>
    <x v="0"/>
    <x v="0"/>
    <x v="0"/>
    <x v="0"/>
    <x v="0"/>
    <x v="0"/>
    <x v="6"/>
  </r>
  <r>
    <x v="1344"/>
    <x v="1344"/>
    <x v="119"/>
    <x v="58"/>
    <x v="9"/>
    <x v="1"/>
    <x v="1"/>
    <x v="1"/>
    <x v="9"/>
    <x v="0"/>
    <x v="1"/>
    <x v="0"/>
    <x v="1"/>
    <x v="1"/>
    <x v="1"/>
    <x v="10"/>
    <x v="3"/>
  </r>
  <r>
    <x v="1345"/>
    <x v="1345"/>
    <x v="225"/>
    <x v="39"/>
    <x v="14"/>
    <x v="0"/>
    <x v="0"/>
    <x v="1"/>
    <x v="14"/>
    <x v="0"/>
    <x v="0"/>
    <x v="1"/>
    <x v="0"/>
    <x v="0"/>
    <x v="0"/>
    <x v="0"/>
    <x v="0"/>
  </r>
  <r>
    <x v="1346"/>
    <x v="1346"/>
    <x v="77"/>
    <x v="48"/>
    <x v="8"/>
    <x v="0"/>
    <x v="4"/>
    <x v="1"/>
    <x v="8"/>
    <x v="0"/>
    <x v="0"/>
    <x v="1"/>
    <x v="0"/>
    <x v="0"/>
    <x v="0"/>
    <x v="0"/>
    <x v="6"/>
  </r>
  <r>
    <x v="1347"/>
    <x v="1347"/>
    <x v="205"/>
    <x v="52"/>
    <x v="14"/>
    <x v="0"/>
    <x v="4"/>
    <x v="1"/>
    <x v="14"/>
    <x v="0"/>
    <x v="0"/>
    <x v="1"/>
    <x v="0"/>
    <x v="0"/>
    <x v="0"/>
    <x v="0"/>
    <x v="3"/>
  </r>
  <r>
    <x v="1348"/>
    <x v="1348"/>
    <x v="47"/>
    <x v="74"/>
    <x v="10"/>
    <x v="2"/>
    <x v="5"/>
    <x v="1"/>
    <x v="10"/>
    <x v="0"/>
    <x v="0"/>
    <x v="1"/>
    <x v="5"/>
    <x v="0"/>
    <x v="6"/>
    <x v="9"/>
    <x v="5"/>
  </r>
  <r>
    <x v="1349"/>
    <x v="1349"/>
    <x v="9"/>
    <x v="35"/>
    <x v="5"/>
    <x v="2"/>
    <x v="1"/>
    <x v="1"/>
    <x v="5"/>
    <x v="0"/>
    <x v="0"/>
    <x v="0"/>
    <x v="5"/>
    <x v="1"/>
    <x v="1"/>
    <x v="7"/>
    <x v="6"/>
  </r>
  <r>
    <x v="1350"/>
    <x v="1350"/>
    <x v="30"/>
    <x v="95"/>
    <x v="11"/>
    <x v="2"/>
    <x v="5"/>
    <x v="0"/>
    <x v="11"/>
    <x v="0"/>
    <x v="1"/>
    <x v="0"/>
    <x v="2"/>
    <x v="0"/>
    <x v="5"/>
    <x v="8"/>
    <x v="7"/>
  </r>
  <r>
    <x v="1351"/>
    <x v="1351"/>
    <x v="90"/>
    <x v="63"/>
    <x v="13"/>
    <x v="1"/>
    <x v="2"/>
    <x v="1"/>
    <x v="13"/>
    <x v="0"/>
    <x v="0"/>
    <x v="0"/>
    <x v="4"/>
    <x v="0"/>
    <x v="4"/>
    <x v="6"/>
    <x v="7"/>
  </r>
  <r>
    <x v="1352"/>
    <x v="1352"/>
    <x v="170"/>
    <x v="30"/>
    <x v="3"/>
    <x v="2"/>
    <x v="2"/>
    <x v="1"/>
    <x v="3"/>
    <x v="0"/>
    <x v="1"/>
    <x v="0"/>
    <x v="2"/>
    <x v="0"/>
    <x v="5"/>
    <x v="8"/>
    <x v="4"/>
  </r>
  <r>
    <x v="1353"/>
    <x v="1353"/>
    <x v="166"/>
    <x v="63"/>
    <x v="11"/>
    <x v="1"/>
    <x v="1"/>
    <x v="1"/>
    <x v="11"/>
    <x v="0"/>
    <x v="1"/>
    <x v="0"/>
    <x v="1"/>
    <x v="1"/>
    <x v="1"/>
    <x v="10"/>
    <x v="1"/>
  </r>
  <r>
    <x v="1354"/>
    <x v="1354"/>
    <x v="32"/>
    <x v="79"/>
    <x v="15"/>
    <x v="0"/>
    <x v="4"/>
    <x v="0"/>
    <x v="15"/>
    <x v="0"/>
    <x v="0"/>
    <x v="0"/>
    <x v="0"/>
    <x v="0"/>
    <x v="0"/>
    <x v="0"/>
    <x v="3"/>
  </r>
  <r>
    <x v="1355"/>
    <x v="1355"/>
    <x v="110"/>
    <x v="5"/>
    <x v="14"/>
    <x v="2"/>
    <x v="5"/>
    <x v="0"/>
    <x v="14"/>
    <x v="0"/>
    <x v="0"/>
    <x v="1"/>
    <x v="5"/>
    <x v="0"/>
    <x v="6"/>
    <x v="9"/>
    <x v="2"/>
  </r>
  <r>
    <x v="1356"/>
    <x v="1356"/>
    <x v="71"/>
    <x v="49"/>
    <x v="4"/>
    <x v="1"/>
    <x v="3"/>
    <x v="0"/>
    <x v="4"/>
    <x v="0"/>
    <x v="0"/>
    <x v="0"/>
    <x v="4"/>
    <x v="0"/>
    <x v="4"/>
    <x v="6"/>
    <x v="7"/>
  </r>
  <r>
    <x v="1357"/>
    <x v="1357"/>
    <x v="202"/>
    <x v="21"/>
    <x v="10"/>
    <x v="0"/>
    <x v="1"/>
    <x v="1"/>
    <x v="10"/>
    <x v="0"/>
    <x v="0"/>
    <x v="1"/>
    <x v="0"/>
    <x v="1"/>
    <x v="1"/>
    <x v="1"/>
    <x v="7"/>
  </r>
  <r>
    <x v="1358"/>
    <x v="1358"/>
    <x v="114"/>
    <x v="16"/>
    <x v="13"/>
    <x v="2"/>
    <x v="1"/>
    <x v="0"/>
    <x v="13"/>
    <x v="0"/>
    <x v="0"/>
    <x v="0"/>
    <x v="5"/>
    <x v="1"/>
    <x v="1"/>
    <x v="7"/>
    <x v="0"/>
  </r>
  <r>
    <x v="1359"/>
    <x v="1359"/>
    <x v="18"/>
    <x v="79"/>
    <x v="4"/>
    <x v="2"/>
    <x v="4"/>
    <x v="0"/>
    <x v="4"/>
    <x v="0"/>
    <x v="0"/>
    <x v="0"/>
    <x v="5"/>
    <x v="0"/>
    <x v="6"/>
    <x v="9"/>
    <x v="4"/>
  </r>
  <r>
    <x v="1360"/>
    <x v="1360"/>
    <x v="93"/>
    <x v="86"/>
    <x v="16"/>
    <x v="0"/>
    <x v="1"/>
    <x v="0"/>
    <x v="16"/>
    <x v="0"/>
    <x v="1"/>
    <x v="0"/>
    <x v="3"/>
    <x v="1"/>
    <x v="1"/>
    <x v="11"/>
    <x v="5"/>
  </r>
  <r>
    <x v="1361"/>
    <x v="1361"/>
    <x v="7"/>
    <x v="75"/>
    <x v="14"/>
    <x v="1"/>
    <x v="4"/>
    <x v="0"/>
    <x v="14"/>
    <x v="0"/>
    <x v="0"/>
    <x v="1"/>
    <x v="4"/>
    <x v="0"/>
    <x v="4"/>
    <x v="6"/>
    <x v="5"/>
  </r>
  <r>
    <x v="1362"/>
    <x v="1362"/>
    <x v="159"/>
    <x v="1"/>
    <x v="0"/>
    <x v="1"/>
    <x v="2"/>
    <x v="1"/>
    <x v="0"/>
    <x v="0"/>
    <x v="0"/>
    <x v="0"/>
    <x v="4"/>
    <x v="0"/>
    <x v="4"/>
    <x v="6"/>
    <x v="5"/>
  </r>
  <r>
    <x v="1363"/>
    <x v="1363"/>
    <x v="39"/>
    <x v="84"/>
    <x v="8"/>
    <x v="1"/>
    <x v="4"/>
    <x v="0"/>
    <x v="8"/>
    <x v="0"/>
    <x v="0"/>
    <x v="1"/>
    <x v="4"/>
    <x v="0"/>
    <x v="4"/>
    <x v="6"/>
    <x v="2"/>
  </r>
  <r>
    <x v="1364"/>
    <x v="1364"/>
    <x v="88"/>
    <x v="22"/>
    <x v="14"/>
    <x v="0"/>
    <x v="5"/>
    <x v="1"/>
    <x v="14"/>
    <x v="0"/>
    <x v="0"/>
    <x v="1"/>
    <x v="0"/>
    <x v="0"/>
    <x v="0"/>
    <x v="0"/>
    <x v="4"/>
  </r>
  <r>
    <x v="1365"/>
    <x v="1365"/>
    <x v="71"/>
    <x v="38"/>
    <x v="3"/>
    <x v="1"/>
    <x v="2"/>
    <x v="0"/>
    <x v="3"/>
    <x v="0"/>
    <x v="1"/>
    <x v="0"/>
    <x v="1"/>
    <x v="0"/>
    <x v="2"/>
    <x v="2"/>
    <x v="7"/>
  </r>
  <r>
    <x v="1366"/>
    <x v="1366"/>
    <x v="25"/>
    <x v="47"/>
    <x v="5"/>
    <x v="1"/>
    <x v="3"/>
    <x v="0"/>
    <x v="5"/>
    <x v="0"/>
    <x v="0"/>
    <x v="0"/>
    <x v="4"/>
    <x v="0"/>
    <x v="4"/>
    <x v="6"/>
    <x v="1"/>
  </r>
  <r>
    <x v="1367"/>
    <x v="1367"/>
    <x v="68"/>
    <x v="31"/>
    <x v="1"/>
    <x v="2"/>
    <x v="2"/>
    <x v="1"/>
    <x v="1"/>
    <x v="0"/>
    <x v="1"/>
    <x v="0"/>
    <x v="2"/>
    <x v="0"/>
    <x v="5"/>
    <x v="8"/>
    <x v="2"/>
  </r>
  <r>
    <x v="1368"/>
    <x v="1368"/>
    <x v="44"/>
    <x v="30"/>
    <x v="16"/>
    <x v="1"/>
    <x v="0"/>
    <x v="0"/>
    <x v="16"/>
    <x v="0"/>
    <x v="1"/>
    <x v="0"/>
    <x v="1"/>
    <x v="0"/>
    <x v="2"/>
    <x v="2"/>
    <x v="6"/>
  </r>
  <r>
    <x v="1369"/>
    <x v="1369"/>
    <x v="216"/>
    <x v="50"/>
    <x v="10"/>
    <x v="1"/>
    <x v="4"/>
    <x v="0"/>
    <x v="10"/>
    <x v="0"/>
    <x v="0"/>
    <x v="1"/>
    <x v="4"/>
    <x v="0"/>
    <x v="4"/>
    <x v="6"/>
    <x v="5"/>
  </r>
  <r>
    <x v="1370"/>
    <x v="1370"/>
    <x v="106"/>
    <x v="36"/>
    <x v="3"/>
    <x v="1"/>
    <x v="3"/>
    <x v="1"/>
    <x v="3"/>
    <x v="0"/>
    <x v="1"/>
    <x v="0"/>
    <x v="1"/>
    <x v="0"/>
    <x v="2"/>
    <x v="2"/>
    <x v="6"/>
  </r>
  <r>
    <x v="1371"/>
    <x v="1371"/>
    <x v="235"/>
    <x v="83"/>
    <x v="0"/>
    <x v="0"/>
    <x v="1"/>
    <x v="0"/>
    <x v="0"/>
    <x v="0"/>
    <x v="0"/>
    <x v="0"/>
    <x v="0"/>
    <x v="1"/>
    <x v="1"/>
    <x v="1"/>
    <x v="2"/>
  </r>
  <r>
    <x v="1372"/>
    <x v="1372"/>
    <x v="229"/>
    <x v="58"/>
    <x v="7"/>
    <x v="1"/>
    <x v="3"/>
    <x v="1"/>
    <x v="7"/>
    <x v="0"/>
    <x v="0"/>
    <x v="1"/>
    <x v="4"/>
    <x v="0"/>
    <x v="4"/>
    <x v="6"/>
    <x v="0"/>
  </r>
  <r>
    <x v="1373"/>
    <x v="1373"/>
    <x v="38"/>
    <x v="93"/>
    <x v="13"/>
    <x v="0"/>
    <x v="5"/>
    <x v="0"/>
    <x v="13"/>
    <x v="0"/>
    <x v="0"/>
    <x v="0"/>
    <x v="0"/>
    <x v="0"/>
    <x v="0"/>
    <x v="0"/>
    <x v="6"/>
  </r>
  <r>
    <x v="1374"/>
    <x v="1374"/>
    <x v="88"/>
    <x v="19"/>
    <x v="4"/>
    <x v="2"/>
    <x v="0"/>
    <x v="1"/>
    <x v="4"/>
    <x v="0"/>
    <x v="0"/>
    <x v="0"/>
    <x v="5"/>
    <x v="0"/>
    <x v="6"/>
    <x v="9"/>
    <x v="4"/>
  </r>
  <r>
    <x v="1375"/>
    <x v="1375"/>
    <x v="1"/>
    <x v="20"/>
    <x v="13"/>
    <x v="1"/>
    <x v="4"/>
    <x v="1"/>
    <x v="13"/>
    <x v="0"/>
    <x v="0"/>
    <x v="0"/>
    <x v="4"/>
    <x v="0"/>
    <x v="4"/>
    <x v="6"/>
    <x v="1"/>
  </r>
  <r>
    <x v="1376"/>
    <x v="1376"/>
    <x v="236"/>
    <x v="45"/>
    <x v="2"/>
    <x v="1"/>
    <x v="2"/>
    <x v="1"/>
    <x v="2"/>
    <x v="0"/>
    <x v="1"/>
    <x v="0"/>
    <x v="1"/>
    <x v="0"/>
    <x v="2"/>
    <x v="2"/>
    <x v="0"/>
  </r>
  <r>
    <x v="1377"/>
    <x v="1377"/>
    <x v="190"/>
    <x v="78"/>
    <x v="0"/>
    <x v="0"/>
    <x v="5"/>
    <x v="0"/>
    <x v="0"/>
    <x v="0"/>
    <x v="0"/>
    <x v="0"/>
    <x v="0"/>
    <x v="0"/>
    <x v="0"/>
    <x v="0"/>
    <x v="0"/>
  </r>
  <r>
    <x v="1378"/>
    <x v="1378"/>
    <x v="71"/>
    <x v="91"/>
    <x v="13"/>
    <x v="2"/>
    <x v="4"/>
    <x v="1"/>
    <x v="13"/>
    <x v="0"/>
    <x v="0"/>
    <x v="0"/>
    <x v="5"/>
    <x v="0"/>
    <x v="6"/>
    <x v="9"/>
    <x v="7"/>
  </r>
  <r>
    <x v="1379"/>
    <x v="1379"/>
    <x v="84"/>
    <x v="28"/>
    <x v="4"/>
    <x v="0"/>
    <x v="5"/>
    <x v="0"/>
    <x v="4"/>
    <x v="0"/>
    <x v="0"/>
    <x v="0"/>
    <x v="0"/>
    <x v="0"/>
    <x v="0"/>
    <x v="0"/>
    <x v="3"/>
  </r>
  <r>
    <x v="1380"/>
    <x v="1380"/>
    <x v="151"/>
    <x v="95"/>
    <x v="7"/>
    <x v="1"/>
    <x v="3"/>
    <x v="1"/>
    <x v="7"/>
    <x v="0"/>
    <x v="0"/>
    <x v="1"/>
    <x v="4"/>
    <x v="0"/>
    <x v="4"/>
    <x v="6"/>
    <x v="2"/>
  </r>
  <r>
    <x v="1381"/>
    <x v="1381"/>
    <x v="209"/>
    <x v="63"/>
    <x v="16"/>
    <x v="0"/>
    <x v="0"/>
    <x v="1"/>
    <x v="16"/>
    <x v="0"/>
    <x v="1"/>
    <x v="0"/>
    <x v="3"/>
    <x v="0"/>
    <x v="3"/>
    <x v="4"/>
    <x v="2"/>
  </r>
  <r>
    <x v="1382"/>
    <x v="1382"/>
    <x v="160"/>
    <x v="21"/>
    <x v="9"/>
    <x v="2"/>
    <x v="0"/>
    <x v="1"/>
    <x v="9"/>
    <x v="0"/>
    <x v="1"/>
    <x v="0"/>
    <x v="2"/>
    <x v="0"/>
    <x v="5"/>
    <x v="8"/>
    <x v="5"/>
  </r>
  <r>
    <x v="1383"/>
    <x v="1383"/>
    <x v="207"/>
    <x v="71"/>
    <x v="3"/>
    <x v="2"/>
    <x v="2"/>
    <x v="1"/>
    <x v="3"/>
    <x v="0"/>
    <x v="1"/>
    <x v="0"/>
    <x v="2"/>
    <x v="0"/>
    <x v="5"/>
    <x v="8"/>
    <x v="2"/>
  </r>
  <r>
    <x v="1384"/>
    <x v="1384"/>
    <x v="173"/>
    <x v="68"/>
    <x v="15"/>
    <x v="2"/>
    <x v="4"/>
    <x v="1"/>
    <x v="15"/>
    <x v="0"/>
    <x v="0"/>
    <x v="0"/>
    <x v="5"/>
    <x v="0"/>
    <x v="6"/>
    <x v="9"/>
    <x v="7"/>
  </r>
  <r>
    <x v="1385"/>
    <x v="1385"/>
    <x v="207"/>
    <x v="77"/>
    <x v="15"/>
    <x v="0"/>
    <x v="3"/>
    <x v="1"/>
    <x v="15"/>
    <x v="0"/>
    <x v="0"/>
    <x v="0"/>
    <x v="0"/>
    <x v="0"/>
    <x v="0"/>
    <x v="0"/>
    <x v="2"/>
  </r>
  <r>
    <x v="1386"/>
    <x v="1386"/>
    <x v="224"/>
    <x v="66"/>
    <x v="0"/>
    <x v="1"/>
    <x v="4"/>
    <x v="1"/>
    <x v="0"/>
    <x v="0"/>
    <x v="0"/>
    <x v="0"/>
    <x v="4"/>
    <x v="0"/>
    <x v="4"/>
    <x v="6"/>
    <x v="6"/>
  </r>
  <r>
    <x v="1387"/>
    <x v="1387"/>
    <x v="96"/>
    <x v="7"/>
    <x v="6"/>
    <x v="1"/>
    <x v="3"/>
    <x v="1"/>
    <x v="6"/>
    <x v="0"/>
    <x v="0"/>
    <x v="1"/>
    <x v="4"/>
    <x v="0"/>
    <x v="4"/>
    <x v="6"/>
    <x v="1"/>
  </r>
  <r>
    <x v="1388"/>
    <x v="1388"/>
    <x v="44"/>
    <x v="5"/>
    <x v="3"/>
    <x v="2"/>
    <x v="5"/>
    <x v="1"/>
    <x v="3"/>
    <x v="0"/>
    <x v="1"/>
    <x v="0"/>
    <x v="2"/>
    <x v="0"/>
    <x v="5"/>
    <x v="8"/>
    <x v="6"/>
  </r>
  <r>
    <x v="1389"/>
    <x v="1389"/>
    <x v="25"/>
    <x v="88"/>
    <x v="3"/>
    <x v="1"/>
    <x v="0"/>
    <x v="0"/>
    <x v="3"/>
    <x v="0"/>
    <x v="1"/>
    <x v="0"/>
    <x v="1"/>
    <x v="0"/>
    <x v="2"/>
    <x v="2"/>
    <x v="1"/>
  </r>
  <r>
    <x v="1390"/>
    <x v="1390"/>
    <x v="6"/>
    <x v="67"/>
    <x v="14"/>
    <x v="2"/>
    <x v="3"/>
    <x v="0"/>
    <x v="14"/>
    <x v="0"/>
    <x v="0"/>
    <x v="1"/>
    <x v="5"/>
    <x v="0"/>
    <x v="6"/>
    <x v="9"/>
    <x v="4"/>
  </r>
  <r>
    <x v="1391"/>
    <x v="1391"/>
    <x v="198"/>
    <x v="80"/>
    <x v="9"/>
    <x v="1"/>
    <x v="4"/>
    <x v="0"/>
    <x v="9"/>
    <x v="0"/>
    <x v="1"/>
    <x v="0"/>
    <x v="1"/>
    <x v="0"/>
    <x v="2"/>
    <x v="2"/>
    <x v="2"/>
  </r>
  <r>
    <x v="1392"/>
    <x v="1392"/>
    <x v="115"/>
    <x v="51"/>
    <x v="17"/>
    <x v="1"/>
    <x v="0"/>
    <x v="0"/>
    <x v="17"/>
    <x v="0"/>
    <x v="1"/>
    <x v="0"/>
    <x v="1"/>
    <x v="0"/>
    <x v="2"/>
    <x v="2"/>
    <x v="7"/>
  </r>
  <r>
    <x v="1393"/>
    <x v="1393"/>
    <x v="233"/>
    <x v="69"/>
    <x v="7"/>
    <x v="1"/>
    <x v="4"/>
    <x v="0"/>
    <x v="7"/>
    <x v="0"/>
    <x v="0"/>
    <x v="1"/>
    <x v="4"/>
    <x v="0"/>
    <x v="4"/>
    <x v="6"/>
    <x v="4"/>
  </r>
  <r>
    <x v="1394"/>
    <x v="1394"/>
    <x v="54"/>
    <x v="13"/>
    <x v="3"/>
    <x v="1"/>
    <x v="1"/>
    <x v="1"/>
    <x v="3"/>
    <x v="0"/>
    <x v="1"/>
    <x v="0"/>
    <x v="1"/>
    <x v="1"/>
    <x v="1"/>
    <x v="10"/>
    <x v="3"/>
  </r>
  <r>
    <x v="1395"/>
    <x v="1395"/>
    <x v="178"/>
    <x v="31"/>
    <x v="6"/>
    <x v="2"/>
    <x v="5"/>
    <x v="0"/>
    <x v="6"/>
    <x v="0"/>
    <x v="0"/>
    <x v="1"/>
    <x v="5"/>
    <x v="0"/>
    <x v="6"/>
    <x v="9"/>
    <x v="0"/>
  </r>
  <r>
    <x v="1396"/>
    <x v="1396"/>
    <x v="155"/>
    <x v="89"/>
    <x v="16"/>
    <x v="0"/>
    <x v="1"/>
    <x v="0"/>
    <x v="16"/>
    <x v="0"/>
    <x v="1"/>
    <x v="0"/>
    <x v="3"/>
    <x v="1"/>
    <x v="1"/>
    <x v="11"/>
    <x v="7"/>
  </r>
  <r>
    <x v="1397"/>
    <x v="1397"/>
    <x v="5"/>
    <x v="54"/>
    <x v="11"/>
    <x v="0"/>
    <x v="5"/>
    <x v="1"/>
    <x v="11"/>
    <x v="0"/>
    <x v="1"/>
    <x v="0"/>
    <x v="3"/>
    <x v="0"/>
    <x v="3"/>
    <x v="4"/>
    <x v="3"/>
  </r>
  <r>
    <x v="1398"/>
    <x v="1398"/>
    <x v="95"/>
    <x v="57"/>
    <x v="0"/>
    <x v="1"/>
    <x v="5"/>
    <x v="1"/>
    <x v="0"/>
    <x v="0"/>
    <x v="0"/>
    <x v="0"/>
    <x v="4"/>
    <x v="0"/>
    <x v="4"/>
    <x v="6"/>
    <x v="1"/>
  </r>
  <r>
    <x v="1399"/>
    <x v="1399"/>
    <x v="73"/>
    <x v="54"/>
    <x v="0"/>
    <x v="2"/>
    <x v="5"/>
    <x v="1"/>
    <x v="0"/>
    <x v="0"/>
    <x v="0"/>
    <x v="0"/>
    <x v="5"/>
    <x v="0"/>
    <x v="6"/>
    <x v="9"/>
    <x v="3"/>
  </r>
  <r>
    <x v="1400"/>
    <x v="1400"/>
    <x v="15"/>
    <x v="22"/>
    <x v="0"/>
    <x v="1"/>
    <x v="4"/>
    <x v="1"/>
    <x v="0"/>
    <x v="0"/>
    <x v="0"/>
    <x v="0"/>
    <x v="4"/>
    <x v="0"/>
    <x v="4"/>
    <x v="6"/>
    <x v="0"/>
  </r>
  <r>
    <x v="1401"/>
    <x v="1401"/>
    <x v="77"/>
    <x v="61"/>
    <x v="12"/>
    <x v="1"/>
    <x v="0"/>
    <x v="0"/>
    <x v="12"/>
    <x v="0"/>
    <x v="0"/>
    <x v="1"/>
    <x v="4"/>
    <x v="0"/>
    <x v="4"/>
    <x v="6"/>
    <x v="6"/>
  </r>
  <r>
    <x v="1402"/>
    <x v="1402"/>
    <x v="89"/>
    <x v="31"/>
    <x v="4"/>
    <x v="1"/>
    <x v="3"/>
    <x v="1"/>
    <x v="4"/>
    <x v="0"/>
    <x v="0"/>
    <x v="0"/>
    <x v="4"/>
    <x v="0"/>
    <x v="4"/>
    <x v="6"/>
    <x v="2"/>
  </r>
  <r>
    <x v="1403"/>
    <x v="1403"/>
    <x v="163"/>
    <x v="16"/>
    <x v="14"/>
    <x v="0"/>
    <x v="1"/>
    <x v="1"/>
    <x v="14"/>
    <x v="0"/>
    <x v="0"/>
    <x v="1"/>
    <x v="0"/>
    <x v="1"/>
    <x v="1"/>
    <x v="1"/>
    <x v="0"/>
  </r>
  <r>
    <x v="1404"/>
    <x v="1404"/>
    <x v="51"/>
    <x v="24"/>
    <x v="2"/>
    <x v="1"/>
    <x v="0"/>
    <x v="1"/>
    <x v="2"/>
    <x v="0"/>
    <x v="1"/>
    <x v="0"/>
    <x v="1"/>
    <x v="0"/>
    <x v="2"/>
    <x v="2"/>
    <x v="2"/>
  </r>
  <r>
    <x v="1405"/>
    <x v="1405"/>
    <x v="76"/>
    <x v="34"/>
    <x v="13"/>
    <x v="1"/>
    <x v="2"/>
    <x v="0"/>
    <x v="13"/>
    <x v="0"/>
    <x v="0"/>
    <x v="0"/>
    <x v="4"/>
    <x v="0"/>
    <x v="4"/>
    <x v="6"/>
    <x v="5"/>
  </r>
  <r>
    <x v="1406"/>
    <x v="1406"/>
    <x v="72"/>
    <x v="24"/>
    <x v="11"/>
    <x v="0"/>
    <x v="3"/>
    <x v="0"/>
    <x v="11"/>
    <x v="0"/>
    <x v="1"/>
    <x v="0"/>
    <x v="3"/>
    <x v="0"/>
    <x v="3"/>
    <x v="4"/>
    <x v="5"/>
  </r>
  <r>
    <x v="1407"/>
    <x v="1407"/>
    <x v="207"/>
    <x v="65"/>
    <x v="12"/>
    <x v="1"/>
    <x v="5"/>
    <x v="0"/>
    <x v="12"/>
    <x v="0"/>
    <x v="0"/>
    <x v="1"/>
    <x v="4"/>
    <x v="0"/>
    <x v="4"/>
    <x v="6"/>
    <x v="2"/>
  </r>
  <r>
    <x v="1408"/>
    <x v="1408"/>
    <x v="147"/>
    <x v="44"/>
    <x v="6"/>
    <x v="2"/>
    <x v="1"/>
    <x v="0"/>
    <x v="6"/>
    <x v="0"/>
    <x v="0"/>
    <x v="1"/>
    <x v="5"/>
    <x v="1"/>
    <x v="1"/>
    <x v="7"/>
    <x v="6"/>
  </r>
  <r>
    <x v="1409"/>
    <x v="1409"/>
    <x v="28"/>
    <x v="94"/>
    <x v="0"/>
    <x v="2"/>
    <x v="4"/>
    <x v="1"/>
    <x v="0"/>
    <x v="0"/>
    <x v="0"/>
    <x v="0"/>
    <x v="5"/>
    <x v="0"/>
    <x v="6"/>
    <x v="9"/>
    <x v="1"/>
  </r>
  <r>
    <x v="1410"/>
    <x v="1410"/>
    <x v="129"/>
    <x v="85"/>
    <x v="7"/>
    <x v="2"/>
    <x v="4"/>
    <x v="0"/>
    <x v="7"/>
    <x v="0"/>
    <x v="0"/>
    <x v="1"/>
    <x v="5"/>
    <x v="0"/>
    <x v="6"/>
    <x v="9"/>
    <x v="6"/>
  </r>
  <r>
    <x v="1411"/>
    <x v="1411"/>
    <x v="36"/>
    <x v="71"/>
    <x v="6"/>
    <x v="1"/>
    <x v="0"/>
    <x v="0"/>
    <x v="6"/>
    <x v="0"/>
    <x v="0"/>
    <x v="1"/>
    <x v="4"/>
    <x v="0"/>
    <x v="4"/>
    <x v="6"/>
    <x v="6"/>
  </r>
  <r>
    <x v="1412"/>
    <x v="1412"/>
    <x v="219"/>
    <x v="8"/>
    <x v="4"/>
    <x v="1"/>
    <x v="1"/>
    <x v="0"/>
    <x v="4"/>
    <x v="0"/>
    <x v="0"/>
    <x v="0"/>
    <x v="4"/>
    <x v="1"/>
    <x v="1"/>
    <x v="5"/>
    <x v="1"/>
  </r>
  <r>
    <x v="1413"/>
    <x v="1413"/>
    <x v="21"/>
    <x v="81"/>
    <x v="0"/>
    <x v="1"/>
    <x v="1"/>
    <x v="1"/>
    <x v="0"/>
    <x v="0"/>
    <x v="0"/>
    <x v="0"/>
    <x v="4"/>
    <x v="1"/>
    <x v="1"/>
    <x v="5"/>
    <x v="6"/>
  </r>
  <r>
    <x v="1414"/>
    <x v="1414"/>
    <x v="83"/>
    <x v="64"/>
    <x v="5"/>
    <x v="1"/>
    <x v="1"/>
    <x v="0"/>
    <x v="5"/>
    <x v="0"/>
    <x v="0"/>
    <x v="0"/>
    <x v="4"/>
    <x v="1"/>
    <x v="1"/>
    <x v="5"/>
    <x v="5"/>
  </r>
  <r>
    <x v="1415"/>
    <x v="1415"/>
    <x v="106"/>
    <x v="47"/>
    <x v="16"/>
    <x v="1"/>
    <x v="4"/>
    <x v="1"/>
    <x v="16"/>
    <x v="0"/>
    <x v="1"/>
    <x v="0"/>
    <x v="1"/>
    <x v="0"/>
    <x v="2"/>
    <x v="2"/>
    <x v="6"/>
  </r>
  <r>
    <x v="1416"/>
    <x v="1416"/>
    <x v="140"/>
    <x v="95"/>
    <x v="12"/>
    <x v="0"/>
    <x v="1"/>
    <x v="1"/>
    <x v="12"/>
    <x v="0"/>
    <x v="0"/>
    <x v="1"/>
    <x v="0"/>
    <x v="1"/>
    <x v="1"/>
    <x v="1"/>
    <x v="1"/>
  </r>
  <r>
    <x v="1417"/>
    <x v="1417"/>
    <x v="48"/>
    <x v="17"/>
    <x v="7"/>
    <x v="2"/>
    <x v="3"/>
    <x v="1"/>
    <x v="7"/>
    <x v="0"/>
    <x v="0"/>
    <x v="1"/>
    <x v="5"/>
    <x v="0"/>
    <x v="6"/>
    <x v="9"/>
    <x v="7"/>
  </r>
  <r>
    <x v="1418"/>
    <x v="1418"/>
    <x v="128"/>
    <x v="38"/>
    <x v="7"/>
    <x v="0"/>
    <x v="2"/>
    <x v="1"/>
    <x v="7"/>
    <x v="0"/>
    <x v="0"/>
    <x v="1"/>
    <x v="0"/>
    <x v="0"/>
    <x v="0"/>
    <x v="0"/>
    <x v="1"/>
  </r>
  <r>
    <x v="1419"/>
    <x v="1419"/>
    <x v="82"/>
    <x v="50"/>
    <x v="0"/>
    <x v="1"/>
    <x v="0"/>
    <x v="0"/>
    <x v="0"/>
    <x v="0"/>
    <x v="0"/>
    <x v="0"/>
    <x v="4"/>
    <x v="0"/>
    <x v="4"/>
    <x v="6"/>
    <x v="3"/>
  </r>
  <r>
    <x v="1420"/>
    <x v="1420"/>
    <x v="168"/>
    <x v="86"/>
    <x v="8"/>
    <x v="2"/>
    <x v="1"/>
    <x v="1"/>
    <x v="8"/>
    <x v="0"/>
    <x v="0"/>
    <x v="1"/>
    <x v="5"/>
    <x v="1"/>
    <x v="1"/>
    <x v="7"/>
    <x v="0"/>
  </r>
  <r>
    <x v="1421"/>
    <x v="1421"/>
    <x v="126"/>
    <x v="32"/>
    <x v="8"/>
    <x v="0"/>
    <x v="4"/>
    <x v="1"/>
    <x v="8"/>
    <x v="0"/>
    <x v="0"/>
    <x v="1"/>
    <x v="0"/>
    <x v="0"/>
    <x v="0"/>
    <x v="0"/>
    <x v="3"/>
  </r>
  <r>
    <x v="1422"/>
    <x v="1422"/>
    <x v="178"/>
    <x v="15"/>
    <x v="1"/>
    <x v="2"/>
    <x v="5"/>
    <x v="1"/>
    <x v="1"/>
    <x v="0"/>
    <x v="1"/>
    <x v="0"/>
    <x v="2"/>
    <x v="0"/>
    <x v="5"/>
    <x v="8"/>
    <x v="0"/>
  </r>
  <r>
    <x v="1423"/>
    <x v="1423"/>
    <x v="179"/>
    <x v="73"/>
    <x v="14"/>
    <x v="1"/>
    <x v="0"/>
    <x v="0"/>
    <x v="14"/>
    <x v="0"/>
    <x v="0"/>
    <x v="1"/>
    <x v="4"/>
    <x v="0"/>
    <x v="4"/>
    <x v="6"/>
    <x v="2"/>
  </r>
  <r>
    <x v="1424"/>
    <x v="1424"/>
    <x v="232"/>
    <x v="74"/>
    <x v="2"/>
    <x v="2"/>
    <x v="3"/>
    <x v="1"/>
    <x v="2"/>
    <x v="0"/>
    <x v="1"/>
    <x v="0"/>
    <x v="2"/>
    <x v="0"/>
    <x v="5"/>
    <x v="8"/>
    <x v="7"/>
  </r>
  <r>
    <x v="1425"/>
    <x v="1425"/>
    <x v="1"/>
    <x v="42"/>
    <x v="12"/>
    <x v="2"/>
    <x v="3"/>
    <x v="0"/>
    <x v="12"/>
    <x v="0"/>
    <x v="0"/>
    <x v="1"/>
    <x v="5"/>
    <x v="0"/>
    <x v="6"/>
    <x v="9"/>
    <x v="1"/>
  </r>
  <r>
    <x v="1426"/>
    <x v="1426"/>
    <x v="143"/>
    <x v="85"/>
    <x v="15"/>
    <x v="0"/>
    <x v="2"/>
    <x v="1"/>
    <x v="15"/>
    <x v="0"/>
    <x v="0"/>
    <x v="0"/>
    <x v="0"/>
    <x v="0"/>
    <x v="0"/>
    <x v="0"/>
    <x v="0"/>
  </r>
  <r>
    <x v="1427"/>
    <x v="1427"/>
    <x v="162"/>
    <x v="73"/>
    <x v="12"/>
    <x v="2"/>
    <x v="0"/>
    <x v="0"/>
    <x v="12"/>
    <x v="0"/>
    <x v="0"/>
    <x v="1"/>
    <x v="5"/>
    <x v="0"/>
    <x v="6"/>
    <x v="9"/>
    <x v="5"/>
  </r>
  <r>
    <x v="1428"/>
    <x v="1428"/>
    <x v="218"/>
    <x v="55"/>
    <x v="9"/>
    <x v="0"/>
    <x v="5"/>
    <x v="0"/>
    <x v="9"/>
    <x v="0"/>
    <x v="1"/>
    <x v="0"/>
    <x v="3"/>
    <x v="0"/>
    <x v="3"/>
    <x v="4"/>
    <x v="7"/>
  </r>
  <r>
    <x v="1429"/>
    <x v="1429"/>
    <x v="57"/>
    <x v="98"/>
    <x v="8"/>
    <x v="2"/>
    <x v="0"/>
    <x v="1"/>
    <x v="8"/>
    <x v="0"/>
    <x v="0"/>
    <x v="1"/>
    <x v="5"/>
    <x v="0"/>
    <x v="6"/>
    <x v="9"/>
    <x v="4"/>
  </r>
  <r>
    <x v="1430"/>
    <x v="1430"/>
    <x v="67"/>
    <x v="19"/>
    <x v="0"/>
    <x v="1"/>
    <x v="5"/>
    <x v="0"/>
    <x v="0"/>
    <x v="0"/>
    <x v="0"/>
    <x v="0"/>
    <x v="4"/>
    <x v="0"/>
    <x v="4"/>
    <x v="6"/>
    <x v="2"/>
  </r>
  <r>
    <x v="1431"/>
    <x v="1431"/>
    <x v="16"/>
    <x v="4"/>
    <x v="5"/>
    <x v="0"/>
    <x v="4"/>
    <x v="0"/>
    <x v="5"/>
    <x v="0"/>
    <x v="0"/>
    <x v="0"/>
    <x v="0"/>
    <x v="0"/>
    <x v="0"/>
    <x v="0"/>
    <x v="6"/>
  </r>
  <r>
    <x v="1432"/>
    <x v="1432"/>
    <x v="146"/>
    <x v="30"/>
    <x v="12"/>
    <x v="0"/>
    <x v="4"/>
    <x v="1"/>
    <x v="12"/>
    <x v="0"/>
    <x v="0"/>
    <x v="1"/>
    <x v="0"/>
    <x v="0"/>
    <x v="0"/>
    <x v="0"/>
    <x v="6"/>
  </r>
  <r>
    <x v="1433"/>
    <x v="1433"/>
    <x v="160"/>
    <x v="39"/>
    <x v="7"/>
    <x v="2"/>
    <x v="1"/>
    <x v="1"/>
    <x v="7"/>
    <x v="0"/>
    <x v="0"/>
    <x v="1"/>
    <x v="5"/>
    <x v="1"/>
    <x v="1"/>
    <x v="7"/>
    <x v="5"/>
  </r>
  <r>
    <x v="1434"/>
    <x v="1434"/>
    <x v="240"/>
    <x v="57"/>
    <x v="13"/>
    <x v="1"/>
    <x v="1"/>
    <x v="1"/>
    <x v="13"/>
    <x v="0"/>
    <x v="0"/>
    <x v="0"/>
    <x v="4"/>
    <x v="1"/>
    <x v="1"/>
    <x v="5"/>
    <x v="2"/>
  </r>
  <r>
    <x v="1435"/>
    <x v="1435"/>
    <x v="199"/>
    <x v="70"/>
    <x v="5"/>
    <x v="2"/>
    <x v="2"/>
    <x v="1"/>
    <x v="5"/>
    <x v="0"/>
    <x v="0"/>
    <x v="0"/>
    <x v="5"/>
    <x v="0"/>
    <x v="6"/>
    <x v="9"/>
    <x v="2"/>
  </r>
  <r>
    <x v="1436"/>
    <x v="1436"/>
    <x v="45"/>
    <x v="2"/>
    <x v="17"/>
    <x v="0"/>
    <x v="0"/>
    <x v="1"/>
    <x v="17"/>
    <x v="0"/>
    <x v="1"/>
    <x v="0"/>
    <x v="3"/>
    <x v="0"/>
    <x v="3"/>
    <x v="4"/>
    <x v="7"/>
  </r>
  <r>
    <x v="1437"/>
    <x v="1437"/>
    <x v="103"/>
    <x v="60"/>
    <x v="13"/>
    <x v="1"/>
    <x v="1"/>
    <x v="1"/>
    <x v="13"/>
    <x v="0"/>
    <x v="0"/>
    <x v="0"/>
    <x v="4"/>
    <x v="1"/>
    <x v="1"/>
    <x v="5"/>
    <x v="1"/>
  </r>
  <r>
    <x v="1438"/>
    <x v="1438"/>
    <x v="3"/>
    <x v="93"/>
    <x v="1"/>
    <x v="0"/>
    <x v="1"/>
    <x v="1"/>
    <x v="1"/>
    <x v="0"/>
    <x v="1"/>
    <x v="0"/>
    <x v="3"/>
    <x v="1"/>
    <x v="1"/>
    <x v="11"/>
    <x v="2"/>
  </r>
  <r>
    <x v="1439"/>
    <x v="1439"/>
    <x v="61"/>
    <x v="20"/>
    <x v="5"/>
    <x v="1"/>
    <x v="5"/>
    <x v="1"/>
    <x v="5"/>
    <x v="0"/>
    <x v="0"/>
    <x v="0"/>
    <x v="4"/>
    <x v="0"/>
    <x v="4"/>
    <x v="6"/>
    <x v="0"/>
  </r>
  <r>
    <x v="1440"/>
    <x v="1440"/>
    <x v="135"/>
    <x v="12"/>
    <x v="1"/>
    <x v="2"/>
    <x v="0"/>
    <x v="1"/>
    <x v="1"/>
    <x v="0"/>
    <x v="1"/>
    <x v="0"/>
    <x v="2"/>
    <x v="0"/>
    <x v="5"/>
    <x v="8"/>
    <x v="1"/>
  </r>
  <r>
    <x v="1441"/>
    <x v="1441"/>
    <x v="132"/>
    <x v="65"/>
    <x v="0"/>
    <x v="0"/>
    <x v="2"/>
    <x v="1"/>
    <x v="0"/>
    <x v="0"/>
    <x v="0"/>
    <x v="0"/>
    <x v="0"/>
    <x v="0"/>
    <x v="0"/>
    <x v="0"/>
    <x v="6"/>
  </r>
  <r>
    <x v="1442"/>
    <x v="1442"/>
    <x v="203"/>
    <x v="94"/>
    <x v="1"/>
    <x v="2"/>
    <x v="5"/>
    <x v="0"/>
    <x v="1"/>
    <x v="0"/>
    <x v="1"/>
    <x v="0"/>
    <x v="2"/>
    <x v="0"/>
    <x v="5"/>
    <x v="8"/>
    <x v="2"/>
  </r>
  <r>
    <x v="1443"/>
    <x v="1443"/>
    <x v="226"/>
    <x v="23"/>
    <x v="15"/>
    <x v="1"/>
    <x v="5"/>
    <x v="1"/>
    <x v="15"/>
    <x v="0"/>
    <x v="0"/>
    <x v="0"/>
    <x v="4"/>
    <x v="0"/>
    <x v="4"/>
    <x v="6"/>
    <x v="1"/>
  </r>
  <r>
    <x v="1444"/>
    <x v="1444"/>
    <x v="209"/>
    <x v="14"/>
    <x v="13"/>
    <x v="0"/>
    <x v="4"/>
    <x v="0"/>
    <x v="13"/>
    <x v="0"/>
    <x v="0"/>
    <x v="0"/>
    <x v="0"/>
    <x v="0"/>
    <x v="0"/>
    <x v="0"/>
    <x v="2"/>
  </r>
  <r>
    <x v="1445"/>
    <x v="1445"/>
    <x v="158"/>
    <x v="62"/>
    <x v="13"/>
    <x v="0"/>
    <x v="2"/>
    <x v="1"/>
    <x v="13"/>
    <x v="0"/>
    <x v="0"/>
    <x v="0"/>
    <x v="0"/>
    <x v="0"/>
    <x v="0"/>
    <x v="0"/>
    <x v="7"/>
  </r>
  <r>
    <x v="1446"/>
    <x v="1446"/>
    <x v="194"/>
    <x v="3"/>
    <x v="12"/>
    <x v="1"/>
    <x v="4"/>
    <x v="1"/>
    <x v="12"/>
    <x v="0"/>
    <x v="0"/>
    <x v="1"/>
    <x v="4"/>
    <x v="0"/>
    <x v="4"/>
    <x v="6"/>
    <x v="7"/>
  </r>
  <r>
    <x v="1447"/>
    <x v="1447"/>
    <x v="150"/>
    <x v="27"/>
    <x v="9"/>
    <x v="1"/>
    <x v="0"/>
    <x v="1"/>
    <x v="9"/>
    <x v="0"/>
    <x v="1"/>
    <x v="0"/>
    <x v="1"/>
    <x v="0"/>
    <x v="2"/>
    <x v="2"/>
    <x v="1"/>
  </r>
  <r>
    <x v="1448"/>
    <x v="1448"/>
    <x v="142"/>
    <x v="4"/>
    <x v="10"/>
    <x v="1"/>
    <x v="4"/>
    <x v="0"/>
    <x v="10"/>
    <x v="0"/>
    <x v="0"/>
    <x v="1"/>
    <x v="4"/>
    <x v="0"/>
    <x v="4"/>
    <x v="6"/>
    <x v="4"/>
  </r>
  <r>
    <x v="1449"/>
    <x v="1449"/>
    <x v="27"/>
    <x v="36"/>
    <x v="14"/>
    <x v="1"/>
    <x v="1"/>
    <x v="1"/>
    <x v="14"/>
    <x v="0"/>
    <x v="0"/>
    <x v="1"/>
    <x v="4"/>
    <x v="1"/>
    <x v="1"/>
    <x v="5"/>
    <x v="2"/>
  </r>
  <r>
    <x v="1450"/>
    <x v="1450"/>
    <x v="232"/>
    <x v="62"/>
    <x v="8"/>
    <x v="2"/>
    <x v="2"/>
    <x v="1"/>
    <x v="8"/>
    <x v="0"/>
    <x v="0"/>
    <x v="1"/>
    <x v="5"/>
    <x v="0"/>
    <x v="6"/>
    <x v="9"/>
    <x v="7"/>
  </r>
  <r>
    <x v="1451"/>
    <x v="1451"/>
    <x v="241"/>
    <x v="9"/>
    <x v="8"/>
    <x v="0"/>
    <x v="0"/>
    <x v="1"/>
    <x v="8"/>
    <x v="0"/>
    <x v="0"/>
    <x v="1"/>
    <x v="0"/>
    <x v="0"/>
    <x v="0"/>
    <x v="0"/>
    <x v="6"/>
  </r>
  <r>
    <x v="1452"/>
    <x v="1452"/>
    <x v="185"/>
    <x v="94"/>
    <x v="16"/>
    <x v="0"/>
    <x v="3"/>
    <x v="1"/>
    <x v="16"/>
    <x v="0"/>
    <x v="1"/>
    <x v="0"/>
    <x v="3"/>
    <x v="0"/>
    <x v="3"/>
    <x v="4"/>
    <x v="4"/>
  </r>
  <r>
    <x v="1453"/>
    <x v="1453"/>
    <x v="51"/>
    <x v="25"/>
    <x v="11"/>
    <x v="2"/>
    <x v="2"/>
    <x v="1"/>
    <x v="11"/>
    <x v="0"/>
    <x v="1"/>
    <x v="0"/>
    <x v="2"/>
    <x v="0"/>
    <x v="5"/>
    <x v="8"/>
    <x v="2"/>
  </r>
  <r>
    <x v="1454"/>
    <x v="1454"/>
    <x v="66"/>
    <x v="52"/>
    <x v="10"/>
    <x v="1"/>
    <x v="5"/>
    <x v="1"/>
    <x v="10"/>
    <x v="0"/>
    <x v="0"/>
    <x v="1"/>
    <x v="4"/>
    <x v="0"/>
    <x v="4"/>
    <x v="6"/>
    <x v="3"/>
  </r>
  <r>
    <x v="1455"/>
    <x v="1455"/>
    <x v="174"/>
    <x v="48"/>
    <x v="5"/>
    <x v="2"/>
    <x v="4"/>
    <x v="0"/>
    <x v="5"/>
    <x v="0"/>
    <x v="0"/>
    <x v="0"/>
    <x v="5"/>
    <x v="0"/>
    <x v="6"/>
    <x v="9"/>
    <x v="3"/>
  </r>
  <r>
    <x v="1456"/>
    <x v="1456"/>
    <x v="226"/>
    <x v="48"/>
    <x v="16"/>
    <x v="1"/>
    <x v="1"/>
    <x v="1"/>
    <x v="16"/>
    <x v="0"/>
    <x v="1"/>
    <x v="0"/>
    <x v="1"/>
    <x v="1"/>
    <x v="1"/>
    <x v="10"/>
    <x v="1"/>
  </r>
  <r>
    <x v="1457"/>
    <x v="1457"/>
    <x v="194"/>
    <x v="69"/>
    <x v="15"/>
    <x v="0"/>
    <x v="1"/>
    <x v="0"/>
    <x v="15"/>
    <x v="0"/>
    <x v="0"/>
    <x v="0"/>
    <x v="0"/>
    <x v="1"/>
    <x v="1"/>
    <x v="1"/>
    <x v="7"/>
  </r>
  <r>
    <x v="1458"/>
    <x v="1458"/>
    <x v="128"/>
    <x v="43"/>
    <x v="4"/>
    <x v="1"/>
    <x v="4"/>
    <x v="0"/>
    <x v="4"/>
    <x v="0"/>
    <x v="0"/>
    <x v="0"/>
    <x v="4"/>
    <x v="0"/>
    <x v="4"/>
    <x v="6"/>
    <x v="1"/>
  </r>
  <r>
    <x v="1459"/>
    <x v="1459"/>
    <x v="229"/>
    <x v="10"/>
    <x v="5"/>
    <x v="2"/>
    <x v="5"/>
    <x v="1"/>
    <x v="5"/>
    <x v="0"/>
    <x v="0"/>
    <x v="0"/>
    <x v="5"/>
    <x v="0"/>
    <x v="6"/>
    <x v="9"/>
    <x v="0"/>
  </r>
  <r>
    <x v="1460"/>
    <x v="1460"/>
    <x v="158"/>
    <x v="16"/>
    <x v="17"/>
    <x v="1"/>
    <x v="2"/>
    <x v="1"/>
    <x v="17"/>
    <x v="0"/>
    <x v="1"/>
    <x v="0"/>
    <x v="1"/>
    <x v="0"/>
    <x v="2"/>
    <x v="2"/>
    <x v="7"/>
  </r>
  <r>
    <x v="1461"/>
    <x v="1461"/>
    <x v="9"/>
    <x v="55"/>
    <x v="3"/>
    <x v="2"/>
    <x v="4"/>
    <x v="0"/>
    <x v="3"/>
    <x v="0"/>
    <x v="1"/>
    <x v="0"/>
    <x v="2"/>
    <x v="0"/>
    <x v="5"/>
    <x v="8"/>
    <x v="6"/>
  </r>
  <r>
    <x v="1462"/>
    <x v="1462"/>
    <x v="30"/>
    <x v="14"/>
    <x v="17"/>
    <x v="2"/>
    <x v="1"/>
    <x v="0"/>
    <x v="17"/>
    <x v="0"/>
    <x v="1"/>
    <x v="0"/>
    <x v="2"/>
    <x v="1"/>
    <x v="1"/>
    <x v="3"/>
    <x v="7"/>
  </r>
  <r>
    <x v="1463"/>
    <x v="1463"/>
    <x v="165"/>
    <x v="43"/>
    <x v="16"/>
    <x v="1"/>
    <x v="5"/>
    <x v="0"/>
    <x v="16"/>
    <x v="0"/>
    <x v="1"/>
    <x v="0"/>
    <x v="1"/>
    <x v="0"/>
    <x v="2"/>
    <x v="2"/>
    <x v="2"/>
  </r>
  <r>
    <x v="1464"/>
    <x v="1464"/>
    <x v="52"/>
    <x v="59"/>
    <x v="0"/>
    <x v="2"/>
    <x v="3"/>
    <x v="1"/>
    <x v="0"/>
    <x v="0"/>
    <x v="0"/>
    <x v="0"/>
    <x v="5"/>
    <x v="0"/>
    <x v="6"/>
    <x v="9"/>
    <x v="7"/>
  </r>
  <r>
    <x v="1465"/>
    <x v="1465"/>
    <x v="110"/>
    <x v="52"/>
    <x v="15"/>
    <x v="0"/>
    <x v="0"/>
    <x v="1"/>
    <x v="15"/>
    <x v="0"/>
    <x v="0"/>
    <x v="0"/>
    <x v="0"/>
    <x v="0"/>
    <x v="0"/>
    <x v="0"/>
    <x v="2"/>
  </r>
  <r>
    <x v="1466"/>
    <x v="1466"/>
    <x v="39"/>
    <x v="18"/>
    <x v="14"/>
    <x v="1"/>
    <x v="5"/>
    <x v="1"/>
    <x v="14"/>
    <x v="0"/>
    <x v="0"/>
    <x v="1"/>
    <x v="4"/>
    <x v="0"/>
    <x v="4"/>
    <x v="6"/>
    <x v="2"/>
  </r>
  <r>
    <x v="1467"/>
    <x v="1467"/>
    <x v="130"/>
    <x v="6"/>
    <x v="7"/>
    <x v="2"/>
    <x v="2"/>
    <x v="1"/>
    <x v="7"/>
    <x v="0"/>
    <x v="0"/>
    <x v="1"/>
    <x v="5"/>
    <x v="0"/>
    <x v="6"/>
    <x v="9"/>
    <x v="3"/>
  </r>
  <r>
    <x v="1468"/>
    <x v="1468"/>
    <x v="26"/>
    <x v="21"/>
    <x v="8"/>
    <x v="2"/>
    <x v="2"/>
    <x v="1"/>
    <x v="8"/>
    <x v="0"/>
    <x v="0"/>
    <x v="1"/>
    <x v="5"/>
    <x v="0"/>
    <x v="6"/>
    <x v="9"/>
    <x v="3"/>
  </r>
  <r>
    <x v="1469"/>
    <x v="1469"/>
    <x v="98"/>
    <x v="7"/>
    <x v="12"/>
    <x v="0"/>
    <x v="2"/>
    <x v="0"/>
    <x v="12"/>
    <x v="0"/>
    <x v="0"/>
    <x v="1"/>
    <x v="0"/>
    <x v="0"/>
    <x v="0"/>
    <x v="0"/>
    <x v="0"/>
  </r>
  <r>
    <x v="1470"/>
    <x v="1470"/>
    <x v="151"/>
    <x v="99"/>
    <x v="9"/>
    <x v="0"/>
    <x v="0"/>
    <x v="1"/>
    <x v="9"/>
    <x v="0"/>
    <x v="1"/>
    <x v="0"/>
    <x v="3"/>
    <x v="0"/>
    <x v="3"/>
    <x v="4"/>
    <x v="2"/>
  </r>
  <r>
    <x v="1471"/>
    <x v="1471"/>
    <x v="66"/>
    <x v="48"/>
    <x v="8"/>
    <x v="2"/>
    <x v="2"/>
    <x v="0"/>
    <x v="8"/>
    <x v="0"/>
    <x v="0"/>
    <x v="1"/>
    <x v="5"/>
    <x v="0"/>
    <x v="6"/>
    <x v="9"/>
    <x v="3"/>
  </r>
  <r>
    <x v="1472"/>
    <x v="1472"/>
    <x v="29"/>
    <x v="81"/>
    <x v="11"/>
    <x v="0"/>
    <x v="1"/>
    <x v="1"/>
    <x v="11"/>
    <x v="0"/>
    <x v="1"/>
    <x v="0"/>
    <x v="3"/>
    <x v="1"/>
    <x v="1"/>
    <x v="11"/>
    <x v="5"/>
  </r>
  <r>
    <x v="1473"/>
    <x v="1473"/>
    <x v="237"/>
    <x v="46"/>
    <x v="9"/>
    <x v="1"/>
    <x v="5"/>
    <x v="1"/>
    <x v="9"/>
    <x v="0"/>
    <x v="1"/>
    <x v="0"/>
    <x v="1"/>
    <x v="0"/>
    <x v="2"/>
    <x v="2"/>
    <x v="6"/>
  </r>
  <r>
    <x v="1474"/>
    <x v="1474"/>
    <x v="32"/>
    <x v="46"/>
    <x v="16"/>
    <x v="0"/>
    <x v="5"/>
    <x v="0"/>
    <x v="16"/>
    <x v="0"/>
    <x v="1"/>
    <x v="0"/>
    <x v="3"/>
    <x v="0"/>
    <x v="3"/>
    <x v="4"/>
    <x v="3"/>
  </r>
  <r>
    <x v="1475"/>
    <x v="1475"/>
    <x v="86"/>
    <x v="95"/>
    <x v="6"/>
    <x v="0"/>
    <x v="3"/>
    <x v="0"/>
    <x v="6"/>
    <x v="0"/>
    <x v="0"/>
    <x v="1"/>
    <x v="0"/>
    <x v="0"/>
    <x v="0"/>
    <x v="0"/>
    <x v="0"/>
  </r>
  <r>
    <x v="1476"/>
    <x v="1476"/>
    <x v="79"/>
    <x v="39"/>
    <x v="2"/>
    <x v="2"/>
    <x v="1"/>
    <x v="1"/>
    <x v="2"/>
    <x v="0"/>
    <x v="1"/>
    <x v="0"/>
    <x v="2"/>
    <x v="1"/>
    <x v="1"/>
    <x v="3"/>
    <x v="3"/>
  </r>
  <r>
    <x v="1477"/>
    <x v="1477"/>
    <x v="39"/>
    <x v="51"/>
    <x v="11"/>
    <x v="2"/>
    <x v="1"/>
    <x v="0"/>
    <x v="11"/>
    <x v="0"/>
    <x v="1"/>
    <x v="0"/>
    <x v="2"/>
    <x v="1"/>
    <x v="1"/>
    <x v="3"/>
    <x v="2"/>
  </r>
  <r>
    <x v="1478"/>
    <x v="1478"/>
    <x v="180"/>
    <x v="90"/>
    <x v="12"/>
    <x v="2"/>
    <x v="2"/>
    <x v="0"/>
    <x v="12"/>
    <x v="0"/>
    <x v="0"/>
    <x v="1"/>
    <x v="5"/>
    <x v="0"/>
    <x v="6"/>
    <x v="9"/>
    <x v="1"/>
  </r>
  <r>
    <x v="1479"/>
    <x v="1479"/>
    <x v="82"/>
    <x v="49"/>
    <x v="17"/>
    <x v="0"/>
    <x v="4"/>
    <x v="0"/>
    <x v="17"/>
    <x v="0"/>
    <x v="1"/>
    <x v="0"/>
    <x v="3"/>
    <x v="0"/>
    <x v="3"/>
    <x v="4"/>
    <x v="3"/>
  </r>
  <r>
    <x v="1480"/>
    <x v="1480"/>
    <x v="223"/>
    <x v="30"/>
    <x v="6"/>
    <x v="2"/>
    <x v="1"/>
    <x v="0"/>
    <x v="6"/>
    <x v="0"/>
    <x v="0"/>
    <x v="1"/>
    <x v="5"/>
    <x v="1"/>
    <x v="1"/>
    <x v="7"/>
    <x v="5"/>
  </r>
  <r>
    <x v="1481"/>
    <x v="1481"/>
    <x v="132"/>
    <x v="6"/>
    <x v="7"/>
    <x v="0"/>
    <x v="2"/>
    <x v="1"/>
    <x v="7"/>
    <x v="0"/>
    <x v="0"/>
    <x v="1"/>
    <x v="0"/>
    <x v="0"/>
    <x v="0"/>
    <x v="0"/>
    <x v="6"/>
  </r>
  <r>
    <x v="1482"/>
    <x v="1482"/>
    <x v="52"/>
    <x v="70"/>
    <x v="16"/>
    <x v="2"/>
    <x v="1"/>
    <x v="1"/>
    <x v="16"/>
    <x v="0"/>
    <x v="1"/>
    <x v="0"/>
    <x v="2"/>
    <x v="1"/>
    <x v="1"/>
    <x v="3"/>
    <x v="7"/>
  </r>
  <r>
    <x v="1483"/>
    <x v="1483"/>
    <x v="92"/>
    <x v="1"/>
    <x v="14"/>
    <x v="2"/>
    <x v="1"/>
    <x v="1"/>
    <x v="14"/>
    <x v="0"/>
    <x v="0"/>
    <x v="1"/>
    <x v="5"/>
    <x v="1"/>
    <x v="1"/>
    <x v="7"/>
    <x v="4"/>
  </r>
  <r>
    <x v="1484"/>
    <x v="1484"/>
    <x v="28"/>
    <x v="46"/>
    <x v="16"/>
    <x v="2"/>
    <x v="5"/>
    <x v="1"/>
    <x v="16"/>
    <x v="0"/>
    <x v="1"/>
    <x v="0"/>
    <x v="2"/>
    <x v="0"/>
    <x v="5"/>
    <x v="8"/>
    <x v="1"/>
  </r>
  <r>
    <x v="1485"/>
    <x v="1485"/>
    <x v="83"/>
    <x v="75"/>
    <x v="4"/>
    <x v="2"/>
    <x v="5"/>
    <x v="0"/>
    <x v="4"/>
    <x v="0"/>
    <x v="0"/>
    <x v="0"/>
    <x v="5"/>
    <x v="0"/>
    <x v="6"/>
    <x v="9"/>
    <x v="5"/>
  </r>
  <r>
    <x v="1486"/>
    <x v="1486"/>
    <x v="74"/>
    <x v="83"/>
    <x v="16"/>
    <x v="2"/>
    <x v="3"/>
    <x v="0"/>
    <x v="16"/>
    <x v="0"/>
    <x v="1"/>
    <x v="0"/>
    <x v="2"/>
    <x v="0"/>
    <x v="5"/>
    <x v="8"/>
    <x v="6"/>
  </r>
  <r>
    <x v="1487"/>
    <x v="1487"/>
    <x v="31"/>
    <x v="90"/>
    <x v="15"/>
    <x v="2"/>
    <x v="0"/>
    <x v="0"/>
    <x v="15"/>
    <x v="0"/>
    <x v="0"/>
    <x v="0"/>
    <x v="5"/>
    <x v="0"/>
    <x v="6"/>
    <x v="9"/>
    <x v="6"/>
  </r>
  <r>
    <x v="1488"/>
    <x v="1488"/>
    <x v="14"/>
    <x v="57"/>
    <x v="6"/>
    <x v="0"/>
    <x v="5"/>
    <x v="0"/>
    <x v="6"/>
    <x v="0"/>
    <x v="0"/>
    <x v="1"/>
    <x v="0"/>
    <x v="0"/>
    <x v="0"/>
    <x v="0"/>
    <x v="7"/>
  </r>
  <r>
    <x v="1489"/>
    <x v="1489"/>
    <x v="85"/>
    <x v="58"/>
    <x v="13"/>
    <x v="2"/>
    <x v="4"/>
    <x v="1"/>
    <x v="13"/>
    <x v="0"/>
    <x v="0"/>
    <x v="0"/>
    <x v="5"/>
    <x v="0"/>
    <x v="6"/>
    <x v="9"/>
    <x v="6"/>
  </r>
  <r>
    <x v="1490"/>
    <x v="1490"/>
    <x v="28"/>
    <x v="91"/>
    <x v="11"/>
    <x v="1"/>
    <x v="2"/>
    <x v="0"/>
    <x v="11"/>
    <x v="0"/>
    <x v="1"/>
    <x v="0"/>
    <x v="1"/>
    <x v="0"/>
    <x v="2"/>
    <x v="2"/>
    <x v="1"/>
  </r>
  <r>
    <x v="1491"/>
    <x v="1491"/>
    <x v="189"/>
    <x v="21"/>
    <x v="12"/>
    <x v="0"/>
    <x v="2"/>
    <x v="0"/>
    <x v="12"/>
    <x v="0"/>
    <x v="0"/>
    <x v="1"/>
    <x v="0"/>
    <x v="0"/>
    <x v="0"/>
    <x v="0"/>
    <x v="5"/>
  </r>
  <r>
    <x v="1492"/>
    <x v="1492"/>
    <x v="92"/>
    <x v="14"/>
    <x v="17"/>
    <x v="1"/>
    <x v="4"/>
    <x v="1"/>
    <x v="17"/>
    <x v="0"/>
    <x v="1"/>
    <x v="0"/>
    <x v="1"/>
    <x v="0"/>
    <x v="2"/>
    <x v="2"/>
    <x v="4"/>
  </r>
  <r>
    <x v="1493"/>
    <x v="1493"/>
    <x v="3"/>
    <x v="53"/>
    <x v="6"/>
    <x v="2"/>
    <x v="3"/>
    <x v="0"/>
    <x v="6"/>
    <x v="0"/>
    <x v="0"/>
    <x v="1"/>
    <x v="5"/>
    <x v="0"/>
    <x v="6"/>
    <x v="9"/>
    <x v="2"/>
  </r>
  <r>
    <x v="1494"/>
    <x v="1494"/>
    <x v="116"/>
    <x v="85"/>
    <x v="1"/>
    <x v="1"/>
    <x v="5"/>
    <x v="0"/>
    <x v="1"/>
    <x v="0"/>
    <x v="1"/>
    <x v="0"/>
    <x v="1"/>
    <x v="0"/>
    <x v="2"/>
    <x v="2"/>
    <x v="5"/>
  </r>
  <r>
    <x v="1495"/>
    <x v="1495"/>
    <x v="39"/>
    <x v="37"/>
    <x v="16"/>
    <x v="0"/>
    <x v="2"/>
    <x v="0"/>
    <x v="16"/>
    <x v="0"/>
    <x v="1"/>
    <x v="0"/>
    <x v="3"/>
    <x v="0"/>
    <x v="3"/>
    <x v="4"/>
    <x v="2"/>
  </r>
  <r>
    <x v="1496"/>
    <x v="1496"/>
    <x v="212"/>
    <x v="2"/>
    <x v="9"/>
    <x v="2"/>
    <x v="2"/>
    <x v="0"/>
    <x v="9"/>
    <x v="0"/>
    <x v="1"/>
    <x v="0"/>
    <x v="2"/>
    <x v="0"/>
    <x v="5"/>
    <x v="8"/>
    <x v="0"/>
  </r>
  <r>
    <x v="1497"/>
    <x v="1497"/>
    <x v="95"/>
    <x v="22"/>
    <x v="3"/>
    <x v="0"/>
    <x v="0"/>
    <x v="1"/>
    <x v="3"/>
    <x v="0"/>
    <x v="1"/>
    <x v="0"/>
    <x v="3"/>
    <x v="0"/>
    <x v="3"/>
    <x v="4"/>
    <x v="1"/>
  </r>
  <r>
    <x v="1498"/>
    <x v="1498"/>
    <x v="3"/>
    <x v="50"/>
    <x v="12"/>
    <x v="2"/>
    <x v="2"/>
    <x v="0"/>
    <x v="12"/>
    <x v="0"/>
    <x v="0"/>
    <x v="1"/>
    <x v="5"/>
    <x v="0"/>
    <x v="6"/>
    <x v="9"/>
    <x v="2"/>
  </r>
  <r>
    <x v="1499"/>
    <x v="1499"/>
    <x v="114"/>
    <x v="2"/>
    <x v="3"/>
    <x v="2"/>
    <x v="1"/>
    <x v="1"/>
    <x v="3"/>
    <x v="0"/>
    <x v="1"/>
    <x v="0"/>
    <x v="2"/>
    <x v="1"/>
    <x v="1"/>
    <x v="3"/>
    <x v="0"/>
  </r>
  <r>
    <x v="1500"/>
    <x v="948"/>
    <x v="198"/>
    <x v="98"/>
    <x v="18"/>
    <x v="1"/>
    <x v="1"/>
    <x v="1"/>
    <x v="18"/>
    <x v="1"/>
    <x v="2"/>
    <x v="2"/>
    <x v="6"/>
    <x v="1"/>
    <x v="1"/>
    <x v="12"/>
    <x v="2"/>
  </r>
  <r>
    <x v="1501"/>
    <x v="464"/>
    <x v="194"/>
    <x v="73"/>
    <x v="18"/>
    <x v="0"/>
    <x v="1"/>
    <x v="1"/>
    <x v="18"/>
    <x v="1"/>
    <x v="2"/>
    <x v="2"/>
    <x v="7"/>
    <x v="1"/>
    <x v="1"/>
    <x v="13"/>
    <x v="7"/>
  </r>
  <r>
    <x v="1502"/>
    <x v="1371"/>
    <x v="235"/>
    <x v="83"/>
    <x v="19"/>
    <x v="0"/>
    <x v="1"/>
    <x v="0"/>
    <x v="19"/>
    <x v="1"/>
    <x v="2"/>
    <x v="2"/>
    <x v="7"/>
    <x v="1"/>
    <x v="1"/>
    <x v="13"/>
    <x v="2"/>
  </r>
  <r>
    <x v="1503"/>
    <x v="922"/>
    <x v="11"/>
    <x v="45"/>
    <x v="20"/>
    <x v="0"/>
    <x v="3"/>
    <x v="0"/>
    <x v="20"/>
    <x v="1"/>
    <x v="2"/>
    <x v="2"/>
    <x v="7"/>
    <x v="0"/>
    <x v="7"/>
    <x v="14"/>
    <x v="5"/>
  </r>
  <r>
    <x v="1504"/>
    <x v="160"/>
    <x v="66"/>
    <x v="49"/>
    <x v="19"/>
    <x v="1"/>
    <x v="5"/>
    <x v="1"/>
    <x v="19"/>
    <x v="1"/>
    <x v="2"/>
    <x v="2"/>
    <x v="6"/>
    <x v="0"/>
    <x v="8"/>
    <x v="15"/>
    <x v="3"/>
  </r>
  <r>
    <x v="1505"/>
    <x v="628"/>
    <x v="87"/>
    <x v="37"/>
    <x v="21"/>
    <x v="1"/>
    <x v="3"/>
    <x v="0"/>
    <x v="21"/>
    <x v="1"/>
    <x v="2"/>
    <x v="2"/>
    <x v="6"/>
    <x v="0"/>
    <x v="8"/>
    <x v="15"/>
    <x v="4"/>
  </r>
  <r>
    <x v="1506"/>
    <x v="702"/>
    <x v="49"/>
    <x v="78"/>
    <x v="20"/>
    <x v="0"/>
    <x v="3"/>
    <x v="0"/>
    <x v="20"/>
    <x v="1"/>
    <x v="2"/>
    <x v="2"/>
    <x v="7"/>
    <x v="0"/>
    <x v="7"/>
    <x v="14"/>
    <x v="3"/>
  </r>
  <r>
    <x v="1507"/>
    <x v="608"/>
    <x v="50"/>
    <x v="22"/>
    <x v="21"/>
    <x v="0"/>
    <x v="3"/>
    <x v="0"/>
    <x v="21"/>
    <x v="1"/>
    <x v="2"/>
    <x v="2"/>
    <x v="7"/>
    <x v="0"/>
    <x v="7"/>
    <x v="14"/>
    <x v="4"/>
  </r>
  <r>
    <x v="1508"/>
    <x v="333"/>
    <x v="130"/>
    <x v="79"/>
    <x v="22"/>
    <x v="0"/>
    <x v="2"/>
    <x v="0"/>
    <x v="22"/>
    <x v="1"/>
    <x v="2"/>
    <x v="2"/>
    <x v="7"/>
    <x v="0"/>
    <x v="7"/>
    <x v="14"/>
    <x v="3"/>
  </r>
  <r>
    <x v="1509"/>
    <x v="1437"/>
    <x v="103"/>
    <x v="60"/>
    <x v="18"/>
    <x v="0"/>
    <x v="1"/>
    <x v="1"/>
    <x v="18"/>
    <x v="1"/>
    <x v="2"/>
    <x v="2"/>
    <x v="7"/>
    <x v="1"/>
    <x v="1"/>
    <x v="13"/>
    <x v="1"/>
  </r>
  <r>
    <x v="1510"/>
    <x v="1042"/>
    <x v="63"/>
    <x v="3"/>
    <x v="19"/>
    <x v="0"/>
    <x v="0"/>
    <x v="0"/>
    <x v="19"/>
    <x v="1"/>
    <x v="2"/>
    <x v="2"/>
    <x v="7"/>
    <x v="0"/>
    <x v="7"/>
    <x v="14"/>
    <x v="0"/>
  </r>
  <r>
    <x v="1511"/>
    <x v="119"/>
    <x v="92"/>
    <x v="70"/>
    <x v="19"/>
    <x v="1"/>
    <x v="0"/>
    <x v="1"/>
    <x v="19"/>
    <x v="1"/>
    <x v="2"/>
    <x v="2"/>
    <x v="6"/>
    <x v="0"/>
    <x v="8"/>
    <x v="15"/>
    <x v="4"/>
  </r>
  <r>
    <x v="1512"/>
    <x v="253"/>
    <x v="155"/>
    <x v="90"/>
    <x v="19"/>
    <x v="0"/>
    <x v="1"/>
    <x v="1"/>
    <x v="19"/>
    <x v="1"/>
    <x v="2"/>
    <x v="2"/>
    <x v="7"/>
    <x v="1"/>
    <x v="1"/>
    <x v="13"/>
    <x v="7"/>
  </r>
  <r>
    <x v="1513"/>
    <x v="1481"/>
    <x v="132"/>
    <x v="6"/>
    <x v="19"/>
    <x v="0"/>
    <x v="2"/>
    <x v="1"/>
    <x v="19"/>
    <x v="1"/>
    <x v="2"/>
    <x v="2"/>
    <x v="7"/>
    <x v="0"/>
    <x v="7"/>
    <x v="14"/>
    <x v="6"/>
  </r>
  <r>
    <x v="1514"/>
    <x v="1499"/>
    <x v="114"/>
    <x v="2"/>
    <x v="20"/>
    <x v="0"/>
    <x v="1"/>
    <x v="1"/>
    <x v="20"/>
    <x v="1"/>
    <x v="2"/>
    <x v="2"/>
    <x v="7"/>
    <x v="1"/>
    <x v="1"/>
    <x v="13"/>
    <x v="0"/>
  </r>
  <r>
    <x v="1515"/>
    <x v="1233"/>
    <x v="10"/>
    <x v="21"/>
    <x v="20"/>
    <x v="0"/>
    <x v="1"/>
    <x v="0"/>
    <x v="20"/>
    <x v="1"/>
    <x v="2"/>
    <x v="2"/>
    <x v="7"/>
    <x v="1"/>
    <x v="1"/>
    <x v="13"/>
    <x v="5"/>
  </r>
  <r>
    <x v="1516"/>
    <x v="693"/>
    <x v="160"/>
    <x v="77"/>
    <x v="18"/>
    <x v="1"/>
    <x v="4"/>
    <x v="1"/>
    <x v="18"/>
    <x v="1"/>
    <x v="2"/>
    <x v="2"/>
    <x v="6"/>
    <x v="0"/>
    <x v="8"/>
    <x v="15"/>
    <x v="5"/>
  </r>
  <r>
    <x v="1517"/>
    <x v="1398"/>
    <x v="95"/>
    <x v="57"/>
    <x v="20"/>
    <x v="0"/>
    <x v="5"/>
    <x v="1"/>
    <x v="20"/>
    <x v="1"/>
    <x v="2"/>
    <x v="2"/>
    <x v="7"/>
    <x v="0"/>
    <x v="7"/>
    <x v="14"/>
    <x v="1"/>
  </r>
  <r>
    <x v="1518"/>
    <x v="421"/>
    <x v="195"/>
    <x v="49"/>
    <x v="18"/>
    <x v="1"/>
    <x v="5"/>
    <x v="0"/>
    <x v="18"/>
    <x v="1"/>
    <x v="2"/>
    <x v="2"/>
    <x v="6"/>
    <x v="0"/>
    <x v="8"/>
    <x v="15"/>
    <x v="7"/>
  </r>
  <r>
    <x v="1519"/>
    <x v="856"/>
    <x v="199"/>
    <x v="47"/>
    <x v="21"/>
    <x v="1"/>
    <x v="3"/>
    <x v="1"/>
    <x v="21"/>
    <x v="1"/>
    <x v="2"/>
    <x v="2"/>
    <x v="6"/>
    <x v="0"/>
    <x v="8"/>
    <x v="15"/>
    <x v="2"/>
  </r>
  <r>
    <x v="1520"/>
    <x v="755"/>
    <x v="178"/>
    <x v="21"/>
    <x v="18"/>
    <x v="0"/>
    <x v="4"/>
    <x v="0"/>
    <x v="18"/>
    <x v="1"/>
    <x v="2"/>
    <x v="2"/>
    <x v="7"/>
    <x v="0"/>
    <x v="7"/>
    <x v="14"/>
    <x v="0"/>
  </r>
  <r>
    <x v="1521"/>
    <x v="774"/>
    <x v="88"/>
    <x v="85"/>
    <x v="22"/>
    <x v="0"/>
    <x v="0"/>
    <x v="0"/>
    <x v="22"/>
    <x v="1"/>
    <x v="2"/>
    <x v="2"/>
    <x v="7"/>
    <x v="0"/>
    <x v="7"/>
    <x v="14"/>
    <x v="4"/>
  </r>
  <r>
    <x v="1522"/>
    <x v="876"/>
    <x v="126"/>
    <x v="6"/>
    <x v="20"/>
    <x v="1"/>
    <x v="2"/>
    <x v="0"/>
    <x v="20"/>
    <x v="1"/>
    <x v="2"/>
    <x v="2"/>
    <x v="6"/>
    <x v="0"/>
    <x v="8"/>
    <x v="15"/>
    <x v="3"/>
  </r>
  <r>
    <x v="1523"/>
    <x v="359"/>
    <x v="135"/>
    <x v="64"/>
    <x v="18"/>
    <x v="0"/>
    <x v="5"/>
    <x v="1"/>
    <x v="18"/>
    <x v="1"/>
    <x v="2"/>
    <x v="2"/>
    <x v="7"/>
    <x v="0"/>
    <x v="7"/>
    <x v="14"/>
    <x v="1"/>
  </r>
  <r>
    <x v="1524"/>
    <x v="706"/>
    <x v="97"/>
    <x v="85"/>
    <x v="19"/>
    <x v="0"/>
    <x v="0"/>
    <x v="1"/>
    <x v="19"/>
    <x v="1"/>
    <x v="2"/>
    <x v="2"/>
    <x v="7"/>
    <x v="0"/>
    <x v="7"/>
    <x v="14"/>
    <x v="5"/>
  </r>
  <r>
    <x v="1525"/>
    <x v="1176"/>
    <x v="101"/>
    <x v="28"/>
    <x v="18"/>
    <x v="0"/>
    <x v="0"/>
    <x v="0"/>
    <x v="18"/>
    <x v="1"/>
    <x v="2"/>
    <x v="2"/>
    <x v="7"/>
    <x v="0"/>
    <x v="7"/>
    <x v="14"/>
    <x v="3"/>
  </r>
  <r>
    <x v="1526"/>
    <x v="917"/>
    <x v="150"/>
    <x v="92"/>
    <x v="21"/>
    <x v="0"/>
    <x v="1"/>
    <x v="0"/>
    <x v="21"/>
    <x v="1"/>
    <x v="2"/>
    <x v="2"/>
    <x v="7"/>
    <x v="1"/>
    <x v="1"/>
    <x v="13"/>
    <x v="1"/>
  </r>
  <r>
    <x v="1527"/>
    <x v="1230"/>
    <x v="97"/>
    <x v="24"/>
    <x v="20"/>
    <x v="1"/>
    <x v="2"/>
    <x v="1"/>
    <x v="20"/>
    <x v="1"/>
    <x v="2"/>
    <x v="2"/>
    <x v="6"/>
    <x v="0"/>
    <x v="8"/>
    <x v="15"/>
    <x v="5"/>
  </r>
  <r>
    <x v="1528"/>
    <x v="894"/>
    <x v="127"/>
    <x v="72"/>
    <x v="18"/>
    <x v="1"/>
    <x v="0"/>
    <x v="0"/>
    <x v="18"/>
    <x v="1"/>
    <x v="2"/>
    <x v="2"/>
    <x v="6"/>
    <x v="0"/>
    <x v="8"/>
    <x v="15"/>
    <x v="4"/>
  </r>
  <r>
    <x v="1529"/>
    <x v="255"/>
    <x v="47"/>
    <x v="5"/>
    <x v="20"/>
    <x v="1"/>
    <x v="1"/>
    <x v="0"/>
    <x v="20"/>
    <x v="1"/>
    <x v="2"/>
    <x v="2"/>
    <x v="6"/>
    <x v="1"/>
    <x v="1"/>
    <x v="12"/>
    <x v="5"/>
  </r>
  <r>
    <x v="1530"/>
    <x v="1083"/>
    <x v="197"/>
    <x v="59"/>
    <x v="22"/>
    <x v="1"/>
    <x v="5"/>
    <x v="0"/>
    <x v="22"/>
    <x v="1"/>
    <x v="2"/>
    <x v="2"/>
    <x v="6"/>
    <x v="0"/>
    <x v="8"/>
    <x v="15"/>
    <x v="7"/>
  </r>
  <r>
    <x v="1531"/>
    <x v="398"/>
    <x v="190"/>
    <x v="12"/>
    <x v="18"/>
    <x v="0"/>
    <x v="1"/>
    <x v="0"/>
    <x v="18"/>
    <x v="1"/>
    <x v="2"/>
    <x v="2"/>
    <x v="7"/>
    <x v="1"/>
    <x v="1"/>
    <x v="13"/>
    <x v="0"/>
  </r>
  <r>
    <x v="1532"/>
    <x v="804"/>
    <x v="77"/>
    <x v="22"/>
    <x v="19"/>
    <x v="0"/>
    <x v="2"/>
    <x v="0"/>
    <x v="19"/>
    <x v="1"/>
    <x v="2"/>
    <x v="2"/>
    <x v="7"/>
    <x v="0"/>
    <x v="7"/>
    <x v="14"/>
    <x v="6"/>
  </r>
  <r>
    <x v="1533"/>
    <x v="463"/>
    <x v="201"/>
    <x v="57"/>
    <x v="19"/>
    <x v="0"/>
    <x v="4"/>
    <x v="0"/>
    <x v="19"/>
    <x v="1"/>
    <x v="2"/>
    <x v="2"/>
    <x v="7"/>
    <x v="0"/>
    <x v="7"/>
    <x v="14"/>
    <x v="4"/>
  </r>
  <r>
    <x v="1534"/>
    <x v="1143"/>
    <x v="41"/>
    <x v="34"/>
    <x v="22"/>
    <x v="1"/>
    <x v="2"/>
    <x v="0"/>
    <x v="22"/>
    <x v="1"/>
    <x v="2"/>
    <x v="2"/>
    <x v="6"/>
    <x v="0"/>
    <x v="8"/>
    <x v="15"/>
    <x v="3"/>
  </r>
  <r>
    <x v="1535"/>
    <x v="859"/>
    <x v="49"/>
    <x v="6"/>
    <x v="22"/>
    <x v="1"/>
    <x v="4"/>
    <x v="1"/>
    <x v="22"/>
    <x v="1"/>
    <x v="2"/>
    <x v="2"/>
    <x v="6"/>
    <x v="0"/>
    <x v="8"/>
    <x v="15"/>
    <x v="3"/>
  </r>
  <r>
    <x v="1536"/>
    <x v="1372"/>
    <x v="229"/>
    <x v="58"/>
    <x v="19"/>
    <x v="1"/>
    <x v="3"/>
    <x v="1"/>
    <x v="19"/>
    <x v="1"/>
    <x v="2"/>
    <x v="2"/>
    <x v="6"/>
    <x v="0"/>
    <x v="8"/>
    <x v="15"/>
    <x v="0"/>
  </r>
  <r>
    <x v="1537"/>
    <x v="957"/>
    <x v="62"/>
    <x v="31"/>
    <x v="21"/>
    <x v="0"/>
    <x v="2"/>
    <x v="1"/>
    <x v="21"/>
    <x v="1"/>
    <x v="2"/>
    <x v="2"/>
    <x v="7"/>
    <x v="0"/>
    <x v="7"/>
    <x v="14"/>
    <x v="0"/>
  </r>
  <r>
    <x v="1538"/>
    <x v="1406"/>
    <x v="72"/>
    <x v="24"/>
    <x v="22"/>
    <x v="0"/>
    <x v="3"/>
    <x v="0"/>
    <x v="22"/>
    <x v="1"/>
    <x v="2"/>
    <x v="2"/>
    <x v="7"/>
    <x v="0"/>
    <x v="7"/>
    <x v="14"/>
    <x v="5"/>
  </r>
  <r>
    <x v="1539"/>
    <x v="947"/>
    <x v="134"/>
    <x v="69"/>
    <x v="18"/>
    <x v="1"/>
    <x v="5"/>
    <x v="1"/>
    <x v="18"/>
    <x v="1"/>
    <x v="2"/>
    <x v="2"/>
    <x v="6"/>
    <x v="0"/>
    <x v="8"/>
    <x v="15"/>
    <x v="3"/>
  </r>
  <r>
    <x v="1540"/>
    <x v="1209"/>
    <x v="45"/>
    <x v="23"/>
    <x v="22"/>
    <x v="1"/>
    <x v="0"/>
    <x v="1"/>
    <x v="22"/>
    <x v="1"/>
    <x v="2"/>
    <x v="2"/>
    <x v="6"/>
    <x v="0"/>
    <x v="8"/>
    <x v="15"/>
    <x v="7"/>
  </r>
  <r>
    <x v="1541"/>
    <x v="1205"/>
    <x v="238"/>
    <x v="32"/>
    <x v="19"/>
    <x v="1"/>
    <x v="5"/>
    <x v="1"/>
    <x v="19"/>
    <x v="1"/>
    <x v="2"/>
    <x v="2"/>
    <x v="6"/>
    <x v="0"/>
    <x v="8"/>
    <x v="15"/>
    <x v="1"/>
  </r>
  <r>
    <x v="1542"/>
    <x v="14"/>
    <x v="13"/>
    <x v="14"/>
    <x v="19"/>
    <x v="1"/>
    <x v="1"/>
    <x v="1"/>
    <x v="19"/>
    <x v="1"/>
    <x v="2"/>
    <x v="2"/>
    <x v="6"/>
    <x v="1"/>
    <x v="1"/>
    <x v="12"/>
    <x v="1"/>
  </r>
  <r>
    <x v="1543"/>
    <x v="1203"/>
    <x v="53"/>
    <x v="14"/>
    <x v="19"/>
    <x v="1"/>
    <x v="3"/>
    <x v="0"/>
    <x v="19"/>
    <x v="1"/>
    <x v="2"/>
    <x v="2"/>
    <x v="6"/>
    <x v="0"/>
    <x v="8"/>
    <x v="15"/>
    <x v="1"/>
  </r>
  <r>
    <x v="1544"/>
    <x v="1408"/>
    <x v="147"/>
    <x v="44"/>
    <x v="21"/>
    <x v="1"/>
    <x v="1"/>
    <x v="0"/>
    <x v="21"/>
    <x v="1"/>
    <x v="2"/>
    <x v="2"/>
    <x v="6"/>
    <x v="1"/>
    <x v="1"/>
    <x v="12"/>
    <x v="6"/>
  </r>
  <r>
    <x v="1545"/>
    <x v="1421"/>
    <x v="126"/>
    <x v="32"/>
    <x v="21"/>
    <x v="0"/>
    <x v="4"/>
    <x v="1"/>
    <x v="21"/>
    <x v="1"/>
    <x v="2"/>
    <x v="2"/>
    <x v="7"/>
    <x v="0"/>
    <x v="7"/>
    <x v="14"/>
    <x v="3"/>
  </r>
  <r>
    <x v="1546"/>
    <x v="553"/>
    <x v="174"/>
    <x v="16"/>
    <x v="18"/>
    <x v="0"/>
    <x v="0"/>
    <x v="0"/>
    <x v="18"/>
    <x v="1"/>
    <x v="2"/>
    <x v="2"/>
    <x v="7"/>
    <x v="0"/>
    <x v="7"/>
    <x v="14"/>
    <x v="3"/>
  </r>
  <r>
    <x v="1547"/>
    <x v="621"/>
    <x v="52"/>
    <x v="4"/>
    <x v="19"/>
    <x v="0"/>
    <x v="5"/>
    <x v="0"/>
    <x v="19"/>
    <x v="1"/>
    <x v="2"/>
    <x v="2"/>
    <x v="7"/>
    <x v="0"/>
    <x v="7"/>
    <x v="14"/>
    <x v="7"/>
  </r>
  <r>
    <x v="1548"/>
    <x v="428"/>
    <x v="29"/>
    <x v="72"/>
    <x v="22"/>
    <x v="0"/>
    <x v="4"/>
    <x v="0"/>
    <x v="22"/>
    <x v="1"/>
    <x v="2"/>
    <x v="2"/>
    <x v="7"/>
    <x v="0"/>
    <x v="7"/>
    <x v="14"/>
    <x v="5"/>
  </r>
  <r>
    <x v="1549"/>
    <x v="1417"/>
    <x v="48"/>
    <x v="17"/>
    <x v="20"/>
    <x v="1"/>
    <x v="3"/>
    <x v="1"/>
    <x v="20"/>
    <x v="1"/>
    <x v="2"/>
    <x v="2"/>
    <x v="6"/>
    <x v="0"/>
    <x v="8"/>
    <x v="15"/>
    <x v="7"/>
  </r>
  <r>
    <x v="1550"/>
    <x v="1304"/>
    <x v="38"/>
    <x v="87"/>
    <x v="20"/>
    <x v="0"/>
    <x v="5"/>
    <x v="1"/>
    <x v="20"/>
    <x v="1"/>
    <x v="2"/>
    <x v="2"/>
    <x v="7"/>
    <x v="0"/>
    <x v="7"/>
    <x v="14"/>
    <x v="6"/>
  </r>
  <r>
    <x v="1551"/>
    <x v="684"/>
    <x v="2"/>
    <x v="98"/>
    <x v="18"/>
    <x v="1"/>
    <x v="1"/>
    <x v="0"/>
    <x v="18"/>
    <x v="1"/>
    <x v="2"/>
    <x v="2"/>
    <x v="6"/>
    <x v="1"/>
    <x v="1"/>
    <x v="12"/>
    <x v="0"/>
  </r>
  <r>
    <x v="1552"/>
    <x v="904"/>
    <x v="153"/>
    <x v="36"/>
    <x v="22"/>
    <x v="0"/>
    <x v="2"/>
    <x v="0"/>
    <x v="22"/>
    <x v="1"/>
    <x v="2"/>
    <x v="2"/>
    <x v="7"/>
    <x v="0"/>
    <x v="7"/>
    <x v="14"/>
    <x v="0"/>
  </r>
  <r>
    <x v="1553"/>
    <x v="470"/>
    <x v="43"/>
    <x v="81"/>
    <x v="19"/>
    <x v="1"/>
    <x v="0"/>
    <x v="1"/>
    <x v="19"/>
    <x v="1"/>
    <x v="2"/>
    <x v="2"/>
    <x v="6"/>
    <x v="0"/>
    <x v="8"/>
    <x v="15"/>
    <x v="4"/>
  </r>
  <r>
    <x v="1554"/>
    <x v="1208"/>
    <x v="63"/>
    <x v="78"/>
    <x v="18"/>
    <x v="1"/>
    <x v="0"/>
    <x v="0"/>
    <x v="18"/>
    <x v="1"/>
    <x v="2"/>
    <x v="2"/>
    <x v="6"/>
    <x v="0"/>
    <x v="8"/>
    <x v="15"/>
    <x v="0"/>
  </r>
  <r>
    <x v="1555"/>
    <x v="711"/>
    <x v="6"/>
    <x v="60"/>
    <x v="22"/>
    <x v="0"/>
    <x v="1"/>
    <x v="1"/>
    <x v="22"/>
    <x v="1"/>
    <x v="2"/>
    <x v="2"/>
    <x v="7"/>
    <x v="1"/>
    <x v="1"/>
    <x v="13"/>
    <x v="4"/>
  </r>
  <r>
    <x v="1556"/>
    <x v="25"/>
    <x v="24"/>
    <x v="8"/>
    <x v="19"/>
    <x v="1"/>
    <x v="5"/>
    <x v="0"/>
    <x v="19"/>
    <x v="1"/>
    <x v="2"/>
    <x v="2"/>
    <x v="6"/>
    <x v="0"/>
    <x v="8"/>
    <x v="15"/>
    <x v="1"/>
  </r>
  <r>
    <x v="1557"/>
    <x v="1468"/>
    <x v="26"/>
    <x v="21"/>
    <x v="21"/>
    <x v="0"/>
    <x v="2"/>
    <x v="1"/>
    <x v="21"/>
    <x v="1"/>
    <x v="2"/>
    <x v="2"/>
    <x v="7"/>
    <x v="0"/>
    <x v="7"/>
    <x v="14"/>
    <x v="3"/>
  </r>
  <r>
    <x v="1558"/>
    <x v="768"/>
    <x v="177"/>
    <x v="14"/>
    <x v="18"/>
    <x v="1"/>
    <x v="1"/>
    <x v="1"/>
    <x v="18"/>
    <x v="1"/>
    <x v="2"/>
    <x v="2"/>
    <x v="6"/>
    <x v="1"/>
    <x v="1"/>
    <x v="12"/>
    <x v="1"/>
  </r>
  <r>
    <x v="1559"/>
    <x v="975"/>
    <x v="227"/>
    <x v="87"/>
    <x v="20"/>
    <x v="0"/>
    <x v="2"/>
    <x v="0"/>
    <x v="20"/>
    <x v="1"/>
    <x v="2"/>
    <x v="2"/>
    <x v="7"/>
    <x v="0"/>
    <x v="7"/>
    <x v="14"/>
    <x v="5"/>
  </r>
  <r>
    <x v="1560"/>
    <x v="0"/>
    <x v="0"/>
    <x v="0"/>
    <x v="20"/>
    <x v="0"/>
    <x v="0"/>
    <x v="0"/>
    <x v="20"/>
    <x v="1"/>
    <x v="2"/>
    <x v="2"/>
    <x v="7"/>
    <x v="0"/>
    <x v="7"/>
    <x v="14"/>
    <x v="0"/>
  </r>
  <r>
    <x v="1561"/>
    <x v="1380"/>
    <x v="151"/>
    <x v="95"/>
    <x v="22"/>
    <x v="1"/>
    <x v="3"/>
    <x v="1"/>
    <x v="22"/>
    <x v="1"/>
    <x v="2"/>
    <x v="2"/>
    <x v="6"/>
    <x v="0"/>
    <x v="8"/>
    <x v="15"/>
    <x v="2"/>
  </r>
  <r>
    <x v="1562"/>
    <x v="1342"/>
    <x v="209"/>
    <x v="72"/>
    <x v="20"/>
    <x v="0"/>
    <x v="4"/>
    <x v="1"/>
    <x v="20"/>
    <x v="1"/>
    <x v="2"/>
    <x v="2"/>
    <x v="7"/>
    <x v="0"/>
    <x v="7"/>
    <x v="14"/>
    <x v="2"/>
  </r>
  <r>
    <x v="1563"/>
    <x v="1288"/>
    <x v="9"/>
    <x v="5"/>
    <x v="21"/>
    <x v="0"/>
    <x v="3"/>
    <x v="0"/>
    <x v="21"/>
    <x v="1"/>
    <x v="2"/>
    <x v="2"/>
    <x v="7"/>
    <x v="0"/>
    <x v="7"/>
    <x v="14"/>
    <x v="6"/>
  </r>
  <r>
    <x v="1564"/>
    <x v="948"/>
    <x v="198"/>
    <x v="98"/>
    <x v="21"/>
    <x v="0"/>
    <x v="1"/>
    <x v="1"/>
    <x v="21"/>
    <x v="1"/>
    <x v="2"/>
    <x v="2"/>
    <x v="7"/>
    <x v="1"/>
    <x v="1"/>
    <x v="13"/>
    <x v="2"/>
  </r>
  <r>
    <x v="1565"/>
    <x v="849"/>
    <x v="43"/>
    <x v="67"/>
    <x v="22"/>
    <x v="1"/>
    <x v="0"/>
    <x v="1"/>
    <x v="22"/>
    <x v="1"/>
    <x v="2"/>
    <x v="2"/>
    <x v="6"/>
    <x v="0"/>
    <x v="8"/>
    <x v="15"/>
    <x v="4"/>
  </r>
  <r>
    <x v="1566"/>
    <x v="1201"/>
    <x v="187"/>
    <x v="65"/>
    <x v="21"/>
    <x v="0"/>
    <x v="4"/>
    <x v="0"/>
    <x v="21"/>
    <x v="1"/>
    <x v="2"/>
    <x v="2"/>
    <x v="7"/>
    <x v="0"/>
    <x v="7"/>
    <x v="14"/>
    <x v="7"/>
  </r>
  <r>
    <x v="1567"/>
    <x v="1043"/>
    <x v="42"/>
    <x v="45"/>
    <x v="19"/>
    <x v="0"/>
    <x v="4"/>
    <x v="0"/>
    <x v="19"/>
    <x v="1"/>
    <x v="2"/>
    <x v="2"/>
    <x v="7"/>
    <x v="0"/>
    <x v="7"/>
    <x v="14"/>
    <x v="5"/>
  </r>
  <r>
    <x v="1568"/>
    <x v="565"/>
    <x v="83"/>
    <x v="80"/>
    <x v="20"/>
    <x v="1"/>
    <x v="2"/>
    <x v="0"/>
    <x v="20"/>
    <x v="1"/>
    <x v="2"/>
    <x v="2"/>
    <x v="6"/>
    <x v="0"/>
    <x v="8"/>
    <x v="15"/>
    <x v="5"/>
  </r>
  <r>
    <x v="1569"/>
    <x v="1239"/>
    <x v="78"/>
    <x v="35"/>
    <x v="19"/>
    <x v="1"/>
    <x v="4"/>
    <x v="1"/>
    <x v="19"/>
    <x v="1"/>
    <x v="2"/>
    <x v="2"/>
    <x v="6"/>
    <x v="0"/>
    <x v="8"/>
    <x v="15"/>
    <x v="3"/>
  </r>
  <r>
    <x v="1570"/>
    <x v="341"/>
    <x v="47"/>
    <x v="39"/>
    <x v="18"/>
    <x v="0"/>
    <x v="2"/>
    <x v="0"/>
    <x v="18"/>
    <x v="1"/>
    <x v="2"/>
    <x v="2"/>
    <x v="7"/>
    <x v="0"/>
    <x v="7"/>
    <x v="14"/>
    <x v="5"/>
  </r>
  <r>
    <x v="1571"/>
    <x v="1055"/>
    <x v="48"/>
    <x v="71"/>
    <x v="22"/>
    <x v="1"/>
    <x v="4"/>
    <x v="0"/>
    <x v="22"/>
    <x v="1"/>
    <x v="2"/>
    <x v="2"/>
    <x v="6"/>
    <x v="0"/>
    <x v="8"/>
    <x v="15"/>
    <x v="7"/>
  </r>
  <r>
    <x v="1572"/>
    <x v="1398"/>
    <x v="95"/>
    <x v="57"/>
    <x v="19"/>
    <x v="0"/>
    <x v="5"/>
    <x v="1"/>
    <x v="19"/>
    <x v="1"/>
    <x v="2"/>
    <x v="2"/>
    <x v="7"/>
    <x v="0"/>
    <x v="7"/>
    <x v="14"/>
    <x v="1"/>
  </r>
  <r>
    <x v="1573"/>
    <x v="836"/>
    <x v="0"/>
    <x v="15"/>
    <x v="22"/>
    <x v="1"/>
    <x v="0"/>
    <x v="1"/>
    <x v="22"/>
    <x v="1"/>
    <x v="2"/>
    <x v="2"/>
    <x v="6"/>
    <x v="0"/>
    <x v="8"/>
    <x v="15"/>
    <x v="0"/>
  </r>
  <r>
    <x v="1574"/>
    <x v="1235"/>
    <x v="112"/>
    <x v="40"/>
    <x v="19"/>
    <x v="1"/>
    <x v="3"/>
    <x v="0"/>
    <x v="19"/>
    <x v="1"/>
    <x v="2"/>
    <x v="2"/>
    <x v="6"/>
    <x v="0"/>
    <x v="8"/>
    <x v="15"/>
    <x v="2"/>
  </r>
  <r>
    <x v="1575"/>
    <x v="1137"/>
    <x v="40"/>
    <x v="65"/>
    <x v="22"/>
    <x v="0"/>
    <x v="0"/>
    <x v="1"/>
    <x v="22"/>
    <x v="1"/>
    <x v="2"/>
    <x v="2"/>
    <x v="7"/>
    <x v="0"/>
    <x v="7"/>
    <x v="14"/>
    <x v="2"/>
  </r>
  <r>
    <x v="1576"/>
    <x v="1323"/>
    <x v="81"/>
    <x v="90"/>
    <x v="21"/>
    <x v="0"/>
    <x v="1"/>
    <x v="0"/>
    <x v="21"/>
    <x v="1"/>
    <x v="2"/>
    <x v="2"/>
    <x v="7"/>
    <x v="1"/>
    <x v="1"/>
    <x v="13"/>
    <x v="5"/>
  </r>
  <r>
    <x v="1577"/>
    <x v="489"/>
    <x v="78"/>
    <x v="52"/>
    <x v="21"/>
    <x v="1"/>
    <x v="5"/>
    <x v="0"/>
    <x v="21"/>
    <x v="1"/>
    <x v="2"/>
    <x v="2"/>
    <x v="6"/>
    <x v="0"/>
    <x v="8"/>
    <x v="15"/>
    <x v="3"/>
  </r>
  <r>
    <x v="1578"/>
    <x v="216"/>
    <x v="140"/>
    <x v="76"/>
    <x v="22"/>
    <x v="0"/>
    <x v="4"/>
    <x v="1"/>
    <x v="22"/>
    <x v="1"/>
    <x v="2"/>
    <x v="2"/>
    <x v="7"/>
    <x v="0"/>
    <x v="7"/>
    <x v="14"/>
    <x v="1"/>
  </r>
  <r>
    <x v="1579"/>
    <x v="13"/>
    <x v="12"/>
    <x v="13"/>
    <x v="21"/>
    <x v="0"/>
    <x v="4"/>
    <x v="1"/>
    <x v="21"/>
    <x v="1"/>
    <x v="2"/>
    <x v="2"/>
    <x v="7"/>
    <x v="0"/>
    <x v="7"/>
    <x v="14"/>
    <x v="3"/>
  </r>
  <r>
    <x v="1580"/>
    <x v="877"/>
    <x v="188"/>
    <x v="97"/>
    <x v="22"/>
    <x v="0"/>
    <x v="2"/>
    <x v="0"/>
    <x v="22"/>
    <x v="1"/>
    <x v="2"/>
    <x v="2"/>
    <x v="7"/>
    <x v="0"/>
    <x v="7"/>
    <x v="14"/>
    <x v="2"/>
  </r>
  <r>
    <x v="1581"/>
    <x v="1429"/>
    <x v="57"/>
    <x v="98"/>
    <x v="21"/>
    <x v="0"/>
    <x v="0"/>
    <x v="1"/>
    <x v="21"/>
    <x v="1"/>
    <x v="2"/>
    <x v="2"/>
    <x v="7"/>
    <x v="0"/>
    <x v="7"/>
    <x v="14"/>
    <x v="4"/>
  </r>
  <r>
    <x v="1582"/>
    <x v="846"/>
    <x v="60"/>
    <x v="30"/>
    <x v="21"/>
    <x v="0"/>
    <x v="0"/>
    <x v="1"/>
    <x v="21"/>
    <x v="1"/>
    <x v="2"/>
    <x v="2"/>
    <x v="7"/>
    <x v="0"/>
    <x v="7"/>
    <x v="14"/>
    <x v="1"/>
  </r>
  <r>
    <x v="1583"/>
    <x v="827"/>
    <x v="212"/>
    <x v="40"/>
    <x v="20"/>
    <x v="1"/>
    <x v="4"/>
    <x v="0"/>
    <x v="20"/>
    <x v="1"/>
    <x v="2"/>
    <x v="2"/>
    <x v="6"/>
    <x v="0"/>
    <x v="8"/>
    <x v="15"/>
    <x v="0"/>
  </r>
  <r>
    <x v="1584"/>
    <x v="773"/>
    <x v="31"/>
    <x v="89"/>
    <x v="22"/>
    <x v="0"/>
    <x v="2"/>
    <x v="1"/>
    <x v="22"/>
    <x v="1"/>
    <x v="2"/>
    <x v="2"/>
    <x v="7"/>
    <x v="0"/>
    <x v="7"/>
    <x v="14"/>
    <x v="6"/>
  </r>
  <r>
    <x v="1585"/>
    <x v="1284"/>
    <x v="166"/>
    <x v="4"/>
    <x v="21"/>
    <x v="1"/>
    <x v="5"/>
    <x v="0"/>
    <x v="21"/>
    <x v="1"/>
    <x v="2"/>
    <x v="2"/>
    <x v="6"/>
    <x v="0"/>
    <x v="8"/>
    <x v="15"/>
    <x v="1"/>
  </r>
  <r>
    <x v="1586"/>
    <x v="193"/>
    <x v="116"/>
    <x v="39"/>
    <x v="21"/>
    <x v="0"/>
    <x v="1"/>
    <x v="0"/>
    <x v="21"/>
    <x v="1"/>
    <x v="2"/>
    <x v="2"/>
    <x v="7"/>
    <x v="1"/>
    <x v="1"/>
    <x v="13"/>
    <x v="5"/>
  </r>
  <r>
    <x v="1587"/>
    <x v="341"/>
    <x v="47"/>
    <x v="39"/>
    <x v="18"/>
    <x v="1"/>
    <x v="2"/>
    <x v="0"/>
    <x v="18"/>
    <x v="1"/>
    <x v="2"/>
    <x v="2"/>
    <x v="6"/>
    <x v="0"/>
    <x v="8"/>
    <x v="15"/>
    <x v="5"/>
  </r>
  <r>
    <x v="1588"/>
    <x v="1408"/>
    <x v="147"/>
    <x v="44"/>
    <x v="22"/>
    <x v="1"/>
    <x v="1"/>
    <x v="0"/>
    <x v="22"/>
    <x v="1"/>
    <x v="2"/>
    <x v="2"/>
    <x v="6"/>
    <x v="1"/>
    <x v="1"/>
    <x v="12"/>
    <x v="6"/>
  </r>
  <r>
    <x v="1589"/>
    <x v="532"/>
    <x v="211"/>
    <x v="55"/>
    <x v="21"/>
    <x v="0"/>
    <x v="4"/>
    <x v="1"/>
    <x v="21"/>
    <x v="1"/>
    <x v="2"/>
    <x v="2"/>
    <x v="7"/>
    <x v="0"/>
    <x v="7"/>
    <x v="14"/>
    <x v="1"/>
  </r>
  <r>
    <x v="1590"/>
    <x v="16"/>
    <x v="15"/>
    <x v="16"/>
    <x v="21"/>
    <x v="1"/>
    <x v="4"/>
    <x v="0"/>
    <x v="21"/>
    <x v="1"/>
    <x v="2"/>
    <x v="2"/>
    <x v="6"/>
    <x v="0"/>
    <x v="8"/>
    <x v="15"/>
    <x v="0"/>
  </r>
  <r>
    <x v="1591"/>
    <x v="390"/>
    <x v="24"/>
    <x v="44"/>
    <x v="20"/>
    <x v="0"/>
    <x v="1"/>
    <x v="0"/>
    <x v="20"/>
    <x v="1"/>
    <x v="2"/>
    <x v="2"/>
    <x v="7"/>
    <x v="1"/>
    <x v="1"/>
    <x v="13"/>
    <x v="1"/>
  </r>
  <r>
    <x v="1592"/>
    <x v="493"/>
    <x v="1"/>
    <x v="30"/>
    <x v="22"/>
    <x v="0"/>
    <x v="4"/>
    <x v="1"/>
    <x v="22"/>
    <x v="1"/>
    <x v="2"/>
    <x v="2"/>
    <x v="7"/>
    <x v="0"/>
    <x v="7"/>
    <x v="14"/>
    <x v="1"/>
  </r>
  <r>
    <x v="1593"/>
    <x v="736"/>
    <x v="69"/>
    <x v="50"/>
    <x v="19"/>
    <x v="0"/>
    <x v="0"/>
    <x v="0"/>
    <x v="19"/>
    <x v="1"/>
    <x v="2"/>
    <x v="2"/>
    <x v="7"/>
    <x v="0"/>
    <x v="7"/>
    <x v="14"/>
    <x v="2"/>
  </r>
  <r>
    <x v="1594"/>
    <x v="1416"/>
    <x v="140"/>
    <x v="95"/>
    <x v="18"/>
    <x v="0"/>
    <x v="1"/>
    <x v="1"/>
    <x v="18"/>
    <x v="1"/>
    <x v="2"/>
    <x v="2"/>
    <x v="7"/>
    <x v="1"/>
    <x v="1"/>
    <x v="13"/>
    <x v="1"/>
  </r>
  <r>
    <x v="1595"/>
    <x v="207"/>
    <x v="137"/>
    <x v="81"/>
    <x v="22"/>
    <x v="1"/>
    <x v="5"/>
    <x v="0"/>
    <x v="22"/>
    <x v="1"/>
    <x v="2"/>
    <x v="2"/>
    <x v="6"/>
    <x v="0"/>
    <x v="8"/>
    <x v="15"/>
    <x v="3"/>
  </r>
  <r>
    <x v="1596"/>
    <x v="1186"/>
    <x v="154"/>
    <x v="80"/>
    <x v="22"/>
    <x v="1"/>
    <x v="3"/>
    <x v="1"/>
    <x v="22"/>
    <x v="1"/>
    <x v="2"/>
    <x v="2"/>
    <x v="6"/>
    <x v="0"/>
    <x v="8"/>
    <x v="15"/>
    <x v="6"/>
  </r>
  <r>
    <x v="1597"/>
    <x v="661"/>
    <x v="29"/>
    <x v="50"/>
    <x v="19"/>
    <x v="1"/>
    <x v="5"/>
    <x v="0"/>
    <x v="19"/>
    <x v="1"/>
    <x v="2"/>
    <x v="2"/>
    <x v="6"/>
    <x v="0"/>
    <x v="8"/>
    <x v="15"/>
    <x v="5"/>
  </r>
  <r>
    <x v="1598"/>
    <x v="655"/>
    <x v="208"/>
    <x v="7"/>
    <x v="19"/>
    <x v="1"/>
    <x v="5"/>
    <x v="0"/>
    <x v="19"/>
    <x v="1"/>
    <x v="2"/>
    <x v="2"/>
    <x v="6"/>
    <x v="0"/>
    <x v="8"/>
    <x v="15"/>
    <x v="0"/>
  </r>
  <r>
    <x v="1599"/>
    <x v="77"/>
    <x v="41"/>
    <x v="49"/>
    <x v="20"/>
    <x v="1"/>
    <x v="0"/>
    <x v="1"/>
    <x v="20"/>
    <x v="1"/>
    <x v="2"/>
    <x v="2"/>
    <x v="6"/>
    <x v="0"/>
    <x v="8"/>
    <x v="15"/>
    <x v="3"/>
  </r>
  <r>
    <x v="1600"/>
    <x v="1379"/>
    <x v="84"/>
    <x v="28"/>
    <x v="20"/>
    <x v="1"/>
    <x v="5"/>
    <x v="0"/>
    <x v="20"/>
    <x v="1"/>
    <x v="2"/>
    <x v="2"/>
    <x v="6"/>
    <x v="0"/>
    <x v="8"/>
    <x v="15"/>
    <x v="3"/>
  </r>
  <r>
    <x v="1601"/>
    <x v="199"/>
    <x v="12"/>
    <x v="13"/>
    <x v="22"/>
    <x v="1"/>
    <x v="4"/>
    <x v="0"/>
    <x v="22"/>
    <x v="1"/>
    <x v="2"/>
    <x v="2"/>
    <x v="6"/>
    <x v="0"/>
    <x v="8"/>
    <x v="15"/>
    <x v="3"/>
  </r>
  <r>
    <x v="1602"/>
    <x v="1012"/>
    <x v="12"/>
    <x v="36"/>
    <x v="19"/>
    <x v="0"/>
    <x v="5"/>
    <x v="1"/>
    <x v="19"/>
    <x v="1"/>
    <x v="2"/>
    <x v="2"/>
    <x v="7"/>
    <x v="0"/>
    <x v="7"/>
    <x v="14"/>
    <x v="3"/>
  </r>
  <r>
    <x v="1603"/>
    <x v="722"/>
    <x v="117"/>
    <x v="14"/>
    <x v="19"/>
    <x v="1"/>
    <x v="5"/>
    <x v="1"/>
    <x v="19"/>
    <x v="1"/>
    <x v="2"/>
    <x v="2"/>
    <x v="6"/>
    <x v="0"/>
    <x v="8"/>
    <x v="15"/>
    <x v="4"/>
  </r>
  <r>
    <x v="1604"/>
    <x v="115"/>
    <x v="90"/>
    <x v="34"/>
    <x v="20"/>
    <x v="1"/>
    <x v="1"/>
    <x v="0"/>
    <x v="20"/>
    <x v="1"/>
    <x v="2"/>
    <x v="2"/>
    <x v="6"/>
    <x v="1"/>
    <x v="1"/>
    <x v="12"/>
    <x v="7"/>
  </r>
  <r>
    <x v="1605"/>
    <x v="1405"/>
    <x v="76"/>
    <x v="34"/>
    <x v="18"/>
    <x v="1"/>
    <x v="2"/>
    <x v="0"/>
    <x v="18"/>
    <x v="1"/>
    <x v="2"/>
    <x v="2"/>
    <x v="6"/>
    <x v="0"/>
    <x v="8"/>
    <x v="15"/>
    <x v="5"/>
  </r>
  <r>
    <x v="1606"/>
    <x v="830"/>
    <x v="15"/>
    <x v="24"/>
    <x v="21"/>
    <x v="0"/>
    <x v="5"/>
    <x v="1"/>
    <x v="21"/>
    <x v="1"/>
    <x v="2"/>
    <x v="2"/>
    <x v="7"/>
    <x v="0"/>
    <x v="7"/>
    <x v="14"/>
    <x v="0"/>
  </r>
  <r>
    <x v="1607"/>
    <x v="124"/>
    <x v="95"/>
    <x v="73"/>
    <x v="18"/>
    <x v="1"/>
    <x v="1"/>
    <x v="1"/>
    <x v="18"/>
    <x v="1"/>
    <x v="2"/>
    <x v="2"/>
    <x v="6"/>
    <x v="1"/>
    <x v="1"/>
    <x v="12"/>
    <x v="1"/>
  </r>
  <r>
    <x v="1608"/>
    <x v="1150"/>
    <x v="155"/>
    <x v="92"/>
    <x v="20"/>
    <x v="0"/>
    <x v="3"/>
    <x v="1"/>
    <x v="20"/>
    <x v="1"/>
    <x v="2"/>
    <x v="2"/>
    <x v="7"/>
    <x v="0"/>
    <x v="7"/>
    <x v="14"/>
    <x v="7"/>
  </r>
  <r>
    <x v="1609"/>
    <x v="1087"/>
    <x v="207"/>
    <x v="43"/>
    <x v="22"/>
    <x v="1"/>
    <x v="5"/>
    <x v="0"/>
    <x v="22"/>
    <x v="1"/>
    <x v="2"/>
    <x v="2"/>
    <x v="6"/>
    <x v="0"/>
    <x v="8"/>
    <x v="15"/>
    <x v="2"/>
  </r>
  <r>
    <x v="1610"/>
    <x v="267"/>
    <x v="44"/>
    <x v="91"/>
    <x v="21"/>
    <x v="0"/>
    <x v="5"/>
    <x v="0"/>
    <x v="21"/>
    <x v="1"/>
    <x v="2"/>
    <x v="2"/>
    <x v="7"/>
    <x v="0"/>
    <x v="7"/>
    <x v="14"/>
    <x v="6"/>
  </r>
  <r>
    <x v="1611"/>
    <x v="306"/>
    <x v="74"/>
    <x v="20"/>
    <x v="22"/>
    <x v="1"/>
    <x v="4"/>
    <x v="1"/>
    <x v="22"/>
    <x v="1"/>
    <x v="2"/>
    <x v="2"/>
    <x v="6"/>
    <x v="0"/>
    <x v="8"/>
    <x v="15"/>
    <x v="6"/>
  </r>
  <r>
    <x v="1612"/>
    <x v="175"/>
    <x v="127"/>
    <x v="4"/>
    <x v="19"/>
    <x v="1"/>
    <x v="0"/>
    <x v="1"/>
    <x v="19"/>
    <x v="1"/>
    <x v="2"/>
    <x v="2"/>
    <x v="6"/>
    <x v="0"/>
    <x v="8"/>
    <x v="15"/>
    <x v="4"/>
  </r>
  <r>
    <x v="1613"/>
    <x v="1475"/>
    <x v="86"/>
    <x v="95"/>
    <x v="20"/>
    <x v="0"/>
    <x v="3"/>
    <x v="0"/>
    <x v="20"/>
    <x v="1"/>
    <x v="2"/>
    <x v="2"/>
    <x v="7"/>
    <x v="0"/>
    <x v="7"/>
    <x v="14"/>
    <x v="0"/>
  </r>
  <r>
    <x v="1614"/>
    <x v="221"/>
    <x v="143"/>
    <x v="37"/>
    <x v="18"/>
    <x v="1"/>
    <x v="2"/>
    <x v="0"/>
    <x v="18"/>
    <x v="1"/>
    <x v="2"/>
    <x v="2"/>
    <x v="6"/>
    <x v="0"/>
    <x v="8"/>
    <x v="15"/>
    <x v="0"/>
  </r>
  <r>
    <x v="1615"/>
    <x v="366"/>
    <x v="158"/>
    <x v="3"/>
    <x v="18"/>
    <x v="0"/>
    <x v="4"/>
    <x v="1"/>
    <x v="18"/>
    <x v="1"/>
    <x v="2"/>
    <x v="2"/>
    <x v="7"/>
    <x v="0"/>
    <x v="7"/>
    <x v="14"/>
    <x v="7"/>
  </r>
  <r>
    <x v="1616"/>
    <x v="433"/>
    <x v="111"/>
    <x v="71"/>
    <x v="19"/>
    <x v="1"/>
    <x v="2"/>
    <x v="0"/>
    <x v="19"/>
    <x v="1"/>
    <x v="2"/>
    <x v="2"/>
    <x v="6"/>
    <x v="0"/>
    <x v="8"/>
    <x v="15"/>
    <x v="7"/>
  </r>
  <r>
    <x v="1617"/>
    <x v="712"/>
    <x v="26"/>
    <x v="35"/>
    <x v="21"/>
    <x v="0"/>
    <x v="1"/>
    <x v="0"/>
    <x v="21"/>
    <x v="1"/>
    <x v="2"/>
    <x v="2"/>
    <x v="7"/>
    <x v="1"/>
    <x v="1"/>
    <x v="13"/>
    <x v="3"/>
  </r>
  <r>
    <x v="1618"/>
    <x v="129"/>
    <x v="99"/>
    <x v="3"/>
    <x v="20"/>
    <x v="1"/>
    <x v="1"/>
    <x v="0"/>
    <x v="20"/>
    <x v="1"/>
    <x v="2"/>
    <x v="2"/>
    <x v="6"/>
    <x v="1"/>
    <x v="1"/>
    <x v="12"/>
    <x v="5"/>
  </r>
  <r>
    <x v="1619"/>
    <x v="428"/>
    <x v="29"/>
    <x v="72"/>
    <x v="18"/>
    <x v="0"/>
    <x v="4"/>
    <x v="0"/>
    <x v="18"/>
    <x v="1"/>
    <x v="2"/>
    <x v="2"/>
    <x v="7"/>
    <x v="0"/>
    <x v="7"/>
    <x v="14"/>
    <x v="5"/>
  </r>
  <r>
    <x v="1620"/>
    <x v="405"/>
    <x v="165"/>
    <x v="80"/>
    <x v="20"/>
    <x v="1"/>
    <x v="4"/>
    <x v="1"/>
    <x v="20"/>
    <x v="1"/>
    <x v="2"/>
    <x v="2"/>
    <x v="6"/>
    <x v="0"/>
    <x v="8"/>
    <x v="15"/>
    <x v="2"/>
  </r>
  <r>
    <x v="1621"/>
    <x v="489"/>
    <x v="78"/>
    <x v="52"/>
    <x v="20"/>
    <x v="1"/>
    <x v="5"/>
    <x v="0"/>
    <x v="20"/>
    <x v="1"/>
    <x v="2"/>
    <x v="2"/>
    <x v="6"/>
    <x v="0"/>
    <x v="8"/>
    <x v="15"/>
    <x v="3"/>
  </r>
  <r>
    <x v="1622"/>
    <x v="1387"/>
    <x v="96"/>
    <x v="7"/>
    <x v="22"/>
    <x v="0"/>
    <x v="3"/>
    <x v="1"/>
    <x v="22"/>
    <x v="1"/>
    <x v="2"/>
    <x v="2"/>
    <x v="7"/>
    <x v="0"/>
    <x v="7"/>
    <x v="14"/>
    <x v="1"/>
  </r>
  <r>
    <x v="1623"/>
    <x v="273"/>
    <x v="159"/>
    <x v="56"/>
    <x v="22"/>
    <x v="0"/>
    <x v="3"/>
    <x v="0"/>
    <x v="22"/>
    <x v="1"/>
    <x v="2"/>
    <x v="2"/>
    <x v="7"/>
    <x v="0"/>
    <x v="7"/>
    <x v="14"/>
    <x v="5"/>
  </r>
  <r>
    <x v="1624"/>
    <x v="85"/>
    <x v="69"/>
    <x v="57"/>
    <x v="19"/>
    <x v="0"/>
    <x v="4"/>
    <x v="1"/>
    <x v="19"/>
    <x v="1"/>
    <x v="2"/>
    <x v="2"/>
    <x v="7"/>
    <x v="0"/>
    <x v="7"/>
    <x v="14"/>
    <x v="2"/>
  </r>
  <r>
    <x v="1625"/>
    <x v="959"/>
    <x v="124"/>
    <x v="17"/>
    <x v="22"/>
    <x v="0"/>
    <x v="0"/>
    <x v="0"/>
    <x v="22"/>
    <x v="1"/>
    <x v="2"/>
    <x v="2"/>
    <x v="7"/>
    <x v="0"/>
    <x v="7"/>
    <x v="14"/>
    <x v="1"/>
  </r>
  <r>
    <x v="1626"/>
    <x v="1421"/>
    <x v="126"/>
    <x v="32"/>
    <x v="18"/>
    <x v="0"/>
    <x v="4"/>
    <x v="1"/>
    <x v="18"/>
    <x v="1"/>
    <x v="2"/>
    <x v="2"/>
    <x v="7"/>
    <x v="0"/>
    <x v="7"/>
    <x v="14"/>
    <x v="3"/>
  </r>
  <r>
    <x v="1627"/>
    <x v="1339"/>
    <x v="140"/>
    <x v="35"/>
    <x v="21"/>
    <x v="1"/>
    <x v="2"/>
    <x v="1"/>
    <x v="21"/>
    <x v="1"/>
    <x v="2"/>
    <x v="2"/>
    <x v="6"/>
    <x v="0"/>
    <x v="8"/>
    <x v="15"/>
    <x v="1"/>
  </r>
  <r>
    <x v="1628"/>
    <x v="236"/>
    <x v="74"/>
    <x v="45"/>
    <x v="20"/>
    <x v="1"/>
    <x v="2"/>
    <x v="1"/>
    <x v="20"/>
    <x v="1"/>
    <x v="2"/>
    <x v="2"/>
    <x v="6"/>
    <x v="0"/>
    <x v="8"/>
    <x v="15"/>
    <x v="6"/>
  </r>
  <r>
    <x v="1629"/>
    <x v="1041"/>
    <x v="192"/>
    <x v="64"/>
    <x v="20"/>
    <x v="0"/>
    <x v="0"/>
    <x v="0"/>
    <x v="20"/>
    <x v="1"/>
    <x v="2"/>
    <x v="2"/>
    <x v="7"/>
    <x v="0"/>
    <x v="7"/>
    <x v="14"/>
    <x v="0"/>
  </r>
  <r>
    <x v="1630"/>
    <x v="1315"/>
    <x v="163"/>
    <x v="80"/>
    <x v="20"/>
    <x v="0"/>
    <x v="2"/>
    <x v="1"/>
    <x v="20"/>
    <x v="1"/>
    <x v="2"/>
    <x v="2"/>
    <x v="7"/>
    <x v="0"/>
    <x v="7"/>
    <x v="14"/>
    <x v="0"/>
  </r>
  <r>
    <x v="1631"/>
    <x v="384"/>
    <x v="37"/>
    <x v="37"/>
    <x v="20"/>
    <x v="0"/>
    <x v="1"/>
    <x v="1"/>
    <x v="20"/>
    <x v="1"/>
    <x v="2"/>
    <x v="2"/>
    <x v="7"/>
    <x v="1"/>
    <x v="1"/>
    <x v="13"/>
    <x v="3"/>
  </r>
  <r>
    <x v="1632"/>
    <x v="358"/>
    <x v="160"/>
    <x v="78"/>
    <x v="20"/>
    <x v="1"/>
    <x v="3"/>
    <x v="0"/>
    <x v="20"/>
    <x v="1"/>
    <x v="2"/>
    <x v="2"/>
    <x v="6"/>
    <x v="0"/>
    <x v="8"/>
    <x v="15"/>
    <x v="5"/>
  </r>
  <r>
    <x v="1633"/>
    <x v="22"/>
    <x v="21"/>
    <x v="18"/>
    <x v="20"/>
    <x v="1"/>
    <x v="2"/>
    <x v="1"/>
    <x v="20"/>
    <x v="1"/>
    <x v="2"/>
    <x v="2"/>
    <x v="6"/>
    <x v="0"/>
    <x v="8"/>
    <x v="15"/>
    <x v="6"/>
  </r>
  <r>
    <x v="1634"/>
    <x v="1051"/>
    <x v="176"/>
    <x v="60"/>
    <x v="20"/>
    <x v="1"/>
    <x v="0"/>
    <x v="0"/>
    <x v="20"/>
    <x v="1"/>
    <x v="2"/>
    <x v="2"/>
    <x v="6"/>
    <x v="0"/>
    <x v="8"/>
    <x v="15"/>
    <x v="3"/>
  </r>
  <r>
    <x v="1635"/>
    <x v="1318"/>
    <x v="49"/>
    <x v="20"/>
    <x v="22"/>
    <x v="0"/>
    <x v="0"/>
    <x v="0"/>
    <x v="22"/>
    <x v="1"/>
    <x v="2"/>
    <x v="2"/>
    <x v="7"/>
    <x v="0"/>
    <x v="7"/>
    <x v="14"/>
    <x v="3"/>
  </r>
  <r>
    <x v="1636"/>
    <x v="330"/>
    <x v="167"/>
    <x v="70"/>
    <x v="22"/>
    <x v="1"/>
    <x v="3"/>
    <x v="0"/>
    <x v="22"/>
    <x v="1"/>
    <x v="2"/>
    <x v="2"/>
    <x v="6"/>
    <x v="0"/>
    <x v="8"/>
    <x v="15"/>
    <x v="4"/>
  </r>
  <r>
    <x v="1637"/>
    <x v="735"/>
    <x v="114"/>
    <x v="39"/>
    <x v="19"/>
    <x v="0"/>
    <x v="1"/>
    <x v="1"/>
    <x v="19"/>
    <x v="1"/>
    <x v="2"/>
    <x v="2"/>
    <x v="7"/>
    <x v="1"/>
    <x v="1"/>
    <x v="13"/>
    <x v="0"/>
  </r>
  <r>
    <x v="1638"/>
    <x v="489"/>
    <x v="78"/>
    <x v="52"/>
    <x v="21"/>
    <x v="1"/>
    <x v="5"/>
    <x v="0"/>
    <x v="21"/>
    <x v="1"/>
    <x v="2"/>
    <x v="2"/>
    <x v="6"/>
    <x v="0"/>
    <x v="8"/>
    <x v="15"/>
    <x v="3"/>
  </r>
  <r>
    <x v="1639"/>
    <x v="1142"/>
    <x v="97"/>
    <x v="23"/>
    <x v="19"/>
    <x v="1"/>
    <x v="3"/>
    <x v="1"/>
    <x v="19"/>
    <x v="1"/>
    <x v="2"/>
    <x v="2"/>
    <x v="6"/>
    <x v="0"/>
    <x v="8"/>
    <x v="15"/>
    <x v="5"/>
  </r>
  <r>
    <x v="1640"/>
    <x v="577"/>
    <x v="214"/>
    <x v="48"/>
    <x v="22"/>
    <x v="1"/>
    <x v="2"/>
    <x v="0"/>
    <x v="22"/>
    <x v="1"/>
    <x v="2"/>
    <x v="2"/>
    <x v="6"/>
    <x v="0"/>
    <x v="8"/>
    <x v="15"/>
    <x v="5"/>
  </r>
  <r>
    <x v="1641"/>
    <x v="178"/>
    <x v="53"/>
    <x v="83"/>
    <x v="18"/>
    <x v="1"/>
    <x v="4"/>
    <x v="1"/>
    <x v="18"/>
    <x v="1"/>
    <x v="2"/>
    <x v="2"/>
    <x v="6"/>
    <x v="0"/>
    <x v="8"/>
    <x v="15"/>
    <x v="1"/>
  </r>
  <r>
    <x v="1642"/>
    <x v="364"/>
    <x v="152"/>
    <x v="22"/>
    <x v="21"/>
    <x v="0"/>
    <x v="2"/>
    <x v="1"/>
    <x v="21"/>
    <x v="1"/>
    <x v="2"/>
    <x v="2"/>
    <x v="7"/>
    <x v="0"/>
    <x v="7"/>
    <x v="14"/>
    <x v="7"/>
  </r>
  <r>
    <x v="1643"/>
    <x v="1303"/>
    <x v="199"/>
    <x v="93"/>
    <x v="19"/>
    <x v="0"/>
    <x v="0"/>
    <x v="1"/>
    <x v="19"/>
    <x v="1"/>
    <x v="2"/>
    <x v="2"/>
    <x v="7"/>
    <x v="0"/>
    <x v="7"/>
    <x v="14"/>
    <x v="2"/>
  </r>
  <r>
    <x v="1644"/>
    <x v="403"/>
    <x v="57"/>
    <x v="8"/>
    <x v="19"/>
    <x v="0"/>
    <x v="2"/>
    <x v="1"/>
    <x v="19"/>
    <x v="1"/>
    <x v="2"/>
    <x v="2"/>
    <x v="7"/>
    <x v="0"/>
    <x v="7"/>
    <x v="14"/>
    <x v="4"/>
  </r>
  <r>
    <x v="1645"/>
    <x v="4"/>
    <x v="4"/>
    <x v="4"/>
    <x v="20"/>
    <x v="1"/>
    <x v="0"/>
    <x v="0"/>
    <x v="20"/>
    <x v="1"/>
    <x v="2"/>
    <x v="2"/>
    <x v="6"/>
    <x v="0"/>
    <x v="8"/>
    <x v="15"/>
    <x v="0"/>
  </r>
  <r>
    <x v="1646"/>
    <x v="765"/>
    <x v="19"/>
    <x v="30"/>
    <x v="22"/>
    <x v="1"/>
    <x v="5"/>
    <x v="1"/>
    <x v="22"/>
    <x v="1"/>
    <x v="2"/>
    <x v="2"/>
    <x v="6"/>
    <x v="0"/>
    <x v="8"/>
    <x v="15"/>
    <x v="6"/>
  </r>
  <r>
    <x v="1647"/>
    <x v="192"/>
    <x v="133"/>
    <x v="71"/>
    <x v="21"/>
    <x v="0"/>
    <x v="5"/>
    <x v="1"/>
    <x v="21"/>
    <x v="1"/>
    <x v="2"/>
    <x v="2"/>
    <x v="7"/>
    <x v="0"/>
    <x v="7"/>
    <x v="14"/>
    <x v="2"/>
  </r>
  <r>
    <x v="1648"/>
    <x v="150"/>
    <x v="110"/>
    <x v="31"/>
    <x v="22"/>
    <x v="1"/>
    <x v="2"/>
    <x v="0"/>
    <x v="22"/>
    <x v="1"/>
    <x v="2"/>
    <x v="2"/>
    <x v="6"/>
    <x v="0"/>
    <x v="8"/>
    <x v="15"/>
    <x v="2"/>
  </r>
  <r>
    <x v="1649"/>
    <x v="718"/>
    <x v="88"/>
    <x v="32"/>
    <x v="22"/>
    <x v="0"/>
    <x v="4"/>
    <x v="1"/>
    <x v="22"/>
    <x v="1"/>
    <x v="2"/>
    <x v="2"/>
    <x v="7"/>
    <x v="0"/>
    <x v="7"/>
    <x v="14"/>
    <x v="4"/>
  </r>
  <r>
    <x v="1650"/>
    <x v="69"/>
    <x v="19"/>
    <x v="19"/>
    <x v="20"/>
    <x v="1"/>
    <x v="4"/>
    <x v="1"/>
    <x v="20"/>
    <x v="1"/>
    <x v="2"/>
    <x v="2"/>
    <x v="6"/>
    <x v="0"/>
    <x v="8"/>
    <x v="15"/>
    <x v="6"/>
  </r>
  <r>
    <x v="1651"/>
    <x v="295"/>
    <x v="165"/>
    <x v="72"/>
    <x v="20"/>
    <x v="0"/>
    <x v="3"/>
    <x v="1"/>
    <x v="20"/>
    <x v="1"/>
    <x v="2"/>
    <x v="2"/>
    <x v="7"/>
    <x v="0"/>
    <x v="7"/>
    <x v="14"/>
    <x v="2"/>
  </r>
  <r>
    <x v="1652"/>
    <x v="1427"/>
    <x v="162"/>
    <x v="73"/>
    <x v="19"/>
    <x v="1"/>
    <x v="0"/>
    <x v="0"/>
    <x v="19"/>
    <x v="1"/>
    <x v="2"/>
    <x v="2"/>
    <x v="6"/>
    <x v="0"/>
    <x v="8"/>
    <x v="15"/>
    <x v="5"/>
  </r>
  <r>
    <x v="1653"/>
    <x v="1376"/>
    <x v="236"/>
    <x v="45"/>
    <x v="20"/>
    <x v="1"/>
    <x v="2"/>
    <x v="1"/>
    <x v="20"/>
    <x v="1"/>
    <x v="2"/>
    <x v="2"/>
    <x v="6"/>
    <x v="0"/>
    <x v="8"/>
    <x v="15"/>
    <x v="0"/>
  </r>
  <r>
    <x v="1654"/>
    <x v="1490"/>
    <x v="28"/>
    <x v="91"/>
    <x v="18"/>
    <x v="0"/>
    <x v="2"/>
    <x v="0"/>
    <x v="18"/>
    <x v="1"/>
    <x v="2"/>
    <x v="2"/>
    <x v="7"/>
    <x v="0"/>
    <x v="7"/>
    <x v="14"/>
    <x v="1"/>
  </r>
  <r>
    <x v="1655"/>
    <x v="961"/>
    <x v="26"/>
    <x v="47"/>
    <x v="18"/>
    <x v="0"/>
    <x v="3"/>
    <x v="1"/>
    <x v="18"/>
    <x v="1"/>
    <x v="2"/>
    <x v="2"/>
    <x v="7"/>
    <x v="0"/>
    <x v="7"/>
    <x v="14"/>
    <x v="3"/>
  </r>
  <r>
    <x v="1656"/>
    <x v="912"/>
    <x v="141"/>
    <x v="32"/>
    <x v="22"/>
    <x v="1"/>
    <x v="0"/>
    <x v="0"/>
    <x v="22"/>
    <x v="1"/>
    <x v="2"/>
    <x v="2"/>
    <x v="6"/>
    <x v="0"/>
    <x v="8"/>
    <x v="15"/>
    <x v="2"/>
  </r>
  <r>
    <x v="1657"/>
    <x v="382"/>
    <x v="187"/>
    <x v="84"/>
    <x v="22"/>
    <x v="0"/>
    <x v="2"/>
    <x v="0"/>
    <x v="22"/>
    <x v="1"/>
    <x v="2"/>
    <x v="2"/>
    <x v="7"/>
    <x v="0"/>
    <x v="7"/>
    <x v="14"/>
    <x v="7"/>
  </r>
  <r>
    <x v="1658"/>
    <x v="1395"/>
    <x v="178"/>
    <x v="31"/>
    <x v="20"/>
    <x v="1"/>
    <x v="5"/>
    <x v="0"/>
    <x v="20"/>
    <x v="1"/>
    <x v="2"/>
    <x v="2"/>
    <x v="6"/>
    <x v="0"/>
    <x v="8"/>
    <x v="15"/>
    <x v="0"/>
  </r>
  <r>
    <x v="1659"/>
    <x v="171"/>
    <x v="123"/>
    <x v="59"/>
    <x v="19"/>
    <x v="0"/>
    <x v="0"/>
    <x v="0"/>
    <x v="19"/>
    <x v="1"/>
    <x v="2"/>
    <x v="2"/>
    <x v="7"/>
    <x v="0"/>
    <x v="7"/>
    <x v="14"/>
    <x v="2"/>
  </r>
  <r>
    <x v="1660"/>
    <x v="179"/>
    <x v="129"/>
    <x v="37"/>
    <x v="18"/>
    <x v="0"/>
    <x v="3"/>
    <x v="1"/>
    <x v="18"/>
    <x v="1"/>
    <x v="2"/>
    <x v="2"/>
    <x v="7"/>
    <x v="0"/>
    <x v="7"/>
    <x v="14"/>
    <x v="6"/>
  </r>
  <r>
    <x v="1661"/>
    <x v="189"/>
    <x v="80"/>
    <x v="80"/>
    <x v="18"/>
    <x v="0"/>
    <x v="2"/>
    <x v="0"/>
    <x v="18"/>
    <x v="1"/>
    <x v="2"/>
    <x v="2"/>
    <x v="7"/>
    <x v="0"/>
    <x v="7"/>
    <x v="14"/>
    <x v="2"/>
  </r>
  <r>
    <x v="1662"/>
    <x v="1060"/>
    <x v="102"/>
    <x v="82"/>
    <x v="18"/>
    <x v="0"/>
    <x v="0"/>
    <x v="0"/>
    <x v="18"/>
    <x v="1"/>
    <x v="2"/>
    <x v="2"/>
    <x v="7"/>
    <x v="0"/>
    <x v="7"/>
    <x v="14"/>
    <x v="4"/>
  </r>
  <r>
    <x v="1663"/>
    <x v="893"/>
    <x v="217"/>
    <x v="15"/>
    <x v="20"/>
    <x v="0"/>
    <x v="1"/>
    <x v="1"/>
    <x v="20"/>
    <x v="1"/>
    <x v="2"/>
    <x v="2"/>
    <x v="7"/>
    <x v="1"/>
    <x v="1"/>
    <x v="13"/>
    <x v="0"/>
  </r>
  <r>
    <x v="1664"/>
    <x v="1077"/>
    <x v="190"/>
    <x v="82"/>
    <x v="20"/>
    <x v="0"/>
    <x v="2"/>
    <x v="0"/>
    <x v="20"/>
    <x v="1"/>
    <x v="2"/>
    <x v="2"/>
    <x v="7"/>
    <x v="0"/>
    <x v="7"/>
    <x v="14"/>
    <x v="0"/>
  </r>
  <r>
    <x v="1665"/>
    <x v="938"/>
    <x v="198"/>
    <x v="90"/>
    <x v="19"/>
    <x v="1"/>
    <x v="2"/>
    <x v="0"/>
    <x v="19"/>
    <x v="1"/>
    <x v="2"/>
    <x v="2"/>
    <x v="6"/>
    <x v="0"/>
    <x v="8"/>
    <x v="15"/>
    <x v="2"/>
  </r>
  <r>
    <x v="1666"/>
    <x v="489"/>
    <x v="78"/>
    <x v="52"/>
    <x v="21"/>
    <x v="0"/>
    <x v="5"/>
    <x v="0"/>
    <x v="21"/>
    <x v="1"/>
    <x v="2"/>
    <x v="2"/>
    <x v="7"/>
    <x v="0"/>
    <x v="7"/>
    <x v="14"/>
    <x v="3"/>
  </r>
  <r>
    <x v="1667"/>
    <x v="214"/>
    <x v="109"/>
    <x v="6"/>
    <x v="22"/>
    <x v="1"/>
    <x v="5"/>
    <x v="1"/>
    <x v="22"/>
    <x v="1"/>
    <x v="2"/>
    <x v="2"/>
    <x v="6"/>
    <x v="0"/>
    <x v="8"/>
    <x v="15"/>
    <x v="4"/>
  </r>
  <r>
    <x v="1668"/>
    <x v="712"/>
    <x v="26"/>
    <x v="35"/>
    <x v="18"/>
    <x v="0"/>
    <x v="1"/>
    <x v="0"/>
    <x v="18"/>
    <x v="1"/>
    <x v="2"/>
    <x v="2"/>
    <x v="7"/>
    <x v="1"/>
    <x v="1"/>
    <x v="13"/>
    <x v="3"/>
  </r>
  <r>
    <x v="1669"/>
    <x v="1008"/>
    <x v="165"/>
    <x v="80"/>
    <x v="18"/>
    <x v="1"/>
    <x v="0"/>
    <x v="0"/>
    <x v="18"/>
    <x v="1"/>
    <x v="2"/>
    <x v="2"/>
    <x v="6"/>
    <x v="0"/>
    <x v="8"/>
    <x v="15"/>
    <x v="2"/>
  </r>
  <r>
    <x v="1670"/>
    <x v="818"/>
    <x v="123"/>
    <x v="90"/>
    <x v="21"/>
    <x v="1"/>
    <x v="0"/>
    <x v="1"/>
    <x v="21"/>
    <x v="1"/>
    <x v="2"/>
    <x v="2"/>
    <x v="6"/>
    <x v="0"/>
    <x v="8"/>
    <x v="15"/>
    <x v="2"/>
  </r>
  <r>
    <x v="1671"/>
    <x v="438"/>
    <x v="13"/>
    <x v="79"/>
    <x v="22"/>
    <x v="1"/>
    <x v="0"/>
    <x v="1"/>
    <x v="22"/>
    <x v="1"/>
    <x v="2"/>
    <x v="2"/>
    <x v="6"/>
    <x v="0"/>
    <x v="8"/>
    <x v="15"/>
    <x v="1"/>
  </r>
  <r>
    <x v="1672"/>
    <x v="1155"/>
    <x v="71"/>
    <x v="58"/>
    <x v="19"/>
    <x v="0"/>
    <x v="1"/>
    <x v="0"/>
    <x v="19"/>
    <x v="1"/>
    <x v="2"/>
    <x v="2"/>
    <x v="7"/>
    <x v="1"/>
    <x v="1"/>
    <x v="13"/>
    <x v="7"/>
  </r>
  <r>
    <x v="1673"/>
    <x v="366"/>
    <x v="158"/>
    <x v="3"/>
    <x v="21"/>
    <x v="0"/>
    <x v="4"/>
    <x v="1"/>
    <x v="21"/>
    <x v="1"/>
    <x v="2"/>
    <x v="2"/>
    <x v="7"/>
    <x v="0"/>
    <x v="7"/>
    <x v="14"/>
    <x v="7"/>
  </r>
  <r>
    <x v="1674"/>
    <x v="685"/>
    <x v="14"/>
    <x v="15"/>
    <x v="20"/>
    <x v="0"/>
    <x v="4"/>
    <x v="0"/>
    <x v="20"/>
    <x v="1"/>
    <x v="2"/>
    <x v="2"/>
    <x v="7"/>
    <x v="0"/>
    <x v="7"/>
    <x v="14"/>
    <x v="7"/>
  </r>
  <r>
    <x v="1675"/>
    <x v="309"/>
    <x v="151"/>
    <x v="29"/>
    <x v="18"/>
    <x v="1"/>
    <x v="5"/>
    <x v="0"/>
    <x v="18"/>
    <x v="1"/>
    <x v="2"/>
    <x v="2"/>
    <x v="6"/>
    <x v="0"/>
    <x v="8"/>
    <x v="15"/>
    <x v="2"/>
  </r>
  <r>
    <x v="1676"/>
    <x v="836"/>
    <x v="0"/>
    <x v="15"/>
    <x v="19"/>
    <x v="1"/>
    <x v="0"/>
    <x v="1"/>
    <x v="19"/>
    <x v="1"/>
    <x v="2"/>
    <x v="2"/>
    <x v="6"/>
    <x v="0"/>
    <x v="8"/>
    <x v="15"/>
    <x v="0"/>
  </r>
  <r>
    <x v="1677"/>
    <x v="848"/>
    <x v="126"/>
    <x v="28"/>
    <x v="18"/>
    <x v="1"/>
    <x v="3"/>
    <x v="1"/>
    <x v="18"/>
    <x v="1"/>
    <x v="2"/>
    <x v="2"/>
    <x v="6"/>
    <x v="0"/>
    <x v="8"/>
    <x v="15"/>
    <x v="3"/>
  </r>
  <r>
    <x v="1678"/>
    <x v="541"/>
    <x v="191"/>
    <x v="1"/>
    <x v="22"/>
    <x v="1"/>
    <x v="4"/>
    <x v="1"/>
    <x v="22"/>
    <x v="1"/>
    <x v="2"/>
    <x v="2"/>
    <x v="6"/>
    <x v="0"/>
    <x v="8"/>
    <x v="15"/>
    <x v="1"/>
  </r>
  <r>
    <x v="1679"/>
    <x v="895"/>
    <x v="76"/>
    <x v="13"/>
    <x v="22"/>
    <x v="0"/>
    <x v="0"/>
    <x v="1"/>
    <x v="22"/>
    <x v="1"/>
    <x v="2"/>
    <x v="2"/>
    <x v="7"/>
    <x v="0"/>
    <x v="7"/>
    <x v="14"/>
    <x v="5"/>
  </r>
  <r>
    <x v="1680"/>
    <x v="1386"/>
    <x v="224"/>
    <x v="66"/>
    <x v="20"/>
    <x v="1"/>
    <x v="4"/>
    <x v="1"/>
    <x v="20"/>
    <x v="1"/>
    <x v="2"/>
    <x v="2"/>
    <x v="6"/>
    <x v="0"/>
    <x v="8"/>
    <x v="15"/>
    <x v="6"/>
  </r>
  <r>
    <x v="1681"/>
    <x v="867"/>
    <x v="132"/>
    <x v="66"/>
    <x v="21"/>
    <x v="0"/>
    <x v="5"/>
    <x v="1"/>
    <x v="21"/>
    <x v="1"/>
    <x v="2"/>
    <x v="2"/>
    <x v="7"/>
    <x v="0"/>
    <x v="7"/>
    <x v="14"/>
    <x v="6"/>
  </r>
  <r>
    <x v="1682"/>
    <x v="27"/>
    <x v="26"/>
    <x v="16"/>
    <x v="20"/>
    <x v="1"/>
    <x v="4"/>
    <x v="1"/>
    <x v="20"/>
    <x v="1"/>
    <x v="2"/>
    <x v="2"/>
    <x v="6"/>
    <x v="0"/>
    <x v="8"/>
    <x v="15"/>
    <x v="3"/>
  </r>
  <r>
    <x v="1683"/>
    <x v="395"/>
    <x v="32"/>
    <x v="59"/>
    <x v="22"/>
    <x v="0"/>
    <x v="0"/>
    <x v="1"/>
    <x v="22"/>
    <x v="1"/>
    <x v="2"/>
    <x v="2"/>
    <x v="7"/>
    <x v="0"/>
    <x v="7"/>
    <x v="14"/>
    <x v="3"/>
  </r>
  <r>
    <x v="1684"/>
    <x v="1003"/>
    <x v="86"/>
    <x v="9"/>
    <x v="18"/>
    <x v="1"/>
    <x v="2"/>
    <x v="1"/>
    <x v="18"/>
    <x v="1"/>
    <x v="2"/>
    <x v="2"/>
    <x v="6"/>
    <x v="0"/>
    <x v="8"/>
    <x v="15"/>
    <x v="0"/>
  </r>
  <r>
    <x v="1685"/>
    <x v="1402"/>
    <x v="89"/>
    <x v="31"/>
    <x v="19"/>
    <x v="0"/>
    <x v="3"/>
    <x v="1"/>
    <x v="19"/>
    <x v="1"/>
    <x v="2"/>
    <x v="2"/>
    <x v="7"/>
    <x v="0"/>
    <x v="7"/>
    <x v="14"/>
    <x v="2"/>
  </r>
  <r>
    <x v="1686"/>
    <x v="257"/>
    <x v="141"/>
    <x v="49"/>
    <x v="21"/>
    <x v="0"/>
    <x v="2"/>
    <x v="0"/>
    <x v="21"/>
    <x v="1"/>
    <x v="2"/>
    <x v="2"/>
    <x v="7"/>
    <x v="0"/>
    <x v="7"/>
    <x v="14"/>
    <x v="2"/>
  </r>
  <r>
    <x v="1687"/>
    <x v="478"/>
    <x v="193"/>
    <x v="39"/>
    <x v="18"/>
    <x v="1"/>
    <x v="2"/>
    <x v="1"/>
    <x v="18"/>
    <x v="1"/>
    <x v="2"/>
    <x v="2"/>
    <x v="6"/>
    <x v="0"/>
    <x v="8"/>
    <x v="15"/>
    <x v="7"/>
  </r>
  <r>
    <x v="1688"/>
    <x v="1393"/>
    <x v="233"/>
    <x v="69"/>
    <x v="21"/>
    <x v="1"/>
    <x v="4"/>
    <x v="0"/>
    <x v="21"/>
    <x v="1"/>
    <x v="2"/>
    <x v="2"/>
    <x v="6"/>
    <x v="0"/>
    <x v="8"/>
    <x v="15"/>
    <x v="4"/>
  </r>
  <r>
    <x v="1689"/>
    <x v="171"/>
    <x v="123"/>
    <x v="59"/>
    <x v="20"/>
    <x v="1"/>
    <x v="0"/>
    <x v="0"/>
    <x v="20"/>
    <x v="1"/>
    <x v="2"/>
    <x v="2"/>
    <x v="6"/>
    <x v="0"/>
    <x v="8"/>
    <x v="15"/>
    <x v="2"/>
  </r>
  <r>
    <x v="1690"/>
    <x v="1216"/>
    <x v="78"/>
    <x v="3"/>
    <x v="18"/>
    <x v="0"/>
    <x v="2"/>
    <x v="0"/>
    <x v="18"/>
    <x v="1"/>
    <x v="2"/>
    <x v="2"/>
    <x v="7"/>
    <x v="0"/>
    <x v="7"/>
    <x v="14"/>
    <x v="3"/>
  </r>
  <r>
    <x v="1691"/>
    <x v="326"/>
    <x v="118"/>
    <x v="55"/>
    <x v="22"/>
    <x v="1"/>
    <x v="4"/>
    <x v="1"/>
    <x v="22"/>
    <x v="1"/>
    <x v="2"/>
    <x v="2"/>
    <x v="6"/>
    <x v="0"/>
    <x v="8"/>
    <x v="15"/>
    <x v="7"/>
  </r>
  <r>
    <x v="1692"/>
    <x v="1075"/>
    <x v="28"/>
    <x v="71"/>
    <x v="21"/>
    <x v="0"/>
    <x v="0"/>
    <x v="1"/>
    <x v="21"/>
    <x v="1"/>
    <x v="2"/>
    <x v="2"/>
    <x v="7"/>
    <x v="0"/>
    <x v="7"/>
    <x v="14"/>
    <x v="1"/>
  </r>
  <r>
    <x v="1693"/>
    <x v="1239"/>
    <x v="78"/>
    <x v="35"/>
    <x v="18"/>
    <x v="0"/>
    <x v="4"/>
    <x v="1"/>
    <x v="18"/>
    <x v="1"/>
    <x v="2"/>
    <x v="2"/>
    <x v="7"/>
    <x v="0"/>
    <x v="7"/>
    <x v="14"/>
    <x v="3"/>
  </r>
  <r>
    <x v="1694"/>
    <x v="747"/>
    <x v="204"/>
    <x v="89"/>
    <x v="22"/>
    <x v="0"/>
    <x v="1"/>
    <x v="0"/>
    <x v="22"/>
    <x v="1"/>
    <x v="2"/>
    <x v="2"/>
    <x v="7"/>
    <x v="1"/>
    <x v="1"/>
    <x v="13"/>
    <x v="3"/>
  </r>
  <r>
    <x v="1695"/>
    <x v="909"/>
    <x v="116"/>
    <x v="33"/>
    <x v="20"/>
    <x v="0"/>
    <x v="1"/>
    <x v="1"/>
    <x v="20"/>
    <x v="1"/>
    <x v="2"/>
    <x v="2"/>
    <x v="7"/>
    <x v="1"/>
    <x v="1"/>
    <x v="13"/>
    <x v="5"/>
  </r>
  <r>
    <x v="1696"/>
    <x v="632"/>
    <x v="205"/>
    <x v="1"/>
    <x v="18"/>
    <x v="1"/>
    <x v="0"/>
    <x v="1"/>
    <x v="18"/>
    <x v="1"/>
    <x v="2"/>
    <x v="2"/>
    <x v="6"/>
    <x v="0"/>
    <x v="8"/>
    <x v="15"/>
    <x v="3"/>
  </r>
  <r>
    <x v="1697"/>
    <x v="694"/>
    <x v="190"/>
    <x v="72"/>
    <x v="19"/>
    <x v="1"/>
    <x v="0"/>
    <x v="0"/>
    <x v="19"/>
    <x v="1"/>
    <x v="2"/>
    <x v="2"/>
    <x v="6"/>
    <x v="0"/>
    <x v="8"/>
    <x v="15"/>
    <x v="0"/>
  </r>
  <r>
    <x v="1698"/>
    <x v="939"/>
    <x v="8"/>
    <x v="77"/>
    <x v="19"/>
    <x v="1"/>
    <x v="3"/>
    <x v="0"/>
    <x v="19"/>
    <x v="1"/>
    <x v="2"/>
    <x v="2"/>
    <x v="6"/>
    <x v="0"/>
    <x v="8"/>
    <x v="15"/>
    <x v="5"/>
  </r>
  <r>
    <x v="1699"/>
    <x v="748"/>
    <x v="193"/>
    <x v="47"/>
    <x v="18"/>
    <x v="1"/>
    <x v="5"/>
    <x v="0"/>
    <x v="18"/>
    <x v="1"/>
    <x v="2"/>
    <x v="2"/>
    <x v="6"/>
    <x v="0"/>
    <x v="8"/>
    <x v="15"/>
    <x v="7"/>
  </r>
  <r>
    <x v="1700"/>
    <x v="1447"/>
    <x v="150"/>
    <x v="27"/>
    <x v="19"/>
    <x v="1"/>
    <x v="0"/>
    <x v="1"/>
    <x v="19"/>
    <x v="1"/>
    <x v="2"/>
    <x v="2"/>
    <x v="6"/>
    <x v="0"/>
    <x v="8"/>
    <x v="15"/>
    <x v="1"/>
  </r>
  <r>
    <x v="1701"/>
    <x v="282"/>
    <x v="22"/>
    <x v="68"/>
    <x v="18"/>
    <x v="0"/>
    <x v="1"/>
    <x v="1"/>
    <x v="18"/>
    <x v="1"/>
    <x v="2"/>
    <x v="2"/>
    <x v="7"/>
    <x v="1"/>
    <x v="1"/>
    <x v="13"/>
    <x v="7"/>
  </r>
  <r>
    <x v="1702"/>
    <x v="724"/>
    <x v="74"/>
    <x v="21"/>
    <x v="19"/>
    <x v="0"/>
    <x v="4"/>
    <x v="1"/>
    <x v="19"/>
    <x v="1"/>
    <x v="2"/>
    <x v="2"/>
    <x v="7"/>
    <x v="0"/>
    <x v="7"/>
    <x v="14"/>
    <x v="6"/>
  </r>
  <r>
    <x v="1703"/>
    <x v="800"/>
    <x v="89"/>
    <x v="87"/>
    <x v="18"/>
    <x v="1"/>
    <x v="3"/>
    <x v="0"/>
    <x v="18"/>
    <x v="1"/>
    <x v="2"/>
    <x v="2"/>
    <x v="6"/>
    <x v="0"/>
    <x v="8"/>
    <x v="15"/>
    <x v="2"/>
  </r>
  <r>
    <x v="1704"/>
    <x v="1137"/>
    <x v="40"/>
    <x v="65"/>
    <x v="18"/>
    <x v="0"/>
    <x v="0"/>
    <x v="1"/>
    <x v="18"/>
    <x v="1"/>
    <x v="2"/>
    <x v="2"/>
    <x v="7"/>
    <x v="0"/>
    <x v="7"/>
    <x v="14"/>
    <x v="2"/>
  </r>
  <r>
    <x v="1705"/>
    <x v="356"/>
    <x v="59"/>
    <x v="71"/>
    <x v="18"/>
    <x v="0"/>
    <x v="3"/>
    <x v="0"/>
    <x v="18"/>
    <x v="1"/>
    <x v="2"/>
    <x v="2"/>
    <x v="7"/>
    <x v="0"/>
    <x v="7"/>
    <x v="14"/>
    <x v="1"/>
  </r>
  <r>
    <x v="1706"/>
    <x v="462"/>
    <x v="52"/>
    <x v="8"/>
    <x v="20"/>
    <x v="1"/>
    <x v="0"/>
    <x v="1"/>
    <x v="20"/>
    <x v="1"/>
    <x v="2"/>
    <x v="2"/>
    <x v="6"/>
    <x v="0"/>
    <x v="8"/>
    <x v="15"/>
    <x v="7"/>
  </r>
  <r>
    <x v="1707"/>
    <x v="802"/>
    <x v="219"/>
    <x v="19"/>
    <x v="20"/>
    <x v="0"/>
    <x v="5"/>
    <x v="0"/>
    <x v="20"/>
    <x v="1"/>
    <x v="2"/>
    <x v="2"/>
    <x v="7"/>
    <x v="0"/>
    <x v="7"/>
    <x v="14"/>
    <x v="1"/>
  </r>
  <r>
    <x v="1708"/>
    <x v="994"/>
    <x v="178"/>
    <x v="86"/>
    <x v="22"/>
    <x v="1"/>
    <x v="5"/>
    <x v="1"/>
    <x v="22"/>
    <x v="1"/>
    <x v="2"/>
    <x v="2"/>
    <x v="6"/>
    <x v="0"/>
    <x v="8"/>
    <x v="15"/>
    <x v="0"/>
  </r>
  <r>
    <x v="1709"/>
    <x v="874"/>
    <x v="127"/>
    <x v="10"/>
    <x v="21"/>
    <x v="1"/>
    <x v="2"/>
    <x v="1"/>
    <x v="21"/>
    <x v="1"/>
    <x v="2"/>
    <x v="2"/>
    <x v="6"/>
    <x v="0"/>
    <x v="8"/>
    <x v="15"/>
    <x v="4"/>
  </r>
  <r>
    <x v="1710"/>
    <x v="1199"/>
    <x v="164"/>
    <x v="18"/>
    <x v="22"/>
    <x v="1"/>
    <x v="0"/>
    <x v="1"/>
    <x v="22"/>
    <x v="1"/>
    <x v="2"/>
    <x v="2"/>
    <x v="6"/>
    <x v="0"/>
    <x v="8"/>
    <x v="15"/>
    <x v="5"/>
  </r>
  <r>
    <x v="1711"/>
    <x v="101"/>
    <x v="40"/>
    <x v="26"/>
    <x v="21"/>
    <x v="1"/>
    <x v="0"/>
    <x v="0"/>
    <x v="21"/>
    <x v="1"/>
    <x v="2"/>
    <x v="2"/>
    <x v="6"/>
    <x v="0"/>
    <x v="8"/>
    <x v="15"/>
    <x v="2"/>
  </r>
  <r>
    <x v="1712"/>
    <x v="755"/>
    <x v="178"/>
    <x v="21"/>
    <x v="18"/>
    <x v="1"/>
    <x v="4"/>
    <x v="0"/>
    <x v="18"/>
    <x v="1"/>
    <x v="2"/>
    <x v="2"/>
    <x v="6"/>
    <x v="0"/>
    <x v="8"/>
    <x v="15"/>
    <x v="0"/>
  </r>
  <r>
    <x v="1713"/>
    <x v="1284"/>
    <x v="166"/>
    <x v="4"/>
    <x v="20"/>
    <x v="1"/>
    <x v="5"/>
    <x v="0"/>
    <x v="20"/>
    <x v="1"/>
    <x v="2"/>
    <x v="2"/>
    <x v="6"/>
    <x v="0"/>
    <x v="8"/>
    <x v="15"/>
    <x v="1"/>
  </r>
  <r>
    <x v="1714"/>
    <x v="1368"/>
    <x v="44"/>
    <x v="30"/>
    <x v="21"/>
    <x v="0"/>
    <x v="0"/>
    <x v="0"/>
    <x v="21"/>
    <x v="1"/>
    <x v="2"/>
    <x v="2"/>
    <x v="7"/>
    <x v="0"/>
    <x v="7"/>
    <x v="14"/>
    <x v="6"/>
  </r>
  <r>
    <x v="1715"/>
    <x v="524"/>
    <x v="168"/>
    <x v="65"/>
    <x v="20"/>
    <x v="0"/>
    <x v="5"/>
    <x v="0"/>
    <x v="20"/>
    <x v="1"/>
    <x v="2"/>
    <x v="2"/>
    <x v="7"/>
    <x v="0"/>
    <x v="7"/>
    <x v="14"/>
    <x v="0"/>
  </r>
  <r>
    <x v="1716"/>
    <x v="926"/>
    <x v="101"/>
    <x v="36"/>
    <x v="21"/>
    <x v="1"/>
    <x v="2"/>
    <x v="0"/>
    <x v="21"/>
    <x v="1"/>
    <x v="2"/>
    <x v="2"/>
    <x v="6"/>
    <x v="0"/>
    <x v="8"/>
    <x v="15"/>
    <x v="3"/>
  </r>
  <r>
    <x v="1717"/>
    <x v="1024"/>
    <x v="33"/>
    <x v="12"/>
    <x v="19"/>
    <x v="0"/>
    <x v="3"/>
    <x v="0"/>
    <x v="19"/>
    <x v="1"/>
    <x v="2"/>
    <x v="2"/>
    <x v="7"/>
    <x v="0"/>
    <x v="7"/>
    <x v="14"/>
    <x v="4"/>
  </r>
  <r>
    <x v="1718"/>
    <x v="770"/>
    <x v="99"/>
    <x v="11"/>
    <x v="19"/>
    <x v="1"/>
    <x v="5"/>
    <x v="0"/>
    <x v="19"/>
    <x v="1"/>
    <x v="2"/>
    <x v="2"/>
    <x v="6"/>
    <x v="0"/>
    <x v="8"/>
    <x v="15"/>
    <x v="5"/>
  </r>
  <r>
    <x v="1719"/>
    <x v="788"/>
    <x v="17"/>
    <x v="81"/>
    <x v="22"/>
    <x v="1"/>
    <x v="0"/>
    <x v="0"/>
    <x v="22"/>
    <x v="1"/>
    <x v="2"/>
    <x v="2"/>
    <x v="6"/>
    <x v="0"/>
    <x v="8"/>
    <x v="15"/>
    <x v="7"/>
  </r>
  <r>
    <x v="1720"/>
    <x v="292"/>
    <x v="123"/>
    <x v="55"/>
    <x v="20"/>
    <x v="0"/>
    <x v="1"/>
    <x v="1"/>
    <x v="20"/>
    <x v="1"/>
    <x v="2"/>
    <x v="2"/>
    <x v="7"/>
    <x v="1"/>
    <x v="1"/>
    <x v="13"/>
    <x v="2"/>
  </r>
  <r>
    <x v="1721"/>
    <x v="1075"/>
    <x v="28"/>
    <x v="71"/>
    <x v="19"/>
    <x v="0"/>
    <x v="0"/>
    <x v="1"/>
    <x v="19"/>
    <x v="1"/>
    <x v="2"/>
    <x v="2"/>
    <x v="7"/>
    <x v="0"/>
    <x v="7"/>
    <x v="14"/>
    <x v="1"/>
  </r>
  <r>
    <x v="1722"/>
    <x v="1044"/>
    <x v="180"/>
    <x v="87"/>
    <x v="19"/>
    <x v="0"/>
    <x v="1"/>
    <x v="0"/>
    <x v="19"/>
    <x v="1"/>
    <x v="2"/>
    <x v="2"/>
    <x v="7"/>
    <x v="1"/>
    <x v="1"/>
    <x v="13"/>
    <x v="1"/>
  </r>
  <r>
    <x v="1723"/>
    <x v="1043"/>
    <x v="42"/>
    <x v="45"/>
    <x v="22"/>
    <x v="1"/>
    <x v="4"/>
    <x v="0"/>
    <x v="22"/>
    <x v="1"/>
    <x v="2"/>
    <x v="2"/>
    <x v="6"/>
    <x v="0"/>
    <x v="8"/>
    <x v="15"/>
    <x v="5"/>
  </r>
  <r>
    <x v="1724"/>
    <x v="381"/>
    <x v="186"/>
    <x v="65"/>
    <x v="22"/>
    <x v="1"/>
    <x v="2"/>
    <x v="0"/>
    <x v="22"/>
    <x v="1"/>
    <x v="2"/>
    <x v="2"/>
    <x v="6"/>
    <x v="0"/>
    <x v="8"/>
    <x v="15"/>
    <x v="7"/>
  </r>
  <r>
    <x v="1725"/>
    <x v="1475"/>
    <x v="86"/>
    <x v="95"/>
    <x v="18"/>
    <x v="0"/>
    <x v="3"/>
    <x v="0"/>
    <x v="18"/>
    <x v="1"/>
    <x v="2"/>
    <x v="2"/>
    <x v="7"/>
    <x v="0"/>
    <x v="7"/>
    <x v="14"/>
    <x v="0"/>
  </r>
  <r>
    <x v="1726"/>
    <x v="316"/>
    <x v="6"/>
    <x v="34"/>
    <x v="18"/>
    <x v="0"/>
    <x v="3"/>
    <x v="0"/>
    <x v="18"/>
    <x v="1"/>
    <x v="2"/>
    <x v="2"/>
    <x v="7"/>
    <x v="0"/>
    <x v="7"/>
    <x v="14"/>
    <x v="4"/>
  </r>
  <r>
    <x v="1727"/>
    <x v="1348"/>
    <x v="47"/>
    <x v="74"/>
    <x v="22"/>
    <x v="1"/>
    <x v="5"/>
    <x v="1"/>
    <x v="22"/>
    <x v="1"/>
    <x v="2"/>
    <x v="2"/>
    <x v="6"/>
    <x v="0"/>
    <x v="8"/>
    <x v="15"/>
    <x v="5"/>
  </r>
  <r>
    <x v="1728"/>
    <x v="633"/>
    <x v="157"/>
    <x v="99"/>
    <x v="18"/>
    <x v="0"/>
    <x v="4"/>
    <x v="1"/>
    <x v="18"/>
    <x v="1"/>
    <x v="2"/>
    <x v="2"/>
    <x v="7"/>
    <x v="0"/>
    <x v="7"/>
    <x v="14"/>
    <x v="7"/>
  </r>
  <r>
    <x v="1729"/>
    <x v="374"/>
    <x v="172"/>
    <x v="5"/>
    <x v="20"/>
    <x v="0"/>
    <x v="5"/>
    <x v="0"/>
    <x v="20"/>
    <x v="1"/>
    <x v="2"/>
    <x v="2"/>
    <x v="7"/>
    <x v="0"/>
    <x v="7"/>
    <x v="14"/>
    <x v="0"/>
  </r>
  <r>
    <x v="1730"/>
    <x v="4"/>
    <x v="4"/>
    <x v="4"/>
    <x v="21"/>
    <x v="0"/>
    <x v="0"/>
    <x v="0"/>
    <x v="21"/>
    <x v="1"/>
    <x v="2"/>
    <x v="2"/>
    <x v="7"/>
    <x v="0"/>
    <x v="7"/>
    <x v="14"/>
    <x v="0"/>
  </r>
  <r>
    <x v="1731"/>
    <x v="513"/>
    <x v="2"/>
    <x v="26"/>
    <x v="21"/>
    <x v="1"/>
    <x v="1"/>
    <x v="1"/>
    <x v="21"/>
    <x v="1"/>
    <x v="2"/>
    <x v="2"/>
    <x v="6"/>
    <x v="1"/>
    <x v="1"/>
    <x v="12"/>
    <x v="0"/>
  </r>
  <r>
    <x v="1732"/>
    <x v="706"/>
    <x v="97"/>
    <x v="85"/>
    <x v="19"/>
    <x v="0"/>
    <x v="0"/>
    <x v="1"/>
    <x v="19"/>
    <x v="1"/>
    <x v="2"/>
    <x v="2"/>
    <x v="7"/>
    <x v="0"/>
    <x v="7"/>
    <x v="14"/>
    <x v="5"/>
  </r>
  <r>
    <x v="1733"/>
    <x v="1033"/>
    <x v="169"/>
    <x v="58"/>
    <x v="22"/>
    <x v="0"/>
    <x v="3"/>
    <x v="1"/>
    <x v="22"/>
    <x v="1"/>
    <x v="2"/>
    <x v="2"/>
    <x v="7"/>
    <x v="0"/>
    <x v="7"/>
    <x v="14"/>
    <x v="3"/>
  </r>
  <r>
    <x v="1734"/>
    <x v="450"/>
    <x v="196"/>
    <x v="83"/>
    <x v="21"/>
    <x v="0"/>
    <x v="5"/>
    <x v="0"/>
    <x v="21"/>
    <x v="1"/>
    <x v="2"/>
    <x v="2"/>
    <x v="7"/>
    <x v="0"/>
    <x v="7"/>
    <x v="14"/>
    <x v="6"/>
  </r>
  <r>
    <x v="1735"/>
    <x v="741"/>
    <x v="148"/>
    <x v="76"/>
    <x v="18"/>
    <x v="0"/>
    <x v="5"/>
    <x v="0"/>
    <x v="18"/>
    <x v="1"/>
    <x v="2"/>
    <x v="2"/>
    <x v="7"/>
    <x v="0"/>
    <x v="7"/>
    <x v="14"/>
    <x v="6"/>
  </r>
  <r>
    <x v="1736"/>
    <x v="451"/>
    <x v="111"/>
    <x v="31"/>
    <x v="18"/>
    <x v="1"/>
    <x v="5"/>
    <x v="0"/>
    <x v="18"/>
    <x v="1"/>
    <x v="2"/>
    <x v="2"/>
    <x v="6"/>
    <x v="0"/>
    <x v="8"/>
    <x v="15"/>
    <x v="7"/>
  </r>
  <r>
    <x v="1737"/>
    <x v="397"/>
    <x v="125"/>
    <x v="96"/>
    <x v="20"/>
    <x v="1"/>
    <x v="4"/>
    <x v="1"/>
    <x v="20"/>
    <x v="1"/>
    <x v="2"/>
    <x v="2"/>
    <x v="6"/>
    <x v="0"/>
    <x v="8"/>
    <x v="15"/>
    <x v="0"/>
  </r>
  <r>
    <x v="1738"/>
    <x v="776"/>
    <x v="95"/>
    <x v="19"/>
    <x v="19"/>
    <x v="0"/>
    <x v="3"/>
    <x v="1"/>
    <x v="19"/>
    <x v="1"/>
    <x v="2"/>
    <x v="2"/>
    <x v="7"/>
    <x v="0"/>
    <x v="7"/>
    <x v="14"/>
    <x v="1"/>
  </r>
  <r>
    <x v="1739"/>
    <x v="1082"/>
    <x v="131"/>
    <x v="59"/>
    <x v="19"/>
    <x v="0"/>
    <x v="4"/>
    <x v="1"/>
    <x v="19"/>
    <x v="1"/>
    <x v="2"/>
    <x v="2"/>
    <x v="7"/>
    <x v="0"/>
    <x v="7"/>
    <x v="14"/>
    <x v="5"/>
  </r>
  <r>
    <x v="1740"/>
    <x v="334"/>
    <x v="173"/>
    <x v="40"/>
    <x v="22"/>
    <x v="0"/>
    <x v="0"/>
    <x v="0"/>
    <x v="22"/>
    <x v="1"/>
    <x v="2"/>
    <x v="2"/>
    <x v="7"/>
    <x v="0"/>
    <x v="7"/>
    <x v="14"/>
    <x v="7"/>
  </r>
  <r>
    <x v="1741"/>
    <x v="790"/>
    <x v="26"/>
    <x v="69"/>
    <x v="21"/>
    <x v="0"/>
    <x v="2"/>
    <x v="1"/>
    <x v="21"/>
    <x v="1"/>
    <x v="2"/>
    <x v="2"/>
    <x v="7"/>
    <x v="0"/>
    <x v="7"/>
    <x v="14"/>
    <x v="3"/>
  </r>
  <r>
    <x v="1742"/>
    <x v="1199"/>
    <x v="164"/>
    <x v="18"/>
    <x v="20"/>
    <x v="1"/>
    <x v="0"/>
    <x v="1"/>
    <x v="20"/>
    <x v="1"/>
    <x v="2"/>
    <x v="2"/>
    <x v="6"/>
    <x v="0"/>
    <x v="8"/>
    <x v="15"/>
    <x v="5"/>
  </r>
  <r>
    <x v="1743"/>
    <x v="721"/>
    <x v="31"/>
    <x v="75"/>
    <x v="20"/>
    <x v="1"/>
    <x v="0"/>
    <x v="1"/>
    <x v="20"/>
    <x v="1"/>
    <x v="2"/>
    <x v="2"/>
    <x v="6"/>
    <x v="0"/>
    <x v="8"/>
    <x v="15"/>
    <x v="6"/>
  </r>
  <r>
    <x v="1744"/>
    <x v="286"/>
    <x v="158"/>
    <x v="24"/>
    <x v="22"/>
    <x v="0"/>
    <x v="2"/>
    <x v="1"/>
    <x v="22"/>
    <x v="1"/>
    <x v="2"/>
    <x v="2"/>
    <x v="7"/>
    <x v="0"/>
    <x v="7"/>
    <x v="14"/>
    <x v="7"/>
  </r>
  <r>
    <x v="1745"/>
    <x v="1416"/>
    <x v="140"/>
    <x v="95"/>
    <x v="22"/>
    <x v="1"/>
    <x v="1"/>
    <x v="1"/>
    <x v="22"/>
    <x v="1"/>
    <x v="2"/>
    <x v="2"/>
    <x v="6"/>
    <x v="1"/>
    <x v="1"/>
    <x v="12"/>
    <x v="1"/>
  </r>
  <r>
    <x v="1746"/>
    <x v="458"/>
    <x v="116"/>
    <x v="55"/>
    <x v="21"/>
    <x v="0"/>
    <x v="2"/>
    <x v="0"/>
    <x v="21"/>
    <x v="1"/>
    <x v="2"/>
    <x v="2"/>
    <x v="7"/>
    <x v="0"/>
    <x v="7"/>
    <x v="14"/>
    <x v="5"/>
  </r>
  <r>
    <x v="1747"/>
    <x v="220"/>
    <x v="113"/>
    <x v="19"/>
    <x v="19"/>
    <x v="1"/>
    <x v="1"/>
    <x v="1"/>
    <x v="19"/>
    <x v="1"/>
    <x v="2"/>
    <x v="2"/>
    <x v="6"/>
    <x v="1"/>
    <x v="1"/>
    <x v="12"/>
    <x v="6"/>
  </r>
  <r>
    <x v="1748"/>
    <x v="450"/>
    <x v="196"/>
    <x v="83"/>
    <x v="22"/>
    <x v="1"/>
    <x v="5"/>
    <x v="0"/>
    <x v="22"/>
    <x v="1"/>
    <x v="2"/>
    <x v="2"/>
    <x v="6"/>
    <x v="0"/>
    <x v="8"/>
    <x v="15"/>
    <x v="6"/>
  </r>
  <r>
    <x v="1749"/>
    <x v="538"/>
    <x v="149"/>
    <x v="2"/>
    <x v="19"/>
    <x v="1"/>
    <x v="0"/>
    <x v="0"/>
    <x v="19"/>
    <x v="1"/>
    <x v="2"/>
    <x v="2"/>
    <x v="6"/>
    <x v="0"/>
    <x v="8"/>
    <x v="15"/>
    <x v="4"/>
  </r>
  <r>
    <x v="1750"/>
    <x v="176"/>
    <x v="57"/>
    <x v="8"/>
    <x v="21"/>
    <x v="0"/>
    <x v="0"/>
    <x v="1"/>
    <x v="21"/>
    <x v="1"/>
    <x v="2"/>
    <x v="2"/>
    <x v="7"/>
    <x v="0"/>
    <x v="7"/>
    <x v="14"/>
    <x v="4"/>
  </r>
  <r>
    <x v="1751"/>
    <x v="49"/>
    <x v="43"/>
    <x v="19"/>
    <x v="19"/>
    <x v="1"/>
    <x v="5"/>
    <x v="1"/>
    <x v="19"/>
    <x v="1"/>
    <x v="2"/>
    <x v="2"/>
    <x v="6"/>
    <x v="0"/>
    <x v="8"/>
    <x v="15"/>
    <x v="4"/>
  </r>
  <r>
    <x v="1752"/>
    <x v="613"/>
    <x v="101"/>
    <x v="8"/>
    <x v="21"/>
    <x v="0"/>
    <x v="0"/>
    <x v="1"/>
    <x v="21"/>
    <x v="1"/>
    <x v="2"/>
    <x v="2"/>
    <x v="7"/>
    <x v="0"/>
    <x v="7"/>
    <x v="14"/>
    <x v="3"/>
  </r>
  <r>
    <x v="1753"/>
    <x v="355"/>
    <x v="156"/>
    <x v="18"/>
    <x v="20"/>
    <x v="0"/>
    <x v="0"/>
    <x v="0"/>
    <x v="20"/>
    <x v="1"/>
    <x v="2"/>
    <x v="2"/>
    <x v="7"/>
    <x v="0"/>
    <x v="7"/>
    <x v="14"/>
    <x v="4"/>
  </r>
  <r>
    <x v="1754"/>
    <x v="1184"/>
    <x v="44"/>
    <x v="1"/>
    <x v="22"/>
    <x v="0"/>
    <x v="5"/>
    <x v="0"/>
    <x v="22"/>
    <x v="1"/>
    <x v="2"/>
    <x v="2"/>
    <x v="7"/>
    <x v="0"/>
    <x v="7"/>
    <x v="14"/>
    <x v="6"/>
  </r>
  <r>
    <x v="1755"/>
    <x v="1154"/>
    <x v="141"/>
    <x v="18"/>
    <x v="20"/>
    <x v="0"/>
    <x v="4"/>
    <x v="0"/>
    <x v="20"/>
    <x v="1"/>
    <x v="2"/>
    <x v="2"/>
    <x v="7"/>
    <x v="0"/>
    <x v="7"/>
    <x v="14"/>
    <x v="2"/>
  </r>
  <r>
    <x v="1756"/>
    <x v="472"/>
    <x v="20"/>
    <x v="19"/>
    <x v="19"/>
    <x v="1"/>
    <x v="2"/>
    <x v="0"/>
    <x v="19"/>
    <x v="1"/>
    <x v="2"/>
    <x v="2"/>
    <x v="6"/>
    <x v="0"/>
    <x v="8"/>
    <x v="15"/>
    <x v="1"/>
  </r>
  <r>
    <x v="1757"/>
    <x v="551"/>
    <x v="90"/>
    <x v="18"/>
    <x v="20"/>
    <x v="1"/>
    <x v="4"/>
    <x v="0"/>
    <x v="20"/>
    <x v="1"/>
    <x v="2"/>
    <x v="2"/>
    <x v="6"/>
    <x v="0"/>
    <x v="8"/>
    <x v="15"/>
    <x v="7"/>
  </r>
  <r>
    <x v="1758"/>
    <x v="154"/>
    <x v="112"/>
    <x v="18"/>
    <x v="20"/>
    <x v="0"/>
    <x v="1"/>
    <x v="1"/>
    <x v="20"/>
    <x v="1"/>
    <x v="2"/>
    <x v="2"/>
    <x v="7"/>
    <x v="1"/>
    <x v="1"/>
    <x v="13"/>
    <x v="2"/>
  </r>
  <r>
    <x v="1759"/>
    <x v="1431"/>
    <x v="16"/>
    <x v="1"/>
    <x v="22"/>
    <x v="0"/>
    <x v="4"/>
    <x v="0"/>
    <x v="22"/>
    <x v="1"/>
    <x v="2"/>
    <x v="2"/>
    <x v="7"/>
    <x v="0"/>
    <x v="7"/>
    <x v="14"/>
    <x v="6"/>
  </r>
  <r>
    <x v="1760"/>
    <x v="289"/>
    <x v="40"/>
    <x v="19"/>
    <x v="19"/>
    <x v="0"/>
    <x v="2"/>
    <x v="1"/>
    <x v="19"/>
    <x v="1"/>
    <x v="2"/>
    <x v="2"/>
    <x v="7"/>
    <x v="0"/>
    <x v="7"/>
    <x v="14"/>
    <x v="2"/>
  </r>
  <r>
    <x v="1761"/>
    <x v="345"/>
    <x v="125"/>
    <x v="18"/>
    <x v="20"/>
    <x v="0"/>
    <x v="0"/>
    <x v="0"/>
    <x v="20"/>
    <x v="1"/>
    <x v="2"/>
    <x v="2"/>
    <x v="7"/>
    <x v="0"/>
    <x v="7"/>
    <x v="14"/>
    <x v="0"/>
  </r>
  <r>
    <x v="1762"/>
    <x v="583"/>
    <x v="214"/>
    <x v="8"/>
    <x v="21"/>
    <x v="0"/>
    <x v="3"/>
    <x v="1"/>
    <x v="21"/>
    <x v="1"/>
    <x v="2"/>
    <x v="2"/>
    <x v="7"/>
    <x v="0"/>
    <x v="7"/>
    <x v="14"/>
    <x v="5"/>
  </r>
  <r>
    <x v="1763"/>
    <x v="975"/>
    <x v="227"/>
    <x v="1"/>
    <x v="22"/>
    <x v="1"/>
    <x v="2"/>
    <x v="0"/>
    <x v="22"/>
    <x v="1"/>
    <x v="2"/>
    <x v="2"/>
    <x v="6"/>
    <x v="0"/>
    <x v="8"/>
    <x v="15"/>
    <x v="5"/>
  </r>
  <r>
    <x v="1764"/>
    <x v="1317"/>
    <x v="75"/>
    <x v="1"/>
    <x v="22"/>
    <x v="1"/>
    <x v="0"/>
    <x v="0"/>
    <x v="22"/>
    <x v="1"/>
    <x v="2"/>
    <x v="2"/>
    <x v="6"/>
    <x v="0"/>
    <x v="8"/>
    <x v="15"/>
    <x v="7"/>
  </r>
  <r>
    <x v="1765"/>
    <x v="1173"/>
    <x v="39"/>
    <x v="1"/>
    <x v="22"/>
    <x v="1"/>
    <x v="4"/>
    <x v="0"/>
    <x v="22"/>
    <x v="1"/>
    <x v="2"/>
    <x v="2"/>
    <x v="6"/>
    <x v="0"/>
    <x v="8"/>
    <x v="15"/>
    <x v="2"/>
  </r>
  <r>
    <x v="1766"/>
    <x v="149"/>
    <x v="38"/>
    <x v="8"/>
    <x v="21"/>
    <x v="1"/>
    <x v="0"/>
    <x v="0"/>
    <x v="21"/>
    <x v="1"/>
    <x v="2"/>
    <x v="2"/>
    <x v="6"/>
    <x v="0"/>
    <x v="8"/>
    <x v="15"/>
    <x v="6"/>
  </r>
  <r>
    <x v="1767"/>
    <x v="1301"/>
    <x v="37"/>
    <x v="19"/>
    <x v="19"/>
    <x v="1"/>
    <x v="1"/>
    <x v="1"/>
    <x v="19"/>
    <x v="1"/>
    <x v="2"/>
    <x v="2"/>
    <x v="6"/>
    <x v="1"/>
    <x v="1"/>
    <x v="12"/>
    <x v="3"/>
  </r>
  <r>
    <x v="1768"/>
    <x v="442"/>
    <x v="90"/>
    <x v="1"/>
    <x v="22"/>
    <x v="1"/>
    <x v="3"/>
    <x v="0"/>
    <x v="22"/>
    <x v="1"/>
    <x v="2"/>
    <x v="2"/>
    <x v="6"/>
    <x v="0"/>
    <x v="8"/>
    <x v="15"/>
    <x v="7"/>
  </r>
  <r>
    <x v="1769"/>
    <x v="592"/>
    <x v="6"/>
    <x v="18"/>
    <x v="18"/>
    <x v="1"/>
    <x v="3"/>
    <x v="0"/>
    <x v="18"/>
    <x v="1"/>
    <x v="2"/>
    <x v="2"/>
    <x v="6"/>
    <x v="0"/>
    <x v="8"/>
    <x v="15"/>
    <x v="4"/>
  </r>
  <r>
    <x v="1770"/>
    <x v="1067"/>
    <x v="7"/>
    <x v="1"/>
    <x v="22"/>
    <x v="0"/>
    <x v="0"/>
    <x v="1"/>
    <x v="22"/>
    <x v="1"/>
    <x v="2"/>
    <x v="2"/>
    <x v="7"/>
    <x v="0"/>
    <x v="7"/>
    <x v="14"/>
    <x v="5"/>
  </r>
  <r>
    <x v="1771"/>
    <x v="1490"/>
    <x v="28"/>
    <x v="19"/>
    <x v="19"/>
    <x v="1"/>
    <x v="2"/>
    <x v="0"/>
    <x v="19"/>
    <x v="1"/>
    <x v="2"/>
    <x v="2"/>
    <x v="6"/>
    <x v="0"/>
    <x v="8"/>
    <x v="15"/>
    <x v="1"/>
  </r>
  <r>
    <x v="1772"/>
    <x v="957"/>
    <x v="62"/>
    <x v="8"/>
    <x v="21"/>
    <x v="1"/>
    <x v="2"/>
    <x v="1"/>
    <x v="21"/>
    <x v="1"/>
    <x v="2"/>
    <x v="2"/>
    <x v="6"/>
    <x v="0"/>
    <x v="8"/>
    <x v="15"/>
    <x v="0"/>
  </r>
  <r>
    <x v="1773"/>
    <x v="801"/>
    <x v="114"/>
    <x v="1"/>
    <x v="22"/>
    <x v="0"/>
    <x v="4"/>
    <x v="1"/>
    <x v="22"/>
    <x v="1"/>
    <x v="2"/>
    <x v="2"/>
    <x v="7"/>
    <x v="0"/>
    <x v="7"/>
    <x v="14"/>
    <x v="0"/>
  </r>
  <r>
    <x v="1774"/>
    <x v="55"/>
    <x v="41"/>
    <x v="18"/>
    <x v="18"/>
    <x v="1"/>
    <x v="5"/>
    <x v="1"/>
    <x v="18"/>
    <x v="1"/>
    <x v="2"/>
    <x v="2"/>
    <x v="6"/>
    <x v="0"/>
    <x v="8"/>
    <x v="15"/>
    <x v="3"/>
  </r>
  <r>
    <x v="1775"/>
    <x v="466"/>
    <x v="203"/>
    <x v="18"/>
    <x v="18"/>
    <x v="0"/>
    <x v="4"/>
    <x v="1"/>
    <x v="18"/>
    <x v="1"/>
    <x v="2"/>
    <x v="2"/>
    <x v="7"/>
    <x v="0"/>
    <x v="7"/>
    <x v="14"/>
    <x v="2"/>
  </r>
  <r>
    <x v="1776"/>
    <x v="196"/>
    <x v="18"/>
    <x v="19"/>
    <x v="19"/>
    <x v="0"/>
    <x v="3"/>
    <x v="1"/>
    <x v="19"/>
    <x v="1"/>
    <x v="2"/>
    <x v="2"/>
    <x v="7"/>
    <x v="0"/>
    <x v="7"/>
    <x v="14"/>
    <x v="4"/>
  </r>
  <r>
    <x v="1777"/>
    <x v="774"/>
    <x v="88"/>
    <x v="8"/>
    <x v="21"/>
    <x v="1"/>
    <x v="0"/>
    <x v="0"/>
    <x v="21"/>
    <x v="1"/>
    <x v="2"/>
    <x v="2"/>
    <x v="6"/>
    <x v="0"/>
    <x v="8"/>
    <x v="15"/>
    <x v="4"/>
  </r>
  <r>
    <x v="1778"/>
    <x v="1203"/>
    <x v="53"/>
    <x v="18"/>
    <x v="20"/>
    <x v="1"/>
    <x v="3"/>
    <x v="0"/>
    <x v="20"/>
    <x v="1"/>
    <x v="2"/>
    <x v="2"/>
    <x v="6"/>
    <x v="0"/>
    <x v="8"/>
    <x v="15"/>
    <x v="1"/>
  </r>
  <r>
    <x v="1779"/>
    <x v="205"/>
    <x v="97"/>
    <x v="18"/>
    <x v="20"/>
    <x v="1"/>
    <x v="4"/>
    <x v="0"/>
    <x v="20"/>
    <x v="1"/>
    <x v="2"/>
    <x v="2"/>
    <x v="6"/>
    <x v="0"/>
    <x v="8"/>
    <x v="15"/>
    <x v="5"/>
  </r>
  <r>
    <x v="1780"/>
    <x v="989"/>
    <x v="147"/>
    <x v="19"/>
    <x v="19"/>
    <x v="1"/>
    <x v="0"/>
    <x v="0"/>
    <x v="19"/>
    <x v="1"/>
    <x v="2"/>
    <x v="2"/>
    <x v="6"/>
    <x v="0"/>
    <x v="8"/>
    <x v="15"/>
    <x v="6"/>
  </r>
  <r>
    <x v="1781"/>
    <x v="1164"/>
    <x v="174"/>
    <x v="18"/>
    <x v="20"/>
    <x v="1"/>
    <x v="4"/>
    <x v="1"/>
    <x v="20"/>
    <x v="1"/>
    <x v="2"/>
    <x v="2"/>
    <x v="6"/>
    <x v="0"/>
    <x v="8"/>
    <x v="15"/>
    <x v="3"/>
  </r>
  <r>
    <x v="1782"/>
    <x v="597"/>
    <x v="0"/>
    <x v="18"/>
    <x v="20"/>
    <x v="0"/>
    <x v="5"/>
    <x v="1"/>
    <x v="20"/>
    <x v="1"/>
    <x v="2"/>
    <x v="2"/>
    <x v="7"/>
    <x v="0"/>
    <x v="7"/>
    <x v="14"/>
    <x v="0"/>
  </r>
  <r>
    <x v="1783"/>
    <x v="530"/>
    <x v="42"/>
    <x v="18"/>
    <x v="20"/>
    <x v="1"/>
    <x v="5"/>
    <x v="1"/>
    <x v="20"/>
    <x v="1"/>
    <x v="2"/>
    <x v="2"/>
    <x v="6"/>
    <x v="0"/>
    <x v="8"/>
    <x v="15"/>
    <x v="5"/>
  </r>
  <r>
    <x v="1784"/>
    <x v="1062"/>
    <x v="168"/>
    <x v="18"/>
    <x v="18"/>
    <x v="0"/>
    <x v="4"/>
    <x v="1"/>
    <x v="18"/>
    <x v="1"/>
    <x v="2"/>
    <x v="2"/>
    <x v="7"/>
    <x v="0"/>
    <x v="7"/>
    <x v="14"/>
    <x v="0"/>
  </r>
  <r>
    <x v="1785"/>
    <x v="1007"/>
    <x v="111"/>
    <x v="1"/>
    <x v="22"/>
    <x v="1"/>
    <x v="1"/>
    <x v="1"/>
    <x v="22"/>
    <x v="1"/>
    <x v="2"/>
    <x v="2"/>
    <x v="6"/>
    <x v="1"/>
    <x v="1"/>
    <x v="12"/>
    <x v="7"/>
  </r>
  <r>
    <x v="1786"/>
    <x v="1186"/>
    <x v="154"/>
    <x v="8"/>
    <x v="21"/>
    <x v="0"/>
    <x v="3"/>
    <x v="1"/>
    <x v="21"/>
    <x v="1"/>
    <x v="2"/>
    <x v="2"/>
    <x v="7"/>
    <x v="0"/>
    <x v="7"/>
    <x v="14"/>
    <x v="6"/>
  </r>
  <r>
    <x v="1787"/>
    <x v="685"/>
    <x v="14"/>
    <x v="19"/>
    <x v="19"/>
    <x v="1"/>
    <x v="4"/>
    <x v="0"/>
    <x v="19"/>
    <x v="1"/>
    <x v="2"/>
    <x v="2"/>
    <x v="6"/>
    <x v="0"/>
    <x v="8"/>
    <x v="15"/>
    <x v="7"/>
  </r>
  <r>
    <x v="1788"/>
    <x v="1250"/>
    <x v="222"/>
    <x v="8"/>
    <x v="21"/>
    <x v="1"/>
    <x v="1"/>
    <x v="1"/>
    <x v="21"/>
    <x v="1"/>
    <x v="2"/>
    <x v="2"/>
    <x v="6"/>
    <x v="1"/>
    <x v="1"/>
    <x v="12"/>
    <x v="0"/>
  </r>
  <r>
    <x v="1789"/>
    <x v="419"/>
    <x v="155"/>
    <x v="8"/>
    <x v="21"/>
    <x v="1"/>
    <x v="4"/>
    <x v="0"/>
    <x v="21"/>
    <x v="1"/>
    <x v="2"/>
    <x v="2"/>
    <x v="6"/>
    <x v="0"/>
    <x v="8"/>
    <x v="15"/>
    <x v="7"/>
  </r>
  <r>
    <x v="1790"/>
    <x v="58"/>
    <x v="48"/>
    <x v="18"/>
    <x v="20"/>
    <x v="1"/>
    <x v="0"/>
    <x v="1"/>
    <x v="20"/>
    <x v="1"/>
    <x v="2"/>
    <x v="2"/>
    <x v="6"/>
    <x v="0"/>
    <x v="8"/>
    <x v="15"/>
    <x v="7"/>
  </r>
  <r>
    <x v="1791"/>
    <x v="765"/>
    <x v="19"/>
    <x v="1"/>
    <x v="22"/>
    <x v="0"/>
    <x v="5"/>
    <x v="1"/>
    <x v="22"/>
    <x v="1"/>
    <x v="2"/>
    <x v="2"/>
    <x v="7"/>
    <x v="0"/>
    <x v="7"/>
    <x v="14"/>
    <x v="6"/>
  </r>
  <r>
    <x v="1792"/>
    <x v="530"/>
    <x v="42"/>
    <x v="18"/>
    <x v="20"/>
    <x v="1"/>
    <x v="5"/>
    <x v="1"/>
    <x v="20"/>
    <x v="1"/>
    <x v="2"/>
    <x v="2"/>
    <x v="6"/>
    <x v="0"/>
    <x v="8"/>
    <x v="15"/>
    <x v="5"/>
  </r>
  <r>
    <x v="1793"/>
    <x v="828"/>
    <x v="135"/>
    <x v="19"/>
    <x v="19"/>
    <x v="1"/>
    <x v="4"/>
    <x v="0"/>
    <x v="19"/>
    <x v="1"/>
    <x v="2"/>
    <x v="2"/>
    <x v="6"/>
    <x v="0"/>
    <x v="8"/>
    <x v="15"/>
    <x v="1"/>
  </r>
  <r>
    <x v="1794"/>
    <x v="752"/>
    <x v="4"/>
    <x v="8"/>
    <x v="21"/>
    <x v="1"/>
    <x v="1"/>
    <x v="0"/>
    <x v="21"/>
    <x v="1"/>
    <x v="2"/>
    <x v="2"/>
    <x v="6"/>
    <x v="1"/>
    <x v="1"/>
    <x v="12"/>
    <x v="0"/>
  </r>
  <r>
    <x v="1795"/>
    <x v="408"/>
    <x v="17"/>
    <x v="19"/>
    <x v="19"/>
    <x v="1"/>
    <x v="3"/>
    <x v="1"/>
    <x v="19"/>
    <x v="1"/>
    <x v="2"/>
    <x v="2"/>
    <x v="6"/>
    <x v="0"/>
    <x v="8"/>
    <x v="15"/>
    <x v="7"/>
  </r>
  <r>
    <x v="1796"/>
    <x v="652"/>
    <x v="172"/>
    <x v="8"/>
    <x v="21"/>
    <x v="0"/>
    <x v="0"/>
    <x v="1"/>
    <x v="21"/>
    <x v="1"/>
    <x v="2"/>
    <x v="2"/>
    <x v="7"/>
    <x v="0"/>
    <x v="7"/>
    <x v="14"/>
    <x v="0"/>
  </r>
  <r>
    <x v="1797"/>
    <x v="718"/>
    <x v="88"/>
    <x v="18"/>
    <x v="18"/>
    <x v="0"/>
    <x v="4"/>
    <x v="1"/>
    <x v="18"/>
    <x v="1"/>
    <x v="2"/>
    <x v="2"/>
    <x v="7"/>
    <x v="0"/>
    <x v="7"/>
    <x v="14"/>
    <x v="4"/>
  </r>
  <r>
    <x v="1798"/>
    <x v="1031"/>
    <x v="94"/>
    <x v="18"/>
    <x v="18"/>
    <x v="1"/>
    <x v="3"/>
    <x v="0"/>
    <x v="18"/>
    <x v="1"/>
    <x v="2"/>
    <x v="2"/>
    <x v="6"/>
    <x v="0"/>
    <x v="8"/>
    <x v="15"/>
    <x v="1"/>
  </r>
  <r>
    <x v="1799"/>
    <x v="502"/>
    <x v="10"/>
    <x v="1"/>
    <x v="22"/>
    <x v="0"/>
    <x v="3"/>
    <x v="0"/>
    <x v="22"/>
    <x v="1"/>
    <x v="2"/>
    <x v="2"/>
    <x v="7"/>
    <x v="0"/>
    <x v="7"/>
    <x v="14"/>
    <x v="5"/>
  </r>
  <r>
    <x v="1800"/>
    <x v="684"/>
    <x v="2"/>
    <x v="18"/>
    <x v="20"/>
    <x v="0"/>
    <x v="1"/>
    <x v="0"/>
    <x v="20"/>
    <x v="1"/>
    <x v="2"/>
    <x v="2"/>
    <x v="7"/>
    <x v="1"/>
    <x v="1"/>
    <x v="13"/>
    <x v="0"/>
  </r>
  <r>
    <x v="1801"/>
    <x v="1140"/>
    <x v="174"/>
    <x v="18"/>
    <x v="20"/>
    <x v="0"/>
    <x v="4"/>
    <x v="1"/>
    <x v="20"/>
    <x v="1"/>
    <x v="2"/>
    <x v="2"/>
    <x v="7"/>
    <x v="0"/>
    <x v="7"/>
    <x v="14"/>
    <x v="3"/>
  </r>
  <r>
    <x v="1802"/>
    <x v="647"/>
    <x v="221"/>
    <x v="19"/>
    <x v="19"/>
    <x v="1"/>
    <x v="4"/>
    <x v="1"/>
    <x v="19"/>
    <x v="1"/>
    <x v="2"/>
    <x v="2"/>
    <x v="6"/>
    <x v="0"/>
    <x v="8"/>
    <x v="15"/>
    <x v="4"/>
  </r>
  <r>
    <x v="1803"/>
    <x v="46"/>
    <x v="41"/>
    <x v="1"/>
    <x v="22"/>
    <x v="0"/>
    <x v="5"/>
    <x v="1"/>
    <x v="22"/>
    <x v="1"/>
    <x v="2"/>
    <x v="2"/>
    <x v="7"/>
    <x v="0"/>
    <x v="7"/>
    <x v="14"/>
    <x v="3"/>
  </r>
  <r>
    <x v="1804"/>
    <x v="1273"/>
    <x v="122"/>
    <x v="18"/>
    <x v="18"/>
    <x v="0"/>
    <x v="5"/>
    <x v="0"/>
    <x v="18"/>
    <x v="1"/>
    <x v="2"/>
    <x v="2"/>
    <x v="7"/>
    <x v="0"/>
    <x v="7"/>
    <x v="14"/>
    <x v="2"/>
  </r>
  <r>
    <x v="1805"/>
    <x v="1184"/>
    <x v="44"/>
    <x v="1"/>
    <x v="22"/>
    <x v="0"/>
    <x v="5"/>
    <x v="0"/>
    <x v="22"/>
    <x v="1"/>
    <x v="2"/>
    <x v="2"/>
    <x v="7"/>
    <x v="0"/>
    <x v="7"/>
    <x v="14"/>
    <x v="6"/>
  </r>
  <r>
    <x v="1806"/>
    <x v="1057"/>
    <x v="20"/>
    <x v="18"/>
    <x v="18"/>
    <x v="1"/>
    <x v="0"/>
    <x v="0"/>
    <x v="18"/>
    <x v="1"/>
    <x v="2"/>
    <x v="2"/>
    <x v="6"/>
    <x v="0"/>
    <x v="8"/>
    <x v="15"/>
    <x v="1"/>
  </r>
  <r>
    <x v="1807"/>
    <x v="1469"/>
    <x v="98"/>
    <x v="18"/>
    <x v="18"/>
    <x v="0"/>
    <x v="2"/>
    <x v="0"/>
    <x v="18"/>
    <x v="1"/>
    <x v="2"/>
    <x v="2"/>
    <x v="7"/>
    <x v="0"/>
    <x v="7"/>
    <x v="14"/>
    <x v="0"/>
  </r>
  <r>
    <x v="1808"/>
    <x v="1210"/>
    <x v="96"/>
    <x v="1"/>
    <x v="22"/>
    <x v="0"/>
    <x v="3"/>
    <x v="0"/>
    <x v="22"/>
    <x v="1"/>
    <x v="2"/>
    <x v="2"/>
    <x v="7"/>
    <x v="0"/>
    <x v="7"/>
    <x v="14"/>
    <x v="1"/>
  </r>
  <r>
    <x v="1809"/>
    <x v="806"/>
    <x v="170"/>
    <x v="1"/>
    <x v="22"/>
    <x v="1"/>
    <x v="3"/>
    <x v="1"/>
    <x v="22"/>
    <x v="1"/>
    <x v="2"/>
    <x v="2"/>
    <x v="6"/>
    <x v="0"/>
    <x v="8"/>
    <x v="15"/>
    <x v="4"/>
  </r>
  <r>
    <x v="1810"/>
    <x v="1042"/>
    <x v="63"/>
    <x v="8"/>
    <x v="21"/>
    <x v="0"/>
    <x v="0"/>
    <x v="0"/>
    <x v="21"/>
    <x v="1"/>
    <x v="2"/>
    <x v="2"/>
    <x v="7"/>
    <x v="0"/>
    <x v="7"/>
    <x v="14"/>
    <x v="0"/>
  </r>
  <r>
    <x v="1811"/>
    <x v="743"/>
    <x v="103"/>
    <x v="18"/>
    <x v="20"/>
    <x v="0"/>
    <x v="4"/>
    <x v="1"/>
    <x v="20"/>
    <x v="1"/>
    <x v="2"/>
    <x v="2"/>
    <x v="7"/>
    <x v="0"/>
    <x v="7"/>
    <x v="14"/>
    <x v="1"/>
  </r>
  <r>
    <x v="1812"/>
    <x v="810"/>
    <x v="165"/>
    <x v="18"/>
    <x v="20"/>
    <x v="0"/>
    <x v="1"/>
    <x v="0"/>
    <x v="20"/>
    <x v="1"/>
    <x v="2"/>
    <x v="2"/>
    <x v="7"/>
    <x v="1"/>
    <x v="1"/>
    <x v="13"/>
    <x v="2"/>
  </r>
  <r>
    <x v="1813"/>
    <x v="205"/>
    <x v="97"/>
    <x v="8"/>
    <x v="21"/>
    <x v="1"/>
    <x v="4"/>
    <x v="0"/>
    <x v="21"/>
    <x v="1"/>
    <x v="2"/>
    <x v="2"/>
    <x v="6"/>
    <x v="0"/>
    <x v="8"/>
    <x v="15"/>
    <x v="5"/>
  </r>
  <r>
    <x v="1814"/>
    <x v="399"/>
    <x v="69"/>
    <x v="19"/>
    <x v="19"/>
    <x v="1"/>
    <x v="4"/>
    <x v="1"/>
    <x v="19"/>
    <x v="1"/>
    <x v="2"/>
    <x v="2"/>
    <x v="6"/>
    <x v="0"/>
    <x v="8"/>
    <x v="15"/>
    <x v="2"/>
  </r>
  <r>
    <x v="1815"/>
    <x v="1404"/>
    <x v="51"/>
    <x v="1"/>
    <x v="22"/>
    <x v="0"/>
    <x v="0"/>
    <x v="1"/>
    <x v="22"/>
    <x v="1"/>
    <x v="2"/>
    <x v="2"/>
    <x v="7"/>
    <x v="0"/>
    <x v="7"/>
    <x v="14"/>
    <x v="2"/>
  </r>
  <r>
    <x v="1816"/>
    <x v="920"/>
    <x v="166"/>
    <x v="8"/>
    <x v="21"/>
    <x v="1"/>
    <x v="3"/>
    <x v="0"/>
    <x v="21"/>
    <x v="1"/>
    <x v="2"/>
    <x v="2"/>
    <x v="6"/>
    <x v="0"/>
    <x v="8"/>
    <x v="15"/>
    <x v="1"/>
  </r>
  <r>
    <x v="1817"/>
    <x v="691"/>
    <x v="10"/>
    <x v="19"/>
    <x v="19"/>
    <x v="1"/>
    <x v="4"/>
    <x v="1"/>
    <x v="19"/>
    <x v="1"/>
    <x v="2"/>
    <x v="2"/>
    <x v="6"/>
    <x v="0"/>
    <x v="8"/>
    <x v="15"/>
    <x v="5"/>
  </r>
  <r>
    <x v="1818"/>
    <x v="905"/>
    <x v="6"/>
    <x v="18"/>
    <x v="20"/>
    <x v="1"/>
    <x v="4"/>
    <x v="0"/>
    <x v="20"/>
    <x v="1"/>
    <x v="2"/>
    <x v="2"/>
    <x v="6"/>
    <x v="0"/>
    <x v="8"/>
    <x v="15"/>
    <x v="4"/>
  </r>
  <r>
    <x v="1819"/>
    <x v="1180"/>
    <x v="49"/>
    <x v="18"/>
    <x v="20"/>
    <x v="1"/>
    <x v="4"/>
    <x v="1"/>
    <x v="20"/>
    <x v="1"/>
    <x v="2"/>
    <x v="2"/>
    <x v="6"/>
    <x v="0"/>
    <x v="8"/>
    <x v="15"/>
    <x v="3"/>
  </r>
  <r>
    <x v="1820"/>
    <x v="742"/>
    <x v="114"/>
    <x v="8"/>
    <x v="21"/>
    <x v="1"/>
    <x v="4"/>
    <x v="0"/>
    <x v="21"/>
    <x v="1"/>
    <x v="2"/>
    <x v="2"/>
    <x v="6"/>
    <x v="0"/>
    <x v="8"/>
    <x v="15"/>
    <x v="0"/>
  </r>
  <r>
    <x v="1821"/>
    <x v="1188"/>
    <x v="68"/>
    <x v="8"/>
    <x v="21"/>
    <x v="1"/>
    <x v="4"/>
    <x v="0"/>
    <x v="21"/>
    <x v="1"/>
    <x v="2"/>
    <x v="2"/>
    <x v="6"/>
    <x v="0"/>
    <x v="8"/>
    <x v="15"/>
    <x v="2"/>
  </r>
  <r>
    <x v="1822"/>
    <x v="152"/>
    <x v="96"/>
    <x v="18"/>
    <x v="18"/>
    <x v="1"/>
    <x v="0"/>
    <x v="1"/>
    <x v="18"/>
    <x v="1"/>
    <x v="2"/>
    <x v="2"/>
    <x v="6"/>
    <x v="0"/>
    <x v="8"/>
    <x v="15"/>
    <x v="1"/>
  </r>
  <r>
    <x v="1823"/>
    <x v="1469"/>
    <x v="98"/>
    <x v="19"/>
    <x v="19"/>
    <x v="1"/>
    <x v="2"/>
    <x v="0"/>
    <x v="19"/>
    <x v="1"/>
    <x v="2"/>
    <x v="2"/>
    <x v="6"/>
    <x v="0"/>
    <x v="8"/>
    <x v="15"/>
    <x v="0"/>
  </r>
  <r>
    <x v="1824"/>
    <x v="20"/>
    <x v="19"/>
    <x v="8"/>
    <x v="21"/>
    <x v="1"/>
    <x v="0"/>
    <x v="1"/>
    <x v="21"/>
    <x v="1"/>
    <x v="2"/>
    <x v="2"/>
    <x v="6"/>
    <x v="0"/>
    <x v="8"/>
    <x v="15"/>
    <x v="6"/>
  </r>
  <r>
    <x v="1825"/>
    <x v="752"/>
    <x v="4"/>
    <x v="1"/>
    <x v="22"/>
    <x v="1"/>
    <x v="1"/>
    <x v="0"/>
    <x v="22"/>
    <x v="1"/>
    <x v="2"/>
    <x v="2"/>
    <x v="6"/>
    <x v="1"/>
    <x v="1"/>
    <x v="12"/>
    <x v="0"/>
  </r>
  <r>
    <x v="1826"/>
    <x v="799"/>
    <x v="19"/>
    <x v="1"/>
    <x v="22"/>
    <x v="0"/>
    <x v="5"/>
    <x v="1"/>
    <x v="22"/>
    <x v="1"/>
    <x v="2"/>
    <x v="2"/>
    <x v="7"/>
    <x v="0"/>
    <x v="7"/>
    <x v="14"/>
    <x v="6"/>
  </r>
  <r>
    <x v="1827"/>
    <x v="241"/>
    <x v="149"/>
    <x v="8"/>
    <x v="21"/>
    <x v="1"/>
    <x v="1"/>
    <x v="1"/>
    <x v="21"/>
    <x v="1"/>
    <x v="2"/>
    <x v="2"/>
    <x v="6"/>
    <x v="1"/>
    <x v="1"/>
    <x v="12"/>
    <x v="4"/>
  </r>
  <r>
    <x v="1828"/>
    <x v="1160"/>
    <x v="44"/>
    <x v="18"/>
    <x v="18"/>
    <x v="0"/>
    <x v="4"/>
    <x v="1"/>
    <x v="18"/>
    <x v="1"/>
    <x v="2"/>
    <x v="2"/>
    <x v="7"/>
    <x v="0"/>
    <x v="7"/>
    <x v="14"/>
    <x v="6"/>
  </r>
  <r>
    <x v="1829"/>
    <x v="1424"/>
    <x v="232"/>
    <x v="19"/>
    <x v="19"/>
    <x v="0"/>
    <x v="3"/>
    <x v="1"/>
    <x v="19"/>
    <x v="1"/>
    <x v="2"/>
    <x v="2"/>
    <x v="7"/>
    <x v="0"/>
    <x v="7"/>
    <x v="14"/>
    <x v="7"/>
  </r>
  <r>
    <x v="1830"/>
    <x v="315"/>
    <x v="148"/>
    <x v="19"/>
    <x v="19"/>
    <x v="0"/>
    <x v="3"/>
    <x v="0"/>
    <x v="19"/>
    <x v="1"/>
    <x v="2"/>
    <x v="2"/>
    <x v="7"/>
    <x v="0"/>
    <x v="7"/>
    <x v="14"/>
    <x v="6"/>
  </r>
  <r>
    <x v="1831"/>
    <x v="884"/>
    <x v="2"/>
    <x v="8"/>
    <x v="21"/>
    <x v="0"/>
    <x v="3"/>
    <x v="1"/>
    <x v="21"/>
    <x v="1"/>
    <x v="2"/>
    <x v="2"/>
    <x v="7"/>
    <x v="0"/>
    <x v="7"/>
    <x v="14"/>
    <x v="0"/>
  </r>
  <r>
    <x v="1832"/>
    <x v="655"/>
    <x v="208"/>
    <x v="18"/>
    <x v="20"/>
    <x v="0"/>
    <x v="5"/>
    <x v="0"/>
    <x v="20"/>
    <x v="1"/>
    <x v="2"/>
    <x v="2"/>
    <x v="7"/>
    <x v="0"/>
    <x v="7"/>
    <x v="14"/>
    <x v="0"/>
  </r>
  <r>
    <x v="1833"/>
    <x v="1233"/>
    <x v="10"/>
    <x v="19"/>
    <x v="19"/>
    <x v="0"/>
    <x v="1"/>
    <x v="0"/>
    <x v="19"/>
    <x v="1"/>
    <x v="2"/>
    <x v="2"/>
    <x v="7"/>
    <x v="1"/>
    <x v="1"/>
    <x v="13"/>
    <x v="5"/>
  </r>
  <r>
    <x v="1834"/>
    <x v="726"/>
    <x v="142"/>
    <x v="19"/>
    <x v="19"/>
    <x v="0"/>
    <x v="4"/>
    <x v="1"/>
    <x v="19"/>
    <x v="1"/>
    <x v="2"/>
    <x v="2"/>
    <x v="7"/>
    <x v="0"/>
    <x v="7"/>
    <x v="14"/>
    <x v="4"/>
  </r>
  <r>
    <x v="1835"/>
    <x v="150"/>
    <x v="110"/>
    <x v="8"/>
    <x v="21"/>
    <x v="1"/>
    <x v="2"/>
    <x v="0"/>
    <x v="21"/>
    <x v="1"/>
    <x v="2"/>
    <x v="2"/>
    <x v="6"/>
    <x v="0"/>
    <x v="8"/>
    <x v="15"/>
    <x v="2"/>
  </r>
  <r>
    <x v="1836"/>
    <x v="820"/>
    <x v="41"/>
    <x v="18"/>
    <x v="20"/>
    <x v="0"/>
    <x v="4"/>
    <x v="1"/>
    <x v="20"/>
    <x v="1"/>
    <x v="2"/>
    <x v="2"/>
    <x v="7"/>
    <x v="0"/>
    <x v="7"/>
    <x v="14"/>
    <x v="3"/>
  </r>
  <r>
    <x v="1837"/>
    <x v="908"/>
    <x v="233"/>
    <x v="1"/>
    <x v="22"/>
    <x v="1"/>
    <x v="2"/>
    <x v="1"/>
    <x v="22"/>
    <x v="1"/>
    <x v="2"/>
    <x v="2"/>
    <x v="6"/>
    <x v="0"/>
    <x v="8"/>
    <x v="15"/>
    <x v="4"/>
  </r>
  <r>
    <x v="1838"/>
    <x v="1136"/>
    <x v="57"/>
    <x v="8"/>
    <x v="21"/>
    <x v="0"/>
    <x v="5"/>
    <x v="0"/>
    <x v="21"/>
    <x v="1"/>
    <x v="2"/>
    <x v="2"/>
    <x v="7"/>
    <x v="0"/>
    <x v="7"/>
    <x v="14"/>
    <x v="4"/>
  </r>
  <r>
    <x v="1839"/>
    <x v="808"/>
    <x v="13"/>
    <x v="18"/>
    <x v="18"/>
    <x v="0"/>
    <x v="1"/>
    <x v="0"/>
    <x v="18"/>
    <x v="1"/>
    <x v="2"/>
    <x v="2"/>
    <x v="7"/>
    <x v="1"/>
    <x v="1"/>
    <x v="13"/>
    <x v="1"/>
  </r>
  <r>
    <x v="1840"/>
    <x v="1447"/>
    <x v="150"/>
    <x v="1"/>
    <x v="22"/>
    <x v="1"/>
    <x v="0"/>
    <x v="1"/>
    <x v="22"/>
    <x v="1"/>
    <x v="2"/>
    <x v="2"/>
    <x v="6"/>
    <x v="0"/>
    <x v="8"/>
    <x v="15"/>
    <x v="1"/>
  </r>
  <r>
    <x v="1841"/>
    <x v="709"/>
    <x v="31"/>
    <x v="8"/>
    <x v="21"/>
    <x v="1"/>
    <x v="3"/>
    <x v="1"/>
    <x v="21"/>
    <x v="1"/>
    <x v="2"/>
    <x v="2"/>
    <x v="6"/>
    <x v="0"/>
    <x v="8"/>
    <x v="15"/>
    <x v="6"/>
  </r>
  <r>
    <x v="1842"/>
    <x v="1450"/>
    <x v="232"/>
    <x v="8"/>
    <x v="21"/>
    <x v="1"/>
    <x v="2"/>
    <x v="1"/>
    <x v="21"/>
    <x v="1"/>
    <x v="2"/>
    <x v="2"/>
    <x v="6"/>
    <x v="0"/>
    <x v="8"/>
    <x v="15"/>
    <x v="7"/>
  </r>
  <r>
    <x v="1843"/>
    <x v="501"/>
    <x v="24"/>
    <x v="1"/>
    <x v="22"/>
    <x v="1"/>
    <x v="1"/>
    <x v="1"/>
    <x v="22"/>
    <x v="1"/>
    <x v="2"/>
    <x v="2"/>
    <x v="6"/>
    <x v="1"/>
    <x v="1"/>
    <x v="12"/>
    <x v="1"/>
  </r>
  <r>
    <x v="1844"/>
    <x v="869"/>
    <x v="32"/>
    <x v="18"/>
    <x v="18"/>
    <x v="0"/>
    <x v="1"/>
    <x v="1"/>
    <x v="18"/>
    <x v="1"/>
    <x v="2"/>
    <x v="2"/>
    <x v="7"/>
    <x v="1"/>
    <x v="1"/>
    <x v="13"/>
    <x v="3"/>
  </r>
  <r>
    <x v="1845"/>
    <x v="137"/>
    <x v="16"/>
    <x v="19"/>
    <x v="19"/>
    <x v="0"/>
    <x v="2"/>
    <x v="0"/>
    <x v="19"/>
    <x v="1"/>
    <x v="2"/>
    <x v="2"/>
    <x v="7"/>
    <x v="0"/>
    <x v="7"/>
    <x v="14"/>
    <x v="6"/>
  </r>
  <r>
    <x v="1846"/>
    <x v="1175"/>
    <x v="63"/>
    <x v="19"/>
    <x v="19"/>
    <x v="0"/>
    <x v="0"/>
    <x v="0"/>
    <x v="19"/>
    <x v="1"/>
    <x v="2"/>
    <x v="2"/>
    <x v="7"/>
    <x v="0"/>
    <x v="7"/>
    <x v="14"/>
    <x v="0"/>
  </r>
  <r>
    <x v="1847"/>
    <x v="139"/>
    <x v="106"/>
    <x v="18"/>
    <x v="20"/>
    <x v="1"/>
    <x v="1"/>
    <x v="1"/>
    <x v="20"/>
    <x v="1"/>
    <x v="2"/>
    <x v="2"/>
    <x v="6"/>
    <x v="1"/>
    <x v="1"/>
    <x v="12"/>
    <x v="6"/>
  </r>
  <r>
    <x v="1848"/>
    <x v="608"/>
    <x v="50"/>
    <x v="19"/>
    <x v="19"/>
    <x v="1"/>
    <x v="3"/>
    <x v="0"/>
    <x v="19"/>
    <x v="1"/>
    <x v="2"/>
    <x v="2"/>
    <x v="6"/>
    <x v="0"/>
    <x v="8"/>
    <x v="15"/>
    <x v="4"/>
  </r>
  <r>
    <x v="1849"/>
    <x v="197"/>
    <x v="65"/>
    <x v="1"/>
    <x v="22"/>
    <x v="0"/>
    <x v="3"/>
    <x v="0"/>
    <x v="22"/>
    <x v="1"/>
    <x v="2"/>
    <x v="2"/>
    <x v="7"/>
    <x v="0"/>
    <x v="7"/>
    <x v="14"/>
    <x v="4"/>
  </r>
  <r>
    <x v="1850"/>
    <x v="1017"/>
    <x v="139"/>
    <x v="19"/>
    <x v="19"/>
    <x v="0"/>
    <x v="3"/>
    <x v="1"/>
    <x v="19"/>
    <x v="1"/>
    <x v="2"/>
    <x v="2"/>
    <x v="7"/>
    <x v="0"/>
    <x v="7"/>
    <x v="14"/>
    <x v="4"/>
  </r>
  <r>
    <x v="1851"/>
    <x v="867"/>
    <x v="132"/>
    <x v="19"/>
    <x v="19"/>
    <x v="1"/>
    <x v="5"/>
    <x v="1"/>
    <x v="19"/>
    <x v="1"/>
    <x v="2"/>
    <x v="2"/>
    <x v="6"/>
    <x v="0"/>
    <x v="8"/>
    <x v="15"/>
    <x v="6"/>
  </r>
  <r>
    <x v="1852"/>
    <x v="891"/>
    <x v="16"/>
    <x v="1"/>
    <x v="22"/>
    <x v="1"/>
    <x v="0"/>
    <x v="1"/>
    <x v="22"/>
    <x v="1"/>
    <x v="2"/>
    <x v="2"/>
    <x v="6"/>
    <x v="0"/>
    <x v="8"/>
    <x v="15"/>
    <x v="6"/>
  </r>
  <r>
    <x v="1853"/>
    <x v="307"/>
    <x v="22"/>
    <x v="1"/>
    <x v="22"/>
    <x v="0"/>
    <x v="1"/>
    <x v="1"/>
    <x v="22"/>
    <x v="1"/>
    <x v="2"/>
    <x v="2"/>
    <x v="7"/>
    <x v="1"/>
    <x v="1"/>
    <x v="13"/>
    <x v="7"/>
  </r>
  <r>
    <x v="1854"/>
    <x v="644"/>
    <x v="103"/>
    <x v="19"/>
    <x v="19"/>
    <x v="0"/>
    <x v="4"/>
    <x v="0"/>
    <x v="19"/>
    <x v="1"/>
    <x v="2"/>
    <x v="2"/>
    <x v="7"/>
    <x v="0"/>
    <x v="7"/>
    <x v="14"/>
    <x v="1"/>
  </r>
  <r>
    <x v="1855"/>
    <x v="927"/>
    <x v="8"/>
    <x v="19"/>
    <x v="19"/>
    <x v="1"/>
    <x v="4"/>
    <x v="1"/>
    <x v="19"/>
    <x v="1"/>
    <x v="2"/>
    <x v="2"/>
    <x v="6"/>
    <x v="0"/>
    <x v="8"/>
    <x v="15"/>
    <x v="5"/>
  </r>
  <r>
    <x v="1856"/>
    <x v="299"/>
    <x v="118"/>
    <x v="8"/>
    <x v="21"/>
    <x v="1"/>
    <x v="3"/>
    <x v="0"/>
    <x v="21"/>
    <x v="1"/>
    <x v="2"/>
    <x v="2"/>
    <x v="6"/>
    <x v="0"/>
    <x v="8"/>
    <x v="15"/>
    <x v="7"/>
  </r>
  <r>
    <x v="1857"/>
    <x v="1232"/>
    <x v="152"/>
    <x v="8"/>
    <x v="21"/>
    <x v="0"/>
    <x v="2"/>
    <x v="1"/>
    <x v="21"/>
    <x v="1"/>
    <x v="2"/>
    <x v="2"/>
    <x v="7"/>
    <x v="0"/>
    <x v="7"/>
    <x v="14"/>
    <x v="7"/>
  </r>
  <r>
    <x v="1858"/>
    <x v="1384"/>
    <x v="173"/>
    <x v="8"/>
    <x v="21"/>
    <x v="1"/>
    <x v="4"/>
    <x v="1"/>
    <x v="21"/>
    <x v="1"/>
    <x v="2"/>
    <x v="2"/>
    <x v="6"/>
    <x v="0"/>
    <x v="8"/>
    <x v="15"/>
    <x v="7"/>
  </r>
  <r>
    <x v="1859"/>
    <x v="757"/>
    <x v="177"/>
    <x v="19"/>
    <x v="19"/>
    <x v="0"/>
    <x v="2"/>
    <x v="0"/>
    <x v="19"/>
    <x v="1"/>
    <x v="2"/>
    <x v="2"/>
    <x v="7"/>
    <x v="0"/>
    <x v="7"/>
    <x v="14"/>
    <x v="1"/>
  </r>
  <r>
    <x v="1860"/>
    <x v="1043"/>
    <x v="42"/>
    <x v="19"/>
    <x v="19"/>
    <x v="1"/>
    <x v="4"/>
    <x v="0"/>
    <x v="19"/>
    <x v="1"/>
    <x v="2"/>
    <x v="2"/>
    <x v="6"/>
    <x v="0"/>
    <x v="8"/>
    <x v="15"/>
    <x v="5"/>
  </r>
  <r>
    <x v="1861"/>
    <x v="445"/>
    <x v="200"/>
    <x v="19"/>
    <x v="19"/>
    <x v="1"/>
    <x v="4"/>
    <x v="0"/>
    <x v="19"/>
    <x v="1"/>
    <x v="2"/>
    <x v="2"/>
    <x v="6"/>
    <x v="0"/>
    <x v="8"/>
    <x v="15"/>
    <x v="5"/>
  </r>
  <r>
    <x v="1862"/>
    <x v="259"/>
    <x v="146"/>
    <x v="8"/>
    <x v="21"/>
    <x v="0"/>
    <x v="3"/>
    <x v="1"/>
    <x v="21"/>
    <x v="1"/>
    <x v="2"/>
    <x v="2"/>
    <x v="7"/>
    <x v="0"/>
    <x v="7"/>
    <x v="14"/>
    <x v="6"/>
  </r>
  <r>
    <x v="1863"/>
    <x v="1317"/>
    <x v="75"/>
    <x v="18"/>
    <x v="20"/>
    <x v="1"/>
    <x v="0"/>
    <x v="0"/>
    <x v="20"/>
    <x v="1"/>
    <x v="2"/>
    <x v="2"/>
    <x v="6"/>
    <x v="0"/>
    <x v="8"/>
    <x v="15"/>
    <x v="7"/>
  </r>
  <r>
    <x v="1864"/>
    <x v="378"/>
    <x v="176"/>
    <x v="19"/>
    <x v="19"/>
    <x v="0"/>
    <x v="5"/>
    <x v="0"/>
    <x v="19"/>
    <x v="1"/>
    <x v="2"/>
    <x v="2"/>
    <x v="7"/>
    <x v="0"/>
    <x v="7"/>
    <x v="14"/>
    <x v="3"/>
  </r>
  <r>
    <x v="1865"/>
    <x v="344"/>
    <x v="23"/>
    <x v="18"/>
    <x v="18"/>
    <x v="0"/>
    <x v="1"/>
    <x v="1"/>
    <x v="18"/>
    <x v="1"/>
    <x v="2"/>
    <x v="2"/>
    <x v="7"/>
    <x v="1"/>
    <x v="1"/>
    <x v="13"/>
    <x v="2"/>
  </r>
  <r>
    <x v="1866"/>
    <x v="1305"/>
    <x v="126"/>
    <x v="1"/>
    <x v="22"/>
    <x v="1"/>
    <x v="4"/>
    <x v="1"/>
    <x v="22"/>
    <x v="1"/>
    <x v="2"/>
    <x v="2"/>
    <x v="6"/>
    <x v="0"/>
    <x v="8"/>
    <x v="15"/>
    <x v="3"/>
  </r>
  <r>
    <x v="1867"/>
    <x v="683"/>
    <x v="160"/>
    <x v="19"/>
    <x v="19"/>
    <x v="0"/>
    <x v="3"/>
    <x v="0"/>
    <x v="19"/>
    <x v="1"/>
    <x v="2"/>
    <x v="2"/>
    <x v="7"/>
    <x v="0"/>
    <x v="7"/>
    <x v="14"/>
    <x v="5"/>
  </r>
  <r>
    <x v="1868"/>
    <x v="397"/>
    <x v="125"/>
    <x v="19"/>
    <x v="19"/>
    <x v="0"/>
    <x v="4"/>
    <x v="1"/>
    <x v="19"/>
    <x v="1"/>
    <x v="2"/>
    <x v="2"/>
    <x v="7"/>
    <x v="0"/>
    <x v="7"/>
    <x v="14"/>
    <x v="0"/>
  </r>
  <r>
    <x v="1869"/>
    <x v="783"/>
    <x v="12"/>
    <x v="18"/>
    <x v="18"/>
    <x v="1"/>
    <x v="1"/>
    <x v="1"/>
    <x v="18"/>
    <x v="1"/>
    <x v="2"/>
    <x v="2"/>
    <x v="6"/>
    <x v="1"/>
    <x v="1"/>
    <x v="12"/>
    <x v="3"/>
  </r>
  <r>
    <x v="1870"/>
    <x v="1295"/>
    <x v="6"/>
    <x v="19"/>
    <x v="19"/>
    <x v="0"/>
    <x v="4"/>
    <x v="1"/>
    <x v="19"/>
    <x v="1"/>
    <x v="2"/>
    <x v="2"/>
    <x v="7"/>
    <x v="0"/>
    <x v="7"/>
    <x v="14"/>
    <x v="4"/>
  </r>
  <r>
    <x v="1871"/>
    <x v="1325"/>
    <x v="173"/>
    <x v="19"/>
    <x v="19"/>
    <x v="0"/>
    <x v="4"/>
    <x v="0"/>
    <x v="19"/>
    <x v="1"/>
    <x v="2"/>
    <x v="2"/>
    <x v="7"/>
    <x v="0"/>
    <x v="7"/>
    <x v="14"/>
    <x v="7"/>
  </r>
  <r>
    <x v="1872"/>
    <x v="788"/>
    <x v="17"/>
    <x v="18"/>
    <x v="20"/>
    <x v="0"/>
    <x v="0"/>
    <x v="0"/>
    <x v="20"/>
    <x v="1"/>
    <x v="2"/>
    <x v="2"/>
    <x v="7"/>
    <x v="0"/>
    <x v="7"/>
    <x v="14"/>
    <x v="7"/>
  </r>
  <r>
    <x v="1873"/>
    <x v="171"/>
    <x v="123"/>
    <x v="19"/>
    <x v="19"/>
    <x v="0"/>
    <x v="0"/>
    <x v="0"/>
    <x v="19"/>
    <x v="1"/>
    <x v="2"/>
    <x v="2"/>
    <x v="7"/>
    <x v="0"/>
    <x v="7"/>
    <x v="14"/>
    <x v="2"/>
  </r>
  <r>
    <x v="1874"/>
    <x v="1478"/>
    <x v="180"/>
    <x v="18"/>
    <x v="20"/>
    <x v="0"/>
    <x v="2"/>
    <x v="0"/>
    <x v="20"/>
    <x v="1"/>
    <x v="2"/>
    <x v="2"/>
    <x v="7"/>
    <x v="0"/>
    <x v="7"/>
    <x v="14"/>
    <x v="1"/>
  </r>
  <r>
    <x v="1875"/>
    <x v="251"/>
    <x v="154"/>
    <x v="18"/>
    <x v="20"/>
    <x v="1"/>
    <x v="1"/>
    <x v="0"/>
    <x v="20"/>
    <x v="1"/>
    <x v="2"/>
    <x v="2"/>
    <x v="6"/>
    <x v="1"/>
    <x v="1"/>
    <x v="12"/>
    <x v="6"/>
  </r>
  <r>
    <x v="1876"/>
    <x v="487"/>
    <x v="16"/>
    <x v="18"/>
    <x v="20"/>
    <x v="1"/>
    <x v="0"/>
    <x v="1"/>
    <x v="20"/>
    <x v="1"/>
    <x v="2"/>
    <x v="2"/>
    <x v="6"/>
    <x v="0"/>
    <x v="8"/>
    <x v="15"/>
    <x v="6"/>
  </r>
  <r>
    <x v="1877"/>
    <x v="668"/>
    <x v="37"/>
    <x v="19"/>
    <x v="19"/>
    <x v="0"/>
    <x v="1"/>
    <x v="0"/>
    <x v="19"/>
    <x v="1"/>
    <x v="2"/>
    <x v="2"/>
    <x v="7"/>
    <x v="1"/>
    <x v="1"/>
    <x v="13"/>
    <x v="3"/>
  </r>
  <r>
    <x v="1878"/>
    <x v="1436"/>
    <x v="45"/>
    <x v="8"/>
    <x v="21"/>
    <x v="0"/>
    <x v="0"/>
    <x v="1"/>
    <x v="21"/>
    <x v="1"/>
    <x v="2"/>
    <x v="2"/>
    <x v="7"/>
    <x v="0"/>
    <x v="7"/>
    <x v="14"/>
    <x v="7"/>
  </r>
  <r>
    <x v="1879"/>
    <x v="214"/>
    <x v="109"/>
    <x v="19"/>
    <x v="19"/>
    <x v="0"/>
    <x v="5"/>
    <x v="1"/>
    <x v="19"/>
    <x v="1"/>
    <x v="2"/>
    <x v="2"/>
    <x v="7"/>
    <x v="0"/>
    <x v="7"/>
    <x v="14"/>
    <x v="4"/>
  </r>
  <r>
    <x v="1880"/>
    <x v="653"/>
    <x v="143"/>
    <x v="8"/>
    <x v="21"/>
    <x v="1"/>
    <x v="2"/>
    <x v="1"/>
    <x v="21"/>
    <x v="1"/>
    <x v="2"/>
    <x v="2"/>
    <x v="6"/>
    <x v="0"/>
    <x v="8"/>
    <x v="15"/>
    <x v="0"/>
  </r>
  <r>
    <x v="1881"/>
    <x v="790"/>
    <x v="26"/>
    <x v="19"/>
    <x v="19"/>
    <x v="0"/>
    <x v="2"/>
    <x v="1"/>
    <x v="19"/>
    <x v="1"/>
    <x v="2"/>
    <x v="2"/>
    <x v="7"/>
    <x v="0"/>
    <x v="7"/>
    <x v="14"/>
    <x v="3"/>
  </r>
  <r>
    <x v="1882"/>
    <x v="444"/>
    <x v="107"/>
    <x v="18"/>
    <x v="20"/>
    <x v="1"/>
    <x v="4"/>
    <x v="1"/>
    <x v="20"/>
    <x v="1"/>
    <x v="2"/>
    <x v="2"/>
    <x v="6"/>
    <x v="0"/>
    <x v="8"/>
    <x v="15"/>
    <x v="3"/>
  </r>
  <r>
    <x v="1883"/>
    <x v="1043"/>
    <x v="42"/>
    <x v="8"/>
    <x v="21"/>
    <x v="0"/>
    <x v="4"/>
    <x v="0"/>
    <x v="21"/>
    <x v="1"/>
    <x v="2"/>
    <x v="2"/>
    <x v="7"/>
    <x v="0"/>
    <x v="7"/>
    <x v="14"/>
    <x v="5"/>
  </r>
  <r>
    <x v="1884"/>
    <x v="1331"/>
    <x v="140"/>
    <x v="18"/>
    <x v="20"/>
    <x v="0"/>
    <x v="1"/>
    <x v="0"/>
    <x v="20"/>
    <x v="1"/>
    <x v="2"/>
    <x v="2"/>
    <x v="7"/>
    <x v="1"/>
    <x v="1"/>
    <x v="13"/>
    <x v="1"/>
  </r>
  <r>
    <x v="1885"/>
    <x v="902"/>
    <x v="49"/>
    <x v="18"/>
    <x v="20"/>
    <x v="0"/>
    <x v="1"/>
    <x v="1"/>
    <x v="20"/>
    <x v="1"/>
    <x v="2"/>
    <x v="2"/>
    <x v="7"/>
    <x v="1"/>
    <x v="1"/>
    <x v="13"/>
    <x v="3"/>
  </r>
  <r>
    <x v="1886"/>
    <x v="439"/>
    <x v="123"/>
    <x v="8"/>
    <x v="21"/>
    <x v="1"/>
    <x v="0"/>
    <x v="0"/>
    <x v="21"/>
    <x v="1"/>
    <x v="2"/>
    <x v="2"/>
    <x v="6"/>
    <x v="0"/>
    <x v="8"/>
    <x v="15"/>
    <x v="2"/>
  </r>
  <r>
    <x v="1887"/>
    <x v="1308"/>
    <x v="195"/>
    <x v="1"/>
    <x v="22"/>
    <x v="1"/>
    <x v="2"/>
    <x v="1"/>
    <x v="22"/>
    <x v="1"/>
    <x v="2"/>
    <x v="2"/>
    <x v="6"/>
    <x v="0"/>
    <x v="8"/>
    <x v="15"/>
    <x v="7"/>
  </r>
  <r>
    <x v="1888"/>
    <x v="315"/>
    <x v="148"/>
    <x v="8"/>
    <x v="21"/>
    <x v="1"/>
    <x v="3"/>
    <x v="0"/>
    <x v="21"/>
    <x v="1"/>
    <x v="2"/>
    <x v="2"/>
    <x v="6"/>
    <x v="0"/>
    <x v="8"/>
    <x v="15"/>
    <x v="6"/>
  </r>
  <r>
    <x v="1889"/>
    <x v="1364"/>
    <x v="88"/>
    <x v="18"/>
    <x v="20"/>
    <x v="1"/>
    <x v="5"/>
    <x v="1"/>
    <x v="20"/>
    <x v="1"/>
    <x v="2"/>
    <x v="2"/>
    <x v="6"/>
    <x v="0"/>
    <x v="8"/>
    <x v="15"/>
    <x v="4"/>
  </r>
  <r>
    <x v="1890"/>
    <x v="436"/>
    <x v="198"/>
    <x v="8"/>
    <x v="21"/>
    <x v="0"/>
    <x v="3"/>
    <x v="1"/>
    <x v="21"/>
    <x v="1"/>
    <x v="2"/>
    <x v="2"/>
    <x v="7"/>
    <x v="0"/>
    <x v="7"/>
    <x v="14"/>
    <x v="2"/>
  </r>
  <r>
    <x v="1891"/>
    <x v="601"/>
    <x v="220"/>
    <x v="8"/>
    <x v="21"/>
    <x v="0"/>
    <x v="0"/>
    <x v="0"/>
    <x v="21"/>
    <x v="1"/>
    <x v="2"/>
    <x v="2"/>
    <x v="7"/>
    <x v="0"/>
    <x v="7"/>
    <x v="14"/>
    <x v="4"/>
  </r>
  <r>
    <x v="1892"/>
    <x v="1401"/>
    <x v="77"/>
    <x v="1"/>
    <x v="22"/>
    <x v="0"/>
    <x v="0"/>
    <x v="0"/>
    <x v="22"/>
    <x v="1"/>
    <x v="2"/>
    <x v="2"/>
    <x v="7"/>
    <x v="0"/>
    <x v="7"/>
    <x v="14"/>
    <x v="6"/>
  </r>
  <r>
    <x v="1893"/>
    <x v="412"/>
    <x v="47"/>
    <x v="18"/>
    <x v="18"/>
    <x v="0"/>
    <x v="0"/>
    <x v="0"/>
    <x v="18"/>
    <x v="1"/>
    <x v="2"/>
    <x v="2"/>
    <x v="7"/>
    <x v="0"/>
    <x v="7"/>
    <x v="14"/>
    <x v="5"/>
  </r>
  <r>
    <x v="1894"/>
    <x v="603"/>
    <x v="61"/>
    <x v="1"/>
    <x v="22"/>
    <x v="1"/>
    <x v="3"/>
    <x v="1"/>
    <x v="22"/>
    <x v="1"/>
    <x v="2"/>
    <x v="2"/>
    <x v="6"/>
    <x v="0"/>
    <x v="8"/>
    <x v="15"/>
    <x v="0"/>
  </r>
  <r>
    <x v="1895"/>
    <x v="201"/>
    <x v="124"/>
    <x v="18"/>
    <x v="20"/>
    <x v="0"/>
    <x v="3"/>
    <x v="0"/>
    <x v="20"/>
    <x v="1"/>
    <x v="2"/>
    <x v="2"/>
    <x v="7"/>
    <x v="0"/>
    <x v="7"/>
    <x v="14"/>
    <x v="1"/>
  </r>
  <r>
    <x v="1896"/>
    <x v="655"/>
    <x v="208"/>
    <x v="18"/>
    <x v="20"/>
    <x v="1"/>
    <x v="5"/>
    <x v="0"/>
    <x v="20"/>
    <x v="1"/>
    <x v="2"/>
    <x v="2"/>
    <x v="6"/>
    <x v="0"/>
    <x v="8"/>
    <x v="15"/>
    <x v="0"/>
  </r>
  <r>
    <x v="1897"/>
    <x v="239"/>
    <x v="29"/>
    <x v="18"/>
    <x v="18"/>
    <x v="1"/>
    <x v="1"/>
    <x v="1"/>
    <x v="18"/>
    <x v="1"/>
    <x v="2"/>
    <x v="2"/>
    <x v="6"/>
    <x v="1"/>
    <x v="1"/>
    <x v="12"/>
    <x v="5"/>
  </r>
  <r>
    <x v="1898"/>
    <x v="374"/>
    <x v="172"/>
    <x v="8"/>
    <x v="21"/>
    <x v="1"/>
    <x v="5"/>
    <x v="0"/>
    <x v="21"/>
    <x v="1"/>
    <x v="2"/>
    <x v="2"/>
    <x v="6"/>
    <x v="0"/>
    <x v="8"/>
    <x v="15"/>
    <x v="0"/>
  </r>
  <r>
    <x v="1899"/>
    <x v="407"/>
    <x v="14"/>
    <x v="8"/>
    <x v="21"/>
    <x v="0"/>
    <x v="0"/>
    <x v="0"/>
    <x v="21"/>
    <x v="1"/>
    <x v="2"/>
    <x v="2"/>
    <x v="7"/>
    <x v="0"/>
    <x v="7"/>
    <x v="14"/>
    <x v="7"/>
  </r>
  <r>
    <x v="1900"/>
    <x v="1478"/>
    <x v="180"/>
    <x v="19"/>
    <x v="19"/>
    <x v="1"/>
    <x v="2"/>
    <x v="0"/>
    <x v="19"/>
    <x v="1"/>
    <x v="2"/>
    <x v="2"/>
    <x v="6"/>
    <x v="0"/>
    <x v="8"/>
    <x v="15"/>
    <x v="1"/>
  </r>
  <r>
    <x v="1901"/>
    <x v="823"/>
    <x v="161"/>
    <x v="18"/>
    <x v="20"/>
    <x v="1"/>
    <x v="4"/>
    <x v="0"/>
    <x v="20"/>
    <x v="1"/>
    <x v="2"/>
    <x v="2"/>
    <x v="6"/>
    <x v="0"/>
    <x v="8"/>
    <x v="15"/>
    <x v="1"/>
  </r>
  <r>
    <x v="1902"/>
    <x v="181"/>
    <x v="16"/>
    <x v="8"/>
    <x v="21"/>
    <x v="0"/>
    <x v="5"/>
    <x v="0"/>
    <x v="21"/>
    <x v="1"/>
    <x v="2"/>
    <x v="2"/>
    <x v="7"/>
    <x v="0"/>
    <x v="7"/>
    <x v="14"/>
    <x v="6"/>
  </r>
  <r>
    <x v="1903"/>
    <x v="1400"/>
    <x v="15"/>
    <x v="18"/>
    <x v="18"/>
    <x v="1"/>
    <x v="4"/>
    <x v="1"/>
    <x v="18"/>
    <x v="1"/>
    <x v="2"/>
    <x v="2"/>
    <x v="6"/>
    <x v="0"/>
    <x v="8"/>
    <x v="15"/>
    <x v="0"/>
  </r>
  <r>
    <x v="1904"/>
    <x v="404"/>
    <x v="193"/>
    <x v="18"/>
    <x v="20"/>
    <x v="0"/>
    <x v="2"/>
    <x v="0"/>
    <x v="20"/>
    <x v="1"/>
    <x v="2"/>
    <x v="2"/>
    <x v="7"/>
    <x v="0"/>
    <x v="7"/>
    <x v="14"/>
    <x v="7"/>
  </r>
  <r>
    <x v="1905"/>
    <x v="146"/>
    <x v="108"/>
    <x v="1"/>
    <x v="22"/>
    <x v="1"/>
    <x v="5"/>
    <x v="0"/>
    <x v="22"/>
    <x v="1"/>
    <x v="2"/>
    <x v="2"/>
    <x v="6"/>
    <x v="0"/>
    <x v="8"/>
    <x v="15"/>
    <x v="6"/>
  </r>
  <r>
    <x v="1906"/>
    <x v="1430"/>
    <x v="67"/>
    <x v="18"/>
    <x v="18"/>
    <x v="1"/>
    <x v="5"/>
    <x v="0"/>
    <x v="18"/>
    <x v="1"/>
    <x v="2"/>
    <x v="2"/>
    <x v="6"/>
    <x v="0"/>
    <x v="8"/>
    <x v="15"/>
    <x v="2"/>
  </r>
  <r>
    <x v="1907"/>
    <x v="608"/>
    <x v="50"/>
    <x v="1"/>
    <x v="22"/>
    <x v="1"/>
    <x v="3"/>
    <x v="0"/>
    <x v="22"/>
    <x v="1"/>
    <x v="2"/>
    <x v="2"/>
    <x v="6"/>
    <x v="0"/>
    <x v="8"/>
    <x v="15"/>
    <x v="4"/>
  </r>
  <r>
    <x v="1908"/>
    <x v="51"/>
    <x v="45"/>
    <x v="18"/>
    <x v="18"/>
    <x v="1"/>
    <x v="1"/>
    <x v="1"/>
    <x v="18"/>
    <x v="1"/>
    <x v="2"/>
    <x v="2"/>
    <x v="6"/>
    <x v="1"/>
    <x v="1"/>
    <x v="12"/>
    <x v="7"/>
  </r>
  <r>
    <x v="1909"/>
    <x v="369"/>
    <x v="181"/>
    <x v="1"/>
    <x v="22"/>
    <x v="1"/>
    <x v="4"/>
    <x v="1"/>
    <x v="22"/>
    <x v="1"/>
    <x v="2"/>
    <x v="2"/>
    <x v="6"/>
    <x v="0"/>
    <x v="8"/>
    <x v="15"/>
    <x v="4"/>
  </r>
  <r>
    <x v="1910"/>
    <x v="1404"/>
    <x v="51"/>
    <x v="18"/>
    <x v="20"/>
    <x v="1"/>
    <x v="0"/>
    <x v="1"/>
    <x v="20"/>
    <x v="1"/>
    <x v="2"/>
    <x v="2"/>
    <x v="6"/>
    <x v="0"/>
    <x v="8"/>
    <x v="15"/>
    <x v="2"/>
  </r>
  <r>
    <x v="1911"/>
    <x v="310"/>
    <x v="170"/>
    <x v="8"/>
    <x v="21"/>
    <x v="1"/>
    <x v="2"/>
    <x v="0"/>
    <x v="21"/>
    <x v="1"/>
    <x v="2"/>
    <x v="2"/>
    <x v="6"/>
    <x v="0"/>
    <x v="8"/>
    <x v="15"/>
    <x v="4"/>
  </r>
  <r>
    <x v="1912"/>
    <x v="182"/>
    <x v="130"/>
    <x v="8"/>
    <x v="21"/>
    <x v="0"/>
    <x v="4"/>
    <x v="0"/>
    <x v="21"/>
    <x v="1"/>
    <x v="2"/>
    <x v="2"/>
    <x v="7"/>
    <x v="0"/>
    <x v="7"/>
    <x v="14"/>
    <x v="3"/>
  </r>
  <r>
    <x v="1913"/>
    <x v="594"/>
    <x v="219"/>
    <x v="18"/>
    <x v="18"/>
    <x v="1"/>
    <x v="4"/>
    <x v="1"/>
    <x v="18"/>
    <x v="1"/>
    <x v="2"/>
    <x v="2"/>
    <x v="6"/>
    <x v="0"/>
    <x v="8"/>
    <x v="15"/>
    <x v="1"/>
  </r>
  <r>
    <x v="1914"/>
    <x v="181"/>
    <x v="16"/>
    <x v="1"/>
    <x v="22"/>
    <x v="1"/>
    <x v="5"/>
    <x v="0"/>
    <x v="22"/>
    <x v="1"/>
    <x v="2"/>
    <x v="2"/>
    <x v="6"/>
    <x v="0"/>
    <x v="8"/>
    <x v="15"/>
    <x v="6"/>
  </r>
  <r>
    <x v="1915"/>
    <x v="86"/>
    <x v="21"/>
    <x v="19"/>
    <x v="19"/>
    <x v="1"/>
    <x v="5"/>
    <x v="0"/>
    <x v="19"/>
    <x v="1"/>
    <x v="2"/>
    <x v="2"/>
    <x v="6"/>
    <x v="0"/>
    <x v="8"/>
    <x v="15"/>
    <x v="6"/>
  </r>
  <r>
    <x v="1916"/>
    <x v="1440"/>
    <x v="135"/>
    <x v="8"/>
    <x v="21"/>
    <x v="1"/>
    <x v="0"/>
    <x v="1"/>
    <x v="21"/>
    <x v="1"/>
    <x v="2"/>
    <x v="2"/>
    <x v="6"/>
    <x v="0"/>
    <x v="8"/>
    <x v="15"/>
    <x v="1"/>
  </r>
  <r>
    <x v="1917"/>
    <x v="460"/>
    <x v="114"/>
    <x v="8"/>
    <x v="21"/>
    <x v="1"/>
    <x v="0"/>
    <x v="1"/>
    <x v="21"/>
    <x v="1"/>
    <x v="2"/>
    <x v="2"/>
    <x v="6"/>
    <x v="0"/>
    <x v="8"/>
    <x v="15"/>
    <x v="0"/>
  </r>
  <r>
    <x v="1918"/>
    <x v="49"/>
    <x v="43"/>
    <x v="19"/>
    <x v="19"/>
    <x v="0"/>
    <x v="5"/>
    <x v="1"/>
    <x v="19"/>
    <x v="1"/>
    <x v="2"/>
    <x v="2"/>
    <x v="7"/>
    <x v="0"/>
    <x v="7"/>
    <x v="14"/>
    <x v="4"/>
  </r>
  <r>
    <x v="1919"/>
    <x v="363"/>
    <x v="31"/>
    <x v="18"/>
    <x v="18"/>
    <x v="0"/>
    <x v="5"/>
    <x v="1"/>
    <x v="18"/>
    <x v="1"/>
    <x v="2"/>
    <x v="2"/>
    <x v="7"/>
    <x v="0"/>
    <x v="7"/>
    <x v="14"/>
    <x v="6"/>
  </r>
  <r>
    <x v="1920"/>
    <x v="911"/>
    <x v="223"/>
    <x v="18"/>
    <x v="18"/>
    <x v="0"/>
    <x v="2"/>
    <x v="0"/>
    <x v="18"/>
    <x v="1"/>
    <x v="2"/>
    <x v="2"/>
    <x v="7"/>
    <x v="0"/>
    <x v="7"/>
    <x v="14"/>
    <x v="5"/>
  </r>
  <r>
    <x v="1921"/>
    <x v="158"/>
    <x v="115"/>
    <x v="1"/>
    <x v="22"/>
    <x v="0"/>
    <x v="2"/>
    <x v="1"/>
    <x v="22"/>
    <x v="1"/>
    <x v="2"/>
    <x v="2"/>
    <x v="7"/>
    <x v="0"/>
    <x v="7"/>
    <x v="14"/>
    <x v="7"/>
  </r>
  <r>
    <x v="1922"/>
    <x v="26"/>
    <x v="25"/>
    <x v="19"/>
    <x v="19"/>
    <x v="0"/>
    <x v="5"/>
    <x v="1"/>
    <x v="19"/>
    <x v="1"/>
    <x v="2"/>
    <x v="2"/>
    <x v="7"/>
    <x v="0"/>
    <x v="7"/>
    <x v="14"/>
    <x v="1"/>
  </r>
  <r>
    <x v="1923"/>
    <x v="702"/>
    <x v="49"/>
    <x v="19"/>
    <x v="19"/>
    <x v="0"/>
    <x v="3"/>
    <x v="0"/>
    <x v="19"/>
    <x v="1"/>
    <x v="2"/>
    <x v="2"/>
    <x v="7"/>
    <x v="0"/>
    <x v="7"/>
    <x v="14"/>
    <x v="3"/>
  </r>
  <r>
    <x v="1924"/>
    <x v="1387"/>
    <x v="96"/>
    <x v="18"/>
    <x v="18"/>
    <x v="1"/>
    <x v="3"/>
    <x v="1"/>
    <x v="18"/>
    <x v="1"/>
    <x v="2"/>
    <x v="2"/>
    <x v="6"/>
    <x v="0"/>
    <x v="8"/>
    <x v="15"/>
    <x v="1"/>
  </r>
  <r>
    <x v="1925"/>
    <x v="750"/>
    <x v="5"/>
    <x v="1"/>
    <x v="22"/>
    <x v="0"/>
    <x v="0"/>
    <x v="0"/>
    <x v="22"/>
    <x v="1"/>
    <x v="2"/>
    <x v="2"/>
    <x v="7"/>
    <x v="0"/>
    <x v="7"/>
    <x v="14"/>
    <x v="3"/>
  </r>
  <r>
    <x v="1926"/>
    <x v="829"/>
    <x v="73"/>
    <x v="18"/>
    <x v="18"/>
    <x v="0"/>
    <x v="1"/>
    <x v="1"/>
    <x v="18"/>
    <x v="1"/>
    <x v="2"/>
    <x v="2"/>
    <x v="7"/>
    <x v="1"/>
    <x v="1"/>
    <x v="13"/>
    <x v="3"/>
  </r>
  <r>
    <x v="1927"/>
    <x v="100"/>
    <x v="82"/>
    <x v="8"/>
    <x v="21"/>
    <x v="1"/>
    <x v="1"/>
    <x v="0"/>
    <x v="21"/>
    <x v="1"/>
    <x v="2"/>
    <x v="2"/>
    <x v="6"/>
    <x v="1"/>
    <x v="1"/>
    <x v="12"/>
    <x v="3"/>
  </r>
  <r>
    <x v="1928"/>
    <x v="377"/>
    <x v="154"/>
    <x v="19"/>
    <x v="19"/>
    <x v="0"/>
    <x v="3"/>
    <x v="1"/>
    <x v="19"/>
    <x v="1"/>
    <x v="2"/>
    <x v="2"/>
    <x v="7"/>
    <x v="0"/>
    <x v="7"/>
    <x v="14"/>
    <x v="6"/>
  </r>
  <r>
    <x v="1929"/>
    <x v="1431"/>
    <x v="16"/>
    <x v="18"/>
    <x v="20"/>
    <x v="0"/>
    <x v="4"/>
    <x v="0"/>
    <x v="20"/>
    <x v="1"/>
    <x v="2"/>
    <x v="2"/>
    <x v="7"/>
    <x v="0"/>
    <x v="7"/>
    <x v="14"/>
    <x v="6"/>
  </r>
  <r>
    <x v="1930"/>
    <x v="69"/>
    <x v="19"/>
    <x v="8"/>
    <x v="21"/>
    <x v="0"/>
    <x v="4"/>
    <x v="1"/>
    <x v="21"/>
    <x v="1"/>
    <x v="2"/>
    <x v="2"/>
    <x v="7"/>
    <x v="0"/>
    <x v="7"/>
    <x v="14"/>
    <x v="6"/>
  </r>
  <r>
    <x v="1931"/>
    <x v="1219"/>
    <x v="235"/>
    <x v="1"/>
    <x v="22"/>
    <x v="1"/>
    <x v="5"/>
    <x v="0"/>
    <x v="22"/>
    <x v="1"/>
    <x v="2"/>
    <x v="2"/>
    <x v="6"/>
    <x v="0"/>
    <x v="8"/>
    <x v="15"/>
    <x v="2"/>
  </r>
  <r>
    <x v="1932"/>
    <x v="1474"/>
    <x v="32"/>
    <x v="18"/>
    <x v="20"/>
    <x v="0"/>
    <x v="5"/>
    <x v="0"/>
    <x v="20"/>
    <x v="1"/>
    <x v="2"/>
    <x v="2"/>
    <x v="7"/>
    <x v="0"/>
    <x v="7"/>
    <x v="14"/>
    <x v="3"/>
  </r>
  <r>
    <x v="1933"/>
    <x v="190"/>
    <x v="84"/>
    <x v="18"/>
    <x v="20"/>
    <x v="1"/>
    <x v="3"/>
    <x v="1"/>
    <x v="20"/>
    <x v="1"/>
    <x v="2"/>
    <x v="2"/>
    <x v="6"/>
    <x v="0"/>
    <x v="8"/>
    <x v="15"/>
    <x v="3"/>
  </r>
  <r>
    <x v="1934"/>
    <x v="2"/>
    <x v="2"/>
    <x v="19"/>
    <x v="19"/>
    <x v="0"/>
    <x v="2"/>
    <x v="1"/>
    <x v="19"/>
    <x v="1"/>
    <x v="2"/>
    <x v="2"/>
    <x v="7"/>
    <x v="0"/>
    <x v="7"/>
    <x v="14"/>
    <x v="0"/>
  </r>
  <r>
    <x v="1935"/>
    <x v="1484"/>
    <x v="28"/>
    <x v="19"/>
    <x v="19"/>
    <x v="0"/>
    <x v="5"/>
    <x v="1"/>
    <x v="19"/>
    <x v="1"/>
    <x v="2"/>
    <x v="2"/>
    <x v="7"/>
    <x v="0"/>
    <x v="7"/>
    <x v="14"/>
    <x v="1"/>
  </r>
  <r>
    <x v="1936"/>
    <x v="138"/>
    <x v="105"/>
    <x v="1"/>
    <x v="22"/>
    <x v="1"/>
    <x v="2"/>
    <x v="1"/>
    <x v="22"/>
    <x v="1"/>
    <x v="2"/>
    <x v="2"/>
    <x v="6"/>
    <x v="0"/>
    <x v="8"/>
    <x v="15"/>
    <x v="7"/>
  </r>
  <r>
    <x v="1937"/>
    <x v="113"/>
    <x v="89"/>
    <x v="19"/>
    <x v="19"/>
    <x v="1"/>
    <x v="1"/>
    <x v="1"/>
    <x v="19"/>
    <x v="1"/>
    <x v="2"/>
    <x v="2"/>
    <x v="6"/>
    <x v="1"/>
    <x v="1"/>
    <x v="12"/>
    <x v="2"/>
  </r>
  <r>
    <x v="1938"/>
    <x v="213"/>
    <x v="88"/>
    <x v="18"/>
    <x v="18"/>
    <x v="1"/>
    <x v="0"/>
    <x v="1"/>
    <x v="18"/>
    <x v="1"/>
    <x v="2"/>
    <x v="2"/>
    <x v="6"/>
    <x v="0"/>
    <x v="8"/>
    <x v="15"/>
    <x v="4"/>
  </r>
  <r>
    <x v="1939"/>
    <x v="774"/>
    <x v="88"/>
    <x v="1"/>
    <x v="22"/>
    <x v="1"/>
    <x v="0"/>
    <x v="0"/>
    <x v="22"/>
    <x v="1"/>
    <x v="2"/>
    <x v="2"/>
    <x v="6"/>
    <x v="0"/>
    <x v="8"/>
    <x v="15"/>
    <x v="4"/>
  </r>
  <r>
    <x v="1940"/>
    <x v="1390"/>
    <x v="6"/>
    <x v="19"/>
    <x v="19"/>
    <x v="1"/>
    <x v="3"/>
    <x v="0"/>
    <x v="19"/>
    <x v="1"/>
    <x v="2"/>
    <x v="2"/>
    <x v="6"/>
    <x v="0"/>
    <x v="8"/>
    <x v="15"/>
    <x v="4"/>
  </r>
  <r>
    <x v="1941"/>
    <x v="1042"/>
    <x v="63"/>
    <x v="8"/>
    <x v="21"/>
    <x v="0"/>
    <x v="0"/>
    <x v="0"/>
    <x v="21"/>
    <x v="1"/>
    <x v="2"/>
    <x v="2"/>
    <x v="7"/>
    <x v="0"/>
    <x v="7"/>
    <x v="14"/>
    <x v="0"/>
  </r>
  <r>
    <x v="1942"/>
    <x v="632"/>
    <x v="205"/>
    <x v="18"/>
    <x v="18"/>
    <x v="0"/>
    <x v="0"/>
    <x v="1"/>
    <x v="18"/>
    <x v="1"/>
    <x v="2"/>
    <x v="2"/>
    <x v="7"/>
    <x v="0"/>
    <x v="7"/>
    <x v="14"/>
    <x v="3"/>
  </r>
  <r>
    <x v="1943"/>
    <x v="1302"/>
    <x v="235"/>
    <x v="18"/>
    <x v="20"/>
    <x v="1"/>
    <x v="3"/>
    <x v="1"/>
    <x v="20"/>
    <x v="1"/>
    <x v="2"/>
    <x v="2"/>
    <x v="6"/>
    <x v="0"/>
    <x v="8"/>
    <x v="15"/>
    <x v="2"/>
  </r>
  <r>
    <x v="1944"/>
    <x v="1378"/>
    <x v="71"/>
    <x v="18"/>
    <x v="20"/>
    <x v="0"/>
    <x v="4"/>
    <x v="1"/>
    <x v="20"/>
    <x v="1"/>
    <x v="2"/>
    <x v="2"/>
    <x v="7"/>
    <x v="0"/>
    <x v="7"/>
    <x v="14"/>
    <x v="7"/>
  </r>
  <r>
    <x v="1945"/>
    <x v="1020"/>
    <x v="179"/>
    <x v="1"/>
    <x v="22"/>
    <x v="0"/>
    <x v="2"/>
    <x v="0"/>
    <x v="22"/>
    <x v="1"/>
    <x v="2"/>
    <x v="2"/>
    <x v="7"/>
    <x v="0"/>
    <x v="7"/>
    <x v="14"/>
    <x v="2"/>
  </r>
  <r>
    <x v="1946"/>
    <x v="35"/>
    <x v="31"/>
    <x v="8"/>
    <x v="21"/>
    <x v="1"/>
    <x v="3"/>
    <x v="0"/>
    <x v="21"/>
    <x v="1"/>
    <x v="2"/>
    <x v="2"/>
    <x v="6"/>
    <x v="0"/>
    <x v="8"/>
    <x v="15"/>
    <x v="6"/>
  </r>
  <r>
    <x v="1947"/>
    <x v="451"/>
    <x v="111"/>
    <x v="8"/>
    <x v="21"/>
    <x v="1"/>
    <x v="5"/>
    <x v="0"/>
    <x v="21"/>
    <x v="1"/>
    <x v="2"/>
    <x v="2"/>
    <x v="6"/>
    <x v="0"/>
    <x v="8"/>
    <x v="15"/>
    <x v="7"/>
  </r>
  <r>
    <x v="1948"/>
    <x v="323"/>
    <x v="17"/>
    <x v="18"/>
    <x v="20"/>
    <x v="0"/>
    <x v="1"/>
    <x v="0"/>
    <x v="20"/>
    <x v="1"/>
    <x v="2"/>
    <x v="2"/>
    <x v="7"/>
    <x v="1"/>
    <x v="1"/>
    <x v="13"/>
    <x v="7"/>
  </r>
  <r>
    <x v="1949"/>
    <x v="743"/>
    <x v="103"/>
    <x v="18"/>
    <x v="20"/>
    <x v="0"/>
    <x v="4"/>
    <x v="1"/>
    <x v="20"/>
    <x v="1"/>
    <x v="2"/>
    <x v="2"/>
    <x v="7"/>
    <x v="0"/>
    <x v="7"/>
    <x v="14"/>
    <x v="1"/>
  </r>
  <r>
    <x v="1950"/>
    <x v="999"/>
    <x v="60"/>
    <x v="1"/>
    <x v="22"/>
    <x v="1"/>
    <x v="3"/>
    <x v="1"/>
    <x v="22"/>
    <x v="1"/>
    <x v="2"/>
    <x v="2"/>
    <x v="6"/>
    <x v="0"/>
    <x v="8"/>
    <x v="15"/>
    <x v="1"/>
  </r>
  <r>
    <x v="1951"/>
    <x v="1352"/>
    <x v="170"/>
    <x v="18"/>
    <x v="18"/>
    <x v="0"/>
    <x v="2"/>
    <x v="1"/>
    <x v="18"/>
    <x v="1"/>
    <x v="2"/>
    <x v="2"/>
    <x v="7"/>
    <x v="0"/>
    <x v="7"/>
    <x v="14"/>
    <x v="4"/>
  </r>
  <r>
    <x v="1952"/>
    <x v="775"/>
    <x v="103"/>
    <x v="18"/>
    <x v="18"/>
    <x v="1"/>
    <x v="2"/>
    <x v="1"/>
    <x v="18"/>
    <x v="1"/>
    <x v="2"/>
    <x v="2"/>
    <x v="6"/>
    <x v="0"/>
    <x v="8"/>
    <x v="15"/>
    <x v="1"/>
  </r>
  <r>
    <x v="1953"/>
    <x v="329"/>
    <x v="108"/>
    <x v="18"/>
    <x v="18"/>
    <x v="0"/>
    <x v="3"/>
    <x v="0"/>
    <x v="18"/>
    <x v="1"/>
    <x v="2"/>
    <x v="2"/>
    <x v="7"/>
    <x v="0"/>
    <x v="7"/>
    <x v="14"/>
    <x v="6"/>
  </r>
  <r>
    <x v="1954"/>
    <x v="1205"/>
    <x v="238"/>
    <x v="18"/>
    <x v="20"/>
    <x v="1"/>
    <x v="5"/>
    <x v="1"/>
    <x v="20"/>
    <x v="1"/>
    <x v="2"/>
    <x v="2"/>
    <x v="6"/>
    <x v="0"/>
    <x v="8"/>
    <x v="15"/>
    <x v="1"/>
  </r>
  <r>
    <x v="1955"/>
    <x v="350"/>
    <x v="178"/>
    <x v="18"/>
    <x v="18"/>
    <x v="0"/>
    <x v="4"/>
    <x v="0"/>
    <x v="18"/>
    <x v="1"/>
    <x v="2"/>
    <x v="2"/>
    <x v="7"/>
    <x v="0"/>
    <x v="7"/>
    <x v="14"/>
    <x v="0"/>
  </r>
  <r>
    <x v="1956"/>
    <x v="258"/>
    <x v="43"/>
    <x v="8"/>
    <x v="21"/>
    <x v="1"/>
    <x v="1"/>
    <x v="1"/>
    <x v="21"/>
    <x v="1"/>
    <x v="2"/>
    <x v="2"/>
    <x v="6"/>
    <x v="1"/>
    <x v="1"/>
    <x v="12"/>
    <x v="4"/>
  </r>
  <r>
    <x v="1957"/>
    <x v="1360"/>
    <x v="93"/>
    <x v="18"/>
    <x v="20"/>
    <x v="0"/>
    <x v="1"/>
    <x v="0"/>
    <x v="20"/>
    <x v="1"/>
    <x v="2"/>
    <x v="2"/>
    <x v="7"/>
    <x v="1"/>
    <x v="1"/>
    <x v="13"/>
    <x v="5"/>
  </r>
  <r>
    <x v="1958"/>
    <x v="1055"/>
    <x v="48"/>
    <x v="18"/>
    <x v="18"/>
    <x v="0"/>
    <x v="4"/>
    <x v="0"/>
    <x v="18"/>
    <x v="1"/>
    <x v="2"/>
    <x v="2"/>
    <x v="7"/>
    <x v="0"/>
    <x v="7"/>
    <x v="14"/>
    <x v="7"/>
  </r>
  <r>
    <x v="1959"/>
    <x v="1075"/>
    <x v="28"/>
    <x v="19"/>
    <x v="19"/>
    <x v="1"/>
    <x v="0"/>
    <x v="1"/>
    <x v="19"/>
    <x v="1"/>
    <x v="2"/>
    <x v="2"/>
    <x v="6"/>
    <x v="0"/>
    <x v="8"/>
    <x v="15"/>
    <x v="1"/>
  </r>
  <r>
    <x v="1960"/>
    <x v="44"/>
    <x v="39"/>
    <x v="18"/>
    <x v="18"/>
    <x v="0"/>
    <x v="0"/>
    <x v="0"/>
    <x v="18"/>
    <x v="1"/>
    <x v="2"/>
    <x v="2"/>
    <x v="7"/>
    <x v="0"/>
    <x v="7"/>
    <x v="14"/>
    <x v="2"/>
  </r>
  <r>
    <x v="1961"/>
    <x v="190"/>
    <x v="84"/>
    <x v="8"/>
    <x v="21"/>
    <x v="1"/>
    <x v="3"/>
    <x v="1"/>
    <x v="21"/>
    <x v="1"/>
    <x v="2"/>
    <x v="2"/>
    <x v="6"/>
    <x v="0"/>
    <x v="8"/>
    <x v="15"/>
    <x v="3"/>
  </r>
  <r>
    <x v="1962"/>
    <x v="241"/>
    <x v="149"/>
    <x v="8"/>
    <x v="21"/>
    <x v="0"/>
    <x v="1"/>
    <x v="1"/>
    <x v="21"/>
    <x v="1"/>
    <x v="2"/>
    <x v="2"/>
    <x v="7"/>
    <x v="1"/>
    <x v="1"/>
    <x v="13"/>
    <x v="4"/>
  </r>
  <r>
    <x v="1963"/>
    <x v="383"/>
    <x v="188"/>
    <x v="1"/>
    <x v="22"/>
    <x v="0"/>
    <x v="4"/>
    <x v="0"/>
    <x v="22"/>
    <x v="1"/>
    <x v="2"/>
    <x v="2"/>
    <x v="7"/>
    <x v="0"/>
    <x v="7"/>
    <x v="14"/>
    <x v="2"/>
  </r>
  <r>
    <x v="1964"/>
    <x v="917"/>
    <x v="150"/>
    <x v="1"/>
    <x v="22"/>
    <x v="0"/>
    <x v="1"/>
    <x v="0"/>
    <x v="22"/>
    <x v="1"/>
    <x v="2"/>
    <x v="2"/>
    <x v="7"/>
    <x v="1"/>
    <x v="1"/>
    <x v="13"/>
    <x v="1"/>
  </r>
  <r>
    <x v="1965"/>
    <x v="912"/>
    <x v="141"/>
    <x v="8"/>
    <x v="21"/>
    <x v="0"/>
    <x v="0"/>
    <x v="0"/>
    <x v="21"/>
    <x v="1"/>
    <x v="2"/>
    <x v="2"/>
    <x v="7"/>
    <x v="0"/>
    <x v="7"/>
    <x v="14"/>
    <x v="2"/>
  </r>
  <r>
    <x v="1966"/>
    <x v="1301"/>
    <x v="37"/>
    <x v="19"/>
    <x v="19"/>
    <x v="1"/>
    <x v="1"/>
    <x v="1"/>
    <x v="19"/>
    <x v="1"/>
    <x v="2"/>
    <x v="2"/>
    <x v="6"/>
    <x v="1"/>
    <x v="1"/>
    <x v="12"/>
    <x v="3"/>
  </r>
  <r>
    <x v="1967"/>
    <x v="53"/>
    <x v="43"/>
    <x v="18"/>
    <x v="18"/>
    <x v="1"/>
    <x v="2"/>
    <x v="1"/>
    <x v="18"/>
    <x v="1"/>
    <x v="2"/>
    <x v="2"/>
    <x v="6"/>
    <x v="0"/>
    <x v="8"/>
    <x v="15"/>
    <x v="4"/>
  </r>
  <r>
    <x v="1968"/>
    <x v="1378"/>
    <x v="71"/>
    <x v="1"/>
    <x v="22"/>
    <x v="0"/>
    <x v="4"/>
    <x v="1"/>
    <x v="22"/>
    <x v="1"/>
    <x v="2"/>
    <x v="2"/>
    <x v="7"/>
    <x v="0"/>
    <x v="7"/>
    <x v="14"/>
    <x v="7"/>
  </r>
  <r>
    <x v="1969"/>
    <x v="1468"/>
    <x v="26"/>
    <x v="8"/>
    <x v="21"/>
    <x v="1"/>
    <x v="2"/>
    <x v="1"/>
    <x v="21"/>
    <x v="1"/>
    <x v="2"/>
    <x v="2"/>
    <x v="6"/>
    <x v="0"/>
    <x v="8"/>
    <x v="15"/>
    <x v="3"/>
  </r>
  <r>
    <x v="1970"/>
    <x v="867"/>
    <x v="132"/>
    <x v="1"/>
    <x v="22"/>
    <x v="0"/>
    <x v="5"/>
    <x v="1"/>
    <x v="22"/>
    <x v="1"/>
    <x v="2"/>
    <x v="2"/>
    <x v="7"/>
    <x v="0"/>
    <x v="7"/>
    <x v="14"/>
    <x v="6"/>
  </r>
  <r>
    <x v="1971"/>
    <x v="847"/>
    <x v="175"/>
    <x v="18"/>
    <x v="20"/>
    <x v="0"/>
    <x v="3"/>
    <x v="0"/>
    <x v="20"/>
    <x v="1"/>
    <x v="2"/>
    <x v="2"/>
    <x v="7"/>
    <x v="0"/>
    <x v="7"/>
    <x v="14"/>
    <x v="0"/>
  </r>
  <r>
    <x v="1972"/>
    <x v="37"/>
    <x v="33"/>
    <x v="1"/>
    <x v="22"/>
    <x v="1"/>
    <x v="3"/>
    <x v="0"/>
    <x v="22"/>
    <x v="1"/>
    <x v="2"/>
    <x v="2"/>
    <x v="6"/>
    <x v="0"/>
    <x v="8"/>
    <x v="15"/>
    <x v="4"/>
  </r>
  <r>
    <x v="1973"/>
    <x v="1153"/>
    <x v="76"/>
    <x v="8"/>
    <x v="21"/>
    <x v="0"/>
    <x v="5"/>
    <x v="0"/>
    <x v="21"/>
    <x v="1"/>
    <x v="2"/>
    <x v="2"/>
    <x v="7"/>
    <x v="0"/>
    <x v="7"/>
    <x v="14"/>
    <x v="5"/>
  </r>
  <r>
    <x v="1974"/>
    <x v="191"/>
    <x v="132"/>
    <x v="18"/>
    <x v="20"/>
    <x v="1"/>
    <x v="2"/>
    <x v="1"/>
    <x v="20"/>
    <x v="1"/>
    <x v="2"/>
    <x v="2"/>
    <x v="6"/>
    <x v="0"/>
    <x v="8"/>
    <x v="15"/>
    <x v="6"/>
  </r>
  <r>
    <x v="1975"/>
    <x v="766"/>
    <x v="70"/>
    <x v="19"/>
    <x v="19"/>
    <x v="1"/>
    <x v="0"/>
    <x v="1"/>
    <x v="19"/>
    <x v="1"/>
    <x v="2"/>
    <x v="2"/>
    <x v="6"/>
    <x v="0"/>
    <x v="8"/>
    <x v="15"/>
    <x v="6"/>
  </r>
  <r>
    <x v="1976"/>
    <x v="190"/>
    <x v="84"/>
    <x v="8"/>
    <x v="21"/>
    <x v="0"/>
    <x v="3"/>
    <x v="1"/>
    <x v="21"/>
    <x v="1"/>
    <x v="2"/>
    <x v="2"/>
    <x v="7"/>
    <x v="0"/>
    <x v="7"/>
    <x v="14"/>
    <x v="3"/>
  </r>
  <r>
    <x v="1977"/>
    <x v="256"/>
    <x v="0"/>
    <x v="18"/>
    <x v="20"/>
    <x v="1"/>
    <x v="3"/>
    <x v="1"/>
    <x v="20"/>
    <x v="1"/>
    <x v="2"/>
    <x v="2"/>
    <x v="6"/>
    <x v="0"/>
    <x v="8"/>
    <x v="15"/>
    <x v="0"/>
  </r>
  <r>
    <x v="1978"/>
    <x v="165"/>
    <x v="119"/>
    <x v="1"/>
    <x v="22"/>
    <x v="0"/>
    <x v="2"/>
    <x v="0"/>
    <x v="22"/>
    <x v="1"/>
    <x v="2"/>
    <x v="2"/>
    <x v="7"/>
    <x v="0"/>
    <x v="7"/>
    <x v="14"/>
    <x v="3"/>
  </r>
  <r>
    <x v="1979"/>
    <x v="1408"/>
    <x v="147"/>
    <x v="8"/>
    <x v="21"/>
    <x v="1"/>
    <x v="1"/>
    <x v="0"/>
    <x v="21"/>
    <x v="1"/>
    <x v="2"/>
    <x v="2"/>
    <x v="6"/>
    <x v="1"/>
    <x v="1"/>
    <x v="12"/>
    <x v="6"/>
  </r>
  <r>
    <x v="1980"/>
    <x v="1435"/>
    <x v="199"/>
    <x v="18"/>
    <x v="20"/>
    <x v="0"/>
    <x v="2"/>
    <x v="1"/>
    <x v="20"/>
    <x v="1"/>
    <x v="2"/>
    <x v="2"/>
    <x v="7"/>
    <x v="0"/>
    <x v="7"/>
    <x v="14"/>
    <x v="2"/>
  </r>
  <r>
    <x v="1981"/>
    <x v="56"/>
    <x v="19"/>
    <x v="18"/>
    <x v="18"/>
    <x v="1"/>
    <x v="2"/>
    <x v="0"/>
    <x v="18"/>
    <x v="1"/>
    <x v="2"/>
    <x v="2"/>
    <x v="6"/>
    <x v="0"/>
    <x v="8"/>
    <x v="15"/>
    <x v="6"/>
  </r>
  <r>
    <x v="1982"/>
    <x v="785"/>
    <x v="206"/>
    <x v="19"/>
    <x v="19"/>
    <x v="0"/>
    <x v="5"/>
    <x v="0"/>
    <x v="19"/>
    <x v="1"/>
    <x v="2"/>
    <x v="2"/>
    <x v="7"/>
    <x v="0"/>
    <x v="7"/>
    <x v="14"/>
    <x v="6"/>
  </r>
  <r>
    <x v="1983"/>
    <x v="891"/>
    <x v="16"/>
    <x v="19"/>
    <x v="19"/>
    <x v="1"/>
    <x v="0"/>
    <x v="1"/>
    <x v="19"/>
    <x v="1"/>
    <x v="2"/>
    <x v="2"/>
    <x v="6"/>
    <x v="0"/>
    <x v="8"/>
    <x v="15"/>
    <x v="6"/>
  </r>
  <r>
    <x v="1984"/>
    <x v="771"/>
    <x v="61"/>
    <x v="18"/>
    <x v="18"/>
    <x v="0"/>
    <x v="3"/>
    <x v="0"/>
    <x v="18"/>
    <x v="1"/>
    <x v="2"/>
    <x v="2"/>
    <x v="7"/>
    <x v="0"/>
    <x v="7"/>
    <x v="14"/>
    <x v="0"/>
  </r>
  <r>
    <x v="1985"/>
    <x v="372"/>
    <x v="113"/>
    <x v="19"/>
    <x v="19"/>
    <x v="0"/>
    <x v="3"/>
    <x v="0"/>
    <x v="19"/>
    <x v="1"/>
    <x v="2"/>
    <x v="2"/>
    <x v="7"/>
    <x v="0"/>
    <x v="7"/>
    <x v="14"/>
    <x v="6"/>
  </r>
  <r>
    <x v="1986"/>
    <x v="346"/>
    <x v="8"/>
    <x v="18"/>
    <x v="20"/>
    <x v="0"/>
    <x v="2"/>
    <x v="0"/>
    <x v="20"/>
    <x v="1"/>
    <x v="2"/>
    <x v="2"/>
    <x v="7"/>
    <x v="0"/>
    <x v="7"/>
    <x v="14"/>
    <x v="5"/>
  </r>
  <r>
    <x v="1987"/>
    <x v="336"/>
    <x v="175"/>
    <x v="18"/>
    <x v="18"/>
    <x v="0"/>
    <x v="3"/>
    <x v="1"/>
    <x v="18"/>
    <x v="1"/>
    <x v="2"/>
    <x v="2"/>
    <x v="7"/>
    <x v="0"/>
    <x v="7"/>
    <x v="14"/>
    <x v="0"/>
  </r>
  <r>
    <x v="1988"/>
    <x v="1118"/>
    <x v="220"/>
    <x v="19"/>
    <x v="19"/>
    <x v="1"/>
    <x v="3"/>
    <x v="1"/>
    <x v="19"/>
    <x v="1"/>
    <x v="2"/>
    <x v="2"/>
    <x v="6"/>
    <x v="0"/>
    <x v="8"/>
    <x v="15"/>
    <x v="4"/>
  </r>
  <r>
    <x v="1989"/>
    <x v="13"/>
    <x v="12"/>
    <x v="8"/>
    <x v="21"/>
    <x v="1"/>
    <x v="4"/>
    <x v="1"/>
    <x v="21"/>
    <x v="1"/>
    <x v="2"/>
    <x v="2"/>
    <x v="6"/>
    <x v="0"/>
    <x v="8"/>
    <x v="15"/>
    <x v="3"/>
  </r>
  <r>
    <x v="1990"/>
    <x v="1028"/>
    <x v="188"/>
    <x v="8"/>
    <x v="21"/>
    <x v="0"/>
    <x v="1"/>
    <x v="1"/>
    <x v="21"/>
    <x v="1"/>
    <x v="2"/>
    <x v="2"/>
    <x v="7"/>
    <x v="1"/>
    <x v="1"/>
    <x v="13"/>
    <x v="2"/>
  </r>
  <r>
    <x v="1991"/>
    <x v="655"/>
    <x v="208"/>
    <x v="8"/>
    <x v="21"/>
    <x v="1"/>
    <x v="5"/>
    <x v="0"/>
    <x v="21"/>
    <x v="1"/>
    <x v="2"/>
    <x v="2"/>
    <x v="6"/>
    <x v="0"/>
    <x v="8"/>
    <x v="15"/>
    <x v="0"/>
  </r>
  <r>
    <x v="1992"/>
    <x v="854"/>
    <x v="30"/>
    <x v="8"/>
    <x v="21"/>
    <x v="0"/>
    <x v="1"/>
    <x v="1"/>
    <x v="21"/>
    <x v="1"/>
    <x v="2"/>
    <x v="2"/>
    <x v="7"/>
    <x v="1"/>
    <x v="1"/>
    <x v="13"/>
    <x v="7"/>
  </r>
  <r>
    <x v="1993"/>
    <x v="227"/>
    <x v="138"/>
    <x v="19"/>
    <x v="19"/>
    <x v="0"/>
    <x v="2"/>
    <x v="1"/>
    <x v="19"/>
    <x v="1"/>
    <x v="2"/>
    <x v="2"/>
    <x v="7"/>
    <x v="0"/>
    <x v="7"/>
    <x v="14"/>
    <x v="1"/>
  </r>
  <r>
    <x v="1994"/>
    <x v="701"/>
    <x v="210"/>
    <x v="18"/>
    <x v="18"/>
    <x v="1"/>
    <x v="1"/>
    <x v="1"/>
    <x v="18"/>
    <x v="1"/>
    <x v="2"/>
    <x v="2"/>
    <x v="6"/>
    <x v="1"/>
    <x v="1"/>
    <x v="12"/>
    <x v="6"/>
  </r>
  <r>
    <x v="1995"/>
    <x v="432"/>
    <x v="20"/>
    <x v="18"/>
    <x v="18"/>
    <x v="0"/>
    <x v="1"/>
    <x v="1"/>
    <x v="18"/>
    <x v="1"/>
    <x v="2"/>
    <x v="2"/>
    <x v="7"/>
    <x v="1"/>
    <x v="1"/>
    <x v="13"/>
    <x v="1"/>
  </r>
  <r>
    <x v="1996"/>
    <x v="554"/>
    <x v="61"/>
    <x v="19"/>
    <x v="19"/>
    <x v="1"/>
    <x v="1"/>
    <x v="0"/>
    <x v="19"/>
    <x v="1"/>
    <x v="2"/>
    <x v="2"/>
    <x v="6"/>
    <x v="1"/>
    <x v="1"/>
    <x v="12"/>
    <x v="0"/>
  </r>
  <r>
    <x v="1997"/>
    <x v="232"/>
    <x v="133"/>
    <x v="18"/>
    <x v="18"/>
    <x v="0"/>
    <x v="1"/>
    <x v="0"/>
    <x v="18"/>
    <x v="1"/>
    <x v="2"/>
    <x v="2"/>
    <x v="7"/>
    <x v="1"/>
    <x v="1"/>
    <x v="13"/>
    <x v="2"/>
  </r>
  <r>
    <x v="1998"/>
    <x v="811"/>
    <x v="159"/>
    <x v="18"/>
    <x v="20"/>
    <x v="1"/>
    <x v="1"/>
    <x v="1"/>
    <x v="20"/>
    <x v="1"/>
    <x v="2"/>
    <x v="2"/>
    <x v="6"/>
    <x v="1"/>
    <x v="1"/>
    <x v="12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Jenis produk" cacheId="0" applyNumberFormats="0" applyBorderFormats="0" applyFontFormats="0" applyPatternFormats="0" applyAlignmentFormats="0" applyWidthHeightFormats="1" dataCaption="Values" updatedVersion="8" minRefreshableVersion="3" useAutoFormatting="1" createdVersion="5" indent="0" compact="0" outline="1" outlineData="1" compactData="0" multipleFieldFilters="0" chartFormat="4">
  <location ref="E3:F7" firstHeaderRow="1" firstDataRow="1" firstDataCol="1"/>
  <pivotFields count="17">
    <pivotField compact="0" showAll="0">
      <items count="2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t="default"/>
      </items>
    </pivotField>
    <pivotField compact="0" showAll="0">
      <items count="1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t="default"/>
      </items>
    </pivotField>
    <pivotField compact="0" numFmtId="14" showAll="0">
      <items count="243">
        <item x="200"/>
        <item x="97"/>
        <item x="8"/>
        <item x="214"/>
        <item x="42"/>
        <item x="159"/>
        <item x="144"/>
        <item x="7"/>
        <item x="216"/>
        <item x="160"/>
        <item x="11"/>
        <item x="223"/>
        <item x="131"/>
        <item x="83"/>
        <item x="81"/>
        <item x="76"/>
        <item x="230"/>
        <item x="164"/>
        <item x="34"/>
        <item x="189"/>
        <item x="227"/>
        <item x="162"/>
        <item x="72"/>
        <item x="91"/>
        <item x="29"/>
        <item x="10"/>
        <item x="99"/>
        <item x="47"/>
        <item x="116"/>
        <item x="182"/>
        <item x="93"/>
        <item x="220"/>
        <item x="127"/>
        <item x="221"/>
        <item x="6"/>
        <item x="117"/>
        <item x="139"/>
        <item x="57"/>
        <item x="87"/>
        <item x="33"/>
        <item x="102"/>
        <item x="56"/>
        <item x="170"/>
        <item x="50"/>
        <item x="233"/>
        <item x="88"/>
        <item x="136"/>
        <item x="149"/>
        <item x="142"/>
        <item x="201"/>
        <item x="167"/>
        <item x="181"/>
        <item x="43"/>
        <item x="92"/>
        <item x="185"/>
        <item x="109"/>
        <item x="65"/>
        <item x="18"/>
        <item x="156"/>
        <item x="207"/>
        <item x="199"/>
        <item x="123"/>
        <item x="203"/>
        <item x="240"/>
        <item x="165"/>
        <item x="51"/>
        <item x="89"/>
        <item x="235"/>
        <item x="179"/>
        <item x="112"/>
        <item x="121"/>
        <item x="209"/>
        <item x="188"/>
        <item x="23"/>
        <item x="39"/>
        <item x="231"/>
        <item x="68"/>
        <item x="3"/>
        <item x="110"/>
        <item x="133"/>
        <item x="40"/>
        <item x="122"/>
        <item x="35"/>
        <item x="151"/>
        <item x="141"/>
        <item x="69"/>
        <item x="67"/>
        <item x="27"/>
        <item x="198"/>
        <item x="80"/>
        <item x="86"/>
        <item x="208"/>
        <item x="2"/>
        <item x="229"/>
        <item x="222"/>
        <item x="143"/>
        <item x="172"/>
        <item x="114"/>
        <item x="184"/>
        <item x="62"/>
        <item x="0"/>
        <item x="217"/>
        <item x="15"/>
        <item x="212"/>
        <item x="46"/>
        <item x="63"/>
        <item x="192"/>
        <item x="98"/>
        <item x="61"/>
        <item x="125"/>
        <item x="190"/>
        <item x="236"/>
        <item x="153"/>
        <item x="168"/>
        <item x="178"/>
        <item x="175"/>
        <item x="163"/>
        <item x="225"/>
        <item x="4"/>
        <item x="215"/>
        <item x="52"/>
        <item x="90"/>
        <item x="22"/>
        <item x="58"/>
        <item x="186"/>
        <item x="105"/>
        <item x="193"/>
        <item x="48"/>
        <item x="45"/>
        <item x="155"/>
        <item x="145"/>
        <item x="152"/>
        <item x="197"/>
        <item x="75"/>
        <item x="173"/>
        <item x="194"/>
        <item x="17"/>
        <item x="14"/>
        <item x="71"/>
        <item x="30"/>
        <item x="202"/>
        <item x="187"/>
        <item x="104"/>
        <item x="111"/>
        <item x="232"/>
        <item x="157"/>
        <item x="115"/>
        <item x="195"/>
        <item x="158"/>
        <item x="218"/>
        <item x="118"/>
        <item x="16"/>
        <item x="132"/>
        <item x="196"/>
        <item x="106"/>
        <item x="108"/>
        <item x="44"/>
        <item x="31"/>
        <item x="85"/>
        <item x="147"/>
        <item x="213"/>
        <item x="9"/>
        <item x="70"/>
        <item x="74"/>
        <item x="19"/>
        <item x="38"/>
        <item x="241"/>
        <item x="224"/>
        <item x="154"/>
        <item x="113"/>
        <item x="21"/>
        <item x="206"/>
        <item x="148"/>
        <item x="210"/>
        <item x="183"/>
        <item x="239"/>
        <item x="129"/>
        <item x="146"/>
        <item x="237"/>
        <item x="77"/>
        <item x="36"/>
        <item x="37"/>
        <item x="228"/>
        <item x="32"/>
        <item x="78"/>
        <item x="120"/>
        <item x="101"/>
        <item x="84"/>
        <item x="169"/>
        <item x="119"/>
        <item x="176"/>
        <item x="100"/>
        <item x="171"/>
        <item x="79"/>
        <item x="49"/>
        <item x="12"/>
        <item x="134"/>
        <item x="26"/>
        <item x="137"/>
        <item x="174"/>
        <item x="82"/>
        <item x="204"/>
        <item x="234"/>
        <item x="5"/>
        <item x="66"/>
        <item x="205"/>
        <item x="54"/>
        <item x="73"/>
        <item x="41"/>
        <item x="126"/>
        <item x="130"/>
        <item x="107"/>
        <item x="1"/>
        <item x="226"/>
        <item x="28"/>
        <item x="140"/>
        <item x="191"/>
        <item x="177"/>
        <item x="94"/>
        <item x="150"/>
        <item x="238"/>
        <item x="180"/>
        <item x="96"/>
        <item x="95"/>
        <item x="25"/>
        <item x="59"/>
        <item x="219"/>
        <item x="135"/>
        <item x="53"/>
        <item x="124"/>
        <item x="13"/>
        <item x="24"/>
        <item x="20"/>
        <item x="60"/>
        <item x="64"/>
        <item x="55"/>
        <item x="103"/>
        <item x="138"/>
        <item x="128"/>
        <item x="211"/>
        <item x="161"/>
        <item x="166"/>
        <item t="default"/>
      </items>
    </pivotField>
    <pivotField compact="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compact="0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compact="0" showAll="0">
      <items count="4">
        <item x="0"/>
        <item x="1"/>
        <item x="2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4">
        <item x="0"/>
        <item x="1"/>
        <item x="2"/>
        <item t="default"/>
      </items>
    </pivotField>
    <pivotField axis="axisRow" compact="0" showAll="0">
      <items count="4">
        <item x="2"/>
        <item x="1"/>
        <item x="0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9">
        <item x="5"/>
        <item x="4"/>
        <item x="2"/>
        <item x="0"/>
        <item x="7"/>
        <item x="6"/>
        <item x="3"/>
        <item x="1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quantity" fld="5" baseField="0" baseItem="0"/>
  </dataFields>
  <formats count="5">
    <format dxfId="963">
      <pivotArea collapsedLevelsAreSubtotals="1" fieldPosition="0"/>
    </format>
    <format dxfId="962">
      <pivotArea collapsedLevelsAreSubtotals="1" fieldPosition="0"/>
    </format>
    <format dxfId="961">
      <pivotArea collapsedLevelsAreSubtotals="1" fieldPosition="0"/>
    </format>
    <format dxfId="960">
      <pivotArea dataOnly="0" labelOnly="1" fieldPosition="0">
        <references count="1">
          <reference field="11" count="1">
            <x v="0"/>
          </reference>
        </references>
      </pivotArea>
    </format>
    <format dxfId="959">
      <pivotArea collapsedLevelsAreSubtotals="1" fieldPosition="0"/>
    </format>
  </formats>
  <chartFormats count="8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5" cacheId="0" applyNumberFormats="0" applyBorderFormats="0" applyFontFormats="0" applyPatternFormats="0" applyAlignmentFormats="0" applyWidthHeightFormats="1" dataCaption="Values" updatedVersion="8" minRefreshableVersion="3" useAutoFormatting="1" createdVersion="5" indent="0" compact="0" outline="1" outlineData="1" compactData="0" multipleFieldFilters="0" chartFormat="4">
  <location ref="I3:J27" firstHeaderRow="1" firstDataRow="1" firstDataCol="1"/>
  <pivotFields count="17">
    <pivotField compact="0" showAll="0">
      <items count="2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t="default"/>
      </items>
    </pivotField>
    <pivotField compact="0" showAll="0">
      <items count="1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t="default"/>
      </items>
    </pivotField>
    <pivotField compact="0" numFmtId="14" showAll="0">
      <items count="243">
        <item x="200"/>
        <item x="97"/>
        <item x="8"/>
        <item x="214"/>
        <item x="42"/>
        <item x="159"/>
        <item x="144"/>
        <item x="7"/>
        <item x="216"/>
        <item x="160"/>
        <item x="11"/>
        <item x="223"/>
        <item x="131"/>
        <item x="83"/>
        <item x="81"/>
        <item x="76"/>
        <item x="230"/>
        <item x="164"/>
        <item x="34"/>
        <item x="189"/>
        <item x="227"/>
        <item x="162"/>
        <item x="72"/>
        <item x="91"/>
        <item x="29"/>
        <item x="10"/>
        <item x="99"/>
        <item x="47"/>
        <item x="116"/>
        <item x="182"/>
        <item x="93"/>
        <item x="220"/>
        <item x="127"/>
        <item x="221"/>
        <item x="6"/>
        <item x="117"/>
        <item x="139"/>
        <item x="57"/>
        <item x="87"/>
        <item x="33"/>
        <item x="102"/>
        <item x="56"/>
        <item x="170"/>
        <item x="50"/>
        <item x="233"/>
        <item x="88"/>
        <item x="136"/>
        <item x="149"/>
        <item x="142"/>
        <item x="201"/>
        <item x="167"/>
        <item x="181"/>
        <item x="43"/>
        <item x="92"/>
        <item x="185"/>
        <item x="109"/>
        <item x="65"/>
        <item x="18"/>
        <item x="156"/>
        <item x="207"/>
        <item x="199"/>
        <item x="123"/>
        <item x="203"/>
        <item x="240"/>
        <item x="165"/>
        <item x="51"/>
        <item x="89"/>
        <item x="235"/>
        <item x="179"/>
        <item x="112"/>
        <item x="121"/>
        <item x="209"/>
        <item x="188"/>
        <item x="23"/>
        <item x="39"/>
        <item x="231"/>
        <item x="68"/>
        <item x="3"/>
        <item x="110"/>
        <item x="133"/>
        <item x="40"/>
        <item x="122"/>
        <item x="35"/>
        <item x="151"/>
        <item x="141"/>
        <item x="69"/>
        <item x="67"/>
        <item x="27"/>
        <item x="198"/>
        <item x="80"/>
        <item x="86"/>
        <item x="208"/>
        <item x="2"/>
        <item x="229"/>
        <item x="222"/>
        <item x="143"/>
        <item x="172"/>
        <item x="114"/>
        <item x="184"/>
        <item x="62"/>
        <item x="0"/>
        <item x="217"/>
        <item x="15"/>
        <item x="212"/>
        <item x="46"/>
        <item x="63"/>
        <item x="192"/>
        <item x="98"/>
        <item x="61"/>
        <item x="125"/>
        <item x="190"/>
        <item x="236"/>
        <item x="153"/>
        <item x="168"/>
        <item x="178"/>
        <item x="175"/>
        <item x="163"/>
        <item x="225"/>
        <item x="4"/>
        <item x="215"/>
        <item x="52"/>
        <item x="90"/>
        <item x="22"/>
        <item x="58"/>
        <item x="186"/>
        <item x="105"/>
        <item x="193"/>
        <item x="48"/>
        <item x="45"/>
        <item x="155"/>
        <item x="145"/>
        <item x="152"/>
        <item x="197"/>
        <item x="75"/>
        <item x="173"/>
        <item x="194"/>
        <item x="17"/>
        <item x="14"/>
        <item x="71"/>
        <item x="30"/>
        <item x="202"/>
        <item x="187"/>
        <item x="104"/>
        <item x="111"/>
        <item x="232"/>
        <item x="157"/>
        <item x="115"/>
        <item x="195"/>
        <item x="158"/>
        <item x="218"/>
        <item x="118"/>
        <item x="16"/>
        <item x="132"/>
        <item x="196"/>
        <item x="106"/>
        <item x="108"/>
        <item x="44"/>
        <item x="31"/>
        <item x="85"/>
        <item x="147"/>
        <item x="213"/>
        <item x="9"/>
        <item x="70"/>
        <item x="74"/>
        <item x="19"/>
        <item x="38"/>
        <item x="241"/>
        <item x="224"/>
        <item x="154"/>
        <item x="113"/>
        <item x="21"/>
        <item x="206"/>
        <item x="148"/>
        <item x="210"/>
        <item x="183"/>
        <item x="239"/>
        <item x="129"/>
        <item x="146"/>
        <item x="237"/>
        <item x="77"/>
        <item x="36"/>
        <item x="37"/>
        <item x="228"/>
        <item x="32"/>
        <item x="78"/>
        <item x="120"/>
        <item x="101"/>
        <item x="84"/>
        <item x="169"/>
        <item x="119"/>
        <item x="176"/>
        <item x="100"/>
        <item x="171"/>
        <item x="79"/>
        <item x="49"/>
        <item x="12"/>
        <item x="134"/>
        <item x="26"/>
        <item x="137"/>
        <item x="174"/>
        <item x="82"/>
        <item x="204"/>
        <item x="234"/>
        <item x="5"/>
        <item x="66"/>
        <item x="205"/>
        <item x="54"/>
        <item x="73"/>
        <item x="41"/>
        <item x="126"/>
        <item x="130"/>
        <item x="107"/>
        <item x="1"/>
        <item x="226"/>
        <item x="28"/>
        <item x="140"/>
        <item x="191"/>
        <item x="177"/>
        <item x="94"/>
        <item x="150"/>
        <item x="238"/>
        <item x="180"/>
        <item x="96"/>
        <item x="95"/>
        <item x="25"/>
        <item x="59"/>
        <item x="219"/>
        <item x="135"/>
        <item x="53"/>
        <item x="124"/>
        <item x="13"/>
        <item x="24"/>
        <item x="20"/>
        <item x="60"/>
        <item x="64"/>
        <item x="55"/>
        <item x="103"/>
        <item x="138"/>
        <item x="128"/>
        <item x="211"/>
        <item x="161"/>
        <item x="166"/>
        <item t="default"/>
      </items>
    </pivotField>
    <pivotField compact="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compact="0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compact="0" showAll="0">
      <items count="4">
        <item x="0"/>
        <item x="1"/>
        <item x="2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">
        <item x="0"/>
        <item x="1"/>
        <item t="default"/>
      </items>
    </pivotField>
    <pivotField axis="axisRow" compact="0" showAll="0" sortType="ascending">
      <items count="24">
        <item x="15"/>
        <item x="0"/>
        <item x="4"/>
        <item x="7"/>
        <item x="6"/>
        <item x="12"/>
        <item x="14"/>
        <item x="8"/>
        <item x="10"/>
        <item x="13"/>
        <item x="17"/>
        <item x="9"/>
        <item x="3"/>
        <item x="11"/>
        <item x="1"/>
        <item x="16"/>
        <item x="2"/>
        <item x="5"/>
        <item x="20"/>
        <item x="22"/>
        <item x="21"/>
        <item x="19"/>
        <item x="18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3">
        <item x="0"/>
        <item x="1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9">
        <item x="5"/>
        <item x="4"/>
        <item x="2"/>
        <item x="0"/>
        <item x="7"/>
        <item x="6"/>
        <item x="3"/>
        <item x="1"/>
        <item t="default"/>
      </items>
    </pivotField>
  </pivotFields>
  <rowFields count="1">
    <field x="8"/>
  </rowFields>
  <rowItems count="24">
    <i>
      <x v="7"/>
    </i>
    <i>
      <x v="22"/>
    </i>
    <i>
      <x v="8"/>
    </i>
    <i>
      <x v="3"/>
    </i>
    <i>
      <x v="11"/>
    </i>
    <i>
      <x v="10"/>
    </i>
    <i>
      <x v="19"/>
    </i>
    <i>
      <x v="18"/>
    </i>
    <i>
      <x v="20"/>
    </i>
    <i>
      <x v="21"/>
    </i>
    <i>
      <x v="6"/>
    </i>
    <i>
      <x v="17"/>
    </i>
    <i>
      <x v="4"/>
    </i>
    <i>
      <x v="12"/>
    </i>
    <i>
      <x v="16"/>
    </i>
    <i>
      <x v="1"/>
    </i>
    <i>
      <x/>
    </i>
    <i>
      <x v="2"/>
    </i>
    <i>
      <x v="14"/>
    </i>
    <i>
      <x v="9"/>
    </i>
    <i>
      <x v="15"/>
    </i>
    <i>
      <x v="5"/>
    </i>
    <i>
      <x v="13"/>
    </i>
    <i t="grand">
      <x/>
    </i>
  </rowItems>
  <colItems count="1">
    <i/>
  </colItems>
  <dataFields count="1">
    <dataField name="Sum of quantity" fld="5" baseField="0" baseItem="0"/>
  </dataFields>
  <formats count="4">
    <format dxfId="967">
      <pivotArea collapsedLevelsAreSubtotals="1" fieldPosition="0"/>
    </format>
    <format dxfId="966">
      <pivotArea collapsedLevelsAreSubtotals="1" fieldPosition="0"/>
    </format>
    <format dxfId="965">
      <pivotArea collapsedLevelsAreSubtotals="1" fieldPosition="0"/>
    </format>
    <format dxfId="964">
      <pivotArea collapsedLevelsAreSubtotals="1" fieldPosition="0"/>
    </format>
  </format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3"/>
          </reference>
        </references>
      </pivotArea>
    </chartFormat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3000000}" name="PivotTable6" cacheId="0" applyNumberFormats="0" applyBorderFormats="0" applyFontFormats="0" applyPatternFormats="0" applyAlignmentFormats="0" applyWidthHeightFormats="1" dataCaption="Values" updatedVersion="8" minRefreshableVersion="3" useAutoFormatting="1" createdVersion="5" indent="0" compact="0" outline="1" outlineData="1" compactData="0" multipleFieldFilters="0" chartFormat="4">
  <location ref="M3:P5" firstHeaderRow="1" firstDataRow="2" firstDataCol="1"/>
  <pivotFields count="17">
    <pivotField compact="0" showAll="0">
      <items count="2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t="default"/>
      </items>
    </pivotField>
    <pivotField compact="0" showAll="0">
      <items count="1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t="default"/>
      </items>
    </pivotField>
    <pivotField compact="0" numFmtId="14" showAll="0">
      <items count="243">
        <item x="200"/>
        <item x="97"/>
        <item x="8"/>
        <item x="214"/>
        <item x="42"/>
        <item x="159"/>
        <item x="144"/>
        <item x="7"/>
        <item x="216"/>
        <item x="160"/>
        <item x="11"/>
        <item x="223"/>
        <item x="131"/>
        <item x="83"/>
        <item x="81"/>
        <item x="76"/>
        <item x="230"/>
        <item x="164"/>
        <item x="34"/>
        <item x="189"/>
        <item x="227"/>
        <item x="162"/>
        <item x="72"/>
        <item x="91"/>
        <item x="29"/>
        <item x="10"/>
        <item x="99"/>
        <item x="47"/>
        <item x="116"/>
        <item x="182"/>
        <item x="93"/>
        <item x="220"/>
        <item x="127"/>
        <item x="221"/>
        <item x="6"/>
        <item x="117"/>
        <item x="139"/>
        <item x="57"/>
        <item x="87"/>
        <item x="33"/>
        <item x="102"/>
        <item x="56"/>
        <item x="170"/>
        <item x="50"/>
        <item x="233"/>
        <item x="88"/>
        <item x="136"/>
        <item x="149"/>
        <item x="142"/>
        <item x="201"/>
        <item x="167"/>
        <item x="181"/>
        <item x="43"/>
        <item x="92"/>
        <item x="185"/>
        <item x="109"/>
        <item x="65"/>
        <item x="18"/>
        <item x="156"/>
        <item x="207"/>
        <item x="199"/>
        <item x="123"/>
        <item x="203"/>
        <item x="240"/>
        <item x="165"/>
        <item x="51"/>
        <item x="89"/>
        <item x="235"/>
        <item x="179"/>
        <item x="112"/>
        <item x="121"/>
        <item x="209"/>
        <item x="188"/>
        <item x="23"/>
        <item x="39"/>
        <item x="231"/>
        <item x="68"/>
        <item x="3"/>
        <item x="110"/>
        <item x="133"/>
        <item x="40"/>
        <item x="122"/>
        <item x="35"/>
        <item x="151"/>
        <item x="141"/>
        <item x="69"/>
        <item x="67"/>
        <item x="27"/>
        <item x="198"/>
        <item x="80"/>
        <item x="86"/>
        <item x="208"/>
        <item x="2"/>
        <item x="229"/>
        <item x="222"/>
        <item x="143"/>
        <item x="172"/>
        <item x="114"/>
        <item x="184"/>
        <item x="62"/>
        <item x="0"/>
        <item x="217"/>
        <item x="15"/>
        <item x="212"/>
        <item x="46"/>
        <item x="63"/>
        <item x="192"/>
        <item x="98"/>
        <item x="61"/>
        <item x="125"/>
        <item x="190"/>
        <item x="236"/>
        <item x="153"/>
        <item x="168"/>
        <item x="178"/>
        <item x="175"/>
        <item x="163"/>
        <item x="225"/>
        <item x="4"/>
        <item x="215"/>
        <item x="52"/>
        <item x="90"/>
        <item x="22"/>
        <item x="58"/>
        <item x="186"/>
        <item x="105"/>
        <item x="193"/>
        <item x="48"/>
        <item x="45"/>
        <item x="155"/>
        <item x="145"/>
        <item x="152"/>
        <item x="197"/>
        <item x="75"/>
        <item x="173"/>
        <item x="194"/>
        <item x="17"/>
        <item x="14"/>
        <item x="71"/>
        <item x="30"/>
        <item x="202"/>
        <item x="187"/>
        <item x="104"/>
        <item x="111"/>
        <item x="232"/>
        <item x="157"/>
        <item x="115"/>
        <item x="195"/>
        <item x="158"/>
        <item x="218"/>
        <item x="118"/>
        <item x="16"/>
        <item x="132"/>
        <item x="196"/>
        <item x="106"/>
        <item x="108"/>
        <item x="44"/>
        <item x="31"/>
        <item x="85"/>
        <item x="147"/>
        <item x="213"/>
        <item x="9"/>
        <item x="70"/>
        <item x="74"/>
        <item x="19"/>
        <item x="38"/>
        <item x="241"/>
        <item x="224"/>
        <item x="154"/>
        <item x="113"/>
        <item x="21"/>
        <item x="206"/>
        <item x="148"/>
        <item x="210"/>
        <item x="183"/>
        <item x="239"/>
        <item x="129"/>
        <item x="146"/>
        <item x="237"/>
        <item x="77"/>
        <item x="36"/>
        <item x="37"/>
        <item x="228"/>
        <item x="32"/>
        <item x="78"/>
        <item x="120"/>
        <item x="101"/>
        <item x="84"/>
        <item x="169"/>
        <item x="119"/>
        <item x="176"/>
        <item x="100"/>
        <item x="171"/>
        <item x="79"/>
        <item x="49"/>
        <item x="12"/>
        <item x="134"/>
        <item x="26"/>
        <item x="137"/>
        <item x="174"/>
        <item x="82"/>
        <item x="204"/>
        <item x="234"/>
        <item x="5"/>
        <item x="66"/>
        <item x="205"/>
        <item x="54"/>
        <item x="73"/>
        <item x="41"/>
        <item x="126"/>
        <item x="130"/>
        <item x="107"/>
        <item x="1"/>
        <item x="226"/>
        <item x="28"/>
        <item x="140"/>
        <item x="191"/>
        <item x="177"/>
        <item x="94"/>
        <item x="150"/>
        <item x="238"/>
        <item x="180"/>
        <item x="96"/>
        <item x="95"/>
        <item x="25"/>
        <item x="59"/>
        <item x="219"/>
        <item x="135"/>
        <item x="53"/>
        <item x="124"/>
        <item x="13"/>
        <item x="24"/>
        <item x="20"/>
        <item x="60"/>
        <item x="64"/>
        <item x="55"/>
        <item x="103"/>
        <item x="138"/>
        <item x="128"/>
        <item x="211"/>
        <item x="161"/>
        <item x="166"/>
        <item t="default"/>
      </items>
    </pivotField>
    <pivotField compact="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compact="0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compact="0" showAll="0">
      <items count="4">
        <item x="0"/>
        <item x="1"/>
        <item x="2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compact="0" showAll="0">
      <items count="3">
        <item x="0"/>
        <item x="1"/>
        <item t="default"/>
      </items>
    </pivotField>
    <pivotField compact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9">
        <item x="5"/>
        <item x="4"/>
        <item x="2"/>
        <item x="0"/>
        <item x="7"/>
        <item x="6"/>
        <item x="3"/>
        <item x="1"/>
        <item t="default"/>
      </items>
    </pivotField>
  </pivotFields>
  <rowItems count="1">
    <i/>
  </rowItems>
  <colFields count="1">
    <field x="13"/>
  </colFields>
  <colItems count="3">
    <i>
      <x/>
    </i>
    <i>
      <x v="1"/>
    </i>
    <i t="grand">
      <x/>
    </i>
  </colItems>
  <dataFields count="1">
    <dataField name="Sum of quantity" fld="5" baseField="0" baseItem="0"/>
  </dataFields>
  <formats count="4">
    <format dxfId="971">
      <pivotArea collapsedLevelsAreSubtotals="1" fieldPosition="0"/>
    </format>
    <format dxfId="970">
      <pivotArea collapsedLevelsAreSubtotals="1" fieldPosition="0"/>
    </format>
    <format dxfId="969">
      <pivotArea collapsedLevelsAreSubtotals="1" fieldPosition="0"/>
    </format>
    <format dxfId="968">
      <pivotArea collapsedLevelsAreSubtotals="1" fieldPosition="0"/>
    </format>
  </format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4000000}" name="PivotTable7" cacheId="0" applyNumberFormats="0" applyBorderFormats="0" applyFontFormats="0" applyPatternFormats="0" applyAlignmentFormats="0" applyWidthHeightFormats="1" dataCaption="Values" updatedVersion="8" minRefreshableVersion="3" useAutoFormatting="1" createdVersion="5" indent="0" compact="0" outline="1" outlineData="1" compactData="0" multipleFieldFilters="0">
  <location ref="S3:S4" firstHeaderRow="1" firstDataRow="1" firstDataCol="0"/>
  <pivotFields count="17">
    <pivotField compact="0" showAll="0">
      <items count="2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t="default"/>
      </items>
    </pivotField>
    <pivotField compact="0" showAll="0">
      <items count="1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t="default"/>
      </items>
    </pivotField>
    <pivotField compact="0" numFmtId="14" showAll="0">
      <items count="243">
        <item x="200"/>
        <item x="97"/>
        <item x="8"/>
        <item x="214"/>
        <item x="42"/>
        <item x="159"/>
        <item x="144"/>
        <item x="7"/>
        <item x="216"/>
        <item x="160"/>
        <item x="11"/>
        <item x="223"/>
        <item x="131"/>
        <item x="83"/>
        <item x="81"/>
        <item x="76"/>
        <item x="230"/>
        <item x="164"/>
        <item x="34"/>
        <item x="189"/>
        <item x="227"/>
        <item x="162"/>
        <item x="72"/>
        <item x="91"/>
        <item x="29"/>
        <item x="10"/>
        <item x="99"/>
        <item x="47"/>
        <item x="116"/>
        <item x="182"/>
        <item x="93"/>
        <item x="220"/>
        <item x="127"/>
        <item x="221"/>
        <item x="6"/>
        <item x="117"/>
        <item x="139"/>
        <item x="57"/>
        <item x="87"/>
        <item x="33"/>
        <item x="102"/>
        <item x="56"/>
        <item x="170"/>
        <item x="50"/>
        <item x="233"/>
        <item x="88"/>
        <item x="136"/>
        <item x="149"/>
        <item x="142"/>
        <item x="201"/>
        <item x="167"/>
        <item x="181"/>
        <item x="43"/>
        <item x="92"/>
        <item x="185"/>
        <item x="109"/>
        <item x="65"/>
        <item x="18"/>
        <item x="156"/>
        <item x="207"/>
        <item x="199"/>
        <item x="123"/>
        <item x="203"/>
        <item x="240"/>
        <item x="165"/>
        <item x="51"/>
        <item x="89"/>
        <item x="235"/>
        <item x="179"/>
        <item x="112"/>
        <item x="121"/>
        <item x="209"/>
        <item x="188"/>
        <item x="23"/>
        <item x="39"/>
        <item x="231"/>
        <item x="68"/>
        <item x="3"/>
        <item x="110"/>
        <item x="133"/>
        <item x="40"/>
        <item x="122"/>
        <item x="35"/>
        <item x="151"/>
        <item x="141"/>
        <item x="69"/>
        <item x="67"/>
        <item x="27"/>
        <item x="198"/>
        <item x="80"/>
        <item x="86"/>
        <item x="208"/>
        <item x="2"/>
        <item x="229"/>
        <item x="222"/>
        <item x="143"/>
        <item x="172"/>
        <item x="114"/>
        <item x="184"/>
        <item x="62"/>
        <item x="0"/>
        <item x="217"/>
        <item x="15"/>
        <item x="212"/>
        <item x="46"/>
        <item x="63"/>
        <item x="192"/>
        <item x="98"/>
        <item x="61"/>
        <item x="125"/>
        <item x="190"/>
        <item x="236"/>
        <item x="153"/>
        <item x="168"/>
        <item x="178"/>
        <item x="175"/>
        <item x="163"/>
        <item x="225"/>
        <item x="4"/>
        <item x="215"/>
        <item x="52"/>
        <item x="90"/>
        <item x="22"/>
        <item x="58"/>
        <item x="186"/>
        <item x="105"/>
        <item x="193"/>
        <item x="48"/>
        <item x="45"/>
        <item x="155"/>
        <item x="145"/>
        <item x="152"/>
        <item x="197"/>
        <item x="75"/>
        <item x="173"/>
        <item x="194"/>
        <item x="17"/>
        <item x="14"/>
        <item x="71"/>
        <item x="30"/>
        <item x="202"/>
        <item x="187"/>
        <item x="104"/>
        <item x="111"/>
        <item x="232"/>
        <item x="157"/>
        <item x="115"/>
        <item x="195"/>
        <item x="158"/>
        <item x="218"/>
        <item x="118"/>
        <item x="16"/>
        <item x="132"/>
        <item x="196"/>
        <item x="106"/>
        <item x="108"/>
        <item x="44"/>
        <item x="31"/>
        <item x="85"/>
        <item x="147"/>
        <item x="213"/>
        <item x="9"/>
        <item x="70"/>
        <item x="74"/>
        <item x="19"/>
        <item x="38"/>
        <item x="241"/>
        <item x="224"/>
        <item x="154"/>
        <item x="113"/>
        <item x="21"/>
        <item x="206"/>
        <item x="148"/>
        <item x="210"/>
        <item x="183"/>
        <item x="239"/>
        <item x="129"/>
        <item x="146"/>
        <item x="237"/>
        <item x="77"/>
        <item x="36"/>
        <item x="37"/>
        <item x="228"/>
        <item x="32"/>
        <item x="78"/>
        <item x="120"/>
        <item x="101"/>
        <item x="84"/>
        <item x="169"/>
        <item x="119"/>
        <item x="176"/>
        <item x="100"/>
        <item x="171"/>
        <item x="79"/>
        <item x="49"/>
        <item x="12"/>
        <item x="134"/>
        <item x="26"/>
        <item x="137"/>
        <item x="174"/>
        <item x="82"/>
        <item x="204"/>
        <item x="234"/>
        <item x="5"/>
        <item x="66"/>
        <item x="205"/>
        <item x="54"/>
        <item x="73"/>
        <item x="41"/>
        <item x="126"/>
        <item x="130"/>
        <item x="107"/>
        <item x="1"/>
        <item x="226"/>
        <item x="28"/>
        <item x="140"/>
        <item x="191"/>
        <item x="177"/>
        <item x="94"/>
        <item x="150"/>
        <item x="238"/>
        <item x="180"/>
        <item x="96"/>
        <item x="95"/>
        <item x="25"/>
        <item x="59"/>
        <item x="219"/>
        <item x="135"/>
        <item x="53"/>
        <item x="124"/>
        <item x="13"/>
        <item x="24"/>
        <item x="20"/>
        <item x="60"/>
        <item x="64"/>
        <item x="55"/>
        <item x="103"/>
        <item x="138"/>
        <item x="128"/>
        <item x="211"/>
        <item x="161"/>
        <item x="166"/>
        <item t="default"/>
      </items>
    </pivotField>
    <pivotField compact="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compact="0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compact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9">
        <item x="5"/>
        <item x="4"/>
        <item x="2"/>
        <item x="0"/>
        <item x="7"/>
        <item x="6"/>
        <item x="3"/>
        <item x="1"/>
        <item t="default"/>
      </items>
    </pivotField>
  </pivotFields>
  <rowItems count="1">
    <i/>
  </rowItems>
  <colItems count="1">
    <i/>
  </colItems>
  <dataFields count="1">
    <dataField name="Sum of total_pembayaran" fld="15" baseField="0" baseItem="0"/>
  </dataFields>
  <formats count="12">
    <format dxfId="981">
      <pivotArea collapsedLevelsAreSubtotals="1" fieldPosition="0"/>
    </format>
    <format dxfId="980">
      <pivotArea collapsedLevelsAreSubtotals="1" fieldPosition="0"/>
    </format>
    <format dxfId="979">
      <pivotArea collapsedLevelsAreSubtotals="1" fieldPosition="0"/>
    </format>
    <format dxfId="978">
      <pivotArea collapsedLevelsAreSubtotals="1" fieldPosition="0"/>
    </format>
    <format dxfId="977">
      <pivotArea collapsedLevelsAreSubtotals="1" fieldPosition="0"/>
    </format>
    <format dxfId="976">
      <pivotArea collapsedLevelsAreSubtotals="1" fieldPosition="0"/>
    </format>
    <format dxfId="975">
      <pivotArea collapsedLevelsAreSubtotals="1" fieldPosition="0"/>
    </format>
    <format>
      <pivotArea collapsedLevelsAreSubtotals="1" fieldPosition="0"/>
    </format>
    <format dxfId="974">
      <pivotArea collapsedLevelsAreSubtotals="1" fieldPosition="0"/>
    </format>
    <format>
      <pivotArea collapsedLevelsAreSubtotals="1" fieldPosition="0"/>
    </format>
    <format dxfId="973">
      <pivotArea collapsedLevelsAreSubtotals="1" fieldPosition="0"/>
    </format>
    <format dxfId="972">
      <pivotArea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embelian per bulan" cacheId="0" applyNumberFormats="0" applyBorderFormats="0" applyFontFormats="0" applyPatternFormats="0" applyAlignmentFormats="0" applyWidthHeightFormats="1" dataCaption="Values" updatedVersion="8" minRefreshableVersion="3" useAutoFormatting="1" createdVersion="5" indent="0" compact="0" outline="1" outlineData="1" compactData="0" multipleFieldFilters="0" chartFormat="4">
  <location ref="A3:B12" firstHeaderRow="1" firstDataRow="1" firstDataCol="1"/>
  <pivotFields count="17">
    <pivotField compact="0" showAll="0">
      <items count="2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t="default"/>
      </items>
    </pivotField>
    <pivotField compact="0" showAll="0">
      <items count="1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t="default"/>
      </items>
    </pivotField>
    <pivotField compact="0" numFmtId="14" showAll="0">
      <items count="243">
        <item x="200"/>
        <item x="97"/>
        <item x="8"/>
        <item x="214"/>
        <item x="42"/>
        <item x="159"/>
        <item x="144"/>
        <item x="7"/>
        <item x="216"/>
        <item x="160"/>
        <item x="11"/>
        <item x="223"/>
        <item x="131"/>
        <item x="83"/>
        <item x="81"/>
        <item x="76"/>
        <item x="230"/>
        <item x="164"/>
        <item x="34"/>
        <item x="189"/>
        <item x="227"/>
        <item x="162"/>
        <item x="72"/>
        <item x="91"/>
        <item x="29"/>
        <item x="10"/>
        <item x="99"/>
        <item x="47"/>
        <item x="116"/>
        <item x="182"/>
        <item x="93"/>
        <item x="220"/>
        <item x="127"/>
        <item x="221"/>
        <item x="6"/>
        <item x="117"/>
        <item x="139"/>
        <item x="57"/>
        <item x="87"/>
        <item x="33"/>
        <item x="102"/>
        <item x="56"/>
        <item x="170"/>
        <item x="50"/>
        <item x="233"/>
        <item x="88"/>
        <item x="136"/>
        <item x="149"/>
        <item x="142"/>
        <item x="201"/>
        <item x="167"/>
        <item x="181"/>
        <item x="43"/>
        <item x="92"/>
        <item x="185"/>
        <item x="109"/>
        <item x="65"/>
        <item x="18"/>
        <item x="156"/>
        <item x="207"/>
        <item x="199"/>
        <item x="123"/>
        <item x="203"/>
        <item x="240"/>
        <item x="165"/>
        <item x="51"/>
        <item x="89"/>
        <item x="235"/>
        <item x="179"/>
        <item x="112"/>
        <item x="121"/>
        <item x="209"/>
        <item x="188"/>
        <item x="23"/>
        <item x="39"/>
        <item x="231"/>
        <item x="68"/>
        <item x="3"/>
        <item x="110"/>
        <item x="133"/>
        <item x="40"/>
        <item x="122"/>
        <item x="35"/>
        <item x="151"/>
        <item x="141"/>
        <item x="69"/>
        <item x="67"/>
        <item x="27"/>
        <item x="198"/>
        <item x="80"/>
        <item x="86"/>
        <item x="208"/>
        <item x="2"/>
        <item x="229"/>
        <item x="222"/>
        <item x="143"/>
        <item x="172"/>
        <item x="114"/>
        <item x="184"/>
        <item x="62"/>
        <item x="0"/>
        <item x="217"/>
        <item x="15"/>
        <item x="212"/>
        <item x="46"/>
        <item x="63"/>
        <item x="192"/>
        <item x="98"/>
        <item x="61"/>
        <item x="125"/>
        <item x="190"/>
        <item x="236"/>
        <item x="153"/>
        <item x="168"/>
        <item x="178"/>
        <item x="175"/>
        <item x="163"/>
        <item x="225"/>
        <item x="4"/>
        <item x="215"/>
        <item x="52"/>
        <item x="90"/>
        <item x="22"/>
        <item x="58"/>
        <item x="186"/>
        <item x="105"/>
        <item x="193"/>
        <item x="48"/>
        <item x="45"/>
        <item x="155"/>
        <item x="145"/>
        <item x="152"/>
        <item x="197"/>
        <item x="75"/>
        <item x="173"/>
        <item x="194"/>
        <item x="17"/>
        <item x="14"/>
        <item x="71"/>
        <item x="30"/>
        <item x="202"/>
        <item x="187"/>
        <item x="104"/>
        <item x="111"/>
        <item x="232"/>
        <item x="157"/>
        <item x="115"/>
        <item x="195"/>
        <item x="158"/>
        <item x="218"/>
        <item x="118"/>
        <item x="16"/>
        <item x="132"/>
        <item x="196"/>
        <item x="106"/>
        <item x="108"/>
        <item x="44"/>
        <item x="31"/>
        <item x="85"/>
        <item x="147"/>
        <item x="213"/>
        <item x="9"/>
        <item x="70"/>
        <item x="74"/>
        <item x="19"/>
        <item x="38"/>
        <item x="241"/>
        <item x="224"/>
        <item x="154"/>
        <item x="113"/>
        <item x="21"/>
        <item x="206"/>
        <item x="148"/>
        <item x="210"/>
        <item x="183"/>
        <item x="239"/>
        <item x="129"/>
        <item x="146"/>
        <item x="237"/>
        <item x="77"/>
        <item x="36"/>
        <item x="37"/>
        <item x="228"/>
        <item x="32"/>
        <item x="78"/>
        <item x="120"/>
        <item x="101"/>
        <item x="84"/>
        <item x="169"/>
        <item x="119"/>
        <item x="176"/>
        <item x="100"/>
        <item x="171"/>
        <item x="79"/>
        <item x="49"/>
        <item x="12"/>
        <item x="134"/>
        <item x="26"/>
        <item x="137"/>
        <item x="174"/>
        <item x="82"/>
        <item x="204"/>
        <item x="234"/>
        <item x="5"/>
        <item x="66"/>
        <item x="205"/>
        <item x="54"/>
        <item x="73"/>
        <item x="41"/>
        <item x="126"/>
        <item x="130"/>
        <item x="107"/>
        <item x="1"/>
        <item x="226"/>
        <item x="28"/>
        <item x="140"/>
        <item x="191"/>
        <item x="177"/>
        <item x="94"/>
        <item x="150"/>
        <item x="238"/>
        <item x="180"/>
        <item x="96"/>
        <item x="95"/>
        <item x="25"/>
        <item x="59"/>
        <item x="219"/>
        <item x="135"/>
        <item x="53"/>
        <item x="124"/>
        <item x="13"/>
        <item x="24"/>
        <item x="20"/>
        <item x="60"/>
        <item x="64"/>
        <item x="55"/>
        <item x="103"/>
        <item x="138"/>
        <item x="128"/>
        <item x="211"/>
        <item x="161"/>
        <item x="166"/>
        <item t="default"/>
      </items>
    </pivotField>
    <pivotField compact="0" showAll="0">
      <items count="101">
        <item x="86"/>
        <item x="88"/>
        <item x="89"/>
        <item x="71"/>
        <item x="84"/>
        <item x="8"/>
        <item x="22"/>
        <item x="17"/>
        <item x="15"/>
        <item x="1"/>
        <item x="61"/>
        <item x="50"/>
        <item x="72"/>
        <item x="19"/>
        <item x="6"/>
        <item x="57"/>
        <item x="77"/>
        <item x="37"/>
        <item x="85"/>
        <item x="14"/>
        <item x="56"/>
        <item x="34"/>
        <item x="41"/>
        <item x="68"/>
        <item x="32"/>
        <item x="78"/>
        <item x="53"/>
        <item x="51"/>
        <item x="87"/>
        <item x="76"/>
        <item x="99"/>
        <item x="81"/>
        <item x="63"/>
        <item x="49"/>
        <item x="83"/>
        <item x="44"/>
        <item x="67"/>
        <item x="33"/>
        <item x="79"/>
        <item x="21"/>
        <item x="10"/>
        <item x="69"/>
        <item x="11"/>
        <item x="0"/>
        <item x="35"/>
        <item x="12"/>
        <item x="82"/>
        <item x="3"/>
        <item x="94"/>
        <item x="42"/>
        <item x="38"/>
        <item x="96"/>
        <item x="73"/>
        <item x="40"/>
        <item x="52"/>
        <item x="65"/>
        <item x="59"/>
        <item x="13"/>
        <item x="54"/>
        <item x="45"/>
        <item x="29"/>
        <item x="2"/>
        <item x="62"/>
        <item x="90"/>
        <item x="58"/>
        <item x="18"/>
        <item x="60"/>
        <item x="70"/>
        <item x="30"/>
        <item x="95"/>
        <item x="48"/>
        <item x="27"/>
        <item x="16"/>
        <item x="26"/>
        <item x="25"/>
        <item x="98"/>
        <item x="97"/>
        <item x="23"/>
        <item x="55"/>
        <item x="5"/>
        <item x="47"/>
        <item x="20"/>
        <item x="93"/>
        <item x="66"/>
        <item x="75"/>
        <item x="9"/>
        <item x="4"/>
        <item x="43"/>
        <item x="36"/>
        <item x="31"/>
        <item x="74"/>
        <item x="92"/>
        <item x="24"/>
        <item x="7"/>
        <item x="28"/>
        <item x="39"/>
        <item x="80"/>
        <item x="46"/>
        <item x="91"/>
        <item x="64"/>
        <item t="default"/>
      </items>
    </pivotField>
    <pivotField compact="0" showAll="0">
      <items count="24">
        <item x="15"/>
        <item x="0"/>
        <item x="4"/>
        <item x="7"/>
        <item x="6"/>
        <item x="12"/>
        <item x="14"/>
        <item x="8"/>
        <item x="10"/>
        <item x="13"/>
        <item x="17"/>
        <item x="9"/>
        <item x="3"/>
        <item x="11"/>
        <item x="1"/>
        <item x="16"/>
        <item x="2"/>
        <item x="5"/>
        <item x="20"/>
        <item x="22"/>
        <item x="21"/>
        <item x="19"/>
        <item x="18"/>
        <item t="default"/>
      </items>
    </pivotField>
    <pivotField compact="0" showAll="0">
      <items count="4">
        <item x="1"/>
        <item x="0"/>
        <item x="2"/>
        <item t="default"/>
      </items>
    </pivotField>
    <pivotField compact="0" showAll="0">
      <items count="7">
        <item x="1"/>
        <item x="3"/>
        <item x="4"/>
        <item x="2"/>
        <item x="0"/>
        <item x="5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24">
        <item x="15"/>
        <item x="0"/>
        <item x="4"/>
        <item x="7"/>
        <item x="6"/>
        <item x="12"/>
        <item x="14"/>
        <item x="8"/>
        <item x="10"/>
        <item x="13"/>
        <item x="17"/>
        <item x="9"/>
        <item x="3"/>
        <item x="11"/>
        <item x="1"/>
        <item x="16"/>
        <item x="2"/>
        <item x="5"/>
        <item x="20"/>
        <item x="22"/>
        <item x="21"/>
        <item x="19"/>
        <item x="18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4">
        <item x="2"/>
        <item x="0"/>
        <item x="1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9">
        <item x="6"/>
        <item x="7"/>
        <item x="4"/>
        <item x="1"/>
        <item x="0"/>
        <item x="3"/>
        <item x="5"/>
        <item x="2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10">
        <item x="1"/>
        <item x="8"/>
        <item x="7"/>
        <item x="4"/>
        <item x="2"/>
        <item x="0"/>
        <item x="3"/>
        <item x="6"/>
        <item x="5"/>
        <item t="default"/>
      </items>
    </pivotField>
    <pivotField dataField="1" compact="0" showAll="0">
      <items count="17">
        <item x="15"/>
        <item x="12"/>
        <item x="14"/>
        <item x="13"/>
        <item x="6"/>
        <item x="5"/>
        <item x="2"/>
        <item x="10"/>
        <item x="0"/>
        <item x="1"/>
        <item x="4"/>
        <item x="11"/>
        <item x="9"/>
        <item x="7"/>
        <item x="8"/>
        <item x="3"/>
        <item t="default"/>
      </items>
    </pivotField>
    <pivotField axis="axisRow" compact="0" multipleItemSelectionAllowed="1" showAll="0">
      <items count="9">
        <item x="5"/>
        <item x="4"/>
        <item x="2"/>
        <item x="0"/>
        <item x="7"/>
        <item x="6"/>
        <item x="3"/>
        <item x="1"/>
        <item t="default"/>
      </items>
    </pivotField>
  </pivotFields>
  <rowFields count="1">
    <field x="16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total_pembayaran" fld="15" baseField="0" baseItem="0"/>
  </dataFields>
  <formats count="3">
    <format dxfId="984">
      <pivotArea collapsedLevelsAreSubtotals="1" fieldPosition="0"/>
    </format>
    <format dxfId="983">
      <pivotArea collapsedLevelsAreSubtotals="1" fieldPosition="0"/>
    </format>
    <format dxfId="982">
      <pivotArea collapsedLevelsAreSubtotals="1" fieldPosition="0"/>
    </format>
  </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5000000}" name="PivotTable8" cacheId="0" applyNumberFormats="0" applyBorderFormats="0" applyFontFormats="0" applyPatternFormats="0" applyAlignmentFormats="0" applyWidthHeightFormats="1" dataCaption="Values" updatedVersion="8" minRefreshableVersion="3" useAutoFormatting="1" createdVersion="5" indent="0" compact="0" outline="1" outlineData="1" compactData="0" multipleFieldFilters="0">
  <location ref="U4:U5" firstHeaderRow="1" firstDataRow="1" firstDataCol="0" rowPageCount="1" colPageCount="1"/>
  <pivotFields count="17">
    <pivotField compact="0" showAll="0">
      <items count="2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t="default"/>
      </items>
    </pivotField>
    <pivotField compact="0" showAll="0">
      <items count="1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t="default"/>
      </items>
    </pivotField>
    <pivotField compact="0" numFmtId="14" showAll="0">
      <items count="243">
        <item x="200"/>
        <item x="97"/>
        <item x="8"/>
        <item x="214"/>
        <item x="42"/>
        <item x="159"/>
        <item x="144"/>
        <item x="7"/>
        <item x="216"/>
        <item x="160"/>
        <item x="11"/>
        <item x="223"/>
        <item x="131"/>
        <item x="83"/>
        <item x="81"/>
        <item x="76"/>
        <item x="230"/>
        <item x="164"/>
        <item x="34"/>
        <item x="189"/>
        <item x="227"/>
        <item x="162"/>
        <item x="72"/>
        <item x="91"/>
        <item x="29"/>
        <item x="10"/>
        <item x="99"/>
        <item x="47"/>
        <item x="116"/>
        <item x="182"/>
        <item x="93"/>
        <item x="220"/>
        <item x="127"/>
        <item x="221"/>
        <item x="6"/>
        <item x="117"/>
        <item x="139"/>
        <item x="57"/>
        <item x="87"/>
        <item x="33"/>
        <item x="102"/>
        <item x="56"/>
        <item x="170"/>
        <item x="50"/>
        <item x="233"/>
        <item x="88"/>
        <item x="136"/>
        <item x="149"/>
        <item x="142"/>
        <item x="201"/>
        <item x="167"/>
        <item x="181"/>
        <item x="43"/>
        <item x="92"/>
        <item x="185"/>
        <item x="109"/>
        <item x="65"/>
        <item x="18"/>
        <item x="156"/>
        <item x="207"/>
        <item x="199"/>
        <item x="123"/>
        <item x="203"/>
        <item x="240"/>
        <item x="165"/>
        <item x="51"/>
        <item x="89"/>
        <item x="235"/>
        <item x="179"/>
        <item x="112"/>
        <item x="121"/>
        <item x="209"/>
        <item x="188"/>
        <item x="23"/>
        <item x="39"/>
        <item x="231"/>
        <item x="68"/>
        <item x="3"/>
        <item x="110"/>
        <item x="133"/>
        <item x="40"/>
        <item x="122"/>
        <item x="35"/>
        <item x="151"/>
        <item x="141"/>
        <item x="69"/>
        <item x="67"/>
        <item x="27"/>
        <item x="198"/>
        <item x="80"/>
        <item x="86"/>
        <item x="208"/>
        <item x="2"/>
        <item x="229"/>
        <item x="222"/>
        <item x="143"/>
        <item x="172"/>
        <item x="114"/>
        <item x="184"/>
        <item x="62"/>
        <item x="0"/>
        <item x="217"/>
        <item x="15"/>
        <item x="212"/>
        <item x="46"/>
        <item x="63"/>
        <item x="192"/>
        <item x="98"/>
        <item x="61"/>
        <item x="125"/>
        <item x="190"/>
        <item x="236"/>
        <item x="153"/>
        <item x="168"/>
        <item x="178"/>
        <item x="175"/>
        <item x="163"/>
        <item x="225"/>
        <item x="4"/>
        <item x="215"/>
        <item x="52"/>
        <item x="90"/>
        <item x="22"/>
        <item x="58"/>
        <item x="186"/>
        <item x="105"/>
        <item x="193"/>
        <item x="48"/>
        <item x="45"/>
        <item x="155"/>
        <item x="145"/>
        <item x="152"/>
        <item x="197"/>
        <item x="75"/>
        <item x="173"/>
        <item x="194"/>
        <item x="17"/>
        <item x="14"/>
        <item x="71"/>
        <item x="30"/>
        <item x="202"/>
        <item x="187"/>
        <item x="104"/>
        <item x="111"/>
        <item x="232"/>
        <item x="157"/>
        <item x="115"/>
        <item x="195"/>
        <item x="158"/>
        <item x="218"/>
        <item x="118"/>
        <item x="16"/>
        <item x="132"/>
        <item x="196"/>
        <item x="106"/>
        <item x="108"/>
        <item x="44"/>
        <item x="31"/>
        <item x="85"/>
        <item x="147"/>
        <item x="213"/>
        <item x="9"/>
        <item x="70"/>
        <item x="74"/>
        <item x="19"/>
        <item x="38"/>
        <item x="241"/>
        <item x="224"/>
        <item x="154"/>
        <item x="113"/>
        <item x="21"/>
        <item x="206"/>
        <item x="148"/>
        <item x="210"/>
        <item x="183"/>
        <item x="239"/>
        <item x="129"/>
        <item x="146"/>
        <item x="237"/>
        <item x="77"/>
        <item x="36"/>
        <item x="37"/>
        <item x="228"/>
        <item x="32"/>
        <item x="78"/>
        <item x="120"/>
        <item x="101"/>
        <item x="84"/>
        <item x="169"/>
        <item x="119"/>
        <item x="176"/>
        <item x="100"/>
        <item x="171"/>
        <item x="79"/>
        <item x="49"/>
        <item x="12"/>
        <item x="134"/>
        <item x="26"/>
        <item x="137"/>
        <item x="174"/>
        <item x="82"/>
        <item x="204"/>
        <item x="234"/>
        <item x="5"/>
        <item x="66"/>
        <item x="205"/>
        <item x="54"/>
        <item x="73"/>
        <item x="41"/>
        <item x="126"/>
        <item x="130"/>
        <item x="107"/>
        <item x="1"/>
        <item x="226"/>
        <item x="28"/>
        <item x="140"/>
        <item x="191"/>
        <item x="177"/>
        <item x="94"/>
        <item x="150"/>
        <item x="238"/>
        <item x="180"/>
        <item x="96"/>
        <item x="95"/>
        <item x="25"/>
        <item x="59"/>
        <item x="219"/>
        <item x="135"/>
        <item x="53"/>
        <item x="124"/>
        <item x="13"/>
        <item x="24"/>
        <item x="20"/>
        <item x="60"/>
        <item x="64"/>
        <item x="55"/>
        <item x="103"/>
        <item x="138"/>
        <item x="128"/>
        <item x="211"/>
        <item x="161"/>
        <item x="166"/>
        <item t="default"/>
      </items>
    </pivotField>
    <pivotField compact="0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compact="0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compact="0" showAll="0">
      <items count="4">
        <item x="0"/>
        <item x="1"/>
        <item x="2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Page" compact="0" multipleItemSelectionAllowed="1" showAll="0">
      <items count="3">
        <item x="0"/>
        <item h="1" x="1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compact="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9">
        <item x="5"/>
        <item x="4"/>
        <item x="2"/>
        <item x="0"/>
        <item x="7"/>
        <item x="6"/>
        <item x="3"/>
        <item x="1"/>
        <item t="default"/>
      </items>
    </pivotField>
  </pivotFields>
  <rowItems count="1">
    <i/>
  </rowItems>
  <colItems count="1">
    <i/>
  </colItems>
  <pageFields count="1">
    <pageField fld="9" hier="0"/>
  </pageFields>
  <dataFields count="1">
    <dataField name="Sum of quantity" fld="5" baseField="0" baseItem="0"/>
  </dataFields>
  <formats count="6">
    <format dxfId="990">
      <pivotArea collapsedLevelsAreSubtotals="1" fieldPosition="0"/>
    </format>
    <format dxfId="989">
      <pivotArea collapsedLevelsAreSubtotals="1" fieldPosition="0"/>
    </format>
    <format dxfId="988">
      <pivotArea collapsedLevelsAreSubtotals="1" fieldPosition="0"/>
    </format>
    <format dxfId="987">
      <pivotArea collapsedLevelsAreSubtotals="1" fieldPosition="0"/>
    </format>
    <format dxfId="986">
      <pivotArea collapsedLevelsAreSubtotals="1" fieldPosition="0"/>
    </format>
    <format dxfId="985">
      <pivotArea type="all" dataOnly="0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onth" xr10:uid="{00000000-0013-0000-FFFF-FFFF01000000}" sourceName="month">
  <pivotTables>
    <pivotTable tabId="5" name="PivotTable6"/>
    <pivotTable tabId="5" name="Jenis produk"/>
    <pivotTable tabId="5" name="PivotTable5"/>
    <pivotTable tabId="5" name="PivotTable7"/>
    <pivotTable tabId="5" name="PivotTable8"/>
    <pivotTable tabId="5" name="pembelian per bulan"/>
  </pivotTables>
  <data>
    <tabular pivotCacheId="1">
      <items count="8">
        <i x="0" s="1"/>
        <i x="1" s="1"/>
        <i x="4" s="1"/>
        <i x="5" s="1"/>
        <i x="3" s="1"/>
        <i x="6" s="1"/>
        <i x="2" s="1"/>
        <i x="7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tipe_pembayaran" xr10:uid="{00000000-0013-0000-FFFF-FFFF02000000}" sourceName="tipe_pembayaran">
  <pivotTables>
    <pivotTable tabId="5" name="PivotTable6"/>
    <pivotTable tabId="5" name="pembelian per bulan"/>
    <pivotTable tabId="5" name="Jenis produk"/>
    <pivotTable tabId="5" name="PivotTable5"/>
    <pivotTable tabId="5" name="PivotTable7"/>
    <pivotTable tabId="5" name="PivotTable8"/>
  </pivotTables>
  <data>
    <tabular pivotCacheId="1" customListSort="0">
      <items count="2">
        <i x="1" s="1"/>
        <i x="0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jenis_produk" xr10:uid="{00000000-0013-0000-FFFF-FFFF03000000}" sourceName="jenis_produk">
  <pivotTables>
    <pivotTable tabId="5" name="PivotTable6"/>
    <pivotTable tabId="5" name="pembelian per bulan"/>
    <pivotTable tabId="5" name="PivotTable5"/>
    <pivotTable tabId="5" name="PivotTable7"/>
    <pivotTable tabId="5" name="PivotTable8"/>
  </pivotTables>
  <data>
    <tabular pivotCacheId="1">
      <items count="3">
        <i x="2" s="1"/>
        <i x="1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jenis_pesanan" xr10:uid="{00000000-0013-0000-FFFF-FFFF04000000}" sourceName="jenis_pesanan">
  <pivotTables>
    <pivotTable tabId="5" name="PivotTable6"/>
    <pivotTable tabId="5" name="pembelian per bulan"/>
    <pivotTable tabId="5" name="Jenis produk"/>
    <pivotTable tabId="5" name="PivotTable5"/>
    <pivotTable tabId="5" name="PivotTable7"/>
    <pivotTable tabId="5" name="PivotTable8"/>
  </pivotTables>
  <data>
    <tabular pivotCacheId="1" customListSort="0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nth" xr10:uid="{00000000-0014-0000-FFFF-FFFF04000000}" cache="Slicer_month" caption="Bulan" columnCount="2" style="Slicer Style 2" rowHeight="225425"/>
  <slicer name="tipe_pembayaran" xr10:uid="{00000000-0014-0000-FFFF-FFFF03000000}" cache="Slicer_tipe_pembayaran" caption="Jenis Pembayaran" columnCount="2" style="Slicer Style 2" rowHeight="288000"/>
  <slicer name="jenis_produk" xr10:uid="{00000000-0014-0000-FFFF-FFFF02000000}" cache="Slicer_jenis_produk" caption="Jenis Produk" style="Slicer Style 2" rowHeight="225425"/>
  <slicer name="jenis_pesanan" xr10:uid="{00000000-0014-0000-FFFF-FFFF01000000}" cache="Slicer_jenis_pesanan" caption="Jenis Pesanan" columnCount="2" style="Slicer Style 2" rowHeight="288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ransaksi" displayName="Transaksi" ref="A1:Q2000" totalsRowShown="0">
  <autoFilter ref="A1:Q2000" xr:uid="{00000000-0009-0000-0100-000001000000}"/>
  <tableColumns count="17">
    <tableColumn id="1" xr3:uid="{00000000-0010-0000-0000-000001000000}" name="id" dataDxfId="1008"/>
    <tableColumn id="2" xr3:uid="{00000000-0010-0000-0000-000002000000}" name="invoice_id" dataDxfId="1007"/>
    <tableColumn id="3" xr3:uid="{00000000-0010-0000-0000-000003000000}" name="tanggal_transaksi" dataDxfId="1006"/>
    <tableColumn id="4" xr3:uid="{00000000-0010-0000-0000-000004000000}" name="customer_id" dataDxfId="1005"/>
    <tableColumn id="5" xr3:uid="{00000000-0010-0000-0000-000005000000}" name="product_id" dataDxfId="1004"/>
    <tableColumn id="6" xr3:uid="{00000000-0010-0000-0000-000006000000}" name="quantity" dataDxfId="1003"/>
    <tableColumn id="7" xr3:uid="{00000000-0010-0000-0000-000007000000}" name="jenis_pembayaran" dataDxfId="1002"/>
    <tableColumn id="8" xr3:uid="{00000000-0010-0000-0000-000008000000}" name="jenis_pesanan" dataDxfId="1001"/>
    <tableColumn id="9" xr3:uid="{00000000-0010-0000-0000-000009000000}" name="nama_produk" dataDxfId="1000">
      <calculatedColumnFormula>VLOOKUP(Transaksi[[#This Row],[product_id]],'Data Mentah'!$J$7:$N$31,2,FALSE)</calculatedColumnFormula>
    </tableColumn>
    <tableColumn id="10" xr3:uid="{00000000-0010-0000-0000-00000A000000}" name="kategori_produk" dataDxfId="999">
      <calculatedColumnFormula>VLOOKUP(Transaksi[[#This Row],[product_id]],'Data Mentah'!$J$7:$N$31,3,FALSE)</calculatedColumnFormula>
    </tableColumn>
    <tableColumn id="11" xr3:uid="{00000000-0010-0000-0000-00000B000000}" name="harga_produk" dataDxfId="998">
      <calculatedColumnFormula>VLOOKUP(Transaksi[[#This Row],[product_id]],'Data Mentah'!$J$7:$N$31,4,FALSE)</calculatedColumnFormula>
    </tableColumn>
    <tableColumn id="12" xr3:uid="{00000000-0010-0000-0000-00000C000000}" name="jenis_produk" dataDxfId="997">
      <calculatedColumnFormula>VLOOKUP(Transaksi[[#This Row],[product_id]],'Data Mentah'!$J$7:$N$31,5,FALSE)</calculatedColumnFormula>
    </tableColumn>
    <tableColumn id="13" xr3:uid="{00000000-0010-0000-0000-00000D000000}" name="total_penjualan" dataDxfId="996">
      <calculatedColumnFormula>Transaksi[[#This Row],[quantity]]*Transaksi[[#This Row],[harga_produk]]</calculatedColumnFormula>
    </tableColumn>
    <tableColumn id="14" xr3:uid="{00000000-0010-0000-0000-00000E000000}" name="tipe_pembayaran" dataDxfId="995">
      <calculatedColumnFormula>LEFT(Transaksi[[#This Row],[jenis_pembayaran]],4)</calculatedColumnFormula>
    </tableColumn>
    <tableColumn id="15" xr3:uid="{00000000-0010-0000-0000-00000F000000}" name="diskon" dataDxfId="994">
      <calculatedColumnFormula>IF(Transaksi[[#This Row],[tipe_pembayaran]]="QRIS",5%*Transaksi[[#This Row],[total_penjualan]],0)</calculatedColumnFormula>
    </tableColumn>
    <tableColumn id="16" xr3:uid="{00000000-0010-0000-0000-000010000000}" name="total_pembayaran" dataDxfId="993">
      <calculatedColumnFormula>Transaksi[[#This Row],[total_penjualan]]-Transaksi[[#This Row],[diskon]]</calculatedColumnFormula>
    </tableColumn>
    <tableColumn id="18" xr3:uid="{00000000-0010-0000-0000-000012000000}" name="month">
      <calculatedColumnFormula>CHOOSE(MONTH(C2),"Januari","Februari","Maret","April","Mei","Juni","Juli","Agustus","September","Oktober","November","Desember")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Q2000" totalsRowShown="0">
  <autoFilter ref="A1:Q2000" xr:uid="{00000000-0009-0000-0100-000002000000}"/>
  <tableColumns count="17">
    <tableColumn id="1" xr3:uid="{00000000-0010-0000-0100-000001000000}" name="id"/>
    <tableColumn id="2" xr3:uid="{00000000-0010-0000-0100-000002000000}" name="invoice_id"/>
    <tableColumn id="3" xr3:uid="{00000000-0010-0000-0100-000003000000}" name="tanggal_transaksi" dataDxfId="992"/>
    <tableColumn id="4" xr3:uid="{00000000-0010-0000-0100-000004000000}" name="customer_id"/>
    <tableColumn id="5" xr3:uid="{00000000-0010-0000-0100-000005000000}" name="product_id"/>
    <tableColumn id="6" xr3:uid="{00000000-0010-0000-0100-000006000000}" name="quantity"/>
    <tableColumn id="7" xr3:uid="{00000000-0010-0000-0100-000007000000}" name="jenis_pembayaran"/>
    <tableColumn id="8" xr3:uid="{00000000-0010-0000-0100-000008000000}" name="jenis_pesanan"/>
    <tableColumn id="9" xr3:uid="{00000000-0010-0000-0100-000009000000}" name="nama_produk"/>
    <tableColumn id="10" xr3:uid="{00000000-0010-0000-0100-00000A000000}" name="kategori_produk"/>
    <tableColumn id="11" xr3:uid="{00000000-0010-0000-0100-00000B000000}" name="harga_produk"/>
    <tableColumn id="12" xr3:uid="{00000000-0010-0000-0100-00000C000000}" name="jenis_produk"/>
    <tableColumn id="13" xr3:uid="{00000000-0010-0000-0100-00000D000000}" name="total_penjualan"/>
    <tableColumn id="14" xr3:uid="{00000000-0010-0000-0100-00000E000000}" name="tipe_pembayaran"/>
    <tableColumn id="15" xr3:uid="{00000000-0010-0000-0100-00000F000000}" name="diskon"/>
    <tableColumn id="16" xr3:uid="{00000000-0010-0000-0100-000010000000}" name="total_pembayaran"/>
    <tableColumn id="17" xr3:uid="{00000000-0010-0000-0100-000011000000}" name="mon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Q2000" totalsRowShown="0">
  <autoFilter ref="A1:Q2000" xr:uid="{00000000-0009-0000-0100-000003000000}"/>
  <tableColumns count="17">
    <tableColumn id="1" xr3:uid="{00000000-0010-0000-0200-000001000000}" name="id"/>
    <tableColumn id="2" xr3:uid="{00000000-0010-0000-0200-000002000000}" name="invoice_id"/>
    <tableColumn id="3" xr3:uid="{00000000-0010-0000-0200-000003000000}" name="tanggal_transaksi" dataDxfId="991"/>
    <tableColumn id="4" xr3:uid="{00000000-0010-0000-0200-000004000000}" name="customer_id"/>
    <tableColumn id="5" xr3:uid="{00000000-0010-0000-0200-000005000000}" name="product_id"/>
    <tableColumn id="6" xr3:uid="{00000000-0010-0000-0200-000006000000}" name="quantity"/>
    <tableColumn id="7" xr3:uid="{00000000-0010-0000-0200-000007000000}" name="jenis_pembayaran"/>
    <tableColumn id="8" xr3:uid="{00000000-0010-0000-0200-000008000000}" name="jenis_pesanan"/>
    <tableColumn id="9" xr3:uid="{00000000-0010-0000-0200-000009000000}" name="nama_produk"/>
    <tableColumn id="10" xr3:uid="{00000000-0010-0000-0200-00000A000000}" name="kategori_produk"/>
    <tableColumn id="11" xr3:uid="{00000000-0010-0000-0200-00000B000000}" name="harga_produk"/>
    <tableColumn id="12" xr3:uid="{00000000-0010-0000-0200-00000C000000}" name="jenis_produk"/>
    <tableColumn id="13" xr3:uid="{00000000-0010-0000-0200-00000D000000}" name="total_penjualan"/>
    <tableColumn id="14" xr3:uid="{00000000-0010-0000-0200-00000E000000}" name="tipe_pembayaran"/>
    <tableColumn id="15" xr3:uid="{00000000-0010-0000-0200-00000F000000}" name="diskon"/>
    <tableColumn id="16" xr3:uid="{00000000-0010-0000-0200-000010000000}" name="total_pembayaran"/>
    <tableColumn id="17" xr3:uid="{00000000-0010-0000-0200-000011000000}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6"/>
  <sheetViews>
    <sheetView topLeftCell="H9" workbookViewId="0">
      <selection activeCell="I9" sqref="I9"/>
    </sheetView>
  </sheetViews>
  <sheetFormatPr defaultColWidth="9" defaultRowHeight="14.4"/>
  <cols>
    <col min="1" max="1" width="14.44140625" customWidth="1"/>
    <col min="2" max="2" width="10.5546875" customWidth="1"/>
    <col min="3" max="3" width="17.33203125" customWidth="1"/>
    <col min="4" max="4" width="12.5546875" customWidth="1"/>
    <col min="5" max="5" width="11.109375" customWidth="1"/>
    <col min="6" max="6" width="9" customWidth="1"/>
    <col min="7" max="7" width="18" customWidth="1"/>
    <col min="8" max="8" width="14.109375" customWidth="1"/>
    <col min="10" max="10" width="19.5546875" customWidth="1"/>
    <col min="11" max="11" width="33.88671875" customWidth="1"/>
    <col min="12" max="12" width="16.33203125" customWidth="1"/>
    <col min="13" max="13" width="14" customWidth="1"/>
    <col min="14" max="14" width="13" customWidth="1"/>
  </cols>
  <sheetData>
    <row r="1" spans="1:14">
      <c r="A1" s="17"/>
    </row>
    <row r="2" spans="1:14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>
      <c r="A5" s="18" t="s">
        <v>0</v>
      </c>
      <c r="B5" s="18"/>
      <c r="C5" s="18"/>
      <c r="D5" s="18"/>
      <c r="E5" s="18"/>
      <c r="F5" s="18"/>
      <c r="G5" s="18"/>
      <c r="H5" s="18"/>
      <c r="I5" s="14"/>
      <c r="J5" s="18" t="s">
        <v>1</v>
      </c>
      <c r="K5" s="19"/>
      <c r="L5" s="19"/>
      <c r="M5" s="19"/>
      <c r="N5" s="19"/>
    </row>
    <row r="6" spans="1:14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>
      <c r="A7" s="13" t="s">
        <v>2</v>
      </c>
      <c r="B7" s="13" t="s">
        <v>3</v>
      </c>
      <c r="C7" s="13" t="s">
        <v>4</v>
      </c>
      <c r="D7" s="13" t="s">
        <v>5</v>
      </c>
      <c r="E7" s="13" t="s">
        <v>6</v>
      </c>
      <c r="F7" s="13" t="s">
        <v>7</v>
      </c>
      <c r="G7" s="13" t="s">
        <v>8</v>
      </c>
      <c r="H7" s="13" t="s">
        <v>9</v>
      </c>
      <c r="I7" s="14"/>
      <c r="J7" s="13" t="s">
        <v>6</v>
      </c>
      <c r="K7" s="13" t="s">
        <v>10</v>
      </c>
      <c r="L7" s="13" t="s">
        <v>11</v>
      </c>
      <c r="M7" s="13" t="s">
        <v>12</v>
      </c>
      <c r="N7" s="13" t="s">
        <v>13</v>
      </c>
    </row>
    <row r="8" spans="1:14">
      <c r="A8" s="14">
        <v>1</v>
      </c>
      <c r="B8" s="14">
        <v>1</v>
      </c>
      <c r="C8" s="15">
        <v>44662</v>
      </c>
      <c r="D8" s="14">
        <v>44</v>
      </c>
      <c r="E8" s="14">
        <v>2</v>
      </c>
      <c r="F8" s="14">
        <v>2</v>
      </c>
      <c r="G8" s="14" t="s">
        <v>14</v>
      </c>
      <c r="H8" s="14" t="s">
        <v>15</v>
      </c>
      <c r="I8" s="14"/>
      <c r="J8" s="14">
        <v>1</v>
      </c>
      <c r="K8" s="14" t="s">
        <v>16</v>
      </c>
      <c r="L8" s="14" t="s">
        <v>17</v>
      </c>
      <c r="M8" s="14">
        <v>9000</v>
      </c>
      <c r="N8" s="14" t="s">
        <v>18</v>
      </c>
    </row>
    <row r="9" spans="1:14">
      <c r="A9" s="14">
        <v>2</v>
      </c>
      <c r="B9" s="14">
        <v>2</v>
      </c>
      <c r="C9" s="15">
        <v>44774</v>
      </c>
      <c r="D9" s="14">
        <v>10</v>
      </c>
      <c r="E9" s="14">
        <v>2</v>
      </c>
      <c r="F9" s="14">
        <v>2</v>
      </c>
      <c r="G9" s="14" t="s">
        <v>19</v>
      </c>
      <c r="H9" s="14" t="s">
        <v>20</v>
      </c>
      <c r="I9" s="14"/>
      <c r="J9" s="14">
        <v>2</v>
      </c>
      <c r="K9" s="14" t="s">
        <v>21</v>
      </c>
      <c r="L9" s="14" t="s">
        <v>17</v>
      </c>
      <c r="M9" s="14">
        <v>9000</v>
      </c>
      <c r="N9" s="14" t="s">
        <v>18</v>
      </c>
    </row>
    <row r="10" spans="1:14">
      <c r="A10" s="14">
        <v>3</v>
      </c>
      <c r="B10" s="14">
        <v>3</v>
      </c>
      <c r="C10" s="15">
        <v>44654</v>
      </c>
      <c r="D10" s="14">
        <v>62</v>
      </c>
      <c r="E10" s="14">
        <v>15</v>
      </c>
      <c r="F10" s="14">
        <v>1</v>
      </c>
      <c r="G10" s="14" t="s">
        <v>22</v>
      </c>
      <c r="H10" s="14" t="s">
        <v>20</v>
      </c>
      <c r="I10" s="14"/>
      <c r="J10" s="14">
        <v>3</v>
      </c>
      <c r="K10" s="14" t="s">
        <v>23</v>
      </c>
      <c r="L10" s="14" t="s">
        <v>17</v>
      </c>
      <c r="M10" s="14">
        <v>9000</v>
      </c>
      <c r="N10" s="14" t="s">
        <v>18</v>
      </c>
    </row>
    <row r="11" spans="1:14">
      <c r="A11" s="14">
        <v>4</v>
      </c>
      <c r="B11" s="14">
        <v>4</v>
      </c>
      <c r="C11" s="15">
        <v>44639</v>
      </c>
      <c r="D11" s="14">
        <v>48</v>
      </c>
      <c r="E11" s="14">
        <v>17</v>
      </c>
      <c r="F11" s="14">
        <v>3</v>
      </c>
      <c r="G11" s="14" t="s">
        <v>19</v>
      </c>
      <c r="H11" s="14" t="s">
        <v>15</v>
      </c>
      <c r="I11" s="14"/>
      <c r="J11" s="14">
        <v>4</v>
      </c>
      <c r="K11" s="14" t="s">
        <v>24</v>
      </c>
      <c r="L11" s="14" t="s">
        <v>17</v>
      </c>
      <c r="M11" s="14">
        <v>9000</v>
      </c>
      <c r="N11" s="14" t="s">
        <v>25</v>
      </c>
    </row>
    <row r="12" spans="1:14">
      <c r="A12" s="14">
        <v>5</v>
      </c>
      <c r="B12" s="14">
        <v>5</v>
      </c>
      <c r="C12" s="15">
        <v>44680</v>
      </c>
      <c r="D12" s="14">
        <v>87</v>
      </c>
      <c r="E12" s="14">
        <v>13</v>
      </c>
      <c r="F12" s="14">
        <v>2</v>
      </c>
      <c r="G12" s="14" t="s">
        <v>14</v>
      </c>
      <c r="H12" s="14" t="s">
        <v>15</v>
      </c>
      <c r="I12" s="14"/>
      <c r="J12" s="14">
        <v>5</v>
      </c>
      <c r="K12" s="14" t="s">
        <v>26</v>
      </c>
      <c r="L12" s="14" t="s">
        <v>17</v>
      </c>
      <c r="M12" s="14">
        <v>9000</v>
      </c>
      <c r="N12" s="14" t="s">
        <v>25</v>
      </c>
    </row>
    <row r="13" spans="1:14">
      <c r="A13" s="14">
        <v>6</v>
      </c>
      <c r="B13" s="14">
        <v>6</v>
      </c>
      <c r="C13" s="15">
        <v>44765</v>
      </c>
      <c r="D13" s="14">
        <v>80</v>
      </c>
      <c r="E13" s="14">
        <v>2</v>
      </c>
      <c r="F13" s="14">
        <v>1</v>
      </c>
      <c r="G13" s="14" t="s">
        <v>19</v>
      </c>
      <c r="H13" s="14" t="s">
        <v>20</v>
      </c>
      <c r="I13" s="14"/>
      <c r="J13" s="14">
        <v>6</v>
      </c>
      <c r="K13" s="14" t="s">
        <v>27</v>
      </c>
      <c r="L13" s="14" t="s">
        <v>17</v>
      </c>
      <c r="M13" s="14">
        <v>9000</v>
      </c>
      <c r="N13" s="14" t="s">
        <v>25</v>
      </c>
    </row>
    <row r="14" spans="1:14">
      <c r="A14" s="14">
        <v>7</v>
      </c>
      <c r="B14" s="14">
        <v>7</v>
      </c>
      <c r="C14" s="15">
        <v>44596</v>
      </c>
      <c r="D14" s="14">
        <v>15</v>
      </c>
      <c r="E14" s="14">
        <v>3</v>
      </c>
      <c r="F14" s="14">
        <v>1</v>
      </c>
      <c r="G14" s="14" t="s">
        <v>19</v>
      </c>
      <c r="H14" s="14" t="s">
        <v>15</v>
      </c>
      <c r="I14" s="14"/>
      <c r="J14" s="14">
        <v>7</v>
      </c>
      <c r="K14" s="14" t="s">
        <v>28</v>
      </c>
      <c r="L14" s="14" t="s">
        <v>17</v>
      </c>
      <c r="M14" s="14">
        <v>9000</v>
      </c>
      <c r="N14" s="14" t="s">
        <v>25</v>
      </c>
    </row>
    <row r="15" spans="1:14">
      <c r="A15" s="14">
        <v>8</v>
      </c>
      <c r="B15" s="14">
        <v>8</v>
      </c>
      <c r="C15" s="15">
        <v>44569</v>
      </c>
      <c r="D15" s="14">
        <v>94</v>
      </c>
      <c r="E15" s="14">
        <v>13</v>
      </c>
      <c r="F15" s="14">
        <v>2</v>
      </c>
      <c r="G15" s="14" t="s">
        <v>14</v>
      </c>
      <c r="H15" s="14" t="s">
        <v>15</v>
      </c>
      <c r="I15" s="14"/>
      <c r="J15" s="14">
        <v>8</v>
      </c>
      <c r="K15" s="14" t="s">
        <v>29</v>
      </c>
      <c r="L15" s="14" t="s">
        <v>17</v>
      </c>
      <c r="M15" s="14">
        <v>9000</v>
      </c>
      <c r="N15" s="14" t="s">
        <v>25</v>
      </c>
    </row>
    <row r="16" spans="1:14">
      <c r="A16" s="14">
        <v>9</v>
      </c>
      <c r="B16" s="14">
        <v>9</v>
      </c>
      <c r="C16" s="15">
        <v>44564</v>
      </c>
      <c r="D16" s="14">
        <v>6</v>
      </c>
      <c r="E16" s="14">
        <v>18</v>
      </c>
      <c r="F16" s="14">
        <v>2</v>
      </c>
      <c r="G16" s="14" t="s">
        <v>30</v>
      </c>
      <c r="H16" s="14" t="s">
        <v>15</v>
      </c>
      <c r="I16" s="14"/>
      <c r="J16" s="14">
        <v>9</v>
      </c>
      <c r="K16" s="14" t="s">
        <v>31</v>
      </c>
      <c r="L16" s="14" t="s">
        <v>17</v>
      </c>
      <c r="M16" s="14">
        <v>9000</v>
      </c>
      <c r="N16" s="14" t="s">
        <v>25</v>
      </c>
    </row>
    <row r="17" spans="1:14">
      <c r="A17" s="14">
        <v>10</v>
      </c>
      <c r="B17" s="14">
        <v>10</v>
      </c>
      <c r="C17" s="15">
        <v>44723</v>
      </c>
      <c r="D17" s="14">
        <v>86</v>
      </c>
      <c r="E17" s="14">
        <v>5</v>
      </c>
      <c r="F17" s="14">
        <v>1</v>
      </c>
      <c r="G17" s="14" t="s">
        <v>14</v>
      </c>
      <c r="H17" s="14" t="s">
        <v>20</v>
      </c>
      <c r="I17" s="14"/>
      <c r="J17" s="14">
        <v>10</v>
      </c>
      <c r="K17" s="14" t="s">
        <v>32</v>
      </c>
      <c r="L17" s="14" t="s">
        <v>17</v>
      </c>
      <c r="M17" s="14">
        <v>9000</v>
      </c>
      <c r="N17" s="14" t="s">
        <v>18</v>
      </c>
    </row>
    <row r="18" spans="1:14">
      <c r="A18" s="14">
        <v>11</v>
      </c>
      <c r="B18" s="14">
        <v>11</v>
      </c>
      <c r="C18" s="15">
        <v>44569</v>
      </c>
      <c r="D18" s="14">
        <v>41</v>
      </c>
      <c r="E18" s="14">
        <v>4</v>
      </c>
      <c r="F18" s="14">
        <v>2</v>
      </c>
      <c r="G18" s="14" t="s">
        <v>33</v>
      </c>
      <c r="H18" s="14" t="s">
        <v>20</v>
      </c>
      <c r="I18" s="14"/>
      <c r="J18" s="14">
        <v>11</v>
      </c>
      <c r="K18" s="14" t="s">
        <v>34</v>
      </c>
      <c r="L18" s="14" t="s">
        <v>17</v>
      </c>
      <c r="M18" s="14">
        <v>10000</v>
      </c>
      <c r="N18" s="14" t="s">
        <v>18</v>
      </c>
    </row>
    <row r="19" spans="1:14">
      <c r="A19" s="14">
        <v>12</v>
      </c>
      <c r="B19" s="14">
        <v>12</v>
      </c>
      <c r="C19" s="15">
        <v>44587</v>
      </c>
      <c r="D19" s="14">
        <v>43</v>
      </c>
      <c r="E19" s="14">
        <v>8</v>
      </c>
      <c r="F19" s="14">
        <v>3</v>
      </c>
      <c r="G19" s="14" t="s">
        <v>19</v>
      </c>
      <c r="H19" s="14" t="s">
        <v>20</v>
      </c>
      <c r="I19" s="14"/>
      <c r="J19" s="14">
        <v>12</v>
      </c>
      <c r="K19" s="14" t="s">
        <v>35</v>
      </c>
      <c r="L19" s="14" t="s">
        <v>17</v>
      </c>
      <c r="M19" s="14">
        <v>10000</v>
      </c>
      <c r="N19" s="14" t="s">
        <v>18</v>
      </c>
    </row>
    <row r="20" spans="1:14">
      <c r="A20" s="14">
        <v>13</v>
      </c>
      <c r="B20" s="14">
        <v>13</v>
      </c>
      <c r="C20" s="15">
        <v>44572</v>
      </c>
      <c r="D20" s="14">
        <v>46</v>
      </c>
      <c r="E20" s="14">
        <v>5</v>
      </c>
      <c r="F20" s="14">
        <v>1</v>
      </c>
      <c r="G20" s="14" t="s">
        <v>22</v>
      </c>
      <c r="H20" s="14" t="s">
        <v>15</v>
      </c>
      <c r="I20" s="14"/>
      <c r="J20" s="14">
        <v>13</v>
      </c>
      <c r="K20" s="14" t="s">
        <v>36</v>
      </c>
      <c r="L20" s="14" t="s">
        <v>17</v>
      </c>
      <c r="M20" s="14">
        <v>10000</v>
      </c>
      <c r="N20" s="14" t="s">
        <v>18</v>
      </c>
    </row>
    <row r="21" spans="1:14">
      <c r="A21" s="14">
        <v>14</v>
      </c>
      <c r="B21" s="14">
        <v>14</v>
      </c>
      <c r="C21" s="15">
        <v>44757</v>
      </c>
      <c r="D21" s="14">
        <v>58</v>
      </c>
      <c r="E21" s="14">
        <v>12</v>
      </c>
      <c r="F21" s="14">
        <v>2</v>
      </c>
      <c r="G21" s="14" t="s">
        <v>33</v>
      </c>
      <c r="H21" s="14" t="s">
        <v>20</v>
      </c>
      <c r="I21" s="14"/>
      <c r="J21" s="14">
        <v>14</v>
      </c>
      <c r="K21" s="14" t="s">
        <v>37</v>
      </c>
      <c r="L21" s="14" t="s">
        <v>17</v>
      </c>
      <c r="M21" s="14">
        <v>10000</v>
      </c>
      <c r="N21" s="14" t="s">
        <v>18</v>
      </c>
    </row>
    <row r="22" spans="1:14">
      <c r="A22" s="14">
        <v>15</v>
      </c>
      <c r="B22" s="14">
        <v>15</v>
      </c>
      <c r="C22" s="15">
        <v>44792</v>
      </c>
      <c r="D22" s="14">
        <v>20</v>
      </c>
      <c r="E22" s="14">
        <v>2</v>
      </c>
      <c r="F22" s="14">
        <v>1</v>
      </c>
      <c r="G22" s="14" t="s">
        <v>19</v>
      </c>
      <c r="H22" s="14" t="s">
        <v>20</v>
      </c>
      <c r="I22" s="14"/>
      <c r="J22" s="14">
        <v>15</v>
      </c>
      <c r="K22" s="14" t="s">
        <v>38</v>
      </c>
      <c r="L22" s="14" t="s">
        <v>17</v>
      </c>
      <c r="M22" s="14">
        <v>10000</v>
      </c>
      <c r="N22" s="14" t="s">
        <v>18</v>
      </c>
    </row>
    <row r="23" spans="1:14">
      <c r="A23" s="14">
        <v>16</v>
      </c>
      <c r="B23" s="14">
        <v>16</v>
      </c>
      <c r="C23" s="15">
        <v>44699</v>
      </c>
      <c r="D23" s="14">
        <v>9</v>
      </c>
      <c r="E23" s="14">
        <v>12</v>
      </c>
      <c r="F23" s="14">
        <v>1</v>
      </c>
      <c r="G23" s="14" t="s">
        <v>14</v>
      </c>
      <c r="H23" s="14" t="s">
        <v>20</v>
      </c>
      <c r="I23" s="14"/>
      <c r="J23" s="14">
        <v>16</v>
      </c>
      <c r="K23" s="14" t="s">
        <v>39</v>
      </c>
      <c r="L23" s="14" t="s">
        <v>17</v>
      </c>
      <c r="M23" s="14">
        <v>10000</v>
      </c>
      <c r="N23" s="14" t="s">
        <v>18</v>
      </c>
    </row>
    <row r="24" spans="1:14">
      <c r="A24" s="14">
        <v>17</v>
      </c>
      <c r="B24" s="14">
        <v>17</v>
      </c>
      <c r="C24" s="15">
        <v>44664</v>
      </c>
      <c r="D24" s="14">
        <v>73</v>
      </c>
      <c r="E24" s="14">
        <v>18</v>
      </c>
      <c r="F24" s="14">
        <v>2</v>
      </c>
      <c r="G24" s="14" t="s">
        <v>33</v>
      </c>
      <c r="H24" s="14" t="s">
        <v>15</v>
      </c>
      <c r="I24" s="14"/>
      <c r="J24" s="14">
        <v>17</v>
      </c>
      <c r="K24" s="14" t="s">
        <v>40</v>
      </c>
      <c r="L24" s="14" t="s">
        <v>17</v>
      </c>
      <c r="M24" s="14">
        <v>10000</v>
      </c>
      <c r="N24" s="14" t="s">
        <v>18</v>
      </c>
    </row>
    <row r="25" spans="1:14">
      <c r="A25" s="14">
        <v>18</v>
      </c>
      <c r="B25" s="14">
        <v>18</v>
      </c>
      <c r="C25" s="15">
        <v>44713</v>
      </c>
      <c r="D25" s="14">
        <v>8</v>
      </c>
      <c r="E25" s="14">
        <v>12</v>
      </c>
      <c r="F25" s="14">
        <v>1</v>
      </c>
      <c r="G25" s="14" t="s">
        <v>22</v>
      </c>
      <c r="H25" s="14" t="s">
        <v>15</v>
      </c>
      <c r="I25" s="14"/>
      <c r="J25" s="14">
        <v>18</v>
      </c>
      <c r="K25" s="14" t="s">
        <v>41</v>
      </c>
      <c r="L25" s="14" t="s">
        <v>17</v>
      </c>
      <c r="M25" s="14">
        <v>9000</v>
      </c>
      <c r="N25" s="14" t="s">
        <v>18</v>
      </c>
    </row>
    <row r="26" spans="1:14">
      <c r="A26" s="14">
        <v>19</v>
      </c>
      <c r="B26" s="14">
        <v>19</v>
      </c>
      <c r="C26" s="15">
        <v>44698</v>
      </c>
      <c r="D26" s="14">
        <v>66</v>
      </c>
      <c r="E26" s="14">
        <v>15</v>
      </c>
      <c r="F26" s="14">
        <v>3</v>
      </c>
      <c r="G26" s="14" t="s">
        <v>33</v>
      </c>
      <c r="H26" s="14" t="s">
        <v>15</v>
      </c>
      <c r="I26" s="14"/>
      <c r="J26" s="14">
        <v>19</v>
      </c>
      <c r="K26" s="14" t="s">
        <v>42</v>
      </c>
      <c r="L26" s="14" t="s">
        <v>43</v>
      </c>
      <c r="M26" s="14">
        <v>3000</v>
      </c>
      <c r="N26" s="14" t="s">
        <v>44</v>
      </c>
    </row>
    <row r="27" spans="1:14">
      <c r="A27" s="14">
        <v>20</v>
      </c>
      <c r="B27" s="14">
        <v>20</v>
      </c>
      <c r="C27" s="15">
        <v>44619</v>
      </c>
      <c r="D27" s="14">
        <v>6</v>
      </c>
      <c r="E27" s="14">
        <v>2</v>
      </c>
      <c r="F27" s="14">
        <v>1</v>
      </c>
      <c r="G27" s="14" t="s">
        <v>45</v>
      </c>
      <c r="H27" s="14" t="s">
        <v>15</v>
      </c>
      <c r="I27" s="14"/>
      <c r="J27" s="14">
        <v>20</v>
      </c>
      <c r="K27" s="14" t="s">
        <v>46</v>
      </c>
      <c r="L27" s="14" t="s">
        <v>43</v>
      </c>
      <c r="M27" s="14">
        <v>3000</v>
      </c>
      <c r="N27" s="14" t="s">
        <v>44</v>
      </c>
    </row>
    <row r="28" spans="1:14">
      <c r="A28" s="14">
        <v>21</v>
      </c>
      <c r="B28" s="14">
        <v>21</v>
      </c>
      <c r="C28" s="15">
        <v>44726</v>
      </c>
      <c r="D28" s="14">
        <v>14</v>
      </c>
      <c r="E28" s="14">
        <v>4</v>
      </c>
      <c r="F28" s="14">
        <v>2</v>
      </c>
      <c r="G28" s="14" t="s">
        <v>14</v>
      </c>
      <c r="H28" s="14" t="s">
        <v>20</v>
      </c>
      <c r="I28" s="14"/>
      <c r="J28" s="14">
        <v>21</v>
      </c>
      <c r="K28" s="14" t="s">
        <v>47</v>
      </c>
      <c r="L28" s="14" t="s">
        <v>43</v>
      </c>
      <c r="M28" s="14">
        <v>3000</v>
      </c>
      <c r="N28" s="14" t="s">
        <v>44</v>
      </c>
    </row>
    <row r="29" spans="1:14">
      <c r="A29" s="14">
        <v>22</v>
      </c>
      <c r="B29" s="14">
        <v>22</v>
      </c>
      <c r="C29" s="15">
        <v>44794</v>
      </c>
      <c r="D29" s="14">
        <v>10</v>
      </c>
      <c r="E29" s="14">
        <v>9</v>
      </c>
      <c r="F29" s="14">
        <v>2</v>
      </c>
      <c r="G29" s="14" t="s">
        <v>14</v>
      </c>
      <c r="H29" s="14" t="s">
        <v>20</v>
      </c>
      <c r="I29" s="14"/>
      <c r="J29" s="14">
        <v>22</v>
      </c>
      <c r="K29" s="14" t="s">
        <v>48</v>
      </c>
      <c r="L29" s="14" t="s">
        <v>43</v>
      </c>
      <c r="M29" s="14">
        <v>3000</v>
      </c>
      <c r="N29" s="14" t="s">
        <v>44</v>
      </c>
    </row>
    <row r="30" spans="1:14">
      <c r="A30" s="14">
        <v>23</v>
      </c>
      <c r="B30" s="14">
        <v>23</v>
      </c>
      <c r="C30" s="15">
        <v>44732</v>
      </c>
      <c r="D30" s="14">
        <v>66</v>
      </c>
      <c r="E30" s="14">
        <v>13</v>
      </c>
      <c r="F30" s="14">
        <v>1</v>
      </c>
      <c r="G30" s="14" t="s">
        <v>22</v>
      </c>
      <c r="H30" s="14" t="s">
        <v>20</v>
      </c>
      <c r="I30" s="14"/>
      <c r="J30" s="14">
        <v>23</v>
      </c>
      <c r="K30" s="14" t="s">
        <v>49</v>
      </c>
      <c r="L30" s="14" t="s">
        <v>43</v>
      </c>
      <c r="M30" s="14">
        <v>3000</v>
      </c>
      <c r="N30" s="14" t="s">
        <v>44</v>
      </c>
    </row>
    <row r="31" spans="1:14">
      <c r="A31" s="14">
        <v>24</v>
      </c>
      <c r="B31" s="14">
        <v>24</v>
      </c>
      <c r="C31" s="15">
        <v>44684</v>
      </c>
      <c r="D31" s="14">
        <v>82</v>
      </c>
      <c r="E31" s="14">
        <v>12</v>
      </c>
      <c r="F31" s="14">
        <v>1</v>
      </c>
      <c r="G31" s="14" t="s">
        <v>45</v>
      </c>
      <c r="H31" s="14" t="s">
        <v>15</v>
      </c>
      <c r="I31" s="14"/>
      <c r="J31" s="14">
        <v>24</v>
      </c>
      <c r="K31" s="14" t="s">
        <v>50</v>
      </c>
      <c r="L31" s="14" t="s">
        <v>43</v>
      </c>
      <c r="M31" s="14">
        <v>3000</v>
      </c>
      <c r="N31" s="14" t="s">
        <v>44</v>
      </c>
    </row>
    <row r="32" spans="1:14">
      <c r="A32" s="14">
        <v>25</v>
      </c>
      <c r="B32" s="14">
        <v>25</v>
      </c>
      <c r="C32" s="15">
        <v>44635</v>
      </c>
      <c r="D32" s="14">
        <v>40</v>
      </c>
      <c r="E32" s="14">
        <v>2</v>
      </c>
      <c r="F32" s="14">
        <v>3</v>
      </c>
      <c r="G32" s="14" t="s">
        <v>30</v>
      </c>
      <c r="H32" s="14" t="s">
        <v>15</v>
      </c>
      <c r="I32" s="14"/>
      <c r="J32" s="14"/>
      <c r="K32" s="14"/>
      <c r="L32" s="14"/>
      <c r="M32" s="14"/>
      <c r="N32" s="14"/>
    </row>
    <row r="33" spans="1:14">
      <c r="A33" s="14">
        <v>26</v>
      </c>
      <c r="B33" s="14">
        <v>26</v>
      </c>
      <c r="C33" s="15">
        <v>44793</v>
      </c>
      <c r="D33" s="14">
        <v>6</v>
      </c>
      <c r="E33" s="14">
        <v>12</v>
      </c>
      <c r="F33" s="14">
        <v>2</v>
      </c>
      <c r="G33" s="14" t="s">
        <v>45</v>
      </c>
      <c r="H33" s="14" t="s">
        <v>15</v>
      </c>
      <c r="I33" s="14"/>
      <c r="J33" s="14"/>
      <c r="K33" s="14"/>
      <c r="L33" s="14"/>
      <c r="M33" s="14"/>
      <c r="N33" s="14"/>
    </row>
    <row r="34" spans="1:14">
      <c r="A34" s="14">
        <v>27</v>
      </c>
      <c r="B34" s="14">
        <v>27</v>
      </c>
      <c r="C34" s="15">
        <v>44786</v>
      </c>
      <c r="D34" s="14">
        <v>7</v>
      </c>
      <c r="E34" s="14">
        <v>4</v>
      </c>
      <c r="F34" s="14">
        <v>3</v>
      </c>
      <c r="G34" s="14" t="s">
        <v>45</v>
      </c>
      <c r="H34" s="14" t="s">
        <v>20</v>
      </c>
      <c r="I34" s="14"/>
      <c r="J34" s="14"/>
      <c r="K34" s="14"/>
      <c r="L34" s="14"/>
      <c r="M34" s="14"/>
      <c r="N34" s="14"/>
    </row>
    <row r="35" spans="1:14">
      <c r="A35" s="14">
        <v>28</v>
      </c>
      <c r="B35" s="14">
        <v>28</v>
      </c>
      <c r="C35" s="15">
        <v>44759</v>
      </c>
      <c r="D35" s="14">
        <v>73</v>
      </c>
      <c r="E35" s="14">
        <v>3</v>
      </c>
      <c r="F35" s="14">
        <v>2</v>
      </c>
      <c r="G35" s="14" t="s">
        <v>33</v>
      </c>
      <c r="H35" s="14" t="s">
        <v>20</v>
      </c>
      <c r="I35" s="14"/>
      <c r="J35" s="14"/>
      <c r="K35" s="14"/>
      <c r="L35" s="14"/>
      <c r="M35" s="14"/>
      <c r="N35" s="14"/>
    </row>
    <row r="36" spans="1:14">
      <c r="A36" s="14">
        <v>29</v>
      </c>
      <c r="B36" s="14">
        <v>29</v>
      </c>
      <c r="C36" s="15">
        <v>44649</v>
      </c>
      <c r="D36" s="14">
        <v>78</v>
      </c>
      <c r="E36" s="14">
        <v>3</v>
      </c>
      <c r="F36" s="14">
        <v>3</v>
      </c>
      <c r="G36" s="14" t="s">
        <v>45</v>
      </c>
      <c r="H36" s="14" t="s">
        <v>15</v>
      </c>
      <c r="I36" s="14"/>
      <c r="J36" s="14"/>
      <c r="K36" s="14"/>
      <c r="L36" s="14"/>
      <c r="M36" s="14"/>
      <c r="N36" s="14"/>
    </row>
    <row r="37" spans="1:14">
      <c r="A37" s="14">
        <v>30</v>
      </c>
      <c r="B37" s="14">
        <v>30</v>
      </c>
      <c r="C37" s="15">
        <v>44699</v>
      </c>
      <c r="D37" s="14">
        <v>62</v>
      </c>
      <c r="E37" s="14">
        <v>14</v>
      </c>
      <c r="F37" s="14">
        <v>1</v>
      </c>
      <c r="G37" s="14" t="s">
        <v>19</v>
      </c>
      <c r="H37" s="14" t="s">
        <v>20</v>
      </c>
      <c r="I37" s="14"/>
      <c r="J37" s="14"/>
      <c r="K37" s="14"/>
      <c r="L37" s="14"/>
      <c r="M37" s="14"/>
      <c r="N37" s="14"/>
    </row>
    <row r="38" spans="1:14">
      <c r="A38" s="14">
        <v>31</v>
      </c>
      <c r="B38" s="14">
        <v>31</v>
      </c>
      <c r="C38" s="15">
        <v>44776</v>
      </c>
      <c r="D38" s="14">
        <v>8</v>
      </c>
      <c r="E38" s="14">
        <v>6</v>
      </c>
      <c r="F38" s="14">
        <v>1</v>
      </c>
      <c r="G38" s="14" t="s">
        <v>22</v>
      </c>
      <c r="H38" s="14" t="s">
        <v>20</v>
      </c>
      <c r="I38" s="14"/>
      <c r="J38" s="14"/>
      <c r="K38" s="14"/>
      <c r="L38" s="14"/>
      <c r="M38" s="14"/>
      <c r="N38" s="14"/>
    </row>
    <row r="39" spans="1:14">
      <c r="A39" s="14">
        <v>32</v>
      </c>
      <c r="B39" s="14">
        <v>32</v>
      </c>
      <c r="C39" s="15">
        <v>44759</v>
      </c>
      <c r="D39" s="14">
        <v>93</v>
      </c>
      <c r="E39" s="14">
        <v>5</v>
      </c>
      <c r="F39" s="14">
        <v>3</v>
      </c>
      <c r="G39" s="14" t="s">
        <v>30</v>
      </c>
      <c r="H39" s="14" t="s">
        <v>20</v>
      </c>
      <c r="I39" s="14"/>
      <c r="J39" s="14"/>
      <c r="K39" s="14"/>
      <c r="L39" s="14"/>
      <c r="M39" s="14"/>
      <c r="N39" s="14"/>
    </row>
    <row r="40" spans="1:14">
      <c r="A40" s="14">
        <v>33</v>
      </c>
      <c r="B40" s="14">
        <v>33</v>
      </c>
      <c r="C40" s="15">
        <v>44586</v>
      </c>
      <c r="D40" s="14">
        <v>75</v>
      </c>
      <c r="E40" s="14">
        <v>3</v>
      </c>
      <c r="F40" s="14">
        <v>2</v>
      </c>
      <c r="G40" s="14" t="s">
        <v>30</v>
      </c>
      <c r="H40" s="14" t="s">
        <v>20</v>
      </c>
      <c r="I40" s="14"/>
      <c r="J40" s="14"/>
      <c r="K40" s="14"/>
      <c r="L40" s="14"/>
      <c r="M40" s="14"/>
      <c r="N40" s="14"/>
    </row>
    <row r="41" spans="1:14">
      <c r="A41" s="14">
        <v>34</v>
      </c>
      <c r="B41" s="14">
        <v>34</v>
      </c>
      <c r="C41" s="15">
        <v>44572</v>
      </c>
      <c r="D41" s="14">
        <v>74</v>
      </c>
      <c r="E41" s="14">
        <v>10</v>
      </c>
      <c r="F41" s="14">
        <v>1</v>
      </c>
      <c r="G41" s="14" t="s">
        <v>19</v>
      </c>
      <c r="H41" s="14" t="s">
        <v>20</v>
      </c>
      <c r="I41" s="14"/>
      <c r="J41" s="14"/>
      <c r="K41" s="14"/>
      <c r="L41" s="14"/>
      <c r="M41" s="14"/>
      <c r="N41" s="14"/>
    </row>
    <row r="42" spans="1:14">
      <c r="A42" s="14">
        <v>35</v>
      </c>
      <c r="B42" s="14">
        <v>35</v>
      </c>
      <c r="C42" s="15">
        <v>44701</v>
      </c>
      <c r="D42" s="14">
        <v>7</v>
      </c>
      <c r="E42" s="14">
        <v>7</v>
      </c>
      <c r="F42" s="14">
        <v>1</v>
      </c>
      <c r="G42" s="14" t="s">
        <v>19</v>
      </c>
      <c r="H42" s="14" t="s">
        <v>15</v>
      </c>
      <c r="I42" s="14"/>
      <c r="J42" s="14"/>
      <c r="K42" s="14"/>
      <c r="L42" s="14"/>
      <c r="M42" s="14"/>
      <c r="N42" s="14"/>
    </row>
    <row r="43" spans="1:14">
      <c r="A43" s="14">
        <v>36</v>
      </c>
      <c r="B43" s="14">
        <v>36</v>
      </c>
      <c r="C43" s="15">
        <v>44719</v>
      </c>
      <c r="D43" s="14">
        <v>72</v>
      </c>
      <c r="E43" s="14">
        <v>9</v>
      </c>
      <c r="F43" s="14">
        <v>2</v>
      </c>
      <c r="G43" s="14" t="s">
        <v>30</v>
      </c>
      <c r="H43" s="14" t="s">
        <v>15</v>
      </c>
      <c r="I43" s="14"/>
      <c r="J43" s="14"/>
      <c r="K43" s="14"/>
      <c r="L43" s="14"/>
      <c r="M43" s="14"/>
      <c r="N43" s="14"/>
    </row>
    <row r="44" spans="1:14">
      <c r="A44" s="14">
        <v>37</v>
      </c>
      <c r="B44" s="14">
        <v>37</v>
      </c>
      <c r="C44" s="15">
        <v>44745</v>
      </c>
      <c r="D44" s="14">
        <v>95</v>
      </c>
      <c r="E44" s="14">
        <v>13</v>
      </c>
      <c r="F44" s="14">
        <v>2</v>
      </c>
      <c r="G44" s="14" t="s">
        <v>33</v>
      </c>
      <c r="H44" s="14" t="s">
        <v>15</v>
      </c>
      <c r="I44" s="14"/>
      <c r="J44" s="14"/>
      <c r="K44" s="14"/>
      <c r="L44" s="14"/>
      <c r="M44" s="14"/>
      <c r="N44" s="14"/>
    </row>
    <row r="45" spans="1:14">
      <c r="A45" s="14">
        <v>38</v>
      </c>
      <c r="B45" s="14">
        <v>38</v>
      </c>
      <c r="C45" s="15">
        <v>44601</v>
      </c>
      <c r="D45" s="14">
        <v>14</v>
      </c>
      <c r="E45" s="14">
        <v>1</v>
      </c>
      <c r="F45" s="14">
        <v>2</v>
      </c>
      <c r="G45" s="14" t="s">
        <v>30</v>
      </c>
      <c r="H45" s="14" t="s">
        <v>15</v>
      </c>
      <c r="I45" s="14"/>
      <c r="J45" s="14"/>
      <c r="K45" s="14"/>
      <c r="L45" s="14"/>
      <c r="M45" s="14"/>
      <c r="N45" s="14"/>
    </row>
    <row r="46" spans="1:14">
      <c r="A46" s="14">
        <v>39</v>
      </c>
      <c r="B46" s="14">
        <v>39</v>
      </c>
      <c r="C46" s="15">
        <v>44580</v>
      </c>
      <c r="D46" s="14">
        <v>61</v>
      </c>
      <c r="E46" s="14">
        <v>7</v>
      </c>
      <c r="F46" s="14">
        <v>3</v>
      </c>
      <c r="G46" s="14" t="s">
        <v>45</v>
      </c>
      <c r="H46" s="14" t="s">
        <v>20</v>
      </c>
      <c r="I46" s="14"/>
      <c r="J46" s="14"/>
      <c r="K46" s="14"/>
      <c r="L46" s="14"/>
      <c r="M46" s="14"/>
      <c r="N46" s="14"/>
    </row>
    <row r="47" spans="1:14">
      <c r="A47" s="14">
        <v>40</v>
      </c>
      <c r="B47" s="14">
        <v>40</v>
      </c>
      <c r="C47" s="15">
        <v>44644</v>
      </c>
      <c r="D47" s="14">
        <v>69</v>
      </c>
      <c r="E47" s="14">
        <v>1</v>
      </c>
      <c r="F47" s="14">
        <v>2</v>
      </c>
      <c r="G47" s="14" t="s">
        <v>14</v>
      </c>
      <c r="H47" s="14" t="s">
        <v>15</v>
      </c>
      <c r="I47" s="14"/>
      <c r="J47" s="14"/>
      <c r="K47" s="14"/>
      <c r="L47" s="14"/>
      <c r="M47" s="14"/>
      <c r="N47" s="14"/>
    </row>
    <row r="48" spans="1:14">
      <c r="A48" s="14">
        <v>41</v>
      </c>
      <c r="B48" s="14">
        <v>41</v>
      </c>
      <c r="C48" s="15">
        <v>44742</v>
      </c>
      <c r="D48" s="14">
        <v>46</v>
      </c>
      <c r="E48" s="14">
        <v>16</v>
      </c>
      <c r="F48" s="14">
        <v>3</v>
      </c>
      <c r="G48" s="14" t="s">
        <v>22</v>
      </c>
      <c r="H48" s="14" t="s">
        <v>20</v>
      </c>
      <c r="I48" s="14"/>
      <c r="J48" s="14"/>
      <c r="K48" s="14"/>
      <c r="L48" s="14"/>
      <c r="M48" s="14"/>
      <c r="N48" s="14"/>
    </row>
    <row r="49" spans="1:14">
      <c r="A49" s="14">
        <v>42</v>
      </c>
      <c r="B49" s="14">
        <v>42</v>
      </c>
      <c r="C49" s="15">
        <v>44743</v>
      </c>
      <c r="D49" s="14">
        <v>90</v>
      </c>
      <c r="E49" s="14">
        <v>5</v>
      </c>
      <c r="F49" s="14">
        <v>3</v>
      </c>
      <c r="G49" s="14" t="s">
        <v>14</v>
      </c>
      <c r="H49" s="14" t="s">
        <v>20</v>
      </c>
      <c r="I49" s="14"/>
      <c r="J49" s="14"/>
      <c r="K49" s="14"/>
      <c r="L49" s="14"/>
      <c r="M49" s="14"/>
      <c r="N49" s="14"/>
    </row>
    <row r="50" spans="1:14">
      <c r="A50" s="14">
        <v>43</v>
      </c>
      <c r="B50" s="14">
        <v>43</v>
      </c>
      <c r="C50" s="15">
        <v>44727</v>
      </c>
      <c r="D50" s="14">
        <v>80</v>
      </c>
      <c r="E50" s="14">
        <v>10</v>
      </c>
      <c r="F50" s="14">
        <v>2</v>
      </c>
      <c r="G50" s="14" t="s">
        <v>19</v>
      </c>
      <c r="H50" s="14" t="s">
        <v>20</v>
      </c>
      <c r="I50" s="14"/>
      <c r="J50" s="14"/>
      <c r="K50" s="14"/>
      <c r="L50" s="14"/>
      <c r="M50" s="14"/>
      <c r="N50" s="14"/>
    </row>
    <row r="51" spans="1:14">
      <c r="A51" s="14">
        <v>44</v>
      </c>
      <c r="B51" s="14">
        <v>44</v>
      </c>
      <c r="C51" s="15">
        <v>44664</v>
      </c>
      <c r="D51" s="14">
        <v>95</v>
      </c>
      <c r="E51" s="14">
        <v>17</v>
      </c>
      <c r="F51" s="14">
        <v>2</v>
      </c>
      <c r="G51" s="14" t="s">
        <v>22</v>
      </c>
      <c r="H51" s="14" t="s">
        <v>20</v>
      </c>
      <c r="I51" s="14"/>
      <c r="J51" s="14"/>
      <c r="K51" s="14"/>
      <c r="L51" s="14"/>
      <c r="M51" s="14"/>
      <c r="N51" s="14"/>
    </row>
    <row r="52" spans="1:14">
      <c r="A52" s="14">
        <v>45</v>
      </c>
      <c r="B52" s="14">
        <v>45</v>
      </c>
      <c r="C52" s="15">
        <v>44636</v>
      </c>
      <c r="D52" s="14">
        <v>25</v>
      </c>
      <c r="E52" s="14">
        <v>10</v>
      </c>
      <c r="F52" s="14">
        <v>1</v>
      </c>
      <c r="G52" s="14" t="s">
        <v>14</v>
      </c>
      <c r="H52" s="14" t="s">
        <v>15</v>
      </c>
      <c r="I52" s="14"/>
      <c r="J52" s="14"/>
      <c r="K52" s="14"/>
      <c r="L52" s="14"/>
      <c r="M52" s="14"/>
      <c r="N52" s="14"/>
    </row>
    <row r="53" spans="1:14">
      <c r="A53" s="14">
        <v>46</v>
      </c>
      <c r="B53" s="14">
        <v>46</v>
      </c>
      <c r="C53" s="15">
        <v>44642</v>
      </c>
      <c r="D53" s="14">
        <v>38</v>
      </c>
      <c r="E53" s="14">
        <v>18</v>
      </c>
      <c r="F53" s="14">
        <v>2</v>
      </c>
      <c r="G53" s="14" t="s">
        <v>14</v>
      </c>
      <c r="H53" s="14" t="s">
        <v>15</v>
      </c>
      <c r="I53" s="14"/>
      <c r="J53" s="14"/>
      <c r="K53" s="14"/>
      <c r="L53" s="14"/>
      <c r="M53" s="14"/>
      <c r="N53" s="14"/>
    </row>
    <row r="54" spans="1:14">
      <c r="A54" s="14">
        <v>47</v>
      </c>
      <c r="B54" s="14">
        <v>47</v>
      </c>
      <c r="C54" s="15">
        <v>44770</v>
      </c>
      <c r="D54" s="14">
        <v>22</v>
      </c>
      <c r="E54" s="14">
        <v>17</v>
      </c>
      <c r="F54" s="14">
        <v>2</v>
      </c>
      <c r="G54" s="14" t="s">
        <v>45</v>
      </c>
      <c r="H54" s="14" t="s">
        <v>20</v>
      </c>
      <c r="I54" s="14"/>
      <c r="J54" s="14"/>
      <c r="K54" s="14"/>
      <c r="L54" s="14"/>
      <c r="M54" s="14"/>
      <c r="N54" s="14"/>
    </row>
    <row r="55" spans="1:14">
      <c r="A55" s="14">
        <v>48</v>
      </c>
      <c r="B55" s="14">
        <v>48</v>
      </c>
      <c r="C55" s="15">
        <v>44566</v>
      </c>
      <c r="D55" s="14">
        <v>45</v>
      </c>
      <c r="E55" s="14">
        <v>6</v>
      </c>
      <c r="F55" s="14">
        <v>1</v>
      </c>
      <c r="G55" s="14" t="s">
        <v>33</v>
      </c>
      <c r="H55" s="14" t="s">
        <v>20</v>
      </c>
      <c r="I55" s="14"/>
      <c r="J55" s="14"/>
      <c r="K55" s="14"/>
      <c r="L55" s="14"/>
      <c r="M55" s="14"/>
      <c r="N55" s="14"/>
    </row>
    <row r="56" spans="1:14">
      <c r="A56" s="14">
        <v>49</v>
      </c>
      <c r="B56" s="14">
        <v>49</v>
      </c>
      <c r="C56" s="15">
        <v>44596</v>
      </c>
      <c r="D56" s="14">
        <v>89</v>
      </c>
      <c r="E56" s="14">
        <v>6</v>
      </c>
      <c r="F56" s="14">
        <v>2</v>
      </c>
      <c r="G56" s="14" t="s">
        <v>14</v>
      </c>
      <c r="H56" s="14" t="s">
        <v>20</v>
      </c>
      <c r="I56" s="14"/>
      <c r="J56" s="14"/>
      <c r="K56" s="14"/>
      <c r="L56" s="14"/>
      <c r="M56" s="14"/>
      <c r="N56" s="14"/>
    </row>
    <row r="57" spans="1:14">
      <c r="A57" s="14">
        <v>50</v>
      </c>
      <c r="B57" s="14">
        <v>50</v>
      </c>
      <c r="C57" s="15">
        <v>44614</v>
      </c>
      <c r="D57" s="14">
        <v>18</v>
      </c>
      <c r="E57" s="14">
        <v>6</v>
      </c>
      <c r="F57" s="14">
        <v>1</v>
      </c>
      <c r="G57" s="14" t="s">
        <v>45</v>
      </c>
      <c r="H57" s="14" t="s">
        <v>20</v>
      </c>
      <c r="I57" s="14"/>
      <c r="J57" s="14"/>
      <c r="K57" s="14"/>
      <c r="L57" s="14"/>
      <c r="M57" s="14"/>
      <c r="N57" s="14"/>
    </row>
    <row r="58" spans="1:14">
      <c r="A58" s="14">
        <v>51</v>
      </c>
      <c r="B58" s="14">
        <v>51</v>
      </c>
      <c r="C58" s="15">
        <v>44718</v>
      </c>
      <c r="D58" s="14">
        <v>51</v>
      </c>
      <c r="E58" s="14">
        <v>15</v>
      </c>
      <c r="F58" s="14">
        <v>2</v>
      </c>
      <c r="G58" s="14" t="s">
        <v>30</v>
      </c>
      <c r="H58" s="14" t="s">
        <v>20</v>
      </c>
      <c r="I58" s="14"/>
      <c r="J58" s="14"/>
      <c r="K58" s="14"/>
      <c r="L58" s="14"/>
      <c r="M58" s="14"/>
      <c r="N58" s="14"/>
    </row>
    <row r="59" spans="1:14">
      <c r="A59" s="14">
        <v>52</v>
      </c>
      <c r="B59" s="14">
        <v>52</v>
      </c>
      <c r="C59" s="15">
        <v>44690</v>
      </c>
      <c r="D59" s="14">
        <v>48</v>
      </c>
      <c r="E59" s="14">
        <v>4</v>
      </c>
      <c r="F59" s="14">
        <v>1</v>
      </c>
      <c r="G59" s="14" t="s">
        <v>19</v>
      </c>
      <c r="H59" s="14" t="s">
        <v>20</v>
      </c>
      <c r="I59" s="14"/>
      <c r="J59" s="14"/>
      <c r="K59" s="14"/>
      <c r="L59" s="14"/>
      <c r="M59" s="14"/>
      <c r="N59" s="14"/>
    </row>
    <row r="60" spans="1:14">
      <c r="A60" s="14">
        <v>53</v>
      </c>
      <c r="B60" s="14">
        <v>53</v>
      </c>
      <c r="C60" s="15">
        <v>44666</v>
      </c>
      <c r="D60" s="14">
        <v>96</v>
      </c>
      <c r="E60" s="14">
        <v>16</v>
      </c>
      <c r="F60" s="14">
        <v>1</v>
      </c>
      <c r="G60" s="14" t="s">
        <v>33</v>
      </c>
      <c r="H60" s="14" t="s">
        <v>15</v>
      </c>
      <c r="I60" s="14"/>
      <c r="J60" s="14"/>
      <c r="K60" s="14"/>
      <c r="L60" s="14"/>
      <c r="M60" s="14"/>
      <c r="N60" s="14"/>
    </row>
    <row r="61" spans="1:14">
      <c r="A61" s="14">
        <v>54</v>
      </c>
      <c r="B61" s="14">
        <v>54</v>
      </c>
      <c r="C61" s="15">
        <v>44614</v>
      </c>
      <c r="D61" s="14">
        <v>54</v>
      </c>
      <c r="E61" s="14">
        <v>3</v>
      </c>
      <c r="F61" s="14">
        <v>3</v>
      </c>
      <c r="G61" s="14" t="s">
        <v>22</v>
      </c>
      <c r="H61" s="14" t="s">
        <v>20</v>
      </c>
      <c r="I61" s="14"/>
      <c r="J61" s="14"/>
      <c r="K61" s="14"/>
      <c r="L61" s="14"/>
      <c r="M61" s="14"/>
      <c r="N61" s="14"/>
    </row>
    <row r="62" spans="1:14">
      <c r="A62" s="14">
        <v>55</v>
      </c>
      <c r="B62" s="14">
        <v>55</v>
      </c>
      <c r="C62" s="15">
        <v>44589</v>
      </c>
      <c r="D62" s="14">
        <v>15</v>
      </c>
      <c r="E62" s="14">
        <v>6</v>
      </c>
      <c r="F62" s="14">
        <v>2</v>
      </c>
      <c r="G62" s="14" t="s">
        <v>14</v>
      </c>
      <c r="H62" s="14" t="s">
        <v>15</v>
      </c>
      <c r="I62" s="14"/>
      <c r="J62" s="14"/>
      <c r="K62" s="14"/>
      <c r="L62" s="14"/>
      <c r="M62" s="14"/>
      <c r="N62" s="14"/>
    </row>
    <row r="63" spans="1:14">
      <c r="A63" s="14">
        <v>56</v>
      </c>
      <c r="B63" s="14">
        <v>56</v>
      </c>
      <c r="C63" s="15">
        <v>44770</v>
      </c>
      <c r="D63" s="14">
        <v>23</v>
      </c>
      <c r="E63" s="14">
        <v>11</v>
      </c>
      <c r="F63" s="14">
        <v>1</v>
      </c>
      <c r="G63" s="14" t="s">
        <v>45</v>
      </c>
      <c r="H63" s="14" t="s">
        <v>20</v>
      </c>
      <c r="I63" s="14"/>
      <c r="J63" s="14"/>
      <c r="K63" s="14"/>
      <c r="L63" s="14"/>
      <c r="M63" s="14"/>
      <c r="N63" s="14"/>
    </row>
    <row r="64" spans="1:14">
      <c r="A64" s="14">
        <v>57</v>
      </c>
      <c r="B64" s="14">
        <v>57</v>
      </c>
      <c r="C64" s="15">
        <v>44726</v>
      </c>
      <c r="D64" s="14">
        <v>50</v>
      </c>
      <c r="E64" s="14">
        <v>8</v>
      </c>
      <c r="F64" s="14">
        <v>3</v>
      </c>
      <c r="G64" s="14" t="s">
        <v>22</v>
      </c>
      <c r="H64" s="14" t="s">
        <v>15</v>
      </c>
      <c r="I64" s="14"/>
      <c r="J64" s="14"/>
      <c r="K64" s="14"/>
      <c r="L64" s="14"/>
      <c r="M64" s="14"/>
      <c r="N64" s="14"/>
    </row>
    <row r="65" spans="1:14">
      <c r="A65" s="14">
        <v>58</v>
      </c>
      <c r="B65" s="14">
        <v>58</v>
      </c>
      <c r="C65" s="15">
        <v>44699</v>
      </c>
      <c r="D65" s="14">
        <v>40</v>
      </c>
      <c r="E65" s="14">
        <v>3</v>
      </c>
      <c r="F65" s="14">
        <v>2</v>
      </c>
      <c r="G65" s="14" t="s">
        <v>19</v>
      </c>
      <c r="H65" s="14" t="s">
        <v>20</v>
      </c>
      <c r="I65" s="14"/>
      <c r="J65" s="14"/>
      <c r="K65" s="14"/>
      <c r="L65" s="14"/>
      <c r="M65" s="14"/>
      <c r="N65" s="14"/>
    </row>
    <row r="66" spans="1:14">
      <c r="A66" s="14">
        <v>59</v>
      </c>
      <c r="B66" s="14">
        <v>59</v>
      </c>
      <c r="C66" s="15">
        <v>44689</v>
      </c>
      <c r="D66" s="14">
        <v>88</v>
      </c>
      <c r="E66" s="14">
        <v>1</v>
      </c>
      <c r="F66" s="14">
        <v>2</v>
      </c>
      <c r="G66" s="14" t="s">
        <v>14</v>
      </c>
      <c r="H66" s="14" t="s">
        <v>20</v>
      </c>
      <c r="I66" s="14"/>
      <c r="J66" s="14"/>
      <c r="K66" s="14"/>
      <c r="L66" s="14"/>
      <c r="M66" s="14"/>
      <c r="N66" s="14"/>
    </row>
    <row r="67" spans="1:14">
      <c r="A67" s="14">
        <v>60</v>
      </c>
      <c r="B67" s="14">
        <v>60</v>
      </c>
      <c r="C67" s="15">
        <v>44756</v>
      </c>
      <c r="D67" s="14">
        <v>36</v>
      </c>
      <c r="E67" s="14">
        <v>5</v>
      </c>
      <c r="F67" s="14">
        <v>2</v>
      </c>
      <c r="G67" s="14" t="s">
        <v>22</v>
      </c>
      <c r="H67" s="14" t="s">
        <v>15</v>
      </c>
      <c r="I67" s="14"/>
      <c r="J67" s="14"/>
      <c r="K67" s="14"/>
      <c r="L67" s="14"/>
      <c r="M67" s="14"/>
      <c r="N67" s="14"/>
    </row>
    <row r="68" spans="1:14">
      <c r="A68" s="14">
        <v>61</v>
      </c>
      <c r="B68" s="14">
        <v>61</v>
      </c>
      <c r="C68" s="15">
        <v>44605</v>
      </c>
      <c r="D68" s="14">
        <v>73</v>
      </c>
      <c r="E68" s="14">
        <v>10</v>
      </c>
      <c r="F68" s="14">
        <v>1</v>
      </c>
      <c r="G68" s="14" t="s">
        <v>19</v>
      </c>
      <c r="H68" s="14" t="s">
        <v>15</v>
      </c>
      <c r="I68" s="14"/>
      <c r="J68" s="14"/>
      <c r="K68" s="14"/>
      <c r="L68" s="14"/>
      <c r="M68" s="14"/>
      <c r="N68" s="14"/>
    </row>
    <row r="69" spans="1:14">
      <c r="A69" s="14">
        <v>62</v>
      </c>
      <c r="B69" s="14">
        <v>62</v>
      </c>
      <c r="C69" s="15">
        <v>44627</v>
      </c>
      <c r="D69" s="14">
        <v>88</v>
      </c>
      <c r="E69" s="14">
        <v>11</v>
      </c>
      <c r="F69" s="14">
        <v>2</v>
      </c>
      <c r="G69" s="14" t="s">
        <v>30</v>
      </c>
      <c r="H69" s="14" t="s">
        <v>20</v>
      </c>
      <c r="I69" s="14"/>
      <c r="J69" s="14"/>
      <c r="K69" s="14"/>
      <c r="L69" s="14"/>
      <c r="M69" s="14"/>
      <c r="N69" s="14"/>
    </row>
    <row r="70" spans="1:14">
      <c r="A70" s="14">
        <v>63</v>
      </c>
      <c r="B70" s="14">
        <v>63</v>
      </c>
      <c r="C70" s="15">
        <v>44718</v>
      </c>
      <c r="D70" s="14">
        <v>60</v>
      </c>
      <c r="E70" s="14">
        <v>11</v>
      </c>
      <c r="F70" s="14">
        <v>3</v>
      </c>
      <c r="G70" s="14" t="s">
        <v>14</v>
      </c>
      <c r="H70" s="14" t="s">
        <v>20</v>
      </c>
      <c r="I70" s="14"/>
      <c r="J70" s="14"/>
      <c r="K70" s="14"/>
      <c r="L70" s="14"/>
      <c r="M70" s="14"/>
      <c r="N70" s="14"/>
    </row>
    <row r="71" spans="1:14">
      <c r="A71" s="14">
        <v>64</v>
      </c>
      <c r="B71" s="14">
        <v>64</v>
      </c>
      <c r="C71" s="15">
        <v>44682</v>
      </c>
      <c r="D71" s="14">
        <v>48</v>
      </c>
      <c r="E71" s="14">
        <v>9</v>
      </c>
      <c r="F71" s="14">
        <v>1</v>
      </c>
      <c r="G71" s="14" t="s">
        <v>22</v>
      </c>
      <c r="H71" s="14" t="s">
        <v>20</v>
      </c>
      <c r="I71" s="14"/>
      <c r="J71" s="14"/>
      <c r="K71" s="14"/>
      <c r="L71" s="14"/>
      <c r="M71" s="14"/>
      <c r="N71" s="14"/>
    </row>
    <row r="72" spans="1:14">
      <c r="A72" s="14">
        <v>65</v>
      </c>
      <c r="B72" s="14">
        <v>65</v>
      </c>
      <c r="C72" s="15">
        <v>44790</v>
      </c>
      <c r="D72" s="14">
        <v>98</v>
      </c>
      <c r="E72" s="14">
        <v>7</v>
      </c>
      <c r="F72" s="14">
        <v>3</v>
      </c>
      <c r="G72" s="14" t="s">
        <v>14</v>
      </c>
      <c r="H72" s="14" t="s">
        <v>15</v>
      </c>
      <c r="I72" s="14"/>
      <c r="J72" s="14"/>
      <c r="K72" s="14"/>
      <c r="L72" s="14"/>
      <c r="M72" s="14"/>
      <c r="N72" s="14"/>
    </row>
    <row r="73" spans="1:14">
      <c r="A73" s="14">
        <v>66</v>
      </c>
      <c r="B73" s="14">
        <v>66</v>
      </c>
      <c r="C73" s="15">
        <v>44768</v>
      </c>
      <c r="D73" s="14">
        <v>81</v>
      </c>
      <c r="E73" s="14">
        <v>10</v>
      </c>
      <c r="F73" s="14">
        <v>1</v>
      </c>
      <c r="G73" s="14" t="s">
        <v>33</v>
      </c>
      <c r="H73" s="14" t="s">
        <v>20</v>
      </c>
      <c r="I73" s="14"/>
      <c r="J73" s="14"/>
      <c r="K73" s="14"/>
      <c r="L73" s="14"/>
      <c r="M73" s="14"/>
      <c r="N73" s="14"/>
    </row>
    <row r="74" spans="1:14">
      <c r="A74" s="14">
        <v>67</v>
      </c>
      <c r="B74" s="14">
        <v>67</v>
      </c>
      <c r="C74" s="15">
        <v>44642</v>
      </c>
      <c r="D74" s="14">
        <v>71</v>
      </c>
      <c r="E74" s="14">
        <v>12</v>
      </c>
      <c r="F74" s="14">
        <v>1</v>
      </c>
      <c r="G74" s="14" t="s">
        <v>14</v>
      </c>
      <c r="H74" s="14" t="s">
        <v>15</v>
      </c>
      <c r="I74" s="14"/>
      <c r="J74" s="14"/>
      <c r="K74" s="14"/>
      <c r="L74" s="14"/>
      <c r="M74" s="14"/>
      <c r="N74" s="14"/>
    </row>
    <row r="75" spans="1:14">
      <c r="A75" s="14">
        <v>68</v>
      </c>
      <c r="B75" s="14">
        <v>68</v>
      </c>
      <c r="C75" s="15">
        <v>44797</v>
      </c>
      <c r="D75" s="14">
        <v>34</v>
      </c>
      <c r="E75" s="14">
        <v>16</v>
      </c>
      <c r="F75" s="14">
        <v>3</v>
      </c>
      <c r="G75" s="14" t="s">
        <v>33</v>
      </c>
      <c r="H75" s="14" t="s">
        <v>15</v>
      </c>
      <c r="I75" s="14"/>
      <c r="J75" s="14"/>
      <c r="K75" s="14"/>
      <c r="L75" s="14"/>
      <c r="M75" s="14"/>
      <c r="N75" s="14"/>
    </row>
    <row r="76" spans="1:14">
      <c r="A76" s="14">
        <v>69</v>
      </c>
      <c r="B76" s="14">
        <v>69</v>
      </c>
      <c r="C76" s="15">
        <v>44603</v>
      </c>
      <c r="D76" s="14">
        <v>12</v>
      </c>
      <c r="E76" s="14">
        <v>14</v>
      </c>
      <c r="F76" s="14">
        <v>1</v>
      </c>
      <c r="G76" s="14" t="s">
        <v>33</v>
      </c>
      <c r="H76" s="14" t="s">
        <v>15</v>
      </c>
      <c r="I76" s="14"/>
      <c r="J76" s="14"/>
      <c r="K76" s="14"/>
      <c r="L76" s="14"/>
      <c r="M76" s="14"/>
      <c r="N76" s="14"/>
    </row>
    <row r="77" spans="1:14">
      <c r="A77" s="14">
        <v>70</v>
      </c>
      <c r="B77" s="14">
        <v>70</v>
      </c>
      <c r="C77" s="15">
        <v>44726</v>
      </c>
      <c r="D77" s="14">
        <v>14</v>
      </c>
      <c r="E77" s="14">
        <v>2</v>
      </c>
      <c r="F77" s="14">
        <v>2</v>
      </c>
      <c r="G77" s="14" t="s">
        <v>33</v>
      </c>
      <c r="H77" s="14" t="s">
        <v>20</v>
      </c>
      <c r="I77" s="14"/>
      <c r="J77" s="14"/>
      <c r="K77" s="14"/>
      <c r="L77" s="14"/>
      <c r="M77" s="14"/>
      <c r="N77" s="14"/>
    </row>
    <row r="78" spans="1:14">
      <c r="A78" s="14">
        <v>71</v>
      </c>
      <c r="B78" s="14">
        <v>71</v>
      </c>
      <c r="C78" s="15">
        <v>44599</v>
      </c>
      <c r="D78" s="14">
        <v>7</v>
      </c>
      <c r="E78" s="14">
        <v>17</v>
      </c>
      <c r="F78" s="14">
        <v>3</v>
      </c>
      <c r="G78" s="14" t="s">
        <v>33</v>
      </c>
      <c r="H78" s="14" t="s">
        <v>15</v>
      </c>
      <c r="I78" s="14"/>
      <c r="J78" s="14"/>
      <c r="K78" s="14"/>
      <c r="L78" s="14"/>
      <c r="M78" s="14"/>
      <c r="N78" s="14"/>
    </row>
    <row r="79" spans="1:14">
      <c r="A79" s="14">
        <v>72</v>
      </c>
      <c r="B79" s="14">
        <v>72</v>
      </c>
      <c r="C79" s="15">
        <v>44685</v>
      </c>
      <c r="D79" s="14">
        <v>28</v>
      </c>
      <c r="E79" s="14">
        <v>17</v>
      </c>
      <c r="F79" s="14">
        <v>2</v>
      </c>
      <c r="G79" s="14" t="s">
        <v>33</v>
      </c>
      <c r="H79" s="14" t="s">
        <v>20</v>
      </c>
      <c r="I79" s="14"/>
      <c r="J79" s="14"/>
      <c r="K79" s="14"/>
      <c r="L79" s="14"/>
      <c r="M79" s="14"/>
      <c r="N79" s="14"/>
    </row>
    <row r="80" spans="1:14">
      <c r="A80" s="14">
        <v>73</v>
      </c>
      <c r="B80" s="14">
        <v>73</v>
      </c>
      <c r="C80" s="15">
        <v>44787</v>
      </c>
      <c r="D80" s="14">
        <v>55</v>
      </c>
      <c r="E80" s="14">
        <v>16</v>
      </c>
      <c r="F80" s="14">
        <v>2</v>
      </c>
      <c r="G80" s="14" t="s">
        <v>22</v>
      </c>
      <c r="H80" s="14" t="s">
        <v>15</v>
      </c>
      <c r="I80" s="14"/>
      <c r="J80" s="14"/>
      <c r="K80" s="14"/>
      <c r="L80" s="14"/>
      <c r="M80" s="14"/>
      <c r="N80" s="14"/>
    </row>
    <row r="81" spans="1:14">
      <c r="A81" s="14">
        <v>74</v>
      </c>
      <c r="B81" s="14">
        <v>74</v>
      </c>
      <c r="C81" s="15">
        <v>44795</v>
      </c>
      <c r="D81" s="14">
        <v>51</v>
      </c>
      <c r="E81" s="14">
        <v>2</v>
      </c>
      <c r="F81" s="14">
        <v>3</v>
      </c>
      <c r="G81" s="14" t="s">
        <v>19</v>
      </c>
      <c r="H81" s="14" t="s">
        <v>15</v>
      </c>
      <c r="I81" s="14"/>
      <c r="J81" s="14"/>
      <c r="K81" s="14"/>
      <c r="L81" s="14"/>
      <c r="M81" s="14"/>
      <c r="N81" s="14"/>
    </row>
    <row r="82" spans="1:14">
      <c r="A82" s="14">
        <v>75</v>
      </c>
      <c r="B82" s="14">
        <v>75</v>
      </c>
      <c r="C82" s="15">
        <v>44670</v>
      </c>
      <c r="D82" s="14">
        <v>36</v>
      </c>
      <c r="E82" s="14">
        <v>15</v>
      </c>
      <c r="F82" s="14">
        <v>2</v>
      </c>
      <c r="G82" s="14" t="s">
        <v>14</v>
      </c>
      <c r="H82" s="14" t="s">
        <v>20</v>
      </c>
      <c r="I82" s="14"/>
      <c r="J82" s="14"/>
      <c r="K82" s="14"/>
      <c r="L82" s="14"/>
      <c r="M82" s="14"/>
      <c r="N82" s="14"/>
    </row>
    <row r="83" spans="1:14">
      <c r="A83" s="14">
        <v>76</v>
      </c>
      <c r="B83" s="14">
        <v>76</v>
      </c>
      <c r="C83" s="15">
        <v>44661</v>
      </c>
      <c r="D83" s="14">
        <v>20</v>
      </c>
      <c r="E83" s="14">
        <v>5</v>
      </c>
      <c r="F83" s="14">
        <v>1</v>
      </c>
      <c r="G83" s="14" t="s">
        <v>14</v>
      </c>
      <c r="H83" s="14" t="s">
        <v>20</v>
      </c>
      <c r="I83" s="14"/>
      <c r="J83" s="14"/>
      <c r="K83" s="14"/>
      <c r="L83" s="14"/>
      <c r="M83" s="14"/>
      <c r="N83" s="14"/>
    </row>
    <row r="84" spans="1:14">
      <c r="A84" s="14">
        <v>77</v>
      </c>
      <c r="B84" s="14">
        <v>77</v>
      </c>
      <c r="C84" s="15">
        <v>44667</v>
      </c>
      <c r="D84" s="14">
        <v>61</v>
      </c>
      <c r="E84" s="14">
        <v>11</v>
      </c>
      <c r="F84" s="14">
        <v>2</v>
      </c>
      <c r="G84" s="14" t="s">
        <v>14</v>
      </c>
      <c r="H84" s="14" t="s">
        <v>20</v>
      </c>
      <c r="I84" s="14"/>
      <c r="J84" s="14"/>
      <c r="K84" s="14"/>
      <c r="L84" s="14"/>
      <c r="M84" s="14"/>
      <c r="N84" s="14"/>
    </row>
    <row r="85" spans="1:14">
      <c r="A85" s="14">
        <v>78</v>
      </c>
      <c r="B85" s="14">
        <v>78</v>
      </c>
      <c r="C85" s="15">
        <v>44770</v>
      </c>
      <c r="D85" s="14">
        <v>34</v>
      </c>
      <c r="E85" s="14">
        <v>10</v>
      </c>
      <c r="F85" s="14">
        <v>1</v>
      </c>
      <c r="G85" s="14" t="s">
        <v>14</v>
      </c>
      <c r="H85" s="14" t="s">
        <v>20</v>
      </c>
      <c r="I85" s="14"/>
      <c r="J85" s="14"/>
      <c r="K85" s="14"/>
      <c r="L85" s="14"/>
      <c r="M85" s="14"/>
      <c r="N85" s="14"/>
    </row>
    <row r="86" spans="1:14">
      <c r="A86" s="14">
        <v>79</v>
      </c>
      <c r="B86" s="14">
        <v>79</v>
      </c>
      <c r="C86" s="15">
        <v>44770</v>
      </c>
      <c r="D86" s="14">
        <v>27</v>
      </c>
      <c r="E86" s="14">
        <v>8</v>
      </c>
      <c r="F86" s="14">
        <v>1</v>
      </c>
      <c r="G86" s="14" t="s">
        <v>30</v>
      </c>
      <c r="H86" s="14" t="s">
        <v>15</v>
      </c>
      <c r="I86" s="14"/>
      <c r="J86" s="14"/>
      <c r="K86" s="14"/>
      <c r="L86" s="14"/>
      <c r="M86" s="14"/>
      <c r="N86" s="14"/>
    </row>
    <row r="87" spans="1:14">
      <c r="A87" s="14">
        <v>80</v>
      </c>
      <c r="B87" s="14">
        <v>80</v>
      </c>
      <c r="C87" s="15">
        <v>44796</v>
      </c>
      <c r="D87" s="14">
        <v>59</v>
      </c>
      <c r="E87" s="14">
        <v>6</v>
      </c>
      <c r="F87" s="14">
        <v>2</v>
      </c>
      <c r="G87" s="14" t="s">
        <v>19</v>
      </c>
      <c r="H87" s="14" t="s">
        <v>15</v>
      </c>
      <c r="I87" s="14"/>
      <c r="J87" s="14"/>
      <c r="K87" s="14"/>
      <c r="L87" s="14"/>
      <c r="M87" s="14"/>
      <c r="N87" s="14"/>
    </row>
    <row r="88" spans="1:14">
      <c r="A88" s="14">
        <v>81</v>
      </c>
      <c r="B88" s="14">
        <v>81</v>
      </c>
      <c r="C88" s="15">
        <v>44768</v>
      </c>
      <c r="D88" s="14">
        <v>27</v>
      </c>
      <c r="E88" s="14">
        <v>13</v>
      </c>
      <c r="F88" s="14">
        <v>1</v>
      </c>
      <c r="G88" s="14" t="s">
        <v>19</v>
      </c>
      <c r="H88" s="14" t="s">
        <v>15</v>
      </c>
      <c r="I88" s="14"/>
      <c r="J88" s="14"/>
      <c r="K88" s="14"/>
      <c r="L88" s="14"/>
      <c r="M88" s="14"/>
      <c r="N88" s="14"/>
    </row>
    <row r="89" spans="1:14">
      <c r="A89" s="14">
        <v>82</v>
      </c>
      <c r="B89" s="14">
        <v>82</v>
      </c>
      <c r="C89" s="15">
        <v>44618</v>
      </c>
      <c r="D89" s="14">
        <v>79</v>
      </c>
      <c r="E89" s="14">
        <v>5</v>
      </c>
      <c r="F89" s="14">
        <v>1</v>
      </c>
      <c r="G89" s="14" t="s">
        <v>19</v>
      </c>
      <c r="H89" s="14" t="s">
        <v>20</v>
      </c>
      <c r="I89" s="14"/>
      <c r="J89" s="14"/>
      <c r="K89" s="14"/>
      <c r="L89" s="14"/>
      <c r="M89" s="14"/>
      <c r="N89" s="14"/>
    </row>
    <row r="90" spans="1:14">
      <c r="A90" s="14">
        <v>83</v>
      </c>
      <c r="B90" s="14">
        <v>83</v>
      </c>
      <c r="C90" s="15">
        <v>44766</v>
      </c>
      <c r="D90" s="14">
        <v>96</v>
      </c>
      <c r="E90" s="14">
        <v>9</v>
      </c>
      <c r="F90" s="14">
        <v>2</v>
      </c>
      <c r="G90" s="14" t="s">
        <v>45</v>
      </c>
      <c r="H90" s="14" t="s">
        <v>15</v>
      </c>
      <c r="I90" s="14"/>
      <c r="J90" s="14"/>
      <c r="K90" s="14"/>
      <c r="L90" s="14"/>
      <c r="M90" s="14"/>
      <c r="N90" s="14"/>
    </row>
    <row r="91" spans="1:14">
      <c r="A91" s="14">
        <v>84</v>
      </c>
      <c r="B91" s="14">
        <v>84</v>
      </c>
      <c r="C91" s="15">
        <v>44648</v>
      </c>
      <c r="D91" s="14">
        <v>27</v>
      </c>
      <c r="E91" s="14">
        <v>16</v>
      </c>
      <c r="F91" s="14">
        <v>2</v>
      </c>
      <c r="G91" s="14" t="s">
        <v>19</v>
      </c>
      <c r="H91" s="14" t="s">
        <v>20</v>
      </c>
      <c r="I91" s="14"/>
      <c r="J91" s="14"/>
      <c r="K91" s="14"/>
      <c r="L91" s="14"/>
      <c r="M91" s="14"/>
      <c r="N91" s="14"/>
    </row>
    <row r="92" spans="1:14">
      <c r="A92" s="14">
        <v>85</v>
      </c>
      <c r="B92" s="14">
        <v>85</v>
      </c>
      <c r="C92" s="15">
        <v>44638</v>
      </c>
      <c r="D92" s="14">
        <v>21</v>
      </c>
      <c r="E92" s="14">
        <v>18</v>
      </c>
      <c r="F92" s="14">
        <v>1</v>
      </c>
      <c r="G92" s="14" t="s">
        <v>45</v>
      </c>
      <c r="H92" s="14" t="s">
        <v>20</v>
      </c>
      <c r="I92" s="14"/>
      <c r="J92" s="14"/>
      <c r="K92" s="14"/>
      <c r="L92" s="14"/>
      <c r="M92" s="14"/>
      <c r="N92" s="14"/>
    </row>
    <row r="93" spans="1:14">
      <c r="A93" s="14">
        <v>86</v>
      </c>
      <c r="B93" s="14">
        <v>86</v>
      </c>
      <c r="C93" s="15">
        <v>44647</v>
      </c>
      <c r="D93" s="14">
        <v>16</v>
      </c>
      <c r="E93" s="14">
        <v>14</v>
      </c>
      <c r="F93" s="14">
        <v>1</v>
      </c>
      <c r="G93" s="14" t="s">
        <v>33</v>
      </c>
      <c r="H93" s="14" t="s">
        <v>20</v>
      </c>
      <c r="I93" s="14"/>
      <c r="J93" s="14"/>
      <c r="K93" s="14"/>
      <c r="L93" s="14"/>
      <c r="M93" s="14"/>
      <c r="N93" s="14"/>
    </row>
    <row r="94" spans="1:14">
      <c r="A94" s="14">
        <v>87</v>
      </c>
      <c r="B94" s="14">
        <v>87</v>
      </c>
      <c r="C94" s="15">
        <v>44732</v>
      </c>
      <c r="D94" s="14">
        <v>94</v>
      </c>
      <c r="E94" s="14">
        <v>12</v>
      </c>
      <c r="F94" s="14">
        <v>2</v>
      </c>
      <c r="G94" s="14" t="s">
        <v>45</v>
      </c>
      <c r="H94" s="14" t="s">
        <v>15</v>
      </c>
      <c r="I94" s="14"/>
      <c r="J94" s="14"/>
      <c r="K94" s="14"/>
      <c r="L94" s="14"/>
      <c r="M94" s="14"/>
      <c r="N94" s="14"/>
    </row>
    <row r="95" spans="1:14">
      <c r="A95" s="14">
        <v>88</v>
      </c>
      <c r="B95" s="14">
        <v>88</v>
      </c>
      <c r="C95" s="15">
        <v>44724</v>
      </c>
      <c r="D95" s="14">
        <v>18</v>
      </c>
      <c r="E95" s="14">
        <v>5</v>
      </c>
      <c r="F95" s="14">
        <v>2</v>
      </c>
      <c r="G95" s="14" t="s">
        <v>45</v>
      </c>
      <c r="H95" s="14" t="s">
        <v>20</v>
      </c>
      <c r="I95" s="14"/>
      <c r="J95" s="14"/>
      <c r="K95" s="14"/>
      <c r="L95" s="14"/>
      <c r="M95" s="14"/>
      <c r="N95" s="14"/>
    </row>
    <row r="96" spans="1:14">
      <c r="A96" s="14">
        <v>89</v>
      </c>
      <c r="B96" s="14">
        <v>89</v>
      </c>
      <c r="C96" s="15">
        <v>44700</v>
      </c>
      <c r="D96" s="14">
        <v>65</v>
      </c>
      <c r="E96" s="14">
        <v>4</v>
      </c>
      <c r="F96" s="14">
        <v>2</v>
      </c>
      <c r="G96" s="14" t="s">
        <v>33</v>
      </c>
      <c r="H96" s="14" t="s">
        <v>15</v>
      </c>
      <c r="I96" s="14"/>
      <c r="J96" s="14"/>
      <c r="K96" s="14"/>
      <c r="L96" s="14"/>
      <c r="M96" s="14"/>
      <c r="N96" s="14"/>
    </row>
    <row r="97" spans="1:14">
      <c r="A97" s="14">
        <v>90</v>
      </c>
      <c r="B97" s="14">
        <v>90</v>
      </c>
      <c r="C97" s="15">
        <v>44584</v>
      </c>
      <c r="D97" s="14">
        <v>57</v>
      </c>
      <c r="E97" s="14">
        <v>14</v>
      </c>
      <c r="F97" s="14">
        <v>2</v>
      </c>
      <c r="G97" s="14" t="s">
        <v>19</v>
      </c>
      <c r="H97" s="14" t="s">
        <v>15</v>
      </c>
      <c r="I97" s="14"/>
      <c r="J97" s="14"/>
      <c r="K97" s="14"/>
      <c r="L97" s="14"/>
      <c r="M97" s="14"/>
      <c r="N97" s="14"/>
    </row>
    <row r="98" spans="1:14">
      <c r="A98" s="14">
        <v>91</v>
      </c>
      <c r="B98" s="14">
        <v>91</v>
      </c>
      <c r="C98" s="15">
        <v>44769</v>
      </c>
      <c r="D98" s="14">
        <v>67</v>
      </c>
      <c r="E98" s="14">
        <v>16</v>
      </c>
      <c r="F98" s="14">
        <v>2</v>
      </c>
      <c r="G98" s="14" t="s">
        <v>30</v>
      </c>
      <c r="H98" s="14" t="s">
        <v>15</v>
      </c>
      <c r="I98" s="14"/>
      <c r="J98" s="14"/>
      <c r="K98" s="14"/>
      <c r="L98" s="14"/>
      <c r="M98" s="14"/>
      <c r="N98" s="14"/>
    </row>
    <row r="99" spans="1:14">
      <c r="A99" s="14">
        <v>92</v>
      </c>
      <c r="B99" s="14">
        <v>92</v>
      </c>
      <c r="C99" s="15">
        <v>44725</v>
      </c>
      <c r="D99" s="14">
        <v>40</v>
      </c>
      <c r="E99" s="14">
        <v>16</v>
      </c>
      <c r="F99" s="14">
        <v>3</v>
      </c>
      <c r="G99" s="14" t="s">
        <v>45</v>
      </c>
      <c r="H99" s="14" t="s">
        <v>20</v>
      </c>
      <c r="I99" s="14"/>
      <c r="J99" s="14"/>
      <c r="K99" s="14"/>
      <c r="L99" s="14"/>
      <c r="M99" s="14"/>
      <c r="N99" s="14"/>
    </row>
    <row r="100" spans="1:14">
      <c r="A100" s="14">
        <v>93</v>
      </c>
      <c r="B100" s="14">
        <v>93</v>
      </c>
      <c r="C100" s="15">
        <v>44695</v>
      </c>
      <c r="D100" s="14">
        <v>9</v>
      </c>
      <c r="E100" s="14">
        <v>6</v>
      </c>
      <c r="F100" s="14">
        <v>1</v>
      </c>
      <c r="G100" s="14" t="s">
        <v>33</v>
      </c>
      <c r="H100" s="14" t="s">
        <v>15</v>
      </c>
      <c r="I100" s="14"/>
      <c r="J100" s="14"/>
      <c r="K100" s="14"/>
      <c r="L100" s="14"/>
      <c r="M100" s="14"/>
      <c r="N100" s="14"/>
    </row>
    <row r="101" spans="1:14">
      <c r="A101" s="14">
        <v>94</v>
      </c>
      <c r="B101" s="14">
        <v>94</v>
      </c>
      <c r="C101" s="15">
        <v>44577</v>
      </c>
      <c r="D101" s="14">
        <v>11</v>
      </c>
      <c r="E101" s="14">
        <v>3</v>
      </c>
      <c r="F101" s="14">
        <v>1</v>
      </c>
      <c r="G101" s="14" t="s">
        <v>30</v>
      </c>
      <c r="H101" s="14" t="s">
        <v>15</v>
      </c>
      <c r="I101" s="14"/>
      <c r="J101" s="14"/>
      <c r="K101" s="14"/>
      <c r="L101" s="14"/>
      <c r="M101" s="14"/>
      <c r="N101" s="14"/>
    </row>
    <row r="102" spans="1:14">
      <c r="A102" s="14">
        <v>95</v>
      </c>
      <c r="B102" s="14">
        <v>95</v>
      </c>
      <c r="C102" s="15">
        <v>44741</v>
      </c>
      <c r="D102" s="14">
        <v>80</v>
      </c>
      <c r="E102" s="14">
        <v>18</v>
      </c>
      <c r="F102" s="14">
        <v>2</v>
      </c>
      <c r="G102" s="14" t="s">
        <v>14</v>
      </c>
      <c r="H102" s="14" t="s">
        <v>20</v>
      </c>
      <c r="I102" s="14"/>
      <c r="J102" s="14"/>
      <c r="K102" s="14"/>
      <c r="L102" s="14"/>
      <c r="M102" s="14"/>
      <c r="N102" s="14"/>
    </row>
    <row r="103" spans="1:14">
      <c r="A103" s="14">
        <v>96</v>
      </c>
      <c r="B103" s="14">
        <v>96</v>
      </c>
      <c r="C103" s="15">
        <v>44746</v>
      </c>
      <c r="D103" s="14">
        <v>18</v>
      </c>
      <c r="E103" s="14">
        <v>3</v>
      </c>
      <c r="F103" s="14">
        <v>2</v>
      </c>
      <c r="G103" s="14" t="s">
        <v>22</v>
      </c>
      <c r="H103" s="14" t="s">
        <v>15</v>
      </c>
      <c r="I103" s="14"/>
      <c r="J103" s="14"/>
      <c r="K103" s="14"/>
      <c r="L103" s="14"/>
      <c r="M103" s="14"/>
      <c r="N103" s="14"/>
    </row>
    <row r="104" spans="1:14">
      <c r="A104" s="14">
        <v>97</v>
      </c>
      <c r="B104" s="14">
        <v>97</v>
      </c>
      <c r="C104" s="15">
        <v>44755</v>
      </c>
      <c r="D104" s="14">
        <v>63</v>
      </c>
      <c r="E104" s="14">
        <v>10</v>
      </c>
      <c r="F104" s="14">
        <v>1</v>
      </c>
      <c r="G104" s="14" t="s">
        <v>22</v>
      </c>
      <c r="H104" s="14" t="s">
        <v>20</v>
      </c>
      <c r="I104" s="14"/>
      <c r="J104" s="14"/>
      <c r="K104" s="14"/>
      <c r="L104" s="14"/>
      <c r="M104" s="14"/>
      <c r="N104" s="14"/>
    </row>
    <row r="105" spans="1:14">
      <c r="A105" s="14">
        <v>98</v>
      </c>
      <c r="B105" s="14">
        <v>98</v>
      </c>
      <c r="C105" s="15">
        <v>44651</v>
      </c>
      <c r="D105" s="14">
        <v>50</v>
      </c>
      <c r="E105" s="14">
        <v>14</v>
      </c>
      <c r="F105" s="14">
        <v>1</v>
      </c>
      <c r="G105" s="14" t="s">
        <v>19</v>
      </c>
      <c r="H105" s="14" t="s">
        <v>15</v>
      </c>
      <c r="I105" s="14"/>
      <c r="J105" s="14"/>
      <c r="K105" s="14"/>
      <c r="L105" s="14"/>
      <c r="M105" s="14"/>
      <c r="N105" s="14"/>
    </row>
    <row r="106" spans="1:14">
      <c r="A106" s="14">
        <v>99</v>
      </c>
      <c r="B106" s="14">
        <v>99</v>
      </c>
      <c r="C106" s="15">
        <v>44755</v>
      </c>
      <c r="D106" s="14">
        <v>28</v>
      </c>
      <c r="E106" s="14">
        <v>5</v>
      </c>
      <c r="F106" s="14">
        <v>3</v>
      </c>
      <c r="G106" s="14" t="s">
        <v>19</v>
      </c>
      <c r="H106" s="14" t="s">
        <v>15</v>
      </c>
      <c r="I106" s="14"/>
      <c r="J106" s="14"/>
      <c r="K106" s="14"/>
      <c r="L106" s="14"/>
      <c r="M106" s="14"/>
      <c r="N106" s="14"/>
    </row>
    <row r="107" spans="1:14">
      <c r="A107" s="14">
        <v>100</v>
      </c>
      <c r="B107" s="14">
        <v>100</v>
      </c>
      <c r="C107" s="15">
        <v>44576</v>
      </c>
      <c r="D107" s="14">
        <v>21</v>
      </c>
      <c r="E107" s="14">
        <v>1</v>
      </c>
      <c r="F107" s="14">
        <v>2</v>
      </c>
      <c r="G107" s="14" t="s">
        <v>45</v>
      </c>
      <c r="H107" s="14" t="s">
        <v>20</v>
      </c>
      <c r="I107" s="14"/>
      <c r="J107" s="14"/>
      <c r="K107" s="14"/>
      <c r="L107" s="14"/>
      <c r="M107" s="14"/>
      <c r="N107" s="14"/>
    </row>
    <row r="108" spans="1:14">
      <c r="A108" s="14">
        <v>101</v>
      </c>
      <c r="B108" s="14">
        <v>101</v>
      </c>
      <c r="C108" s="15">
        <v>44762</v>
      </c>
      <c r="D108" s="14">
        <v>33</v>
      </c>
      <c r="E108" s="14">
        <v>5</v>
      </c>
      <c r="F108" s="14">
        <v>3</v>
      </c>
      <c r="G108" s="14" t="s">
        <v>19</v>
      </c>
      <c r="H108" s="14" t="s">
        <v>15</v>
      </c>
      <c r="I108" s="14"/>
      <c r="J108" s="14"/>
      <c r="K108" s="14"/>
      <c r="L108" s="14"/>
      <c r="M108" s="14"/>
      <c r="N108" s="14"/>
    </row>
    <row r="109" spans="1:14">
      <c r="A109" s="14">
        <v>102</v>
      </c>
      <c r="B109" s="14">
        <v>102</v>
      </c>
      <c r="C109" s="15">
        <v>44642</v>
      </c>
      <c r="D109" s="14">
        <v>74</v>
      </c>
      <c r="E109" s="14">
        <v>4</v>
      </c>
      <c r="F109" s="14">
        <v>2</v>
      </c>
      <c r="G109" s="14" t="s">
        <v>14</v>
      </c>
      <c r="H109" s="14" t="s">
        <v>15</v>
      </c>
      <c r="I109" s="14"/>
      <c r="J109" s="14"/>
      <c r="K109" s="14"/>
      <c r="L109" s="14"/>
      <c r="M109" s="14"/>
      <c r="N109" s="14"/>
    </row>
    <row r="110" spans="1:14">
      <c r="A110" s="14">
        <v>103</v>
      </c>
      <c r="B110" s="14">
        <v>103</v>
      </c>
      <c r="C110" s="15">
        <v>44755</v>
      </c>
      <c r="D110" s="14">
        <v>100</v>
      </c>
      <c r="E110" s="14">
        <v>13</v>
      </c>
      <c r="F110" s="14">
        <v>3</v>
      </c>
      <c r="G110" s="14" t="s">
        <v>19</v>
      </c>
      <c r="H110" s="14" t="s">
        <v>20</v>
      </c>
      <c r="I110" s="14"/>
      <c r="J110" s="14"/>
      <c r="K110" s="14"/>
      <c r="L110" s="14"/>
      <c r="M110" s="14"/>
      <c r="N110" s="14"/>
    </row>
    <row r="111" spans="1:14">
      <c r="A111" s="14">
        <v>104</v>
      </c>
      <c r="B111" s="14">
        <v>104</v>
      </c>
      <c r="C111" s="15">
        <v>44756</v>
      </c>
      <c r="D111" s="14">
        <v>82</v>
      </c>
      <c r="E111" s="14">
        <v>9</v>
      </c>
      <c r="F111" s="14">
        <v>3</v>
      </c>
      <c r="G111" s="14" t="s">
        <v>14</v>
      </c>
      <c r="H111" s="14" t="s">
        <v>15</v>
      </c>
      <c r="I111" s="14"/>
      <c r="J111" s="14"/>
      <c r="K111" s="14"/>
      <c r="L111" s="14"/>
      <c r="M111" s="14"/>
      <c r="N111" s="14"/>
    </row>
    <row r="112" spans="1:14">
      <c r="A112" s="14">
        <v>105</v>
      </c>
      <c r="B112" s="14">
        <v>105</v>
      </c>
      <c r="C112" s="15">
        <v>44619</v>
      </c>
      <c r="D112" s="14">
        <v>56</v>
      </c>
      <c r="E112" s="14">
        <v>8</v>
      </c>
      <c r="F112" s="14">
        <v>3</v>
      </c>
      <c r="G112" s="14" t="s">
        <v>22</v>
      </c>
      <c r="H112" s="14" t="s">
        <v>20</v>
      </c>
      <c r="I112" s="14"/>
      <c r="J112" s="14"/>
      <c r="K112" s="14"/>
      <c r="L112" s="14"/>
      <c r="M112" s="14"/>
      <c r="N112" s="14"/>
    </row>
    <row r="113" spans="1:14">
      <c r="A113" s="14">
        <v>106</v>
      </c>
      <c r="B113" s="14">
        <v>106</v>
      </c>
      <c r="C113" s="15">
        <v>44713</v>
      </c>
      <c r="D113" s="14">
        <v>84</v>
      </c>
      <c r="E113" s="14">
        <v>18</v>
      </c>
      <c r="F113" s="14">
        <v>2</v>
      </c>
      <c r="G113" s="14" t="s">
        <v>33</v>
      </c>
      <c r="H113" s="14" t="s">
        <v>15</v>
      </c>
      <c r="I113" s="14"/>
      <c r="J113" s="14"/>
      <c r="K113" s="14"/>
      <c r="L113" s="14"/>
      <c r="M113" s="14"/>
      <c r="N113" s="14"/>
    </row>
    <row r="114" spans="1:14">
      <c r="A114" s="14">
        <v>107</v>
      </c>
      <c r="B114" s="14">
        <v>107</v>
      </c>
      <c r="C114" s="15">
        <v>44575</v>
      </c>
      <c r="D114" s="14">
        <v>86</v>
      </c>
      <c r="E114" s="14">
        <v>12</v>
      </c>
      <c r="F114" s="14">
        <v>2</v>
      </c>
      <c r="G114" s="14" t="s">
        <v>19</v>
      </c>
      <c r="H114" s="14" t="s">
        <v>15</v>
      </c>
      <c r="I114" s="14"/>
      <c r="J114" s="14"/>
      <c r="K114" s="14"/>
      <c r="L114" s="14"/>
      <c r="M114" s="14"/>
      <c r="N114" s="14"/>
    </row>
    <row r="115" spans="1:14">
      <c r="A115" s="14">
        <v>108</v>
      </c>
      <c r="B115" s="14">
        <v>108</v>
      </c>
      <c r="C115" s="15">
        <v>44749</v>
      </c>
      <c r="D115" s="14">
        <v>8</v>
      </c>
      <c r="E115" s="14">
        <v>13</v>
      </c>
      <c r="F115" s="14">
        <v>1</v>
      </c>
      <c r="G115" s="14" t="s">
        <v>33</v>
      </c>
      <c r="H115" s="14" t="s">
        <v>20</v>
      </c>
      <c r="I115" s="14"/>
      <c r="J115" s="14"/>
      <c r="K115" s="14"/>
      <c r="L115" s="14"/>
      <c r="M115" s="14"/>
      <c r="N115" s="14"/>
    </row>
    <row r="116" spans="1:14">
      <c r="A116" s="14">
        <v>109</v>
      </c>
      <c r="B116" s="14">
        <v>109</v>
      </c>
      <c r="C116" s="15">
        <v>44720</v>
      </c>
      <c r="D116" s="14">
        <v>23</v>
      </c>
      <c r="E116" s="14">
        <v>10</v>
      </c>
      <c r="F116" s="14">
        <v>3</v>
      </c>
      <c r="G116" s="14" t="s">
        <v>33</v>
      </c>
      <c r="H116" s="14" t="s">
        <v>15</v>
      </c>
      <c r="I116" s="14"/>
      <c r="J116" s="14"/>
      <c r="K116" s="14"/>
      <c r="L116" s="14"/>
      <c r="M116" s="14"/>
      <c r="N116" s="14"/>
    </row>
    <row r="117" spans="1:14">
      <c r="A117" s="14">
        <v>110</v>
      </c>
      <c r="B117" s="14">
        <v>110</v>
      </c>
      <c r="C117" s="15">
        <v>44652</v>
      </c>
      <c r="D117" s="14">
        <v>37</v>
      </c>
      <c r="E117" s="14">
        <v>1</v>
      </c>
      <c r="F117" s="14">
        <v>3</v>
      </c>
      <c r="G117" s="14" t="s">
        <v>22</v>
      </c>
      <c r="H117" s="14" t="s">
        <v>20</v>
      </c>
      <c r="I117" s="14"/>
      <c r="J117" s="14"/>
      <c r="K117" s="14"/>
      <c r="L117" s="14"/>
      <c r="M117" s="14"/>
      <c r="N117" s="14"/>
    </row>
    <row r="118" spans="1:14">
      <c r="A118" s="14">
        <v>111</v>
      </c>
      <c r="B118" s="14">
        <v>111</v>
      </c>
      <c r="C118" s="15">
        <v>44600</v>
      </c>
      <c r="D118" s="14">
        <v>61</v>
      </c>
      <c r="E118" s="14">
        <v>9</v>
      </c>
      <c r="F118" s="14">
        <v>2</v>
      </c>
      <c r="G118" s="14" t="s">
        <v>19</v>
      </c>
      <c r="H118" s="14" t="s">
        <v>15</v>
      </c>
      <c r="I118" s="14"/>
      <c r="J118" s="14"/>
      <c r="K118" s="14"/>
      <c r="L118" s="14"/>
      <c r="M118" s="14"/>
      <c r="N118" s="14"/>
    </row>
    <row r="119" spans="1:14">
      <c r="A119" s="14">
        <v>112</v>
      </c>
      <c r="B119" s="14">
        <v>112</v>
      </c>
      <c r="C119" s="15">
        <v>44607</v>
      </c>
      <c r="D119" s="14">
        <v>15</v>
      </c>
      <c r="E119" s="14">
        <v>18</v>
      </c>
      <c r="F119" s="14">
        <v>2</v>
      </c>
      <c r="G119" s="14" t="s">
        <v>33</v>
      </c>
      <c r="H119" s="14" t="s">
        <v>20</v>
      </c>
      <c r="I119" s="14"/>
      <c r="J119" s="14"/>
      <c r="K119" s="14"/>
      <c r="L119" s="14"/>
      <c r="M119" s="14"/>
      <c r="N119" s="14"/>
    </row>
    <row r="120" spans="1:14">
      <c r="A120" s="14">
        <v>113</v>
      </c>
      <c r="B120" s="14">
        <v>113</v>
      </c>
      <c r="C120" s="15">
        <v>44619</v>
      </c>
      <c r="D120" s="14">
        <v>24</v>
      </c>
      <c r="E120" s="14">
        <v>8</v>
      </c>
      <c r="F120" s="14">
        <v>2</v>
      </c>
      <c r="G120" s="14" t="s">
        <v>19</v>
      </c>
      <c r="H120" s="14" t="s">
        <v>15</v>
      </c>
      <c r="I120" s="14"/>
      <c r="J120" s="14"/>
      <c r="K120" s="14"/>
      <c r="L120" s="14"/>
      <c r="M120" s="14"/>
      <c r="N120" s="14"/>
    </row>
    <row r="121" spans="1:14">
      <c r="A121" s="14">
        <v>114</v>
      </c>
      <c r="B121" s="14">
        <v>114</v>
      </c>
      <c r="C121" s="15">
        <v>44628</v>
      </c>
      <c r="D121" s="14">
        <v>75</v>
      </c>
      <c r="E121" s="14">
        <v>17</v>
      </c>
      <c r="F121" s="14">
        <v>3</v>
      </c>
      <c r="G121" s="14" t="s">
        <v>19</v>
      </c>
      <c r="H121" s="14" t="s">
        <v>20</v>
      </c>
      <c r="I121" s="14"/>
      <c r="J121" s="14"/>
      <c r="K121" s="14"/>
      <c r="L121" s="14"/>
      <c r="M121" s="14"/>
      <c r="N121" s="14"/>
    </row>
    <row r="122" spans="1:14">
      <c r="A122" s="14">
        <v>115</v>
      </c>
      <c r="B122" s="14">
        <v>115</v>
      </c>
      <c r="C122" s="15">
        <v>44698</v>
      </c>
      <c r="D122" s="14">
        <v>95</v>
      </c>
      <c r="E122" s="14">
        <v>12</v>
      </c>
      <c r="F122" s="14">
        <v>2</v>
      </c>
      <c r="G122" s="14" t="s">
        <v>22</v>
      </c>
      <c r="H122" s="14" t="s">
        <v>20</v>
      </c>
      <c r="I122" s="14"/>
      <c r="J122" s="14"/>
      <c r="K122" s="14"/>
      <c r="L122" s="14"/>
      <c r="M122" s="14"/>
      <c r="N122" s="14"/>
    </row>
    <row r="123" spans="1:14">
      <c r="A123" s="14">
        <v>116</v>
      </c>
      <c r="B123" s="14">
        <v>116</v>
      </c>
      <c r="C123" s="15">
        <v>44683</v>
      </c>
      <c r="D123" s="14">
        <v>22</v>
      </c>
      <c r="E123" s="14">
        <v>6</v>
      </c>
      <c r="F123" s="14">
        <v>3</v>
      </c>
      <c r="G123" s="14" t="s">
        <v>19</v>
      </c>
      <c r="H123" s="14" t="s">
        <v>15</v>
      </c>
      <c r="I123" s="14"/>
      <c r="J123" s="14"/>
      <c r="K123" s="14"/>
      <c r="L123" s="14"/>
      <c r="M123" s="14"/>
      <c r="N123" s="14"/>
    </row>
    <row r="124" spans="1:14">
      <c r="A124" s="14">
        <v>117</v>
      </c>
      <c r="B124" s="14">
        <v>117</v>
      </c>
      <c r="C124" s="15">
        <v>44661</v>
      </c>
      <c r="D124" s="14">
        <v>42</v>
      </c>
      <c r="E124" s="14">
        <v>15</v>
      </c>
      <c r="F124" s="14">
        <v>3</v>
      </c>
      <c r="G124" s="14" t="s">
        <v>30</v>
      </c>
      <c r="H124" s="14" t="s">
        <v>20</v>
      </c>
      <c r="I124" s="14"/>
      <c r="J124" s="14"/>
      <c r="K124" s="14"/>
      <c r="L124" s="14"/>
      <c r="M124" s="14"/>
      <c r="N124" s="14"/>
    </row>
    <row r="125" spans="1:14">
      <c r="A125" s="14">
        <v>118</v>
      </c>
      <c r="B125" s="14">
        <v>118</v>
      </c>
      <c r="C125" s="15">
        <v>44698</v>
      </c>
      <c r="D125" s="14">
        <v>41</v>
      </c>
      <c r="E125" s="14">
        <v>17</v>
      </c>
      <c r="F125" s="14">
        <v>1</v>
      </c>
      <c r="G125" s="14" t="s">
        <v>30</v>
      </c>
      <c r="H125" s="14" t="s">
        <v>15</v>
      </c>
      <c r="I125" s="14"/>
      <c r="J125" s="14"/>
      <c r="K125" s="14"/>
      <c r="L125" s="14"/>
      <c r="M125" s="14"/>
      <c r="N125" s="14"/>
    </row>
    <row r="126" spans="1:14">
      <c r="A126" s="14">
        <v>119</v>
      </c>
      <c r="B126" s="14">
        <v>119</v>
      </c>
      <c r="C126" s="15">
        <v>44585</v>
      </c>
      <c r="D126" s="14">
        <v>27</v>
      </c>
      <c r="E126" s="14">
        <v>8</v>
      </c>
      <c r="F126" s="14">
        <v>1</v>
      </c>
      <c r="G126" s="14" t="s">
        <v>14</v>
      </c>
      <c r="H126" s="14" t="s">
        <v>20</v>
      </c>
      <c r="I126" s="14"/>
      <c r="J126" s="14"/>
      <c r="K126" s="14"/>
      <c r="L126" s="14"/>
      <c r="M126" s="14"/>
      <c r="N126" s="14"/>
    </row>
    <row r="127" spans="1:14">
      <c r="A127" s="14">
        <v>120</v>
      </c>
      <c r="B127" s="14">
        <v>120</v>
      </c>
      <c r="C127" s="15">
        <v>44615</v>
      </c>
      <c r="D127" s="14">
        <v>68</v>
      </c>
      <c r="E127" s="14">
        <v>2</v>
      </c>
      <c r="F127" s="14">
        <v>1</v>
      </c>
      <c r="G127" s="14" t="s">
        <v>14</v>
      </c>
      <c r="H127" s="14" t="s">
        <v>20</v>
      </c>
      <c r="I127" s="14"/>
      <c r="J127" s="14"/>
      <c r="K127" s="14"/>
      <c r="L127" s="14"/>
      <c r="M127" s="14"/>
      <c r="N127" s="14"/>
    </row>
    <row r="128" spans="1:14">
      <c r="A128" s="14">
        <v>121</v>
      </c>
      <c r="B128" s="14">
        <v>121</v>
      </c>
      <c r="C128" s="15">
        <v>44592</v>
      </c>
      <c r="D128" s="14">
        <v>4</v>
      </c>
      <c r="E128" s="14">
        <v>9</v>
      </c>
      <c r="F128" s="14">
        <v>3</v>
      </c>
      <c r="G128" s="14" t="s">
        <v>33</v>
      </c>
      <c r="H128" s="14" t="s">
        <v>20</v>
      </c>
      <c r="I128" s="14"/>
      <c r="J128" s="14"/>
      <c r="K128" s="14"/>
      <c r="L128" s="14"/>
      <c r="M128" s="14"/>
      <c r="N128" s="14"/>
    </row>
    <row r="129" spans="1:14">
      <c r="A129" s="14">
        <v>122</v>
      </c>
      <c r="B129" s="14">
        <v>122</v>
      </c>
      <c r="C129" s="15">
        <v>44618</v>
      </c>
      <c r="D129" s="14">
        <v>43</v>
      </c>
      <c r="E129" s="14">
        <v>11</v>
      </c>
      <c r="F129" s="14">
        <v>2</v>
      </c>
      <c r="G129" s="14" t="s">
        <v>14</v>
      </c>
      <c r="H129" s="14" t="s">
        <v>15</v>
      </c>
      <c r="I129" s="14"/>
      <c r="J129" s="14"/>
      <c r="K129" s="14"/>
      <c r="L129" s="14"/>
      <c r="M129" s="14"/>
      <c r="N129" s="14"/>
    </row>
    <row r="130" spans="1:14">
      <c r="A130" s="14">
        <v>123</v>
      </c>
      <c r="B130" s="14">
        <v>123</v>
      </c>
      <c r="C130" s="15">
        <v>44690</v>
      </c>
      <c r="D130" s="14">
        <v>13</v>
      </c>
      <c r="E130" s="14">
        <v>4</v>
      </c>
      <c r="F130" s="14">
        <v>3</v>
      </c>
      <c r="G130" s="14" t="s">
        <v>30</v>
      </c>
      <c r="H130" s="14" t="s">
        <v>20</v>
      </c>
      <c r="I130" s="14"/>
      <c r="J130" s="14"/>
      <c r="K130" s="14"/>
      <c r="L130" s="14"/>
      <c r="M130" s="14"/>
      <c r="N130" s="14"/>
    </row>
    <row r="131" spans="1:14">
      <c r="A131" s="14">
        <v>124</v>
      </c>
      <c r="B131" s="14">
        <v>124</v>
      </c>
      <c r="C131" s="15">
        <v>44780</v>
      </c>
      <c r="D131" s="14">
        <v>28</v>
      </c>
      <c r="E131" s="14">
        <v>11</v>
      </c>
      <c r="F131" s="14">
        <v>3</v>
      </c>
      <c r="G131" s="14" t="s">
        <v>30</v>
      </c>
      <c r="H131" s="14" t="s">
        <v>15</v>
      </c>
      <c r="I131" s="14"/>
      <c r="J131" s="14"/>
      <c r="K131" s="14"/>
      <c r="L131" s="14"/>
      <c r="M131" s="14"/>
      <c r="N131" s="14"/>
    </row>
    <row r="132" spans="1:14">
      <c r="A132" s="14">
        <v>125</v>
      </c>
      <c r="B132" s="14">
        <v>125</v>
      </c>
      <c r="C132" s="15">
        <v>44785</v>
      </c>
      <c r="D132" s="14">
        <v>53</v>
      </c>
      <c r="E132" s="14">
        <v>15</v>
      </c>
      <c r="F132" s="14">
        <v>1</v>
      </c>
      <c r="G132" s="14" t="s">
        <v>19</v>
      </c>
      <c r="H132" s="14" t="s">
        <v>20</v>
      </c>
      <c r="I132" s="14"/>
      <c r="J132" s="14"/>
      <c r="K132" s="14"/>
      <c r="L132" s="14"/>
      <c r="M132" s="14"/>
      <c r="N132" s="14"/>
    </row>
    <row r="133" spans="1:14">
      <c r="A133" s="14">
        <v>126</v>
      </c>
      <c r="B133" s="14">
        <v>126</v>
      </c>
      <c r="C133" s="15">
        <v>44784</v>
      </c>
      <c r="D133" s="14">
        <v>50</v>
      </c>
      <c r="E133" s="14">
        <v>17</v>
      </c>
      <c r="F133" s="14">
        <v>2</v>
      </c>
      <c r="G133" s="14" t="s">
        <v>22</v>
      </c>
      <c r="H133" s="14" t="s">
        <v>15</v>
      </c>
      <c r="I133" s="14"/>
      <c r="J133" s="14"/>
      <c r="K133" s="14"/>
      <c r="L133" s="14"/>
      <c r="M133" s="14"/>
      <c r="N133" s="14"/>
    </row>
    <row r="134" spans="1:14">
      <c r="A134" s="14">
        <v>127</v>
      </c>
      <c r="B134" s="14">
        <v>127</v>
      </c>
      <c r="C134" s="15">
        <v>44563</v>
      </c>
      <c r="D134" s="14">
        <v>62</v>
      </c>
      <c r="E134" s="14">
        <v>4</v>
      </c>
      <c r="F134" s="14">
        <v>2</v>
      </c>
      <c r="G134" s="14" t="s">
        <v>33</v>
      </c>
      <c r="H134" s="14" t="s">
        <v>15</v>
      </c>
      <c r="I134" s="14"/>
      <c r="J134" s="14"/>
      <c r="K134" s="14"/>
      <c r="L134" s="14"/>
      <c r="M134" s="14"/>
      <c r="N134" s="14"/>
    </row>
    <row r="135" spans="1:14">
      <c r="A135" s="14">
        <v>128</v>
      </c>
      <c r="B135" s="14">
        <v>128</v>
      </c>
      <c r="C135" s="15">
        <v>44766</v>
      </c>
      <c r="D135" s="14">
        <v>18</v>
      </c>
      <c r="E135" s="14">
        <v>14</v>
      </c>
      <c r="F135" s="14">
        <v>1</v>
      </c>
      <c r="G135" s="14" t="s">
        <v>19</v>
      </c>
      <c r="H135" s="14" t="s">
        <v>15</v>
      </c>
      <c r="I135" s="14"/>
      <c r="J135" s="14"/>
      <c r="K135" s="14"/>
      <c r="L135" s="14"/>
      <c r="M135" s="14"/>
      <c r="N135" s="14"/>
    </row>
    <row r="136" spans="1:14">
      <c r="A136" s="14">
        <v>129</v>
      </c>
      <c r="B136" s="14">
        <v>129</v>
      </c>
      <c r="C136" s="15">
        <v>44669</v>
      </c>
      <c r="D136" s="14">
        <v>48</v>
      </c>
      <c r="E136" s="14">
        <v>4</v>
      </c>
      <c r="F136" s="14">
        <v>1</v>
      </c>
      <c r="G136" s="14" t="s">
        <v>19</v>
      </c>
      <c r="H136" s="14" t="s">
        <v>15</v>
      </c>
      <c r="I136" s="14"/>
      <c r="J136" s="14"/>
      <c r="K136" s="14"/>
      <c r="L136" s="14"/>
      <c r="M136" s="14"/>
      <c r="N136" s="14"/>
    </row>
    <row r="137" spans="1:14">
      <c r="A137" s="14">
        <v>130</v>
      </c>
      <c r="B137" s="14">
        <v>130</v>
      </c>
      <c r="C137" s="15">
        <v>44588</v>
      </c>
      <c r="D137" s="14">
        <v>48</v>
      </c>
      <c r="E137" s="14">
        <v>2</v>
      </c>
      <c r="F137" s="14">
        <v>3</v>
      </c>
      <c r="G137" s="14" t="s">
        <v>19</v>
      </c>
      <c r="H137" s="14" t="s">
        <v>15</v>
      </c>
      <c r="I137" s="14"/>
      <c r="J137" s="14"/>
      <c r="K137" s="14"/>
      <c r="L137" s="14"/>
      <c r="M137" s="14"/>
      <c r="N137" s="14"/>
    </row>
    <row r="138" spans="1:14">
      <c r="A138" s="14">
        <v>131</v>
      </c>
      <c r="B138" s="14">
        <v>131</v>
      </c>
      <c r="C138" s="15">
        <v>44600</v>
      </c>
      <c r="D138" s="14">
        <v>40</v>
      </c>
      <c r="E138" s="14">
        <v>15</v>
      </c>
      <c r="F138" s="14">
        <v>3</v>
      </c>
      <c r="G138" s="14" t="s">
        <v>19</v>
      </c>
      <c r="H138" s="14" t="s">
        <v>20</v>
      </c>
      <c r="I138" s="14"/>
      <c r="J138" s="14"/>
      <c r="K138" s="14"/>
      <c r="L138" s="14"/>
      <c r="M138" s="14"/>
      <c r="N138" s="14"/>
    </row>
    <row r="139" spans="1:14">
      <c r="A139" s="14">
        <v>132</v>
      </c>
      <c r="B139" s="14">
        <v>132</v>
      </c>
      <c r="C139" s="15">
        <v>44662</v>
      </c>
      <c r="D139" s="14">
        <v>12</v>
      </c>
      <c r="E139" s="14">
        <v>7</v>
      </c>
      <c r="F139" s="14">
        <v>3</v>
      </c>
      <c r="G139" s="14" t="s">
        <v>22</v>
      </c>
      <c r="H139" s="14" t="s">
        <v>20</v>
      </c>
      <c r="I139" s="14"/>
      <c r="J139" s="14"/>
      <c r="K139" s="14"/>
      <c r="L139" s="14"/>
      <c r="M139" s="14"/>
      <c r="N139" s="14"/>
    </row>
    <row r="140" spans="1:14">
      <c r="A140" s="14">
        <v>133</v>
      </c>
      <c r="B140" s="14">
        <v>133</v>
      </c>
      <c r="C140" s="15">
        <v>44753</v>
      </c>
      <c r="D140" s="14">
        <v>54</v>
      </c>
      <c r="E140" s="14">
        <v>7</v>
      </c>
      <c r="F140" s="14">
        <v>3</v>
      </c>
      <c r="G140" s="14" t="s">
        <v>45</v>
      </c>
      <c r="H140" s="14" t="s">
        <v>15</v>
      </c>
      <c r="I140" s="14"/>
      <c r="J140" s="14"/>
      <c r="K140" s="14"/>
      <c r="L140" s="14"/>
      <c r="M140" s="14"/>
      <c r="N140" s="14"/>
    </row>
    <row r="141" spans="1:14">
      <c r="A141" s="14">
        <v>134</v>
      </c>
      <c r="B141" s="14">
        <v>134</v>
      </c>
      <c r="C141" s="15">
        <v>44748</v>
      </c>
      <c r="D141" s="14">
        <v>46</v>
      </c>
      <c r="E141" s="14">
        <v>15</v>
      </c>
      <c r="F141" s="14">
        <v>2</v>
      </c>
      <c r="G141" s="14" t="s">
        <v>45</v>
      </c>
      <c r="H141" s="14" t="s">
        <v>15</v>
      </c>
      <c r="I141" s="14"/>
      <c r="J141" s="14"/>
      <c r="K141" s="14"/>
      <c r="L141" s="14"/>
      <c r="M141" s="14"/>
      <c r="N141" s="14"/>
    </row>
    <row r="142" spans="1:14">
      <c r="A142" s="14">
        <v>135</v>
      </c>
      <c r="B142" s="14">
        <v>135</v>
      </c>
      <c r="C142" s="15">
        <v>44602</v>
      </c>
      <c r="D142" s="14">
        <v>91</v>
      </c>
      <c r="E142" s="14">
        <v>14</v>
      </c>
      <c r="F142" s="14">
        <v>2</v>
      </c>
      <c r="G142" s="14" t="s">
        <v>45</v>
      </c>
      <c r="H142" s="14" t="s">
        <v>20</v>
      </c>
      <c r="I142" s="14"/>
      <c r="J142" s="14"/>
      <c r="K142" s="14"/>
      <c r="L142" s="14"/>
      <c r="M142" s="14"/>
      <c r="N142" s="14"/>
    </row>
    <row r="143" spans="1:14">
      <c r="A143" s="14">
        <v>136</v>
      </c>
      <c r="B143" s="14">
        <v>136</v>
      </c>
      <c r="C143" s="15">
        <v>44798</v>
      </c>
      <c r="D143" s="14">
        <v>62</v>
      </c>
      <c r="E143" s="14">
        <v>6</v>
      </c>
      <c r="F143" s="14">
        <v>2</v>
      </c>
      <c r="G143" s="14" t="s">
        <v>30</v>
      </c>
      <c r="H143" s="14" t="s">
        <v>15</v>
      </c>
      <c r="I143" s="14"/>
      <c r="J143" s="14"/>
      <c r="K143" s="14"/>
      <c r="L143" s="14"/>
      <c r="M143" s="14"/>
      <c r="N143" s="14"/>
    </row>
    <row r="144" spans="1:14">
      <c r="A144" s="14">
        <v>137</v>
      </c>
      <c r="B144" s="14">
        <v>137</v>
      </c>
      <c r="C144" s="15">
        <v>44704</v>
      </c>
      <c r="D144" s="14">
        <v>85</v>
      </c>
      <c r="E144" s="14">
        <v>14</v>
      </c>
      <c r="F144" s="14">
        <v>3</v>
      </c>
      <c r="G144" s="14" t="s">
        <v>45</v>
      </c>
      <c r="H144" s="14" t="s">
        <v>15</v>
      </c>
      <c r="I144" s="14"/>
      <c r="J144" s="14"/>
      <c r="K144" s="14"/>
      <c r="L144" s="14"/>
      <c r="M144" s="14"/>
      <c r="N144" s="14"/>
    </row>
    <row r="145" spans="1:14">
      <c r="A145" s="14">
        <v>138</v>
      </c>
      <c r="B145" s="14">
        <v>138</v>
      </c>
      <c r="C145" s="15">
        <v>44713</v>
      </c>
      <c r="D145" s="14">
        <v>30</v>
      </c>
      <c r="E145" s="14">
        <v>15</v>
      </c>
      <c r="F145" s="14">
        <v>1</v>
      </c>
      <c r="G145" s="14" t="s">
        <v>22</v>
      </c>
      <c r="H145" s="14" t="s">
        <v>15</v>
      </c>
      <c r="I145" s="14"/>
      <c r="J145" s="14"/>
      <c r="K145" s="14"/>
      <c r="L145" s="14"/>
      <c r="M145" s="14"/>
      <c r="N145" s="14"/>
    </row>
    <row r="146" spans="1:14">
      <c r="A146" s="14">
        <v>139</v>
      </c>
      <c r="B146" s="14">
        <v>139</v>
      </c>
      <c r="C146" s="15">
        <v>44687</v>
      </c>
      <c r="D146" s="14">
        <v>24</v>
      </c>
      <c r="E146" s="14">
        <v>4</v>
      </c>
      <c r="F146" s="14">
        <v>3</v>
      </c>
      <c r="G146" s="14" t="s">
        <v>22</v>
      </c>
      <c r="H146" s="14" t="s">
        <v>20</v>
      </c>
      <c r="I146" s="14"/>
      <c r="J146" s="14"/>
      <c r="K146" s="14"/>
      <c r="L146" s="14"/>
      <c r="M146" s="14"/>
      <c r="N146" s="14"/>
    </row>
    <row r="147" spans="1:14">
      <c r="A147" s="14">
        <v>140</v>
      </c>
      <c r="B147" s="14">
        <v>140</v>
      </c>
      <c r="C147" s="15">
        <v>44716</v>
      </c>
      <c r="D147" s="14">
        <v>71</v>
      </c>
      <c r="E147" s="14">
        <v>18</v>
      </c>
      <c r="F147" s="14">
        <v>1</v>
      </c>
      <c r="G147" s="14" t="s">
        <v>19</v>
      </c>
      <c r="H147" s="14" t="s">
        <v>20</v>
      </c>
      <c r="I147" s="14"/>
      <c r="J147" s="14"/>
      <c r="K147" s="14"/>
      <c r="L147" s="14"/>
      <c r="M147" s="14"/>
      <c r="N147" s="14"/>
    </row>
    <row r="148" spans="1:14">
      <c r="A148" s="14">
        <v>141</v>
      </c>
      <c r="B148" s="14">
        <v>141</v>
      </c>
      <c r="C148" s="15">
        <v>44649</v>
      </c>
      <c r="D148" s="14">
        <v>16</v>
      </c>
      <c r="E148" s="14">
        <v>14</v>
      </c>
      <c r="F148" s="14">
        <v>3</v>
      </c>
      <c r="G148" s="14" t="s">
        <v>30</v>
      </c>
      <c r="H148" s="14" t="s">
        <v>15</v>
      </c>
      <c r="I148" s="14"/>
      <c r="J148" s="14"/>
      <c r="K148" s="14"/>
      <c r="L148" s="14"/>
      <c r="M148" s="14"/>
      <c r="N148" s="14"/>
    </row>
    <row r="149" spans="1:14">
      <c r="A149" s="14">
        <v>142</v>
      </c>
      <c r="B149" s="14">
        <v>142</v>
      </c>
      <c r="C149" s="15">
        <v>44635</v>
      </c>
      <c r="D149" s="14">
        <v>17</v>
      </c>
      <c r="E149" s="14">
        <v>11</v>
      </c>
      <c r="F149" s="14">
        <v>2</v>
      </c>
      <c r="G149" s="14" t="s">
        <v>45</v>
      </c>
      <c r="H149" s="14" t="s">
        <v>15</v>
      </c>
      <c r="I149" s="14"/>
      <c r="J149" s="14"/>
      <c r="K149" s="14"/>
      <c r="L149" s="14"/>
      <c r="M149" s="14"/>
      <c r="N149" s="14"/>
    </row>
    <row r="150" spans="1:14">
      <c r="A150" s="14">
        <v>143</v>
      </c>
      <c r="B150" s="14">
        <v>143</v>
      </c>
      <c r="C150" s="15">
        <v>44699</v>
      </c>
      <c r="D150" s="14">
        <v>34</v>
      </c>
      <c r="E150" s="14">
        <v>3</v>
      </c>
      <c r="F150" s="14">
        <v>2</v>
      </c>
      <c r="G150" s="14" t="s">
        <v>22</v>
      </c>
      <c r="H150" s="14" t="s">
        <v>20</v>
      </c>
      <c r="I150" s="14"/>
      <c r="J150" s="14"/>
      <c r="K150" s="14"/>
      <c r="L150" s="14"/>
      <c r="M150" s="14"/>
      <c r="N150" s="14"/>
    </row>
    <row r="151" spans="1:14">
      <c r="A151" s="14">
        <v>144</v>
      </c>
      <c r="B151" s="14">
        <v>144</v>
      </c>
      <c r="C151" s="15">
        <v>44618</v>
      </c>
      <c r="D151" s="14">
        <v>14</v>
      </c>
      <c r="E151" s="14">
        <v>12</v>
      </c>
      <c r="F151" s="14">
        <v>2</v>
      </c>
      <c r="G151" s="14" t="s">
        <v>33</v>
      </c>
      <c r="H151" s="14" t="s">
        <v>20</v>
      </c>
      <c r="I151" s="14"/>
      <c r="J151" s="14"/>
      <c r="K151" s="14"/>
      <c r="L151" s="14"/>
      <c r="M151" s="14"/>
      <c r="N151" s="14"/>
    </row>
    <row r="152" spans="1:14">
      <c r="A152" s="14">
        <v>145</v>
      </c>
      <c r="B152" s="14">
        <v>145</v>
      </c>
      <c r="C152" s="15">
        <v>44603</v>
      </c>
      <c r="D152" s="14">
        <v>88</v>
      </c>
      <c r="E152" s="14">
        <v>4</v>
      </c>
      <c r="F152" s="14">
        <v>1</v>
      </c>
      <c r="G152" s="14" t="s">
        <v>33</v>
      </c>
      <c r="H152" s="14" t="s">
        <v>20</v>
      </c>
      <c r="I152" s="14"/>
      <c r="J152" s="14"/>
      <c r="K152" s="14"/>
      <c r="L152" s="14"/>
      <c r="M152" s="14"/>
      <c r="N152" s="14"/>
    </row>
    <row r="153" spans="1:14">
      <c r="A153" s="14">
        <v>146</v>
      </c>
      <c r="B153" s="14">
        <v>146</v>
      </c>
      <c r="C153" s="15">
        <v>44773</v>
      </c>
      <c r="D153" s="14">
        <v>26</v>
      </c>
      <c r="E153" s="14">
        <v>1</v>
      </c>
      <c r="F153" s="14">
        <v>1</v>
      </c>
      <c r="G153" s="14" t="s">
        <v>22</v>
      </c>
      <c r="H153" s="14" t="s">
        <v>15</v>
      </c>
      <c r="I153" s="14"/>
      <c r="J153" s="14"/>
      <c r="K153" s="14"/>
      <c r="L153" s="14"/>
      <c r="M153" s="14"/>
      <c r="N153" s="14"/>
    </row>
    <row r="154" spans="1:14">
      <c r="A154" s="14">
        <v>147</v>
      </c>
      <c r="B154" s="14">
        <v>147</v>
      </c>
      <c r="C154" s="15">
        <v>44717</v>
      </c>
      <c r="D154" s="14">
        <v>18</v>
      </c>
      <c r="E154" s="14">
        <v>8</v>
      </c>
      <c r="F154" s="14">
        <v>1</v>
      </c>
      <c r="G154" s="14" t="s">
        <v>45</v>
      </c>
      <c r="H154" s="14" t="s">
        <v>15</v>
      </c>
      <c r="I154" s="14"/>
      <c r="J154" s="14"/>
      <c r="K154" s="14"/>
      <c r="L154" s="14"/>
      <c r="M154" s="14"/>
      <c r="N154" s="14"/>
    </row>
    <row r="155" spans="1:14">
      <c r="A155" s="14">
        <v>148</v>
      </c>
      <c r="B155" s="14">
        <v>148</v>
      </c>
      <c r="C155" s="15">
        <v>44617</v>
      </c>
      <c r="D155" s="14">
        <v>39</v>
      </c>
      <c r="E155" s="14">
        <v>1</v>
      </c>
      <c r="F155" s="14">
        <v>3</v>
      </c>
      <c r="G155" s="14" t="s">
        <v>33</v>
      </c>
      <c r="H155" s="14" t="s">
        <v>20</v>
      </c>
      <c r="I155" s="14"/>
      <c r="J155" s="14"/>
      <c r="K155" s="14"/>
      <c r="L155" s="14"/>
      <c r="M155" s="14"/>
      <c r="N155" s="14"/>
    </row>
    <row r="156" spans="1:14">
      <c r="A156" s="14">
        <v>149</v>
      </c>
      <c r="B156" s="14">
        <v>149</v>
      </c>
      <c r="C156" s="15">
        <v>44683</v>
      </c>
      <c r="D156" s="14">
        <v>39</v>
      </c>
      <c r="E156" s="14">
        <v>16</v>
      </c>
      <c r="F156" s="14">
        <v>3</v>
      </c>
      <c r="G156" s="14" t="s">
        <v>45</v>
      </c>
      <c r="H156" s="14" t="s">
        <v>15</v>
      </c>
      <c r="I156" s="14"/>
      <c r="J156" s="14"/>
      <c r="K156" s="14"/>
      <c r="L156" s="14"/>
      <c r="M156" s="14"/>
      <c r="N156" s="14"/>
    </row>
    <row r="157" spans="1:14">
      <c r="A157" s="14">
        <v>150</v>
      </c>
      <c r="B157" s="14">
        <v>150</v>
      </c>
      <c r="C157" s="15">
        <v>44727</v>
      </c>
      <c r="D157" s="14">
        <v>54</v>
      </c>
      <c r="E157" s="14">
        <v>10</v>
      </c>
      <c r="F157" s="14">
        <v>1</v>
      </c>
      <c r="G157" s="14" t="s">
        <v>14</v>
      </c>
      <c r="H157" s="14" t="s">
        <v>15</v>
      </c>
      <c r="I157" s="14"/>
      <c r="J157" s="14"/>
      <c r="K157" s="14"/>
      <c r="L157" s="14"/>
      <c r="M157" s="14"/>
      <c r="N157" s="14"/>
    </row>
    <row r="158" spans="1:14">
      <c r="A158" s="14">
        <v>151</v>
      </c>
      <c r="B158" s="14">
        <v>151</v>
      </c>
      <c r="C158" s="15">
        <v>44640</v>
      </c>
      <c r="D158" s="14">
        <v>90</v>
      </c>
      <c r="E158" s="14">
        <v>8</v>
      </c>
      <c r="F158" s="14">
        <v>3</v>
      </c>
      <c r="G158" s="14" t="s">
        <v>22</v>
      </c>
      <c r="H158" s="14" t="s">
        <v>15</v>
      </c>
      <c r="I158" s="14"/>
      <c r="J158" s="14"/>
      <c r="K158" s="14"/>
      <c r="L158" s="14"/>
      <c r="M158" s="14"/>
      <c r="N158" s="14"/>
    </row>
    <row r="159" spans="1:14">
      <c r="A159" s="14">
        <v>152</v>
      </c>
      <c r="B159" s="14">
        <v>152</v>
      </c>
      <c r="C159" s="15">
        <v>44725</v>
      </c>
      <c r="D159" s="14">
        <v>68</v>
      </c>
      <c r="E159" s="14">
        <v>14</v>
      </c>
      <c r="F159" s="14">
        <v>3</v>
      </c>
      <c r="G159" s="14" t="s">
        <v>14</v>
      </c>
      <c r="H159" s="14" t="s">
        <v>15</v>
      </c>
      <c r="I159" s="14"/>
      <c r="J159" s="14"/>
      <c r="K159" s="14"/>
      <c r="L159" s="14"/>
      <c r="M159" s="14"/>
      <c r="N159" s="14"/>
    </row>
    <row r="160" spans="1:14">
      <c r="A160" s="14">
        <v>153</v>
      </c>
      <c r="B160" s="14">
        <v>153</v>
      </c>
      <c r="C160" s="15">
        <v>44784</v>
      </c>
      <c r="D160" s="14">
        <v>97</v>
      </c>
      <c r="E160" s="14">
        <v>11</v>
      </c>
      <c r="F160" s="14">
        <v>1</v>
      </c>
      <c r="G160" s="14" t="s">
        <v>14</v>
      </c>
      <c r="H160" s="14" t="s">
        <v>20</v>
      </c>
      <c r="I160" s="14"/>
      <c r="J160" s="14"/>
      <c r="K160" s="14"/>
      <c r="L160" s="14"/>
      <c r="M160" s="14"/>
      <c r="N160" s="14"/>
    </row>
    <row r="161" spans="1:14">
      <c r="A161" s="14">
        <v>154</v>
      </c>
      <c r="B161" s="14">
        <v>154</v>
      </c>
      <c r="C161" s="15">
        <v>44705</v>
      </c>
      <c r="D161" s="14">
        <v>34</v>
      </c>
      <c r="E161" s="14">
        <v>1</v>
      </c>
      <c r="F161" s="14">
        <v>1</v>
      </c>
      <c r="G161" s="14" t="s">
        <v>30</v>
      </c>
      <c r="H161" s="14" t="s">
        <v>15</v>
      </c>
      <c r="I161" s="14"/>
      <c r="J161" s="14"/>
      <c r="K161" s="14"/>
      <c r="L161" s="14"/>
      <c r="M161" s="14"/>
      <c r="N161" s="14"/>
    </row>
    <row r="162" spans="1:14">
      <c r="A162" s="14">
        <v>155</v>
      </c>
      <c r="B162" s="14">
        <v>155</v>
      </c>
      <c r="C162" s="15">
        <v>44631</v>
      </c>
      <c r="D162" s="14">
        <v>80</v>
      </c>
      <c r="E162" s="14">
        <v>10</v>
      </c>
      <c r="F162" s="14">
        <v>1</v>
      </c>
      <c r="G162" s="14" t="s">
        <v>19</v>
      </c>
      <c r="H162" s="14" t="s">
        <v>20</v>
      </c>
      <c r="I162" s="14"/>
      <c r="J162" s="14"/>
      <c r="K162" s="14"/>
      <c r="L162" s="14"/>
      <c r="M162" s="14"/>
      <c r="N162" s="14"/>
    </row>
    <row r="163" spans="1:14">
      <c r="A163" s="14">
        <v>156</v>
      </c>
      <c r="B163" s="14">
        <v>156</v>
      </c>
      <c r="C163" s="15">
        <v>44731</v>
      </c>
      <c r="D163" s="14">
        <v>32</v>
      </c>
      <c r="E163" s="14">
        <v>11</v>
      </c>
      <c r="F163" s="14">
        <v>1</v>
      </c>
      <c r="G163" s="14" t="s">
        <v>14</v>
      </c>
      <c r="H163" s="14" t="s">
        <v>20</v>
      </c>
      <c r="I163" s="14"/>
      <c r="J163" s="14"/>
      <c r="K163" s="14"/>
      <c r="L163" s="14"/>
      <c r="M163" s="14"/>
      <c r="N163" s="14"/>
    </row>
    <row r="164" spans="1:14">
      <c r="A164" s="14">
        <v>157</v>
      </c>
      <c r="B164" s="14">
        <v>157</v>
      </c>
      <c r="C164" s="15">
        <v>44659</v>
      </c>
      <c r="D164" s="14">
        <v>72</v>
      </c>
      <c r="E164" s="14">
        <v>6</v>
      </c>
      <c r="F164" s="14">
        <v>3</v>
      </c>
      <c r="G164" s="14" t="s">
        <v>30</v>
      </c>
      <c r="H164" s="14" t="s">
        <v>20</v>
      </c>
      <c r="I164" s="14"/>
      <c r="J164" s="14"/>
      <c r="K164" s="14"/>
      <c r="L164" s="14"/>
      <c r="M164" s="14"/>
      <c r="N164" s="14"/>
    </row>
    <row r="165" spans="1:14">
      <c r="A165" s="14">
        <v>158</v>
      </c>
      <c r="B165" s="14">
        <v>158</v>
      </c>
      <c r="C165" s="15">
        <v>44682</v>
      </c>
      <c r="D165" s="14">
        <v>10</v>
      </c>
      <c r="E165" s="14">
        <v>14</v>
      </c>
      <c r="F165" s="14">
        <v>1</v>
      </c>
      <c r="G165" s="14" t="s">
        <v>19</v>
      </c>
      <c r="H165" s="14" t="s">
        <v>15</v>
      </c>
      <c r="I165" s="14"/>
      <c r="J165" s="14"/>
      <c r="K165" s="14"/>
      <c r="L165" s="14"/>
      <c r="M165" s="14"/>
      <c r="N165" s="14"/>
    </row>
    <row r="166" spans="1:14">
      <c r="A166" s="14">
        <v>159</v>
      </c>
      <c r="B166" s="14">
        <v>159</v>
      </c>
      <c r="C166" s="15">
        <v>44708</v>
      </c>
      <c r="D166" s="14">
        <v>36</v>
      </c>
      <c r="E166" s="14">
        <v>8</v>
      </c>
      <c r="F166" s="14">
        <v>1</v>
      </c>
      <c r="G166" s="14" t="s">
        <v>22</v>
      </c>
      <c r="H166" s="14" t="s">
        <v>20</v>
      </c>
      <c r="I166" s="14"/>
      <c r="J166" s="14"/>
      <c r="K166" s="14"/>
      <c r="L166" s="14"/>
      <c r="M166" s="14"/>
      <c r="N166" s="14"/>
    </row>
    <row r="167" spans="1:14">
      <c r="A167" s="14">
        <v>160</v>
      </c>
      <c r="B167" s="14">
        <v>160</v>
      </c>
      <c r="C167" s="15">
        <v>44639</v>
      </c>
      <c r="D167" s="14">
        <v>68</v>
      </c>
      <c r="E167" s="14">
        <v>10</v>
      </c>
      <c r="F167" s="14">
        <v>2</v>
      </c>
      <c r="G167" s="14" t="s">
        <v>45</v>
      </c>
      <c r="H167" s="14" t="s">
        <v>15</v>
      </c>
      <c r="I167" s="14"/>
      <c r="J167" s="14"/>
      <c r="K167" s="14"/>
      <c r="L167" s="14"/>
      <c r="M167" s="14"/>
      <c r="N167" s="14"/>
    </row>
    <row r="168" spans="1:14">
      <c r="A168" s="14">
        <v>161</v>
      </c>
      <c r="B168" s="14">
        <v>161</v>
      </c>
      <c r="C168" s="15">
        <v>44766</v>
      </c>
      <c r="D168" s="14">
        <v>34</v>
      </c>
      <c r="E168" s="14">
        <v>16</v>
      </c>
      <c r="F168" s="14">
        <v>1</v>
      </c>
      <c r="G168" s="14" t="s">
        <v>45</v>
      </c>
      <c r="H168" s="14" t="s">
        <v>20</v>
      </c>
      <c r="I168" s="14"/>
      <c r="J168" s="14"/>
      <c r="K168" s="14"/>
      <c r="L168" s="14"/>
      <c r="M168" s="14"/>
      <c r="N168" s="14"/>
    </row>
    <row r="169" spans="1:14">
      <c r="A169" s="14">
        <v>162</v>
      </c>
      <c r="B169" s="14">
        <v>162</v>
      </c>
      <c r="C169" s="15">
        <v>44590</v>
      </c>
      <c r="D169" s="14">
        <v>47</v>
      </c>
      <c r="E169" s="14">
        <v>16</v>
      </c>
      <c r="F169" s="14">
        <v>1</v>
      </c>
      <c r="G169" s="14" t="s">
        <v>14</v>
      </c>
      <c r="H169" s="14" t="s">
        <v>15</v>
      </c>
      <c r="I169" s="14"/>
      <c r="J169" s="14"/>
      <c r="K169" s="14"/>
      <c r="L169" s="14"/>
      <c r="M169" s="14"/>
      <c r="N169" s="14"/>
    </row>
    <row r="170" spans="1:14">
      <c r="A170" s="14">
        <v>163</v>
      </c>
      <c r="B170" s="14">
        <v>163</v>
      </c>
      <c r="C170" s="15">
        <v>44719</v>
      </c>
      <c r="D170" s="14">
        <v>97</v>
      </c>
      <c r="E170" s="14">
        <v>3</v>
      </c>
      <c r="F170" s="14">
        <v>2</v>
      </c>
      <c r="G170" s="14" t="s">
        <v>45</v>
      </c>
      <c r="H170" s="14" t="s">
        <v>20</v>
      </c>
      <c r="I170" s="14"/>
      <c r="J170" s="14"/>
      <c r="K170" s="14"/>
      <c r="L170" s="14"/>
      <c r="M170" s="14"/>
      <c r="N170" s="14"/>
    </row>
    <row r="171" spans="1:14">
      <c r="A171" s="14">
        <v>164</v>
      </c>
      <c r="B171" s="14">
        <v>164</v>
      </c>
      <c r="C171" s="15">
        <v>44597</v>
      </c>
      <c r="D171" s="14">
        <v>23</v>
      </c>
      <c r="E171" s="14">
        <v>14</v>
      </c>
      <c r="F171" s="14">
        <v>3</v>
      </c>
      <c r="G171" s="14" t="s">
        <v>19</v>
      </c>
      <c r="H171" s="14" t="s">
        <v>20</v>
      </c>
      <c r="I171" s="14"/>
      <c r="J171" s="14"/>
      <c r="K171" s="14"/>
      <c r="L171" s="14"/>
      <c r="M171" s="14"/>
      <c r="N171" s="14"/>
    </row>
    <row r="172" spans="1:14">
      <c r="A172" s="14">
        <v>165</v>
      </c>
      <c r="B172" s="14">
        <v>165</v>
      </c>
      <c r="C172" s="15">
        <v>44712</v>
      </c>
      <c r="D172" s="14">
        <v>35</v>
      </c>
      <c r="E172" s="14">
        <v>15</v>
      </c>
      <c r="F172" s="14">
        <v>1</v>
      </c>
      <c r="G172" s="14" t="s">
        <v>33</v>
      </c>
      <c r="H172" s="14" t="s">
        <v>15</v>
      </c>
      <c r="I172" s="14"/>
      <c r="J172" s="14"/>
      <c r="K172" s="14"/>
      <c r="L172" s="14"/>
      <c r="M172" s="14"/>
      <c r="N172" s="14"/>
    </row>
    <row r="173" spans="1:14">
      <c r="A173" s="14">
        <v>166</v>
      </c>
      <c r="B173" s="14">
        <v>166</v>
      </c>
      <c r="C173" s="15">
        <v>44751</v>
      </c>
      <c r="D173" s="14">
        <v>55</v>
      </c>
      <c r="E173" s="14">
        <v>15</v>
      </c>
      <c r="F173" s="14">
        <v>1</v>
      </c>
      <c r="G173" s="14" t="s">
        <v>22</v>
      </c>
      <c r="H173" s="14" t="s">
        <v>15</v>
      </c>
      <c r="I173" s="14"/>
      <c r="J173" s="14"/>
      <c r="K173" s="14"/>
      <c r="L173" s="14"/>
      <c r="M173" s="14"/>
      <c r="N173" s="14"/>
    </row>
    <row r="174" spans="1:14">
      <c r="A174" s="14">
        <v>167</v>
      </c>
      <c r="B174" s="14">
        <v>167</v>
      </c>
      <c r="C174" s="15">
        <v>44755</v>
      </c>
      <c r="D174" s="14">
        <v>5</v>
      </c>
      <c r="E174" s="14">
        <v>14</v>
      </c>
      <c r="F174" s="14">
        <v>3</v>
      </c>
      <c r="G174" s="14" t="s">
        <v>33</v>
      </c>
      <c r="H174" s="14" t="s">
        <v>15</v>
      </c>
      <c r="I174" s="14"/>
      <c r="J174" s="14"/>
      <c r="K174" s="14"/>
      <c r="L174" s="14"/>
      <c r="M174" s="14"/>
      <c r="N174" s="14"/>
    </row>
    <row r="175" spans="1:14">
      <c r="A175" s="14">
        <v>168</v>
      </c>
      <c r="B175" s="14">
        <v>168</v>
      </c>
      <c r="C175" s="15">
        <v>44747</v>
      </c>
      <c r="D175" s="14">
        <v>46</v>
      </c>
      <c r="E175" s="14">
        <v>15</v>
      </c>
      <c r="F175" s="14">
        <v>2</v>
      </c>
      <c r="G175" s="14" t="s">
        <v>33</v>
      </c>
      <c r="H175" s="14" t="s">
        <v>20</v>
      </c>
      <c r="I175" s="14"/>
      <c r="J175" s="14"/>
      <c r="K175" s="14"/>
      <c r="L175" s="14"/>
      <c r="M175" s="14"/>
      <c r="N175" s="14"/>
    </row>
    <row r="176" spans="1:14">
      <c r="A176" s="14">
        <v>169</v>
      </c>
      <c r="B176" s="14">
        <v>169</v>
      </c>
      <c r="C176" s="15">
        <v>44770</v>
      </c>
      <c r="D176" s="14">
        <v>69</v>
      </c>
      <c r="E176" s="14">
        <v>12</v>
      </c>
      <c r="F176" s="14">
        <v>1</v>
      </c>
      <c r="G176" s="14" t="s">
        <v>22</v>
      </c>
      <c r="H176" s="14" t="s">
        <v>15</v>
      </c>
      <c r="I176" s="14"/>
      <c r="J176" s="14"/>
      <c r="K176" s="14"/>
      <c r="L176" s="14"/>
      <c r="M176" s="14"/>
      <c r="N176" s="14"/>
    </row>
    <row r="177" spans="1:14">
      <c r="A177" s="14">
        <v>170</v>
      </c>
      <c r="B177" s="14">
        <v>170</v>
      </c>
      <c r="C177" s="15">
        <v>44632</v>
      </c>
      <c r="D177" s="14">
        <v>72</v>
      </c>
      <c r="E177" s="14">
        <v>12</v>
      </c>
      <c r="F177" s="14">
        <v>1</v>
      </c>
      <c r="G177" s="14" t="s">
        <v>14</v>
      </c>
      <c r="H177" s="14" t="s">
        <v>20</v>
      </c>
      <c r="I177" s="14"/>
      <c r="J177" s="14"/>
      <c r="K177" s="14"/>
      <c r="L177" s="14"/>
      <c r="M177" s="14"/>
      <c r="N177" s="14"/>
    </row>
    <row r="178" spans="1:14">
      <c r="A178" s="14">
        <v>171</v>
      </c>
      <c r="B178" s="14">
        <v>171</v>
      </c>
      <c r="C178" s="15">
        <v>44643</v>
      </c>
      <c r="D178" s="14">
        <v>50</v>
      </c>
      <c r="E178" s="14">
        <v>11</v>
      </c>
      <c r="F178" s="14">
        <v>1</v>
      </c>
      <c r="G178" s="14" t="s">
        <v>22</v>
      </c>
      <c r="H178" s="14" t="s">
        <v>15</v>
      </c>
      <c r="I178" s="14"/>
      <c r="J178" s="14"/>
      <c r="K178" s="14"/>
      <c r="L178" s="14"/>
      <c r="M178" s="14"/>
      <c r="N178" s="14"/>
    </row>
    <row r="179" spans="1:14">
      <c r="A179" s="14">
        <v>172</v>
      </c>
      <c r="B179" s="14">
        <v>172</v>
      </c>
      <c r="C179" s="15">
        <v>44623</v>
      </c>
      <c r="D179" s="14">
        <v>57</v>
      </c>
      <c r="E179" s="14">
        <v>5</v>
      </c>
      <c r="F179" s="14">
        <v>3</v>
      </c>
      <c r="G179" s="14" t="s">
        <v>14</v>
      </c>
      <c r="H179" s="14" t="s">
        <v>15</v>
      </c>
      <c r="I179" s="14"/>
      <c r="J179" s="14"/>
      <c r="K179" s="14"/>
      <c r="L179" s="14"/>
      <c r="M179" s="14"/>
      <c r="N179" s="14"/>
    </row>
    <row r="180" spans="1:14">
      <c r="A180" s="14">
        <v>173</v>
      </c>
      <c r="B180" s="14">
        <v>173</v>
      </c>
      <c r="C180" s="15">
        <v>44791</v>
      </c>
      <c r="D180" s="14">
        <v>51</v>
      </c>
      <c r="E180" s="14">
        <v>10</v>
      </c>
      <c r="F180" s="14">
        <v>1</v>
      </c>
      <c r="G180" s="14" t="s">
        <v>14</v>
      </c>
      <c r="H180" s="14" t="s">
        <v>15</v>
      </c>
      <c r="I180" s="14"/>
      <c r="J180" s="14"/>
      <c r="K180" s="14"/>
      <c r="L180" s="14"/>
      <c r="M180" s="14"/>
      <c r="N180" s="14"/>
    </row>
    <row r="181" spans="1:14">
      <c r="A181" s="14">
        <v>174</v>
      </c>
      <c r="B181" s="14">
        <v>174</v>
      </c>
      <c r="C181" s="15">
        <v>44671</v>
      </c>
      <c r="D181" s="14">
        <v>16</v>
      </c>
      <c r="E181" s="14">
        <v>5</v>
      </c>
      <c r="F181" s="14">
        <v>2</v>
      </c>
      <c r="G181" s="14" t="s">
        <v>22</v>
      </c>
      <c r="H181" s="14" t="s">
        <v>15</v>
      </c>
      <c r="I181" s="14"/>
      <c r="J181" s="14"/>
      <c r="K181" s="14"/>
      <c r="L181" s="14"/>
      <c r="M181" s="14"/>
      <c r="N181" s="14"/>
    </row>
    <row r="182" spans="1:14">
      <c r="A182" s="14">
        <v>175</v>
      </c>
      <c r="B182" s="14">
        <v>175</v>
      </c>
      <c r="C182" s="15">
        <v>44771</v>
      </c>
      <c r="D182" s="14">
        <v>58</v>
      </c>
      <c r="E182" s="14">
        <v>7</v>
      </c>
      <c r="F182" s="14">
        <v>1</v>
      </c>
      <c r="G182" s="14" t="s">
        <v>30</v>
      </c>
      <c r="H182" s="14" t="s">
        <v>20</v>
      </c>
      <c r="I182" s="14"/>
      <c r="J182" s="14"/>
      <c r="K182" s="14"/>
      <c r="L182" s="14"/>
      <c r="M182" s="14"/>
      <c r="N182" s="14"/>
    </row>
    <row r="183" spans="1:14">
      <c r="A183" s="14">
        <v>176</v>
      </c>
      <c r="B183" s="14">
        <v>176</v>
      </c>
      <c r="C183" s="15">
        <v>44594</v>
      </c>
      <c r="D183" s="14">
        <v>87</v>
      </c>
      <c r="E183" s="14">
        <v>11</v>
      </c>
      <c r="F183" s="14">
        <v>1</v>
      </c>
      <c r="G183" s="14" t="s">
        <v>14</v>
      </c>
      <c r="H183" s="14" t="s">
        <v>20</v>
      </c>
      <c r="I183" s="14"/>
      <c r="J183" s="14"/>
      <c r="K183" s="14"/>
      <c r="L183" s="14"/>
      <c r="M183" s="14"/>
      <c r="N183" s="14"/>
    </row>
    <row r="184" spans="1:14">
      <c r="A184" s="14">
        <v>177</v>
      </c>
      <c r="B184" s="14">
        <v>177</v>
      </c>
      <c r="C184" s="15">
        <v>44599</v>
      </c>
      <c r="D184" s="14">
        <v>6</v>
      </c>
      <c r="E184" s="14">
        <v>12</v>
      </c>
      <c r="F184" s="14">
        <v>2</v>
      </c>
      <c r="G184" s="14" t="s">
        <v>14</v>
      </c>
      <c r="H184" s="14" t="s">
        <v>20</v>
      </c>
      <c r="I184" s="14"/>
      <c r="J184" s="14"/>
      <c r="K184" s="14"/>
      <c r="L184" s="14"/>
      <c r="M184" s="14"/>
      <c r="N184" s="14"/>
    </row>
    <row r="185" spans="1:14">
      <c r="A185" s="14">
        <v>178</v>
      </c>
      <c r="B185" s="14">
        <v>178</v>
      </c>
      <c r="C185" s="15">
        <v>44800</v>
      </c>
      <c r="D185" s="14">
        <v>95</v>
      </c>
      <c r="E185" s="14">
        <v>1</v>
      </c>
      <c r="F185" s="14">
        <v>2</v>
      </c>
      <c r="G185" s="14" t="s">
        <v>45</v>
      </c>
      <c r="H185" s="14" t="s">
        <v>20</v>
      </c>
      <c r="I185" s="14"/>
      <c r="J185" s="14"/>
      <c r="K185" s="14"/>
      <c r="L185" s="14"/>
      <c r="M185" s="14"/>
      <c r="N185" s="14"/>
    </row>
    <row r="186" spans="1:14">
      <c r="A186" s="14">
        <v>179</v>
      </c>
      <c r="B186" s="14">
        <v>179</v>
      </c>
      <c r="C186" s="15">
        <v>44790</v>
      </c>
      <c r="D186" s="14">
        <v>35</v>
      </c>
      <c r="E186" s="14">
        <v>15</v>
      </c>
      <c r="F186" s="14">
        <v>3</v>
      </c>
      <c r="G186" s="14" t="s">
        <v>33</v>
      </c>
      <c r="H186" s="14" t="s">
        <v>20</v>
      </c>
      <c r="I186" s="14"/>
      <c r="J186" s="14"/>
      <c r="K186" s="14"/>
      <c r="L186" s="14"/>
      <c r="M186" s="14"/>
      <c r="N186" s="14"/>
    </row>
    <row r="187" spans="1:14">
      <c r="A187" s="14">
        <v>180</v>
      </c>
      <c r="B187" s="14">
        <v>180</v>
      </c>
      <c r="C187" s="15">
        <v>44738</v>
      </c>
      <c r="D187" s="14">
        <v>18</v>
      </c>
      <c r="E187" s="14">
        <v>10</v>
      </c>
      <c r="F187" s="14">
        <v>1</v>
      </c>
      <c r="G187" s="14" t="s">
        <v>30</v>
      </c>
      <c r="H187" s="14" t="s">
        <v>20</v>
      </c>
      <c r="I187" s="14"/>
      <c r="J187" s="14"/>
      <c r="K187" s="14"/>
      <c r="L187" s="14"/>
      <c r="M187" s="14"/>
      <c r="N187" s="14"/>
    </row>
    <row r="188" spans="1:14">
      <c r="A188" s="14">
        <v>181</v>
      </c>
      <c r="B188" s="14">
        <v>181</v>
      </c>
      <c r="C188" s="15">
        <v>44623</v>
      </c>
      <c r="D188" s="14">
        <v>89</v>
      </c>
      <c r="E188" s="14">
        <v>8</v>
      </c>
      <c r="F188" s="14">
        <v>2</v>
      </c>
      <c r="G188" s="14" t="s">
        <v>14</v>
      </c>
      <c r="H188" s="14" t="s">
        <v>15</v>
      </c>
      <c r="I188" s="14"/>
      <c r="J188" s="14"/>
      <c r="K188" s="14"/>
      <c r="L188" s="14"/>
      <c r="M188" s="14"/>
      <c r="N188" s="14"/>
    </row>
    <row r="189" spans="1:14">
      <c r="A189" s="14">
        <v>182</v>
      </c>
      <c r="B189" s="14">
        <v>182</v>
      </c>
      <c r="C189" s="15">
        <v>44713</v>
      </c>
      <c r="D189" s="14">
        <v>33</v>
      </c>
      <c r="E189" s="14">
        <v>14</v>
      </c>
      <c r="F189" s="14">
        <v>3</v>
      </c>
      <c r="G189" s="14" t="s">
        <v>45</v>
      </c>
      <c r="H189" s="14" t="s">
        <v>15</v>
      </c>
      <c r="I189" s="14"/>
      <c r="J189" s="14"/>
      <c r="K189" s="14"/>
      <c r="L189" s="14"/>
      <c r="M189" s="14"/>
      <c r="N189" s="14"/>
    </row>
    <row r="190" spans="1:14">
      <c r="A190" s="14">
        <v>183</v>
      </c>
      <c r="B190" s="14">
        <v>183</v>
      </c>
      <c r="C190" s="15">
        <v>44772</v>
      </c>
      <c r="D190" s="14">
        <v>19</v>
      </c>
      <c r="E190" s="14">
        <v>12</v>
      </c>
      <c r="F190" s="14">
        <v>2</v>
      </c>
      <c r="G190" s="14" t="s">
        <v>33</v>
      </c>
      <c r="H190" s="14" t="s">
        <v>15</v>
      </c>
      <c r="I190" s="14"/>
      <c r="J190" s="14"/>
      <c r="K190" s="14"/>
      <c r="L190" s="14"/>
      <c r="M190" s="14"/>
      <c r="N190" s="14"/>
    </row>
    <row r="191" spans="1:14">
      <c r="A191" s="14">
        <v>184</v>
      </c>
      <c r="B191" s="14">
        <v>184</v>
      </c>
      <c r="C191" s="15">
        <v>44574</v>
      </c>
      <c r="D191" s="14">
        <v>1</v>
      </c>
      <c r="E191" s="14">
        <v>1</v>
      </c>
      <c r="F191" s="14">
        <v>2</v>
      </c>
      <c r="G191" s="14" t="s">
        <v>22</v>
      </c>
      <c r="H191" s="14" t="s">
        <v>15</v>
      </c>
      <c r="I191" s="14"/>
      <c r="J191" s="14"/>
      <c r="K191" s="14"/>
      <c r="L191" s="14"/>
      <c r="M191" s="14"/>
      <c r="N191" s="14"/>
    </row>
    <row r="192" spans="1:14">
      <c r="A192" s="14">
        <v>185</v>
      </c>
      <c r="B192" s="14">
        <v>185</v>
      </c>
      <c r="C192" s="15">
        <v>44772</v>
      </c>
      <c r="D192" s="14">
        <v>65</v>
      </c>
      <c r="E192" s="14">
        <v>6</v>
      </c>
      <c r="F192" s="14">
        <v>1</v>
      </c>
      <c r="G192" s="14" t="s">
        <v>45</v>
      </c>
      <c r="H192" s="14" t="s">
        <v>15</v>
      </c>
      <c r="I192" s="14"/>
      <c r="J192" s="14"/>
      <c r="K192" s="14"/>
      <c r="L192" s="14"/>
      <c r="M192" s="14"/>
      <c r="N192" s="14"/>
    </row>
    <row r="193" spans="1:14">
      <c r="A193" s="14">
        <v>186</v>
      </c>
      <c r="B193" s="14">
        <v>186</v>
      </c>
      <c r="C193" s="15">
        <v>44771</v>
      </c>
      <c r="D193" s="14">
        <v>93</v>
      </c>
      <c r="E193" s="14">
        <v>13</v>
      </c>
      <c r="F193" s="14">
        <v>3</v>
      </c>
      <c r="G193" s="14" t="s">
        <v>14</v>
      </c>
      <c r="H193" s="14" t="s">
        <v>15</v>
      </c>
      <c r="I193" s="14"/>
      <c r="J193" s="14"/>
      <c r="K193" s="14"/>
      <c r="L193" s="14"/>
      <c r="M193" s="14"/>
      <c r="N193" s="14"/>
    </row>
    <row r="194" spans="1:14">
      <c r="A194" s="14">
        <v>187</v>
      </c>
      <c r="B194" s="14">
        <v>187</v>
      </c>
      <c r="C194" s="15">
        <v>44705</v>
      </c>
      <c r="D194" s="14">
        <v>84</v>
      </c>
      <c r="E194" s="14">
        <v>16</v>
      </c>
      <c r="F194" s="14">
        <v>1</v>
      </c>
      <c r="G194" s="14" t="s">
        <v>14</v>
      </c>
      <c r="H194" s="14" t="s">
        <v>15</v>
      </c>
      <c r="I194" s="14"/>
      <c r="J194" s="14"/>
      <c r="K194" s="14"/>
      <c r="L194" s="14"/>
      <c r="M194" s="14"/>
      <c r="N194" s="14"/>
    </row>
    <row r="195" spans="1:14">
      <c r="A195" s="14">
        <v>188</v>
      </c>
      <c r="B195" s="14">
        <v>188</v>
      </c>
      <c r="C195" s="15">
        <v>44585</v>
      </c>
      <c r="D195" s="14">
        <v>72</v>
      </c>
      <c r="E195" s="14">
        <v>3</v>
      </c>
      <c r="F195" s="14">
        <v>2</v>
      </c>
      <c r="G195" s="14" t="s">
        <v>30</v>
      </c>
      <c r="H195" s="14" t="s">
        <v>20</v>
      </c>
      <c r="I195" s="14"/>
      <c r="J195" s="14"/>
      <c r="K195" s="14"/>
      <c r="L195" s="14"/>
      <c r="M195" s="14"/>
      <c r="N195" s="14"/>
    </row>
    <row r="196" spans="1:14">
      <c r="A196" s="14">
        <v>189</v>
      </c>
      <c r="B196" s="14">
        <v>189</v>
      </c>
      <c r="C196" s="15">
        <v>44787</v>
      </c>
      <c r="D196" s="14">
        <v>60</v>
      </c>
      <c r="E196" s="14">
        <v>1</v>
      </c>
      <c r="F196" s="14">
        <v>1</v>
      </c>
      <c r="G196" s="14" t="s">
        <v>30</v>
      </c>
      <c r="H196" s="14" t="s">
        <v>15</v>
      </c>
      <c r="I196" s="14"/>
      <c r="J196" s="14"/>
      <c r="K196" s="14"/>
      <c r="L196" s="14"/>
      <c r="M196" s="14"/>
      <c r="N196" s="14"/>
    </row>
    <row r="197" spans="1:14">
      <c r="A197" s="14">
        <v>190</v>
      </c>
      <c r="B197" s="14">
        <v>190</v>
      </c>
      <c r="C197" s="15">
        <v>44651</v>
      </c>
      <c r="D197" s="14">
        <v>97</v>
      </c>
      <c r="E197" s="14">
        <v>1</v>
      </c>
      <c r="F197" s="14">
        <v>3</v>
      </c>
      <c r="G197" s="14" t="s">
        <v>22</v>
      </c>
      <c r="H197" s="14" t="s">
        <v>15</v>
      </c>
      <c r="I197" s="14"/>
      <c r="J197" s="14"/>
      <c r="K197" s="14"/>
      <c r="L197" s="14"/>
      <c r="M197" s="14"/>
      <c r="N197" s="14"/>
    </row>
    <row r="198" spans="1:14">
      <c r="A198" s="14">
        <v>191</v>
      </c>
      <c r="B198" s="14">
        <v>191</v>
      </c>
      <c r="C198" s="15">
        <v>44749</v>
      </c>
      <c r="D198" s="14">
        <v>60</v>
      </c>
      <c r="E198" s="14">
        <v>10</v>
      </c>
      <c r="F198" s="14">
        <v>1</v>
      </c>
      <c r="G198" s="14" t="s">
        <v>30</v>
      </c>
      <c r="H198" s="14" t="s">
        <v>20</v>
      </c>
      <c r="I198" s="14"/>
      <c r="J198" s="14"/>
      <c r="K198" s="14"/>
      <c r="L198" s="14"/>
      <c r="M198" s="14"/>
      <c r="N198" s="14"/>
    </row>
    <row r="199" spans="1:14">
      <c r="A199" s="14">
        <v>192</v>
      </c>
      <c r="B199" s="14">
        <v>192</v>
      </c>
      <c r="C199" s="15">
        <v>44714</v>
      </c>
      <c r="D199" s="14">
        <v>26</v>
      </c>
      <c r="E199" s="14">
        <v>14</v>
      </c>
      <c r="F199" s="14">
        <v>1</v>
      </c>
      <c r="G199" s="14" t="s">
        <v>22</v>
      </c>
      <c r="H199" s="14" t="s">
        <v>20</v>
      </c>
      <c r="I199" s="14"/>
      <c r="J199" s="14"/>
      <c r="K199" s="14"/>
      <c r="L199" s="14"/>
      <c r="M199" s="14"/>
      <c r="N199" s="14"/>
    </row>
    <row r="200" spans="1:14">
      <c r="A200" s="14">
        <v>193</v>
      </c>
      <c r="B200" s="14">
        <v>193</v>
      </c>
      <c r="C200" s="15">
        <v>44641</v>
      </c>
      <c r="D200" s="14">
        <v>4</v>
      </c>
      <c r="E200" s="14">
        <v>17</v>
      </c>
      <c r="F200" s="14">
        <v>2</v>
      </c>
      <c r="G200" s="14" t="s">
        <v>45</v>
      </c>
      <c r="H200" s="14" t="s">
        <v>20</v>
      </c>
      <c r="I200" s="14"/>
      <c r="J200" s="14"/>
      <c r="K200" s="14"/>
      <c r="L200" s="14"/>
      <c r="M200" s="14"/>
      <c r="N200" s="14"/>
    </row>
    <row r="201" spans="1:14">
      <c r="A201" s="14">
        <v>194</v>
      </c>
      <c r="B201" s="14">
        <v>194</v>
      </c>
      <c r="C201" s="15">
        <v>44590</v>
      </c>
      <c r="D201" s="14">
        <v>96</v>
      </c>
      <c r="E201" s="14">
        <v>5</v>
      </c>
      <c r="F201" s="14">
        <v>1</v>
      </c>
      <c r="G201" s="14" t="s">
        <v>19</v>
      </c>
      <c r="H201" s="14" t="s">
        <v>15</v>
      </c>
      <c r="I201" s="14"/>
      <c r="J201" s="14"/>
      <c r="K201" s="14"/>
      <c r="L201" s="14"/>
      <c r="M201" s="14"/>
      <c r="N201" s="14"/>
    </row>
    <row r="202" spans="1:14">
      <c r="A202" s="14">
        <v>195</v>
      </c>
      <c r="B202" s="14">
        <v>195</v>
      </c>
      <c r="C202" s="15">
        <v>44600</v>
      </c>
      <c r="D202" s="14">
        <v>22</v>
      </c>
      <c r="E202" s="14">
        <v>14</v>
      </c>
      <c r="F202" s="14">
        <v>2</v>
      </c>
      <c r="G202" s="14" t="s">
        <v>14</v>
      </c>
      <c r="H202" s="14" t="s">
        <v>15</v>
      </c>
      <c r="I202" s="14"/>
      <c r="J202" s="14"/>
      <c r="K202" s="14"/>
      <c r="L202" s="14"/>
      <c r="M202" s="14"/>
      <c r="N202" s="14"/>
    </row>
    <row r="203" spans="1:14">
      <c r="A203" s="14">
        <v>196</v>
      </c>
      <c r="B203" s="14">
        <v>196</v>
      </c>
      <c r="C203" s="15">
        <v>44747</v>
      </c>
      <c r="D203" s="14">
        <v>6</v>
      </c>
      <c r="E203" s="14">
        <v>14</v>
      </c>
      <c r="F203" s="14">
        <v>1</v>
      </c>
      <c r="G203" s="14" t="s">
        <v>33</v>
      </c>
      <c r="H203" s="14" t="s">
        <v>15</v>
      </c>
      <c r="I203" s="14"/>
      <c r="J203" s="14"/>
      <c r="K203" s="14"/>
      <c r="L203" s="14"/>
      <c r="M203" s="14"/>
      <c r="N203" s="14"/>
    </row>
    <row r="204" spans="1:14">
      <c r="A204" s="14">
        <v>197</v>
      </c>
      <c r="B204" s="14">
        <v>197</v>
      </c>
      <c r="C204" s="15">
        <v>44619</v>
      </c>
      <c r="D204" s="14">
        <v>18</v>
      </c>
      <c r="E204" s="14">
        <v>18</v>
      </c>
      <c r="F204" s="14">
        <v>3</v>
      </c>
      <c r="G204" s="14" t="s">
        <v>30</v>
      </c>
      <c r="H204" s="14" t="s">
        <v>20</v>
      </c>
      <c r="I204" s="14"/>
      <c r="J204" s="14"/>
      <c r="K204" s="14"/>
      <c r="L204" s="14"/>
      <c r="M204" s="14"/>
      <c r="N204" s="14"/>
    </row>
    <row r="205" spans="1:14">
      <c r="A205" s="14">
        <v>198</v>
      </c>
      <c r="B205" s="14">
        <v>198</v>
      </c>
      <c r="C205" s="15">
        <v>44618</v>
      </c>
      <c r="D205" s="14">
        <v>15</v>
      </c>
      <c r="E205" s="14">
        <v>2</v>
      </c>
      <c r="F205" s="14">
        <v>3</v>
      </c>
      <c r="G205" s="14" t="s">
        <v>30</v>
      </c>
      <c r="H205" s="14" t="s">
        <v>15</v>
      </c>
      <c r="I205" s="14"/>
      <c r="J205" s="14"/>
      <c r="K205" s="14"/>
      <c r="L205" s="14"/>
      <c r="M205" s="14"/>
      <c r="N205" s="14"/>
    </row>
    <row r="206" spans="1:14">
      <c r="A206" s="14">
        <v>199</v>
      </c>
      <c r="B206" s="14">
        <v>199</v>
      </c>
      <c r="C206" s="15">
        <v>44758</v>
      </c>
      <c r="D206" s="14">
        <v>20</v>
      </c>
      <c r="E206" s="14">
        <v>8</v>
      </c>
      <c r="F206" s="14">
        <v>1</v>
      </c>
      <c r="G206" s="14" t="s">
        <v>19</v>
      </c>
      <c r="H206" s="14" t="s">
        <v>20</v>
      </c>
      <c r="I206" s="14"/>
      <c r="J206" s="14"/>
      <c r="K206" s="14"/>
      <c r="L206" s="14"/>
      <c r="M206" s="14"/>
      <c r="N206" s="14"/>
    </row>
    <row r="207" spans="1:14">
      <c r="A207" s="14">
        <v>200</v>
      </c>
      <c r="B207" s="14">
        <v>200</v>
      </c>
      <c r="C207" s="15">
        <v>44757</v>
      </c>
      <c r="D207" s="14">
        <v>58</v>
      </c>
      <c r="E207" s="14">
        <v>2</v>
      </c>
      <c r="F207" s="14">
        <v>2</v>
      </c>
      <c r="G207" s="14" t="s">
        <v>33</v>
      </c>
      <c r="H207" s="14" t="s">
        <v>15</v>
      </c>
      <c r="I207" s="14"/>
      <c r="J207" s="14"/>
      <c r="K207" s="14"/>
      <c r="L207" s="14"/>
      <c r="M207" s="14"/>
      <c r="N207" s="14"/>
    </row>
    <row r="208" spans="1:14">
      <c r="A208" s="14">
        <v>201</v>
      </c>
      <c r="B208" s="14">
        <v>201</v>
      </c>
      <c r="C208" s="15">
        <v>44718</v>
      </c>
      <c r="D208" s="14">
        <v>39</v>
      </c>
      <c r="E208" s="14">
        <v>6</v>
      </c>
      <c r="F208" s="14">
        <v>3</v>
      </c>
      <c r="G208" s="14" t="s">
        <v>19</v>
      </c>
      <c r="H208" s="14" t="s">
        <v>15</v>
      </c>
      <c r="I208" s="14"/>
      <c r="J208" s="14"/>
      <c r="K208" s="14"/>
      <c r="L208" s="14"/>
      <c r="M208" s="14"/>
      <c r="N208" s="14"/>
    </row>
    <row r="209" spans="1:14">
      <c r="A209" s="14">
        <v>202</v>
      </c>
      <c r="B209" s="14">
        <v>202</v>
      </c>
      <c r="C209" s="15">
        <v>44791</v>
      </c>
      <c r="D209" s="14">
        <v>12</v>
      </c>
      <c r="E209" s="14">
        <v>7</v>
      </c>
      <c r="F209" s="14">
        <v>2</v>
      </c>
      <c r="G209" s="14" t="s">
        <v>30</v>
      </c>
      <c r="H209" s="14" t="s">
        <v>15</v>
      </c>
      <c r="I209" s="14"/>
      <c r="J209" s="14"/>
      <c r="K209" s="14"/>
      <c r="L209" s="14"/>
      <c r="M209" s="14"/>
      <c r="N209" s="14"/>
    </row>
    <row r="210" spans="1:14">
      <c r="A210" s="14">
        <v>203</v>
      </c>
      <c r="B210" s="14">
        <v>203</v>
      </c>
      <c r="C210" s="15">
        <v>44789</v>
      </c>
      <c r="D210" s="14">
        <v>44</v>
      </c>
      <c r="E210" s="14">
        <v>6</v>
      </c>
      <c r="F210" s="14">
        <v>1</v>
      </c>
      <c r="G210" s="14" t="s">
        <v>19</v>
      </c>
      <c r="H210" s="14" t="s">
        <v>15</v>
      </c>
      <c r="I210" s="14"/>
      <c r="J210" s="14"/>
      <c r="K210" s="14"/>
      <c r="L210" s="14"/>
      <c r="M210" s="14"/>
      <c r="N210" s="14"/>
    </row>
    <row r="211" spans="1:14">
      <c r="A211" s="14">
        <v>204</v>
      </c>
      <c r="B211" s="14">
        <v>204</v>
      </c>
      <c r="C211" s="15">
        <v>44713</v>
      </c>
      <c r="D211" s="14">
        <v>56</v>
      </c>
      <c r="E211" s="14">
        <v>16</v>
      </c>
      <c r="F211" s="14">
        <v>3</v>
      </c>
      <c r="G211" s="14" t="s">
        <v>19</v>
      </c>
      <c r="H211" s="14" t="s">
        <v>15</v>
      </c>
      <c r="I211" s="14"/>
      <c r="J211" s="14"/>
      <c r="K211" s="14"/>
      <c r="L211" s="14"/>
      <c r="M211" s="14"/>
      <c r="N211" s="14"/>
    </row>
    <row r="212" spans="1:14">
      <c r="A212" s="14">
        <v>205</v>
      </c>
      <c r="B212" s="14">
        <v>205</v>
      </c>
      <c r="C212" s="15">
        <v>44608</v>
      </c>
      <c r="D212" s="14">
        <v>9</v>
      </c>
      <c r="E212" s="14">
        <v>13</v>
      </c>
      <c r="F212" s="14">
        <v>2</v>
      </c>
      <c r="G212" s="14" t="s">
        <v>19</v>
      </c>
      <c r="H212" s="14" t="s">
        <v>15</v>
      </c>
      <c r="I212" s="14"/>
      <c r="J212" s="14"/>
      <c r="K212" s="14"/>
      <c r="L212" s="14"/>
      <c r="M212" s="14"/>
      <c r="N212" s="14"/>
    </row>
    <row r="213" spans="1:14">
      <c r="A213" s="14">
        <v>206</v>
      </c>
      <c r="B213" s="14">
        <v>206</v>
      </c>
      <c r="C213" s="15">
        <v>44563</v>
      </c>
      <c r="D213" s="14">
        <v>12</v>
      </c>
      <c r="E213" s="14">
        <v>11</v>
      </c>
      <c r="F213" s="14">
        <v>2</v>
      </c>
      <c r="G213" s="14" t="s">
        <v>33</v>
      </c>
      <c r="H213" s="14" t="s">
        <v>15</v>
      </c>
      <c r="I213" s="14"/>
      <c r="J213" s="14"/>
      <c r="K213" s="14"/>
      <c r="L213" s="14"/>
      <c r="M213" s="14"/>
      <c r="N213" s="14"/>
    </row>
    <row r="214" spans="1:14">
      <c r="A214" s="14">
        <v>207</v>
      </c>
      <c r="B214" s="14">
        <v>207</v>
      </c>
      <c r="C214" s="15">
        <v>44712</v>
      </c>
      <c r="D214" s="14">
        <v>28</v>
      </c>
      <c r="E214" s="14">
        <v>17</v>
      </c>
      <c r="F214" s="14">
        <v>3</v>
      </c>
      <c r="G214" s="14" t="s">
        <v>19</v>
      </c>
      <c r="H214" s="14" t="s">
        <v>15</v>
      </c>
      <c r="I214" s="14"/>
      <c r="J214" s="14"/>
      <c r="K214" s="14"/>
      <c r="L214" s="14"/>
      <c r="M214" s="14"/>
      <c r="N214" s="14"/>
    </row>
    <row r="215" spans="1:14">
      <c r="A215" s="14">
        <v>208</v>
      </c>
      <c r="B215" s="14">
        <v>208</v>
      </c>
      <c r="C215" s="15">
        <v>44760</v>
      </c>
      <c r="D215" s="14">
        <v>32</v>
      </c>
      <c r="E215" s="14">
        <v>17</v>
      </c>
      <c r="F215" s="14">
        <v>3</v>
      </c>
      <c r="G215" s="14" t="s">
        <v>45</v>
      </c>
      <c r="H215" s="14" t="s">
        <v>15</v>
      </c>
      <c r="I215" s="14"/>
      <c r="J215" s="14"/>
      <c r="K215" s="14"/>
      <c r="L215" s="14"/>
      <c r="M215" s="14"/>
      <c r="N215" s="14"/>
    </row>
    <row r="216" spans="1:14">
      <c r="A216" s="14">
        <v>209</v>
      </c>
      <c r="B216" s="14">
        <v>209</v>
      </c>
      <c r="C216" s="15">
        <v>44586</v>
      </c>
      <c r="D216" s="14">
        <v>78</v>
      </c>
      <c r="E216" s="14">
        <v>10</v>
      </c>
      <c r="F216" s="14">
        <v>2</v>
      </c>
      <c r="G216" s="14" t="s">
        <v>22</v>
      </c>
      <c r="H216" s="14" t="s">
        <v>20</v>
      </c>
      <c r="I216" s="14"/>
      <c r="J216" s="14"/>
      <c r="K216" s="14"/>
      <c r="L216" s="14"/>
      <c r="M216" s="14"/>
      <c r="N216" s="14"/>
    </row>
    <row r="217" spans="1:14">
      <c r="A217" s="14">
        <v>210</v>
      </c>
      <c r="B217" s="14">
        <v>210</v>
      </c>
      <c r="C217" s="15">
        <v>44790</v>
      </c>
      <c r="D217" s="14">
        <v>16</v>
      </c>
      <c r="E217" s="14">
        <v>9</v>
      </c>
      <c r="F217" s="14">
        <v>1</v>
      </c>
      <c r="G217" s="14" t="s">
        <v>33</v>
      </c>
      <c r="H217" s="14" t="s">
        <v>15</v>
      </c>
      <c r="I217" s="14"/>
      <c r="J217" s="14"/>
      <c r="K217" s="14"/>
      <c r="L217" s="14"/>
      <c r="M217" s="14"/>
      <c r="N217" s="14"/>
    </row>
    <row r="218" spans="1:14">
      <c r="A218" s="14">
        <v>211</v>
      </c>
      <c r="B218" s="14">
        <v>211</v>
      </c>
      <c r="C218" s="15">
        <v>44747</v>
      </c>
      <c r="D218" s="14">
        <v>48</v>
      </c>
      <c r="E218" s="14">
        <v>10</v>
      </c>
      <c r="F218" s="14">
        <v>2</v>
      </c>
      <c r="G218" s="14" t="s">
        <v>33</v>
      </c>
      <c r="H218" s="14" t="s">
        <v>15</v>
      </c>
      <c r="I218" s="14"/>
      <c r="J218" s="14"/>
      <c r="K218" s="14"/>
      <c r="L218" s="14"/>
      <c r="M218" s="14"/>
      <c r="N218" s="14"/>
    </row>
    <row r="219" spans="1:14">
      <c r="A219" s="14">
        <v>212</v>
      </c>
      <c r="B219" s="14">
        <v>212</v>
      </c>
      <c r="C219" s="15">
        <v>44799</v>
      </c>
      <c r="D219" s="14">
        <v>29</v>
      </c>
      <c r="E219" s="14">
        <v>11</v>
      </c>
      <c r="F219" s="14">
        <v>3</v>
      </c>
      <c r="G219" s="14" t="s">
        <v>22</v>
      </c>
      <c r="H219" s="14" t="s">
        <v>15</v>
      </c>
      <c r="I219" s="14"/>
      <c r="J219" s="14"/>
      <c r="K219" s="14"/>
      <c r="L219" s="14"/>
      <c r="M219" s="14"/>
      <c r="N219" s="14"/>
    </row>
    <row r="220" spans="1:14">
      <c r="A220" s="14">
        <v>213</v>
      </c>
      <c r="B220" s="14">
        <v>213</v>
      </c>
      <c r="C220" s="15">
        <v>44741</v>
      </c>
      <c r="D220" s="14">
        <v>21</v>
      </c>
      <c r="E220" s="14">
        <v>10</v>
      </c>
      <c r="F220" s="14">
        <v>3</v>
      </c>
      <c r="G220" s="14" t="s">
        <v>14</v>
      </c>
      <c r="H220" s="14" t="s">
        <v>15</v>
      </c>
      <c r="I220" s="14"/>
      <c r="J220" s="14"/>
      <c r="K220" s="14"/>
      <c r="L220" s="14"/>
      <c r="M220" s="14"/>
      <c r="N220" s="14"/>
    </row>
    <row r="221" spans="1:14">
      <c r="A221" s="14">
        <v>214</v>
      </c>
      <c r="B221" s="14">
        <v>214</v>
      </c>
      <c r="C221" s="15">
        <v>44607</v>
      </c>
      <c r="D221" s="14">
        <v>48</v>
      </c>
      <c r="E221" s="14">
        <v>14</v>
      </c>
      <c r="F221" s="14">
        <v>2</v>
      </c>
      <c r="G221" s="14" t="s">
        <v>14</v>
      </c>
      <c r="H221" s="14" t="s">
        <v>20</v>
      </c>
      <c r="I221" s="14"/>
      <c r="J221" s="14"/>
      <c r="K221" s="14"/>
      <c r="L221" s="14"/>
      <c r="M221" s="14"/>
      <c r="N221" s="14"/>
    </row>
    <row r="222" spans="1:14">
      <c r="A222" s="14">
        <v>215</v>
      </c>
      <c r="B222" s="14">
        <v>215</v>
      </c>
      <c r="C222" s="15">
        <v>44617</v>
      </c>
      <c r="D222" s="14">
        <v>15</v>
      </c>
      <c r="E222" s="14">
        <v>12</v>
      </c>
      <c r="F222" s="14">
        <v>3</v>
      </c>
      <c r="G222" s="14" t="s">
        <v>45</v>
      </c>
      <c r="H222" s="14" t="s">
        <v>20</v>
      </c>
      <c r="I222" s="14"/>
      <c r="J222" s="14"/>
      <c r="K222" s="14"/>
      <c r="L222" s="14"/>
      <c r="M222" s="14"/>
      <c r="N222" s="14"/>
    </row>
    <row r="223" spans="1:14">
      <c r="A223" s="14">
        <v>216</v>
      </c>
      <c r="B223" s="14">
        <v>216</v>
      </c>
      <c r="C223" s="15">
        <v>44598</v>
      </c>
      <c r="D223" s="14">
        <v>29</v>
      </c>
      <c r="E223" s="14">
        <v>17</v>
      </c>
      <c r="F223" s="14">
        <v>1</v>
      </c>
      <c r="G223" s="14" t="s">
        <v>19</v>
      </c>
      <c r="H223" s="14" t="s">
        <v>20</v>
      </c>
      <c r="I223" s="14"/>
      <c r="J223" s="14"/>
      <c r="K223" s="14"/>
      <c r="L223" s="14"/>
      <c r="M223" s="14"/>
      <c r="N223" s="14"/>
    </row>
    <row r="224" spans="1:14">
      <c r="A224" s="14">
        <v>217</v>
      </c>
      <c r="B224" s="14">
        <v>217</v>
      </c>
      <c r="C224" s="15">
        <v>44777</v>
      </c>
      <c r="D224" s="14">
        <v>30</v>
      </c>
      <c r="E224" s="14">
        <v>4</v>
      </c>
      <c r="F224" s="14">
        <v>3</v>
      </c>
      <c r="G224" s="14" t="s">
        <v>33</v>
      </c>
      <c r="H224" s="14" t="s">
        <v>20</v>
      </c>
      <c r="I224" s="14"/>
      <c r="J224" s="14"/>
      <c r="K224" s="14"/>
      <c r="L224" s="14"/>
      <c r="M224" s="14"/>
      <c r="N224" s="14"/>
    </row>
    <row r="225" spans="1:14">
      <c r="A225" s="14">
        <v>218</v>
      </c>
      <c r="B225" s="14">
        <v>218</v>
      </c>
      <c r="C225" s="15">
        <v>44758</v>
      </c>
      <c r="D225" s="14">
        <v>51</v>
      </c>
      <c r="E225" s="14">
        <v>12</v>
      </c>
      <c r="F225" s="14">
        <v>1</v>
      </c>
      <c r="G225" s="14" t="s">
        <v>22</v>
      </c>
      <c r="H225" s="14" t="s">
        <v>20</v>
      </c>
      <c r="I225" s="14"/>
      <c r="J225" s="14"/>
      <c r="K225" s="14"/>
      <c r="L225" s="14"/>
      <c r="M225" s="14"/>
      <c r="N225" s="14"/>
    </row>
    <row r="226" spans="1:14">
      <c r="A226" s="14">
        <v>219</v>
      </c>
      <c r="B226" s="14">
        <v>219</v>
      </c>
      <c r="C226" s="15">
        <v>44646</v>
      </c>
      <c r="D226" s="14">
        <v>98</v>
      </c>
      <c r="E226" s="14">
        <v>9</v>
      </c>
      <c r="F226" s="14">
        <v>3</v>
      </c>
      <c r="G226" s="14" t="s">
        <v>30</v>
      </c>
      <c r="H226" s="14" t="s">
        <v>20</v>
      </c>
      <c r="I226" s="14"/>
      <c r="J226" s="14"/>
      <c r="K226" s="14"/>
      <c r="L226" s="14"/>
      <c r="M226" s="14"/>
      <c r="N226" s="14"/>
    </row>
    <row r="227" spans="1:14">
      <c r="A227" s="14">
        <v>220</v>
      </c>
      <c r="B227" s="14">
        <v>220</v>
      </c>
      <c r="C227" s="15">
        <v>44610</v>
      </c>
      <c r="D227" s="14">
        <v>46</v>
      </c>
      <c r="E227" s="14">
        <v>11</v>
      </c>
      <c r="F227" s="14">
        <v>3</v>
      </c>
      <c r="G227" s="14" t="s">
        <v>14</v>
      </c>
      <c r="H227" s="14" t="s">
        <v>15</v>
      </c>
      <c r="I227" s="14"/>
      <c r="J227" s="14"/>
      <c r="K227" s="14"/>
      <c r="L227" s="14"/>
      <c r="M227" s="14"/>
      <c r="N227" s="14"/>
    </row>
    <row r="228" spans="1:14">
      <c r="A228" s="14">
        <v>221</v>
      </c>
      <c r="B228" s="14">
        <v>221</v>
      </c>
      <c r="C228" s="15">
        <v>44731</v>
      </c>
      <c r="D228" s="14">
        <v>14</v>
      </c>
      <c r="E228" s="14">
        <v>2</v>
      </c>
      <c r="F228" s="14">
        <v>1</v>
      </c>
      <c r="G228" s="14" t="s">
        <v>19</v>
      </c>
      <c r="H228" s="14" t="s">
        <v>20</v>
      </c>
      <c r="I228" s="14"/>
      <c r="J228" s="14"/>
      <c r="K228" s="14"/>
      <c r="L228" s="14"/>
      <c r="M228" s="14"/>
      <c r="N228" s="14"/>
    </row>
    <row r="229" spans="1:14">
      <c r="A229" s="14">
        <v>222</v>
      </c>
      <c r="B229" s="14">
        <v>222</v>
      </c>
      <c r="C229" s="15">
        <v>44657</v>
      </c>
      <c r="D229" s="14">
        <v>18</v>
      </c>
      <c r="E229" s="14">
        <v>14</v>
      </c>
      <c r="F229" s="14">
        <v>1</v>
      </c>
      <c r="G229" s="14" t="s">
        <v>22</v>
      </c>
      <c r="H229" s="14" t="s">
        <v>15</v>
      </c>
      <c r="I229" s="14"/>
      <c r="J229" s="14"/>
      <c r="K229" s="14"/>
      <c r="L229" s="14"/>
      <c r="M229" s="14"/>
      <c r="N229" s="14"/>
    </row>
    <row r="230" spans="1:14">
      <c r="A230" s="14">
        <v>223</v>
      </c>
      <c r="B230" s="14">
        <v>223</v>
      </c>
      <c r="C230" s="15">
        <v>44607</v>
      </c>
      <c r="D230" s="14">
        <v>75</v>
      </c>
      <c r="E230" s="14">
        <v>14</v>
      </c>
      <c r="F230" s="14">
        <v>2</v>
      </c>
      <c r="G230" s="14" t="s">
        <v>14</v>
      </c>
      <c r="H230" s="14" t="s">
        <v>15</v>
      </c>
      <c r="I230" s="14"/>
      <c r="J230" s="14"/>
      <c r="K230" s="14"/>
      <c r="L230" s="14"/>
      <c r="M230" s="14"/>
      <c r="N230" s="14"/>
    </row>
    <row r="231" spans="1:14">
      <c r="A231" s="14">
        <v>224</v>
      </c>
      <c r="B231" s="14">
        <v>224</v>
      </c>
      <c r="C231" s="15">
        <v>44568</v>
      </c>
      <c r="D231" s="14">
        <v>72</v>
      </c>
      <c r="E231" s="14">
        <v>3</v>
      </c>
      <c r="F231" s="14">
        <v>2</v>
      </c>
      <c r="G231" s="14" t="s">
        <v>30</v>
      </c>
      <c r="H231" s="14" t="s">
        <v>15</v>
      </c>
      <c r="I231" s="14"/>
      <c r="J231" s="14"/>
      <c r="K231" s="14"/>
      <c r="L231" s="14"/>
      <c r="M231" s="14"/>
      <c r="N231" s="14"/>
    </row>
    <row r="232" spans="1:14">
      <c r="A232" s="14">
        <v>225</v>
      </c>
      <c r="B232" s="14">
        <v>225</v>
      </c>
      <c r="C232" s="15">
        <v>44692</v>
      </c>
      <c r="D232" s="14">
        <v>87</v>
      </c>
      <c r="E232" s="14">
        <v>8</v>
      </c>
      <c r="F232" s="14">
        <v>3</v>
      </c>
      <c r="G232" s="14" t="s">
        <v>33</v>
      </c>
      <c r="H232" s="14" t="s">
        <v>15</v>
      </c>
      <c r="I232" s="14"/>
      <c r="J232" s="14"/>
      <c r="K232" s="14"/>
      <c r="L232" s="14"/>
      <c r="M232" s="14"/>
      <c r="N232" s="14"/>
    </row>
    <row r="233" spans="1:14">
      <c r="A233" s="14">
        <v>226</v>
      </c>
      <c r="B233" s="14">
        <v>226</v>
      </c>
      <c r="C233" s="15">
        <v>44739</v>
      </c>
      <c r="D233" s="14">
        <v>16</v>
      </c>
      <c r="E233" s="14">
        <v>17</v>
      </c>
      <c r="F233" s="14">
        <v>1</v>
      </c>
      <c r="G233" s="14" t="s">
        <v>22</v>
      </c>
      <c r="H233" s="14" t="s">
        <v>20</v>
      </c>
      <c r="I233" s="14"/>
      <c r="J233" s="14"/>
      <c r="K233" s="14"/>
      <c r="L233" s="14"/>
      <c r="M233" s="14"/>
      <c r="N233" s="14"/>
    </row>
    <row r="234" spans="1:14">
      <c r="A234" s="14">
        <v>227</v>
      </c>
      <c r="B234" s="14">
        <v>227</v>
      </c>
      <c r="C234" s="15">
        <v>44762</v>
      </c>
      <c r="D234" s="14">
        <v>20</v>
      </c>
      <c r="E234" s="14">
        <v>14</v>
      </c>
      <c r="F234" s="14">
        <v>2</v>
      </c>
      <c r="G234" s="14" t="s">
        <v>14</v>
      </c>
      <c r="H234" s="14" t="s">
        <v>15</v>
      </c>
      <c r="I234" s="14"/>
      <c r="J234" s="14"/>
      <c r="K234" s="14"/>
      <c r="L234" s="14"/>
      <c r="M234" s="14"/>
      <c r="N234" s="14"/>
    </row>
    <row r="235" spans="1:14">
      <c r="A235" s="14">
        <v>228</v>
      </c>
      <c r="B235" s="14">
        <v>228</v>
      </c>
      <c r="C235" s="15">
        <v>44799</v>
      </c>
      <c r="D235" s="14">
        <v>32</v>
      </c>
      <c r="E235" s="14">
        <v>16</v>
      </c>
      <c r="F235" s="14">
        <v>1</v>
      </c>
      <c r="G235" s="14" t="s">
        <v>22</v>
      </c>
      <c r="H235" s="14" t="s">
        <v>20</v>
      </c>
      <c r="I235" s="14"/>
      <c r="J235" s="14"/>
      <c r="K235" s="14"/>
      <c r="L235" s="14"/>
      <c r="M235" s="14"/>
      <c r="N235" s="14"/>
    </row>
    <row r="236" spans="1:14">
      <c r="A236" s="14">
        <v>229</v>
      </c>
      <c r="B236" s="14">
        <v>229</v>
      </c>
      <c r="C236" s="15">
        <v>44680</v>
      </c>
      <c r="D236" s="14">
        <v>78</v>
      </c>
      <c r="E236" s="14">
        <v>8</v>
      </c>
      <c r="F236" s="14">
        <v>1</v>
      </c>
      <c r="G236" s="14" t="s">
        <v>22</v>
      </c>
      <c r="H236" s="14" t="s">
        <v>20</v>
      </c>
      <c r="I236" s="14"/>
      <c r="J236" s="14"/>
      <c r="K236" s="14"/>
      <c r="L236" s="14"/>
      <c r="M236" s="14"/>
      <c r="N236" s="14"/>
    </row>
    <row r="237" spans="1:14">
      <c r="A237" s="14">
        <v>230</v>
      </c>
      <c r="B237" s="14">
        <v>230</v>
      </c>
      <c r="C237" s="15">
        <v>44640</v>
      </c>
      <c r="D237" s="14">
        <v>45</v>
      </c>
      <c r="E237" s="14">
        <v>11</v>
      </c>
      <c r="F237" s="14">
        <v>2</v>
      </c>
      <c r="G237" s="14" t="s">
        <v>14</v>
      </c>
      <c r="H237" s="14" t="s">
        <v>15</v>
      </c>
      <c r="I237" s="14"/>
      <c r="J237" s="14"/>
      <c r="K237" s="14"/>
      <c r="L237" s="14"/>
      <c r="M237" s="14"/>
      <c r="N237" s="14"/>
    </row>
    <row r="238" spans="1:14">
      <c r="A238" s="14">
        <v>231</v>
      </c>
      <c r="B238" s="14">
        <v>231</v>
      </c>
      <c r="C238" s="15">
        <v>44721</v>
      </c>
      <c r="D238" s="14">
        <v>66</v>
      </c>
      <c r="E238" s="14">
        <v>9</v>
      </c>
      <c r="F238" s="14">
        <v>2</v>
      </c>
      <c r="G238" s="14" t="s">
        <v>19</v>
      </c>
      <c r="H238" s="14" t="s">
        <v>15</v>
      </c>
      <c r="I238" s="14"/>
      <c r="J238" s="14"/>
      <c r="K238" s="14"/>
      <c r="L238" s="14"/>
      <c r="M238" s="14"/>
      <c r="N238" s="14"/>
    </row>
    <row r="239" spans="1:14">
      <c r="A239" s="14">
        <v>232</v>
      </c>
      <c r="B239" s="14">
        <v>232</v>
      </c>
      <c r="C239" s="15">
        <v>44590</v>
      </c>
      <c r="D239" s="14">
        <v>50</v>
      </c>
      <c r="E239" s="14">
        <v>15</v>
      </c>
      <c r="F239" s="14">
        <v>2</v>
      </c>
      <c r="G239" s="14" t="s">
        <v>19</v>
      </c>
      <c r="H239" s="14" t="s">
        <v>15</v>
      </c>
      <c r="I239" s="14"/>
      <c r="J239" s="14"/>
      <c r="K239" s="14"/>
      <c r="L239" s="14"/>
      <c r="M239" s="14"/>
      <c r="N239" s="14"/>
    </row>
    <row r="240" spans="1:14">
      <c r="A240" s="14">
        <v>233</v>
      </c>
      <c r="B240" s="14">
        <v>233</v>
      </c>
      <c r="C240" s="15">
        <v>44641</v>
      </c>
      <c r="D240" s="14">
        <v>2</v>
      </c>
      <c r="E240" s="14">
        <v>5</v>
      </c>
      <c r="F240" s="14">
        <v>3</v>
      </c>
      <c r="G240" s="14" t="s">
        <v>19</v>
      </c>
      <c r="H240" s="14" t="s">
        <v>15</v>
      </c>
      <c r="I240" s="14"/>
      <c r="J240" s="14"/>
      <c r="K240" s="14"/>
      <c r="L240" s="14"/>
      <c r="M240" s="14"/>
      <c r="N240" s="14"/>
    </row>
    <row r="241" spans="1:14">
      <c r="A241" s="14">
        <v>234</v>
      </c>
      <c r="B241" s="14">
        <v>234</v>
      </c>
      <c r="C241" s="15">
        <v>44680</v>
      </c>
      <c r="D241" s="14">
        <v>74</v>
      </c>
      <c r="E241" s="14">
        <v>14</v>
      </c>
      <c r="F241" s="14">
        <v>1</v>
      </c>
      <c r="G241" s="14" t="s">
        <v>22</v>
      </c>
      <c r="H241" s="14" t="s">
        <v>15</v>
      </c>
      <c r="I241" s="14"/>
      <c r="J241" s="14"/>
      <c r="K241" s="14"/>
      <c r="L241" s="14"/>
      <c r="M241" s="14"/>
      <c r="N241" s="14"/>
    </row>
    <row r="242" spans="1:14">
      <c r="A242" s="14">
        <v>235</v>
      </c>
      <c r="B242" s="14">
        <v>235</v>
      </c>
      <c r="C242" s="15">
        <v>44734</v>
      </c>
      <c r="D242" s="14">
        <v>72</v>
      </c>
      <c r="E242" s="14">
        <v>12</v>
      </c>
      <c r="F242" s="14">
        <v>1</v>
      </c>
      <c r="G242" s="14" t="s">
        <v>19</v>
      </c>
      <c r="H242" s="14" t="s">
        <v>15</v>
      </c>
      <c r="I242" s="14"/>
      <c r="J242" s="14"/>
      <c r="K242" s="14"/>
      <c r="L242" s="14"/>
      <c r="M242" s="14"/>
      <c r="N242" s="14"/>
    </row>
    <row r="243" spans="1:14">
      <c r="A243" s="14">
        <v>236</v>
      </c>
      <c r="B243" s="14">
        <v>236</v>
      </c>
      <c r="C243" s="15">
        <v>44585</v>
      </c>
      <c r="D243" s="14">
        <v>3</v>
      </c>
      <c r="E243" s="14">
        <v>14</v>
      </c>
      <c r="F243" s="14">
        <v>1</v>
      </c>
      <c r="G243" s="14" t="s">
        <v>33</v>
      </c>
      <c r="H243" s="14" t="s">
        <v>20</v>
      </c>
      <c r="I243" s="14"/>
      <c r="J243" s="14"/>
      <c r="K243" s="14"/>
      <c r="L243" s="14"/>
      <c r="M243" s="14"/>
      <c r="N243" s="14"/>
    </row>
    <row r="244" spans="1:14">
      <c r="A244" s="14">
        <v>237</v>
      </c>
      <c r="B244" s="14">
        <v>237</v>
      </c>
      <c r="C244" s="15">
        <v>44725</v>
      </c>
      <c r="D244" s="14">
        <v>60</v>
      </c>
      <c r="E244" s="14">
        <v>17</v>
      </c>
      <c r="F244" s="14">
        <v>2</v>
      </c>
      <c r="G244" s="14" t="s">
        <v>22</v>
      </c>
      <c r="H244" s="14" t="s">
        <v>20</v>
      </c>
      <c r="I244" s="14"/>
      <c r="J244" s="14"/>
      <c r="K244" s="14"/>
      <c r="L244" s="14"/>
      <c r="M244" s="14"/>
      <c r="N244" s="14"/>
    </row>
    <row r="245" spans="1:14">
      <c r="A245" s="14">
        <v>238</v>
      </c>
      <c r="B245" s="14">
        <v>238</v>
      </c>
      <c r="C245" s="15">
        <v>44712</v>
      </c>
      <c r="D245" s="14">
        <v>28</v>
      </c>
      <c r="E245" s="14">
        <v>8</v>
      </c>
      <c r="F245" s="14">
        <v>3</v>
      </c>
      <c r="G245" s="14" t="s">
        <v>14</v>
      </c>
      <c r="H245" s="14" t="s">
        <v>20</v>
      </c>
      <c r="I245" s="14"/>
      <c r="J245" s="14"/>
      <c r="K245" s="14"/>
      <c r="L245" s="14"/>
      <c r="M245" s="14"/>
      <c r="N245" s="14"/>
    </row>
    <row r="246" spans="1:14">
      <c r="A246" s="14">
        <v>239</v>
      </c>
      <c r="B246" s="14">
        <v>239</v>
      </c>
      <c r="C246" s="15">
        <v>44564</v>
      </c>
      <c r="D246" s="14">
        <v>93</v>
      </c>
      <c r="E246" s="14">
        <v>2</v>
      </c>
      <c r="F246" s="14">
        <v>3</v>
      </c>
      <c r="G246" s="14" t="s">
        <v>33</v>
      </c>
      <c r="H246" s="14" t="s">
        <v>20</v>
      </c>
      <c r="I246" s="14"/>
      <c r="J246" s="14"/>
      <c r="K246" s="14"/>
      <c r="L246" s="14"/>
      <c r="M246" s="14"/>
      <c r="N246" s="14"/>
    </row>
    <row r="247" spans="1:14">
      <c r="A247" s="14">
        <v>240</v>
      </c>
      <c r="B247" s="14">
        <v>240</v>
      </c>
      <c r="C247" s="15">
        <v>44586</v>
      </c>
      <c r="D247" s="14">
        <v>74</v>
      </c>
      <c r="E247" s="14">
        <v>5</v>
      </c>
      <c r="F247" s="14">
        <v>2</v>
      </c>
      <c r="G247" s="14" t="s">
        <v>19</v>
      </c>
      <c r="H247" s="14" t="s">
        <v>20</v>
      </c>
      <c r="I247" s="14"/>
      <c r="J247" s="14"/>
      <c r="K247" s="14"/>
      <c r="L247" s="14"/>
      <c r="M247" s="14"/>
      <c r="N247" s="14"/>
    </row>
    <row r="248" spans="1:14">
      <c r="A248" s="14">
        <v>241</v>
      </c>
      <c r="B248" s="14">
        <v>241</v>
      </c>
      <c r="C248" s="15">
        <v>44657</v>
      </c>
      <c r="D248" s="14">
        <v>73</v>
      </c>
      <c r="E248" s="14">
        <v>1</v>
      </c>
      <c r="F248" s="14">
        <v>1</v>
      </c>
      <c r="G248" s="14" t="s">
        <v>30</v>
      </c>
      <c r="H248" s="14" t="s">
        <v>20</v>
      </c>
      <c r="I248" s="14"/>
      <c r="J248" s="14"/>
      <c r="K248" s="14"/>
      <c r="L248" s="14"/>
      <c r="M248" s="14"/>
      <c r="N248" s="14"/>
    </row>
    <row r="249" spans="1:14">
      <c r="A249" s="14">
        <v>242</v>
      </c>
      <c r="B249" s="14">
        <v>242</v>
      </c>
      <c r="C249" s="15">
        <v>44609</v>
      </c>
      <c r="D249" s="14">
        <v>66</v>
      </c>
      <c r="E249" s="14">
        <v>2</v>
      </c>
      <c r="F249" s="14">
        <v>1</v>
      </c>
      <c r="G249" s="14" t="s">
        <v>19</v>
      </c>
      <c r="H249" s="14" t="s">
        <v>20</v>
      </c>
      <c r="I249" s="14"/>
      <c r="J249" s="14"/>
      <c r="K249" s="14"/>
      <c r="L249" s="14"/>
      <c r="M249" s="14"/>
      <c r="N249" s="14"/>
    </row>
    <row r="250" spans="1:14">
      <c r="A250" s="14">
        <v>243</v>
      </c>
      <c r="B250" s="14">
        <v>243</v>
      </c>
      <c r="C250" s="15">
        <v>44781</v>
      </c>
      <c r="D250" s="14">
        <v>79</v>
      </c>
      <c r="E250" s="14">
        <v>2</v>
      </c>
      <c r="F250" s="14">
        <v>3</v>
      </c>
      <c r="G250" s="14" t="s">
        <v>22</v>
      </c>
      <c r="H250" s="14" t="s">
        <v>20</v>
      </c>
      <c r="I250" s="14"/>
      <c r="J250" s="14"/>
      <c r="K250" s="14"/>
      <c r="L250" s="14"/>
      <c r="M250" s="14"/>
      <c r="N250" s="14"/>
    </row>
    <row r="251" spans="1:14">
      <c r="A251" s="14">
        <v>244</v>
      </c>
      <c r="B251" s="14">
        <v>244</v>
      </c>
      <c r="C251" s="15">
        <v>44642</v>
      </c>
      <c r="D251" s="14">
        <v>80</v>
      </c>
      <c r="E251" s="14">
        <v>12</v>
      </c>
      <c r="F251" s="14">
        <v>3</v>
      </c>
      <c r="G251" s="14" t="s">
        <v>45</v>
      </c>
      <c r="H251" s="14" t="s">
        <v>20</v>
      </c>
      <c r="I251" s="14"/>
      <c r="J251" s="14"/>
      <c r="K251" s="14"/>
      <c r="L251" s="14"/>
      <c r="M251" s="14"/>
      <c r="N251" s="14"/>
    </row>
    <row r="252" spans="1:14">
      <c r="A252" s="14">
        <v>245</v>
      </c>
      <c r="B252" s="14">
        <v>245</v>
      </c>
      <c r="C252" s="15">
        <v>44662</v>
      </c>
      <c r="D252" s="14">
        <v>74</v>
      </c>
      <c r="E252" s="14">
        <v>5</v>
      </c>
      <c r="F252" s="14">
        <v>3</v>
      </c>
      <c r="G252" s="14" t="s">
        <v>33</v>
      </c>
      <c r="H252" s="14" t="s">
        <v>20</v>
      </c>
      <c r="I252" s="14"/>
      <c r="J252" s="14"/>
      <c r="K252" s="14"/>
      <c r="L252" s="14"/>
      <c r="M252" s="14"/>
      <c r="N252" s="14"/>
    </row>
    <row r="253" spans="1:14">
      <c r="A253" s="14">
        <v>246</v>
      </c>
      <c r="B253" s="14">
        <v>246</v>
      </c>
      <c r="C253" s="15">
        <v>44601</v>
      </c>
      <c r="D253" s="14">
        <v>12</v>
      </c>
      <c r="E253" s="14">
        <v>16</v>
      </c>
      <c r="F253" s="14">
        <v>1</v>
      </c>
      <c r="G253" s="14" t="s">
        <v>14</v>
      </c>
      <c r="H253" s="14" t="s">
        <v>20</v>
      </c>
      <c r="I253" s="14"/>
      <c r="J253" s="14"/>
      <c r="K253" s="14"/>
      <c r="L253" s="14"/>
      <c r="M253" s="14"/>
      <c r="N253" s="14"/>
    </row>
    <row r="254" spans="1:14">
      <c r="A254" s="14">
        <v>247</v>
      </c>
      <c r="B254" s="14">
        <v>247</v>
      </c>
      <c r="C254" s="15">
        <v>44645</v>
      </c>
      <c r="D254" s="14">
        <v>42</v>
      </c>
      <c r="E254" s="14">
        <v>16</v>
      </c>
      <c r="F254" s="14">
        <v>1</v>
      </c>
      <c r="G254" s="14" t="s">
        <v>22</v>
      </c>
      <c r="H254" s="14" t="s">
        <v>15</v>
      </c>
      <c r="I254" s="14"/>
      <c r="J254" s="14"/>
      <c r="K254" s="14"/>
      <c r="L254" s="14"/>
      <c r="M254" s="14"/>
      <c r="N254" s="14"/>
    </row>
    <row r="255" spans="1:14">
      <c r="A255" s="14">
        <v>248</v>
      </c>
      <c r="B255" s="14">
        <v>248</v>
      </c>
      <c r="C255" s="15">
        <v>44664</v>
      </c>
      <c r="D255" s="14">
        <v>22</v>
      </c>
      <c r="E255" s="14">
        <v>15</v>
      </c>
      <c r="F255" s="14">
        <v>3</v>
      </c>
      <c r="G255" s="14" t="s">
        <v>45</v>
      </c>
      <c r="H255" s="14" t="s">
        <v>15</v>
      </c>
      <c r="I255" s="14"/>
      <c r="J255" s="14"/>
      <c r="K255" s="14"/>
      <c r="L255" s="14"/>
      <c r="M255" s="14"/>
      <c r="N255" s="14"/>
    </row>
    <row r="256" spans="1:14">
      <c r="A256" s="14">
        <v>249</v>
      </c>
      <c r="B256" s="14">
        <v>249</v>
      </c>
      <c r="C256" s="15">
        <v>44693</v>
      </c>
      <c r="D256" s="14">
        <v>24</v>
      </c>
      <c r="E256" s="14">
        <v>9</v>
      </c>
      <c r="F256" s="14">
        <v>2</v>
      </c>
      <c r="G256" s="14" t="s">
        <v>19</v>
      </c>
      <c r="H256" s="14" t="s">
        <v>20</v>
      </c>
      <c r="I256" s="14"/>
      <c r="J256" s="14"/>
      <c r="K256" s="14"/>
      <c r="L256" s="14"/>
      <c r="M256" s="14"/>
      <c r="N256" s="14"/>
    </row>
    <row r="257" spans="1:14">
      <c r="A257" s="14">
        <v>250</v>
      </c>
      <c r="B257" s="14">
        <v>250</v>
      </c>
      <c r="C257" s="15">
        <v>44674</v>
      </c>
      <c r="D257" s="14">
        <v>100</v>
      </c>
      <c r="E257" s="14">
        <v>13</v>
      </c>
      <c r="F257" s="14">
        <v>1</v>
      </c>
      <c r="G257" s="14" t="s">
        <v>19</v>
      </c>
      <c r="H257" s="14" t="s">
        <v>20</v>
      </c>
      <c r="I257" s="14"/>
      <c r="J257" s="14"/>
      <c r="K257" s="14"/>
      <c r="L257" s="14"/>
      <c r="M257" s="14"/>
      <c r="N257" s="14"/>
    </row>
    <row r="258" spans="1:14">
      <c r="A258" s="14">
        <v>251</v>
      </c>
      <c r="B258" s="14">
        <v>251</v>
      </c>
      <c r="C258" s="15">
        <v>44594</v>
      </c>
      <c r="D258" s="14">
        <v>100</v>
      </c>
      <c r="E258" s="14">
        <v>4</v>
      </c>
      <c r="F258" s="14">
        <v>2</v>
      </c>
      <c r="G258" s="14" t="s">
        <v>19</v>
      </c>
      <c r="H258" s="14" t="s">
        <v>20</v>
      </c>
      <c r="I258" s="14"/>
      <c r="J258" s="14"/>
      <c r="K258" s="14"/>
      <c r="L258" s="14"/>
      <c r="M258" s="14"/>
      <c r="N258" s="14"/>
    </row>
    <row r="259" spans="1:14">
      <c r="A259" s="14">
        <v>252</v>
      </c>
      <c r="B259" s="14">
        <v>252</v>
      </c>
      <c r="C259" s="15">
        <v>44730</v>
      </c>
      <c r="D259" s="14">
        <v>61</v>
      </c>
      <c r="E259" s="14">
        <v>4</v>
      </c>
      <c r="F259" s="14">
        <v>2</v>
      </c>
      <c r="G259" s="14" t="s">
        <v>19</v>
      </c>
      <c r="H259" s="14" t="s">
        <v>15</v>
      </c>
      <c r="I259" s="14"/>
      <c r="J259" s="14"/>
      <c r="K259" s="14"/>
      <c r="L259" s="14"/>
      <c r="M259" s="14"/>
      <c r="N259" s="14"/>
    </row>
    <row r="260" spans="1:14">
      <c r="A260" s="14">
        <v>253</v>
      </c>
      <c r="B260" s="14">
        <v>253</v>
      </c>
      <c r="C260" s="15">
        <v>44723</v>
      </c>
      <c r="D260" s="14">
        <v>27</v>
      </c>
      <c r="E260" s="14">
        <v>15</v>
      </c>
      <c r="F260" s="14">
        <v>3</v>
      </c>
      <c r="G260" s="14" t="s">
        <v>14</v>
      </c>
      <c r="H260" s="14" t="s">
        <v>15</v>
      </c>
      <c r="I260" s="14"/>
      <c r="J260" s="14"/>
      <c r="K260" s="14"/>
      <c r="L260" s="14"/>
      <c r="M260" s="14"/>
      <c r="N260" s="14"/>
    </row>
    <row r="261" spans="1:14">
      <c r="A261" s="14">
        <v>254</v>
      </c>
      <c r="B261" s="14">
        <v>254</v>
      </c>
      <c r="C261" s="15">
        <v>44691</v>
      </c>
      <c r="D261" s="14">
        <v>64</v>
      </c>
      <c r="E261" s="14">
        <v>5</v>
      </c>
      <c r="F261" s="14">
        <v>1</v>
      </c>
      <c r="G261" s="14" t="s">
        <v>19</v>
      </c>
      <c r="H261" s="14" t="s">
        <v>20</v>
      </c>
      <c r="I261" s="14"/>
      <c r="J261" s="14"/>
      <c r="K261" s="14"/>
      <c r="L261" s="14"/>
      <c r="M261" s="14"/>
      <c r="N261" s="14"/>
    </row>
    <row r="262" spans="1:14">
      <c r="A262" s="14">
        <v>255</v>
      </c>
      <c r="B262" s="14">
        <v>255</v>
      </c>
      <c r="C262" s="15">
        <v>44575</v>
      </c>
      <c r="D262" s="14">
        <v>21</v>
      </c>
      <c r="E262" s="14">
        <v>14</v>
      </c>
      <c r="F262" s="14">
        <v>1</v>
      </c>
      <c r="G262" s="14" t="s">
        <v>30</v>
      </c>
      <c r="H262" s="14" t="s">
        <v>15</v>
      </c>
      <c r="I262" s="14"/>
      <c r="J262" s="14"/>
      <c r="K262" s="14"/>
      <c r="L262" s="14"/>
      <c r="M262" s="14"/>
      <c r="N262" s="14"/>
    </row>
    <row r="263" spans="1:14">
      <c r="A263" s="14">
        <v>256</v>
      </c>
      <c r="B263" s="14">
        <v>256</v>
      </c>
      <c r="C263" s="15">
        <v>44589</v>
      </c>
      <c r="D263" s="14">
        <v>80</v>
      </c>
      <c r="E263" s="14">
        <v>16</v>
      </c>
      <c r="F263" s="14">
        <v>3</v>
      </c>
      <c r="G263" s="14" t="s">
        <v>19</v>
      </c>
      <c r="H263" s="14" t="s">
        <v>15</v>
      </c>
      <c r="I263" s="14"/>
      <c r="J263" s="14"/>
      <c r="K263" s="14"/>
      <c r="L263" s="14"/>
      <c r="M263" s="14"/>
      <c r="N263" s="14"/>
    </row>
    <row r="264" spans="1:14">
      <c r="A264" s="14">
        <v>257</v>
      </c>
      <c r="B264" s="14">
        <v>257</v>
      </c>
      <c r="C264" s="15">
        <v>44662</v>
      </c>
      <c r="D264" s="14">
        <v>3</v>
      </c>
      <c r="E264" s="14">
        <v>17</v>
      </c>
      <c r="F264" s="14">
        <v>2</v>
      </c>
      <c r="G264" s="14" t="s">
        <v>30</v>
      </c>
      <c r="H264" s="14" t="s">
        <v>20</v>
      </c>
      <c r="I264" s="14"/>
      <c r="J264" s="14"/>
      <c r="K264" s="14"/>
      <c r="L264" s="14"/>
      <c r="M264" s="14"/>
      <c r="N264" s="14"/>
    </row>
    <row r="265" spans="1:14">
      <c r="A265" s="14">
        <v>258</v>
      </c>
      <c r="B265" s="14">
        <v>258</v>
      </c>
      <c r="C265" s="15">
        <v>44646</v>
      </c>
      <c r="D265" s="14">
        <v>34</v>
      </c>
      <c r="E265" s="14">
        <v>8</v>
      </c>
      <c r="F265" s="14">
        <v>1</v>
      </c>
      <c r="G265" s="14" t="s">
        <v>22</v>
      </c>
      <c r="H265" s="14" t="s">
        <v>15</v>
      </c>
      <c r="I265" s="14"/>
      <c r="J265" s="14"/>
      <c r="K265" s="14"/>
      <c r="L265" s="14"/>
      <c r="M265" s="14"/>
      <c r="N265" s="14"/>
    </row>
    <row r="266" spans="1:14">
      <c r="A266" s="14">
        <v>259</v>
      </c>
      <c r="B266" s="14">
        <v>259</v>
      </c>
      <c r="C266" s="15">
        <v>44614</v>
      </c>
      <c r="D266" s="14">
        <v>39</v>
      </c>
      <c r="E266" s="14">
        <v>10</v>
      </c>
      <c r="F266" s="14">
        <v>3</v>
      </c>
      <c r="G266" s="14" t="s">
        <v>19</v>
      </c>
      <c r="H266" s="14" t="s">
        <v>20</v>
      </c>
      <c r="I266" s="14"/>
      <c r="J266" s="14"/>
      <c r="K266" s="14"/>
      <c r="L266" s="14"/>
      <c r="M266" s="14"/>
      <c r="N266" s="14"/>
    </row>
    <row r="267" spans="1:14">
      <c r="A267" s="14">
        <v>260</v>
      </c>
      <c r="B267" s="14">
        <v>260</v>
      </c>
      <c r="C267" s="15">
        <v>44739</v>
      </c>
      <c r="D267" s="14">
        <v>24</v>
      </c>
      <c r="E267" s="14">
        <v>10</v>
      </c>
      <c r="F267" s="14">
        <v>2</v>
      </c>
      <c r="G267" s="14" t="s">
        <v>30</v>
      </c>
      <c r="H267" s="14" t="s">
        <v>20</v>
      </c>
      <c r="I267" s="14"/>
      <c r="J267" s="14"/>
      <c r="K267" s="14"/>
      <c r="L267" s="14"/>
      <c r="M267" s="14"/>
      <c r="N267" s="14"/>
    </row>
    <row r="268" spans="1:14">
      <c r="A268" s="14">
        <v>261</v>
      </c>
      <c r="B268" s="14">
        <v>261</v>
      </c>
      <c r="C268" s="15">
        <v>44762</v>
      </c>
      <c r="D268" s="14">
        <v>56</v>
      </c>
      <c r="E268" s="14">
        <v>16</v>
      </c>
      <c r="F268" s="14">
        <v>1</v>
      </c>
      <c r="G268" s="14" t="s">
        <v>19</v>
      </c>
      <c r="H268" s="14" t="s">
        <v>20</v>
      </c>
      <c r="I268" s="14"/>
      <c r="J268" s="14"/>
      <c r="K268" s="14"/>
      <c r="L268" s="14"/>
      <c r="M268" s="14"/>
      <c r="N268" s="14"/>
    </row>
    <row r="269" spans="1:14">
      <c r="A269" s="14">
        <v>262</v>
      </c>
      <c r="B269" s="14">
        <v>262</v>
      </c>
      <c r="C269" s="15">
        <v>44695</v>
      </c>
      <c r="D269" s="14">
        <v>15</v>
      </c>
      <c r="E269" s="14">
        <v>4</v>
      </c>
      <c r="F269" s="14">
        <v>3</v>
      </c>
      <c r="G269" s="14" t="s">
        <v>30</v>
      </c>
      <c r="H269" s="14" t="s">
        <v>20</v>
      </c>
      <c r="I269" s="14"/>
      <c r="J269" s="14"/>
      <c r="K269" s="14"/>
      <c r="L269" s="14"/>
      <c r="M269" s="14"/>
      <c r="N269" s="14"/>
    </row>
    <row r="270" spans="1:14">
      <c r="A270" s="14">
        <v>263</v>
      </c>
      <c r="B270" s="14">
        <v>263</v>
      </c>
      <c r="C270" s="15">
        <v>44566</v>
      </c>
      <c r="D270" s="14">
        <v>81</v>
      </c>
      <c r="E270" s="14">
        <v>5</v>
      </c>
      <c r="F270" s="14">
        <v>1</v>
      </c>
      <c r="G270" s="14" t="s">
        <v>14</v>
      </c>
      <c r="H270" s="14" t="s">
        <v>15</v>
      </c>
      <c r="I270" s="14"/>
      <c r="J270" s="14"/>
      <c r="K270" s="14"/>
      <c r="L270" s="14"/>
      <c r="M270" s="14"/>
      <c r="N270" s="14"/>
    </row>
    <row r="271" spans="1:14">
      <c r="A271" s="14">
        <v>264</v>
      </c>
      <c r="B271" s="14">
        <v>264</v>
      </c>
      <c r="C271" s="15">
        <v>44620</v>
      </c>
      <c r="D271" s="14">
        <v>67</v>
      </c>
      <c r="E271" s="14">
        <v>7</v>
      </c>
      <c r="F271" s="14">
        <v>1</v>
      </c>
      <c r="G271" s="14" t="s">
        <v>14</v>
      </c>
      <c r="H271" s="14" t="s">
        <v>20</v>
      </c>
      <c r="I271" s="14"/>
      <c r="J271" s="14"/>
      <c r="K271" s="14"/>
      <c r="L271" s="14"/>
      <c r="M271" s="14"/>
      <c r="N271" s="14"/>
    </row>
    <row r="272" spans="1:14">
      <c r="A272" s="14">
        <v>265</v>
      </c>
      <c r="B272" s="14">
        <v>265</v>
      </c>
      <c r="C272" s="15">
        <v>44617</v>
      </c>
      <c r="D272" s="14">
        <v>91</v>
      </c>
      <c r="E272" s="14">
        <v>18</v>
      </c>
      <c r="F272" s="14">
        <v>3</v>
      </c>
      <c r="G272" s="14" t="s">
        <v>19</v>
      </c>
      <c r="H272" s="14" t="s">
        <v>15</v>
      </c>
      <c r="I272" s="14"/>
      <c r="J272" s="14"/>
      <c r="K272" s="14"/>
      <c r="L272" s="14"/>
      <c r="M272" s="14"/>
      <c r="N272" s="14"/>
    </row>
    <row r="273" spans="1:14">
      <c r="A273" s="14">
        <v>266</v>
      </c>
      <c r="B273" s="14">
        <v>266</v>
      </c>
      <c r="C273" s="15">
        <v>44742</v>
      </c>
      <c r="D273" s="14">
        <v>11</v>
      </c>
      <c r="E273" s="14">
        <v>12</v>
      </c>
      <c r="F273" s="14">
        <v>1</v>
      </c>
      <c r="G273" s="14" t="s">
        <v>45</v>
      </c>
      <c r="H273" s="14" t="s">
        <v>20</v>
      </c>
      <c r="I273" s="14"/>
      <c r="J273" s="14"/>
      <c r="K273" s="14"/>
      <c r="L273" s="14"/>
      <c r="M273" s="14"/>
      <c r="N273" s="14"/>
    </row>
    <row r="274" spans="1:14">
      <c r="A274" s="14">
        <v>267</v>
      </c>
      <c r="B274" s="14">
        <v>267</v>
      </c>
      <c r="C274" s="15">
        <v>44789</v>
      </c>
      <c r="D274" s="14">
        <v>64</v>
      </c>
      <c r="E274" s="14">
        <v>6</v>
      </c>
      <c r="F274" s="14">
        <v>3</v>
      </c>
      <c r="G274" s="14" t="s">
        <v>14</v>
      </c>
      <c r="H274" s="14" t="s">
        <v>15</v>
      </c>
      <c r="I274" s="14"/>
      <c r="J274" s="14"/>
      <c r="K274" s="14"/>
      <c r="L274" s="14"/>
      <c r="M274" s="14"/>
      <c r="N274" s="14"/>
    </row>
    <row r="275" spans="1:14">
      <c r="A275" s="14">
        <v>268</v>
      </c>
      <c r="B275" s="14">
        <v>268</v>
      </c>
      <c r="C275" s="15">
        <v>44718</v>
      </c>
      <c r="D275" s="14">
        <v>99</v>
      </c>
      <c r="E275" s="14">
        <v>13</v>
      </c>
      <c r="F275" s="14">
        <v>1</v>
      </c>
      <c r="G275" s="14" t="s">
        <v>45</v>
      </c>
      <c r="H275" s="14" t="s">
        <v>15</v>
      </c>
      <c r="I275" s="14"/>
      <c r="J275" s="14"/>
      <c r="K275" s="14"/>
      <c r="L275" s="14"/>
      <c r="M275" s="14"/>
      <c r="N275" s="14"/>
    </row>
    <row r="276" spans="1:14">
      <c r="A276" s="14">
        <v>269</v>
      </c>
      <c r="B276" s="14">
        <v>269</v>
      </c>
      <c r="C276" s="15">
        <v>44692</v>
      </c>
      <c r="D276" s="14">
        <v>6</v>
      </c>
      <c r="E276" s="14">
        <v>12</v>
      </c>
      <c r="F276" s="14">
        <v>2</v>
      </c>
      <c r="G276" s="14" t="s">
        <v>33</v>
      </c>
      <c r="H276" s="14" t="s">
        <v>20</v>
      </c>
      <c r="I276" s="14"/>
      <c r="J276" s="14"/>
      <c r="K276" s="14"/>
      <c r="L276" s="14"/>
      <c r="M276" s="14"/>
      <c r="N276" s="14"/>
    </row>
    <row r="277" spans="1:14">
      <c r="A277" s="14">
        <v>270</v>
      </c>
      <c r="B277" s="14">
        <v>270</v>
      </c>
      <c r="C277" s="15">
        <v>44707</v>
      </c>
      <c r="D277" s="14">
        <v>35</v>
      </c>
      <c r="E277" s="14">
        <v>2</v>
      </c>
      <c r="F277" s="14">
        <v>1</v>
      </c>
      <c r="G277" s="14" t="s">
        <v>22</v>
      </c>
      <c r="H277" s="14" t="s">
        <v>20</v>
      </c>
      <c r="I277" s="14"/>
      <c r="J277" s="14"/>
      <c r="K277" s="14"/>
      <c r="L277" s="14"/>
      <c r="M277" s="14"/>
      <c r="N277" s="14"/>
    </row>
    <row r="278" spans="1:14">
      <c r="A278" s="14">
        <v>271</v>
      </c>
      <c r="B278" s="14">
        <v>271</v>
      </c>
      <c r="C278" s="15">
        <v>44707</v>
      </c>
      <c r="D278" s="14">
        <v>63</v>
      </c>
      <c r="E278" s="14">
        <v>11</v>
      </c>
      <c r="F278" s="14">
        <v>3</v>
      </c>
      <c r="G278" s="14" t="s">
        <v>22</v>
      </c>
      <c r="H278" s="14" t="s">
        <v>15</v>
      </c>
      <c r="I278" s="14"/>
      <c r="J278" s="14"/>
      <c r="K278" s="14"/>
      <c r="L278" s="14"/>
      <c r="M278" s="14"/>
      <c r="N278" s="14"/>
    </row>
    <row r="279" spans="1:14">
      <c r="A279" s="14">
        <v>272</v>
      </c>
      <c r="B279" s="14">
        <v>272</v>
      </c>
      <c r="C279" s="15">
        <v>44760</v>
      </c>
      <c r="D279" s="14">
        <v>27</v>
      </c>
      <c r="E279" s="14">
        <v>16</v>
      </c>
      <c r="F279" s="14">
        <v>2</v>
      </c>
      <c r="G279" s="14" t="s">
        <v>30</v>
      </c>
      <c r="H279" s="14" t="s">
        <v>15</v>
      </c>
      <c r="I279" s="14"/>
      <c r="J279" s="14"/>
      <c r="K279" s="14"/>
      <c r="L279" s="14"/>
      <c r="M279" s="14"/>
      <c r="N279" s="14"/>
    </row>
    <row r="280" spans="1:14">
      <c r="A280" s="14">
        <v>273</v>
      </c>
      <c r="B280" s="14">
        <v>273</v>
      </c>
      <c r="C280" s="15">
        <v>44710</v>
      </c>
      <c r="D280" s="14">
        <v>63</v>
      </c>
      <c r="E280" s="14">
        <v>3</v>
      </c>
      <c r="F280" s="14">
        <v>3</v>
      </c>
      <c r="G280" s="14" t="s">
        <v>30</v>
      </c>
      <c r="H280" s="14" t="s">
        <v>15</v>
      </c>
      <c r="I280" s="14"/>
      <c r="J280" s="14"/>
      <c r="K280" s="14"/>
      <c r="L280" s="14"/>
      <c r="M280" s="14"/>
      <c r="N280" s="14"/>
    </row>
    <row r="281" spans="1:14">
      <c r="A281" s="14">
        <v>274</v>
      </c>
      <c r="B281" s="14">
        <v>274</v>
      </c>
      <c r="C281" s="15">
        <v>44567</v>
      </c>
      <c r="D281" s="14">
        <v>21</v>
      </c>
      <c r="E281" s="14">
        <v>10</v>
      </c>
      <c r="F281" s="14">
        <v>1</v>
      </c>
      <c r="G281" s="14" t="s">
        <v>30</v>
      </c>
      <c r="H281" s="14" t="s">
        <v>15</v>
      </c>
      <c r="I281" s="14"/>
      <c r="J281" s="14"/>
      <c r="K281" s="14"/>
      <c r="L281" s="14"/>
      <c r="M281" s="14"/>
      <c r="N281" s="14"/>
    </row>
    <row r="282" spans="1:14">
      <c r="A282" s="14">
        <v>275</v>
      </c>
      <c r="B282" s="14">
        <v>275</v>
      </c>
      <c r="C282" s="15">
        <v>44571</v>
      </c>
      <c r="D282" s="14">
        <v>1</v>
      </c>
      <c r="E282" s="14">
        <v>4</v>
      </c>
      <c r="F282" s="14">
        <v>2</v>
      </c>
      <c r="G282" s="14" t="s">
        <v>33</v>
      </c>
      <c r="H282" s="14" t="s">
        <v>20</v>
      </c>
      <c r="I282" s="14"/>
      <c r="J282" s="14"/>
      <c r="K282" s="14"/>
      <c r="L282" s="14"/>
      <c r="M282" s="14"/>
      <c r="N282" s="14"/>
    </row>
    <row r="283" spans="1:14">
      <c r="A283" s="14">
        <v>276</v>
      </c>
      <c r="B283" s="14">
        <v>276</v>
      </c>
      <c r="C283" s="15">
        <v>44719</v>
      </c>
      <c r="D283" s="14">
        <v>25</v>
      </c>
      <c r="E283" s="14">
        <v>7</v>
      </c>
      <c r="F283" s="14">
        <v>3</v>
      </c>
      <c r="G283" s="14" t="s">
        <v>30</v>
      </c>
      <c r="H283" s="14" t="s">
        <v>15</v>
      </c>
      <c r="I283" s="14"/>
      <c r="J283" s="14"/>
      <c r="K283" s="14"/>
      <c r="L283" s="14"/>
      <c r="M283" s="14"/>
      <c r="N283" s="14"/>
    </row>
    <row r="284" spans="1:14">
      <c r="A284" s="14">
        <v>277</v>
      </c>
      <c r="B284" s="14">
        <v>277</v>
      </c>
      <c r="C284" s="15">
        <v>44802</v>
      </c>
      <c r="D284" s="14">
        <v>92</v>
      </c>
      <c r="E284" s="14">
        <v>9</v>
      </c>
      <c r="F284" s="14">
        <v>1</v>
      </c>
      <c r="G284" s="14" t="s">
        <v>30</v>
      </c>
      <c r="H284" s="14" t="s">
        <v>15</v>
      </c>
      <c r="I284" s="14"/>
      <c r="J284" s="14"/>
      <c r="K284" s="14"/>
      <c r="L284" s="14"/>
      <c r="M284" s="14"/>
      <c r="N284" s="14"/>
    </row>
    <row r="285" spans="1:14">
      <c r="A285" s="14">
        <v>278</v>
      </c>
      <c r="B285" s="14">
        <v>278</v>
      </c>
      <c r="C285" s="15">
        <v>44583</v>
      </c>
      <c r="D285" s="14">
        <v>94</v>
      </c>
      <c r="E285" s="14">
        <v>15</v>
      </c>
      <c r="F285" s="14">
        <v>3</v>
      </c>
      <c r="G285" s="14" t="s">
        <v>30</v>
      </c>
      <c r="H285" s="14" t="s">
        <v>15</v>
      </c>
      <c r="I285" s="14"/>
      <c r="J285" s="14"/>
      <c r="K285" s="14"/>
      <c r="L285" s="14"/>
      <c r="M285" s="14"/>
      <c r="N285" s="14"/>
    </row>
    <row r="286" spans="1:14">
      <c r="A286" s="14">
        <v>279</v>
      </c>
      <c r="B286" s="14">
        <v>279</v>
      </c>
      <c r="C286" s="15">
        <v>44615</v>
      </c>
      <c r="D286" s="14">
        <v>33</v>
      </c>
      <c r="E286" s="14">
        <v>13</v>
      </c>
      <c r="F286" s="14">
        <v>2</v>
      </c>
      <c r="G286" s="14" t="s">
        <v>19</v>
      </c>
      <c r="H286" s="14" t="s">
        <v>15</v>
      </c>
      <c r="I286" s="14"/>
      <c r="J286" s="14"/>
      <c r="K286" s="14"/>
      <c r="L286" s="14"/>
      <c r="M286" s="14"/>
      <c r="N286" s="14"/>
    </row>
    <row r="287" spans="1:14">
      <c r="A287" s="14">
        <v>280</v>
      </c>
      <c r="B287" s="14">
        <v>280</v>
      </c>
      <c r="C287" s="15">
        <v>44678</v>
      </c>
      <c r="D287" s="14">
        <v>39</v>
      </c>
      <c r="E287" s="14">
        <v>18</v>
      </c>
      <c r="F287" s="14">
        <v>3</v>
      </c>
      <c r="G287" s="14" t="s">
        <v>33</v>
      </c>
      <c r="H287" s="14" t="s">
        <v>15</v>
      </c>
      <c r="I287" s="14"/>
      <c r="J287" s="14"/>
      <c r="K287" s="14"/>
      <c r="L287" s="14"/>
      <c r="M287" s="14"/>
      <c r="N287" s="14"/>
    </row>
    <row r="288" spans="1:14">
      <c r="A288" s="14">
        <v>281</v>
      </c>
      <c r="B288" s="14">
        <v>281</v>
      </c>
      <c r="C288" s="15">
        <v>44698</v>
      </c>
      <c r="D288" s="14">
        <v>64</v>
      </c>
      <c r="E288" s="14">
        <v>5</v>
      </c>
      <c r="F288" s="14">
        <v>3</v>
      </c>
      <c r="G288" s="14" t="s">
        <v>33</v>
      </c>
      <c r="H288" s="14" t="s">
        <v>15</v>
      </c>
      <c r="I288" s="14"/>
      <c r="J288" s="14"/>
      <c r="K288" s="14"/>
      <c r="L288" s="14"/>
      <c r="M288" s="14"/>
      <c r="N288" s="14"/>
    </row>
    <row r="289" spans="1:14">
      <c r="A289" s="14">
        <v>282</v>
      </c>
      <c r="B289" s="14">
        <v>282</v>
      </c>
      <c r="C289" s="15">
        <v>44579</v>
      </c>
      <c r="D289" s="14">
        <v>84</v>
      </c>
      <c r="E289" s="14">
        <v>14</v>
      </c>
      <c r="F289" s="14">
        <v>3</v>
      </c>
      <c r="G289" s="14" t="s">
        <v>33</v>
      </c>
      <c r="H289" s="14" t="s">
        <v>15</v>
      </c>
      <c r="I289" s="14"/>
      <c r="J289" s="14"/>
      <c r="K289" s="14"/>
      <c r="L289" s="14"/>
      <c r="M289" s="14"/>
      <c r="N289" s="14"/>
    </row>
    <row r="290" spans="1:14">
      <c r="A290" s="14">
        <v>283</v>
      </c>
      <c r="B290" s="14">
        <v>283</v>
      </c>
      <c r="C290" s="15">
        <v>44684</v>
      </c>
      <c r="D290" s="14">
        <v>24</v>
      </c>
      <c r="E290" s="14">
        <v>3</v>
      </c>
      <c r="F290" s="14">
        <v>2</v>
      </c>
      <c r="G290" s="14" t="s">
        <v>19</v>
      </c>
      <c r="H290" s="14" t="s">
        <v>20</v>
      </c>
      <c r="I290" s="14"/>
      <c r="J290" s="14"/>
      <c r="K290" s="14"/>
      <c r="L290" s="14"/>
      <c r="M290" s="14"/>
      <c r="N290" s="14"/>
    </row>
    <row r="291" spans="1:14">
      <c r="A291" s="14">
        <v>284</v>
      </c>
      <c r="B291" s="14">
        <v>284</v>
      </c>
      <c r="C291" s="15">
        <v>44791</v>
      </c>
      <c r="D291" s="14">
        <v>9</v>
      </c>
      <c r="E291" s="14">
        <v>12</v>
      </c>
      <c r="F291" s="14">
        <v>3</v>
      </c>
      <c r="G291" s="14" t="s">
        <v>33</v>
      </c>
      <c r="H291" s="14" t="s">
        <v>15</v>
      </c>
      <c r="I291" s="14"/>
      <c r="J291" s="14"/>
      <c r="K291" s="14"/>
      <c r="L291" s="14"/>
      <c r="M291" s="14"/>
      <c r="N291" s="14"/>
    </row>
    <row r="292" spans="1:14">
      <c r="A292" s="14">
        <v>285</v>
      </c>
      <c r="B292" s="14">
        <v>285</v>
      </c>
      <c r="C292" s="15">
        <v>44765</v>
      </c>
      <c r="D292" s="14">
        <v>27</v>
      </c>
      <c r="E292" s="14">
        <v>15</v>
      </c>
      <c r="F292" s="14">
        <v>3</v>
      </c>
      <c r="G292" s="14" t="s">
        <v>19</v>
      </c>
      <c r="H292" s="14" t="s">
        <v>20</v>
      </c>
      <c r="I292" s="14"/>
      <c r="J292" s="14"/>
      <c r="K292" s="14"/>
      <c r="L292" s="14"/>
      <c r="M292" s="14"/>
      <c r="N292" s="14"/>
    </row>
    <row r="293" spans="1:14">
      <c r="A293" s="14">
        <v>286</v>
      </c>
      <c r="B293" s="14">
        <v>286</v>
      </c>
      <c r="C293" s="15">
        <v>44766</v>
      </c>
      <c r="D293" s="14">
        <v>23</v>
      </c>
      <c r="E293" s="14">
        <v>3</v>
      </c>
      <c r="F293" s="14">
        <v>3</v>
      </c>
      <c r="G293" s="14" t="s">
        <v>30</v>
      </c>
      <c r="H293" s="14" t="s">
        <v>15</v>
      </c>
      <c r="I293" s="14"/>
      <c r="J293" s="14"/>
      <c r="K293" s="14"/>
      <c r="L293" s="14"/>
      <c r="M293" s="14"/>
      <c r="N293" s="14"/>
    </row>
    <row r="294" spans="1:14">
      <c r="A294" s="14">
        <v>287</v>
      </c>
      <c r="B294" s="14">
        <v>287</v>
      </c>
      <c r="C294" s="15">
        <v>44710</v>
      </c>
      <c r="D294" s="14">
        <v>93</v>
      </c>
      <c r="E294" s="14">
        <v>12</v>
      </c>
      <c r="F294" s="14">
        <v>2</v>
      </c>
      <c r="G294" s="14" t="s">
        <v>22</v>
      </c>
      <c r="H294" s="14" t="s">
        <v>20</v>
      </c>
      <c r="I294" s="14"/>
      <c r="J294" s="14"/>
      <c r="K294" s="14"/>
      <c r="L294" s="14"/>
      <c r="M294" s="14"/>
      <c r="N294" s="14"/>
    </row>
    <row r="295" spans="1:14">
      <c r="A295" s="14">
        <v>288</v>
      </c>
      <c r="B295" s="14">
        <v>288</v>
      </c>
      <c r="C295" s="15">
        <v>44600</v>
      </c>
      <c r="D295" s="14">
        <v>68</v>
      </c>
      <c r="E295" s="14">
        <v>6</v>
      </c>
      <c r="F295" s="14">
        <v>2</v>
      </c>
      <c r="G295" s="14" t="s">
        <v>14</v>
      </c>
      <c r="H295" s="14" t="s">
        <v>20</v>
      </c>
      <c r="I295" s="14"/>
      <c r="J295" s="14"/>
      <c r="K295" s="14"/>
      <c r="L295" s="14"/>
      <c r="M295" s="14"/>
      <c r="N295" s="14"/>
    </row>
    <row r="296" spans="1:14">
      <c r="A296" s="14">
        <v>289</v>
      </c>
      <c r="B296" s="14">
        <v>289</v>
      </c>
      <c r="C296" s="15">
        <v>44617</v>
      </c>
      <c r="D296" s="14">
        <v>24</v>
      </c>
      <c r="E296" s="14">
        <v>16</v>
      </c>
      <c r="F296" s="14">
        <v>1</v>
      </c>
      <c r="G296" s="14" t="s">
        <v>33</v>
      </c>
      <c r="H296" s="14" t="s">
        <v>20</v>
      </c>
      <c r="I296" s="14"/>
      <c r="J296" s="14"/>
      <c r="K296" s="14"/>
      <c r="L296" s="14"/>
      <c r="M296" s="14"/>
      <c r="N296" s="14"/>
    </row>
    <row r="297" spans="1:14">
      <c r="A297" s="14">
        <v>290</v>
      </c>
      <c r="B297" s="14">
        <v>290</v>
      </c>
      <c r="C297" s="15">
        <v>44642</v>
      </c>
      <c r="D297" s="14">
        <v>80</v>
      </c>
      <c r="E297" s="14">
        <v>18</v>
      </c>
      <c r="F297" s="14">
        <v>1</v>
      </c>
      <c r="G297" s="14" t="s">
        <v>22</v>
      </c>
      <c r="H297" s="14" t="s">
        <v>20</v>
      </c>
      <c r="I297" s="14"/>
      <c r="J297" s="14"/>
      <c r="K297" s="14"/>
      <c r="L297" s="14"/>
      <c r="M297" s="14"/>
      <c r="N297" s="14"/>
    </row>
    <row r="298" spans="1:14">
      <c r="A298" s="14">
        <v>291</v>
      </c>
      <c r="B298" s="14">
        <v>291</v>
      </c>
      <c r="C298" s="15">
        <v>44584</v>
      </c>
      <c r="D298" s="14">
        <v>19</v>
      </c>
      <c r="E298" s="14">
        <v>7</v>
      </c>
      <c r="F298" s="14">
        <v>3</v>
      </c>
      <c r="G298" s="14" t="s">
        <v>22</v>
      </c>
      <c r="H298" s="14" t="s">
        <v>15</v>
      </c>
      <c r="I298" s="14"/>
      <c r="J298" s="14"/>
      <c r="K298" s="14"/>
      <c r="L298" s="14"/>
      <c r="M298" s="14"/>
      <c r="N298" s="14"/>
    </row>
    <row r="299" spans="1:14">
      <c r="A299" s="14">
        <v>292</v>
      </c>
      <c r="B299" s="14">
        <v>292</v>
      </c>
      <c r="C299" s="15">
        <v>44678</v>
      </c>
      <c r="D299" s="14">
        <v>48</v>
      </c>
      <c r="E299" s="14">
        <v>5</v>
      </c>
      <c r="F299" s="14">
        <v>1</v>
      </c>
      <c r="G299" s="14" t="s">
        <v>30</v>
      </c>
      <c r="H299" s="14" t="s">
        <v>15</v>
      </c>
      <c r="I299" s="14"/>
      <c r="J299" s="14"/>
      <c r="K299" s="14"/>
      <c r="L299" s="14"/>
      <c r="M299" s="14"/>
      <c r="N299" s="14"/>
    </row>
    <row r="300" spans="1:14">
      <c r="A300" s="14">
        <v>293</v>
      </c>
      <c r="B300" s="14">
        <v>293</v>
      </c>
      <c r="C300" s="15">
        <v>44623</v>
      </c>
      <c r="D300" s="14">
        <v>79</v>
      </c>
      <c r="E300" s="14">
        <v>12</v>
      </c>
      <c r="F300" s="14">
        <v>2</v>
      </c>
      <c r="G300" s="14" t="s">
        <v>19</v>
      </c>
      <c r="H300" s="14" t="s">
        <v>20</v>
      </c>
      <c r="I300" s="14"/>
      <c r="J300" s="14"/>
      <c r="K300" s="14"/>
      <c r="L300" s="14"/>
      <c r="M300" s="14"/>
      <c r="N300" s="14"/>
    </row>
    <row r="301" spans="1:14">
      <c r="A301" s="14">
        <v>294</v>
      </c>
      <c r="B301" s="14">
        <v>294</v>
      </c>
      <c r="C301" s="15">
        <v>44796</v>
      </c>
      <c r="D301" s="14">
        <v>28</v>
      </c>
      <c r="E301" s="14">
        <v>17</v>
      </c>
      <c r="F301" s="14">
        <v>3</v>
      </c>
      <c r="G301" s="14" t="s">
        <v>30</v>
      </c>
      <c r="H301" s="14" t="s">
        <v>15</v>
      </c>
      <c r="I301" s="14"/>
      <c r="J301" s="14"/>
      <c r="K301" s="14"/>
      <c r="L301" s="14"/>
      <c r="M301" s="14"/>
      <c r="N301" s="14"/>
    </row>
    <row r="302" spans="1:14">
      <c r="A302" s="14">
        <v>295</v>
      </c>
      <c r="B302" s="14">
        <v>295</v>
      </c>
      <c r="C302" s="15">
        <v>44614</v>
      </c>
      <c r="D302" s="14">
        <v>59</v>
      </c>
      <c r="E302" s="14">
        <v>1</v>
      </c>
      <c r="F302" s="14">
        <v>2</v>
      </c>
      <c r="G302" s="14" t="s">
        <v>33</v>
      </c>
      <c r="H302" s="14" t="s">
        <v>15</v>
      </c>
      <c r="I302" s="14"/>
      <c r="J302" s="14"/>
      <c r="K302" s="14"/>
      <c r="L302" s="14"/>
      <c r="M302" s="14"/>
      <c r="N302" s="14"/>
    </row>
    <row r="303" spans="1:14">
      <c r="A303" s="14">
        <v>296</v>
      </c>
      <c r="B303" s="14">
        <v>296</v>
      </c>
      <c r="C303" s="15">
        <v>44626</v>
      </c>
      <c r="D303" s="14">
        <v>13</v>
      </c>
      <c r="E303" s="14">
        <v>2</v>
      </c>
      <c r="F303" s="14">
        <v>3</v>
      </c>
      <c r="G303" s="14" t="s">
        <v>30</v>
      </c>
      <c r="H303" s="14" t="s">
        <v>20</v>
      </c>
      <c r="I303" s="14"/>
      <c r="J303" s="14"/>
      <c r="K303" s="14"/>
      <c r="L303" s="14"/>
      <c r="M303" s="14"/>
      <c r="N303" s="14"/>
    </row>
    <row r="304" spans="1:14">
      <c r="A304" s="14">
        <v>297</v>
      </c>
      <c r="B304" s="14">
        <v>297</v>
      </c>
      <c r="C304" s="15">
        <v>44674</v>
      </c>
      <c r="D304" s="14">
        <v>30</v>
      </c>
      <c r="E304" s="14">
        <v>8</v>
      </c>
      <c r="F304" s="14">
        <v>1</v>
      </c>
      <c r="G304" s="14" t="s">
        <v>30</v>
      </c>
      <c r="H304" s="14" t="s">
        <v>15</v>
      </c>
      <c r="I304" s="14"/>
      <c r="J304" s="14"/>
      <c r="K304" s="14"/>
      <c r="L304" s="14"/>
      <c r="M304" s="14"/>
      <c r="N304" s="14"/>
    </row>
    <row r="305" spans="1:14">
      <c r="A305" s="14">
        <v>298</v>
      </c>
      <c r="B305" s="14">
        <v>298</v>
      </c>
      <c r="C305" s="15">
        <v>44803</v>
      </c>
      <c r="D305" s="14">
        <v>75</v>
      </c>
      <c r="E305" s="14">
        <v>3</v>
      </c>
      <c r="F305" s="14">
        <v>2</v>
      </c>
      <c r="G305" s="14" t="s">
        <v>14</v>
      </c>
      <c r="H305" s="14" t="s">
        <v>20</v>
      </c>
      <c r="I305" s="14"/>
      <c r="J305" s="14"/>
      <c r="K305" s="14"/>
      <c r="L305" s="14"/>
      <c r="M305" s="14"/>
      <c r="N305" s="14"/>
    </row>
    <row r="306" spans="1:14">
      <c r="A306" s="14">
        <v>299</v>
      </c>
      <c r="B306" s="14">
        <v>299</v>
      </c>
      <c r="C306" s="15">
        <v>44647</v>
      </c>
      <c r="D306" s="14">
        <v>44</v>
      </c>
      <c r="E306" s="14">
        <v>11</v>
      </c>
      <c r="F306" s="14">
        <v>1</v>
      </c>
      <c r="G306" s="14" t="s">
        <v>19</v>
      </c>
      <c r="H306" s="14" t="s">
        <v>20</v>
      </c>
      <c r="I306" s="14"/>
      <c r="J306" s="14"/>
      <c r="K306" s="14"/>
      <c r="L306" s="14"/>
      <c r="M306" s="14"/>
      <c r="N306" s="14"/>
    </row>
    <row r="307" spans="1:14">
      <c r="A307" s="14">
        <v>300</v>
      </c>
      <c r="B307" s="14">
        <v>300</v>
      </c>
      <c r="C307" s="15">
        <v>44712</v>
      </c>
      <c r="D307" s="14">
        <v>37</v>
      </c>
      <c r="E307" s="14">
        <v>8</v>
      </c>
      <c r="F307" s="14">
        <v>3</v>
      </c>
      <c r="G307" s="14" t="s">
        <v>30</v>
      </c>
      <c r="H307" s="14" t="s">
        <v>15</v>
      </c>
      <c r="I307" s="14"/>
      <c r="J307" s="14"/>
      <c r="K307" s="14"/>
      <c r="L307" s="14"/>
      <c r="M307" s="14"/>
      <c r="N307" s="14"/>
    </row>
    <row r="308" spans="1:14">
      <c r="A308" s="14">
        <v>301</v>
      </c>
      <c r="B308" s="14">
        <v>301</v>
      </c>
      <c r="C308" s="15">
        <v>44612</v>
      </c>
      <c r="D308" s="14">
        <v>6</v>
      </c>
      <c r="E308" s="14">
        <v>14</v>
      </c>
      <c r="F308" s="14">
        <v>3</v>
      </c>
      <c r="G308" s="14" t="s">
        <v>33</v>
      </c>
      <c r="H308" s="14" t="s">
        <v>15</v>
      </c>
      <c r="I308" s="14"/>
      <c r="J308" s="14"/>
      <c r="K308" s="14"/>
      <c r="L308" s="14"/>
      <c r="M308" s="14"/>
      <c r="N308" s="14"/>
    </row>
    <row r="309" spans="1:14">
      <c r="A309" s="14">
        <v>302</v>
      </c>
      <c r="B309" s="14">
        <v>302</v>
      </c>
      <c r="C309" s="15">
        <v>44569</v>
      </c>
      <c r="D309" s="14">
        <v>47</v>
      </c>
      <c r="E309" s="14">
        <v>13</v>
      </c>
      <c r="F309" s="14">
        <v>3</v>
      </c>
      <c r="G309" s="14" t="s">
        <v>45</v>
      </c>
      <c r="H309" s="14" t="s">
        <v>15</v>
      </c>
      <c r="I309" s="14"/>
      <c r="J309" s="14"/>
      <c r="K309" s="14"/>
      <c r="L309" s="14"/>
      <c r="M309" s="14"/>
      <c r="N309" s="14"/>
    </row>
    <row r="310" spans="1:14">
      <c r="A310" s="14">
        <v>303</v>
      </c>
      <c r="B310" s="14">
        <v>303</v>
      </c>
      <c r="C310" s="15">
        <v>44599</v>
      </c>
      <c r="D310" s="14">
        <v>9</v>
      </c>
      <c r="E310" s="14">
        <v>3</v>
      </c>
      <c r="F310" s="14">
        <v>3</v>
      </c>
      <c r="G310" s="14" t="s">
        <v>45</v>
      </c>
      <c r="H310" s="14" t="s">
        <v>20</v>
      </c>
      <c r="I310" s="14"/>
      <c r="J310" s="14"/>
      <c r="K310" s="14"/>
      <c r="L310" s="14"/>
      <c r="M310" s="14"/>
      <c r="N310" s="14"/>
    </row>
    <row r="311" spans="1:14">
      <c r="A311" s="14">
        <v>304</v>
      </c>
      <c r="B311" s="14">
        <v>304</v>
      </c>
      <c r="C311" s="15">
        <v>44743</v>
      </c>
      <c r="D311" s="14">
        <v>95</v>
      </c>
      <c r="E311" s="14">
        <v>2</v>
      </c>
      <c r="F311" s="14">
        <v>3</v>
      </c>
      <c r="G311" s="14" t="s">
        <v>22</v>
      </c>
      <c r="H311" s="14" t="s">
        <v>20</v>
      </c>
      <c r="I311" s="14"/>
      <c r="J311" s="14"/>
      <c r="K311" s="14"/>
      <c r="L311" s="14"/>
      <c r="M311" s="14"/>
      <c r="N311" s="14"/>
    </row>
    <row r="312" spans="1:14">
      <c r="A312" s="14">
        <v>305</v>
      </c>
      <c r="B312" s="14">
        <v>305</v>
      </c>
      <c r="C312" s="15">
        <v>44675</v>
      </c>
      <c r="D312" s="14">
        <v>37</v>
      </c>
      <c r="E312" s="14">
        <v>16</v>
      </c>
      <c r="F312" s="14">
        <v>3</v>
      </c>
      <c r="G312" s="14" t="s">
        <v>22</v>
      </c>
      <c r="H312" s="14" t="s">
        <v>15</v>
      </c>
      <c r="I312" s="14"/>
      <c r="J312" s="14"/>
      <c r="K312" s="14"/>
      <c r="L312" s="14"/>
      <c r="M312" s="14"/>
      <c r="N312" s="14"/>
    </row>
    <row r="313" spans="1:14">
      <c r="A313" s="14">
        <v>306</v>
      </c>
      <c r="B313" s="14">
        <v>306</v>
      </c>
      <c r="C313" s="15">
        <v>44750</v>
      </c>
      <c r="D313" s="14">
        <v>87</v>
      </c>
      <c r="E313" s="14">
        <v>8</v>
      </c>
      <c r="F313" s="14">
        <v>3</v>
      </c>
      <c r="G313" s="14" t="s">
        <v>33</v>
      </c>
      <c r="H313" s="14" t="s">
        <v>20</v>
      </c>
      <c r="I313" s="14"/>
      <c r="J313" s="14"/>
      <c r="K313" s="14"/>
      <c r="L313" s="14"/>
      <c r="M313" s="14"/>
      <c r="N313" s="14"/>
    </row>
    <row r="314" spans="1:14">
      <c r="A314" s="14">
        <v>307</v>
      </c>
      <c r="B314" s="14">
        <v>307</v>
      </c>
      <c r="C314" s="15">
        <v>44725</v>
      </c>
      <c r="D314" s="14">
        <v>82</v>
      </c>
      <c r="E314" s="14">
        <v>6</v>
      </c>
      <c r="F314" s="14">
        <v>2</v>
      </c>
      <c r="G314" s="14" t="s">
        <v>33</v>
      </c>
      <c r="H314" s="14" t="s">
        <v>20</v>
      </c>
      <c r="I314" s="14"/>
      <c r="J314" s="14"/>
      <c r="K314" s="14"/>
      <c r="L314" s="14"/>
      <c r="M314" s="14"/>
      <c r="N314" s="14"/>
    </row>
    <row r="315" spans="1:14">
      <c r="A315" s="14">
        <v>308</v>
      </c>
      <c r="B315" s="14">
        <v>308</v>
      </c>
      <c r="C315" s="15">
        <v>44684</v>
      </c>
      <c r="D315" s="14">
        <v>3</v>
      </c>
      <c r="E315" s="14">
        <v>15</v>
      </c>
      <c r="F315" s="14">
        <v>3</v>
      </c>
      <c r="G315" s="14" t="s">
        <v>19</v>
      </c>
      <c r="H315" s="14" t="s">
        <v>20</v>
      </c>
      <c r="I315" s="14"/>
      <c r="J315" s="14"/>
      <c r="K315" s="14"/>
      <c r="L315" s="14"/>
      <c r="M315" s="14"/>
      <c r="N315" s="14"/>
    </row>
    <row r="316" spans="1:14">
      <c r="A316" s="14">
        <v>309</v>
      </c>
      <c r="B316" s="14">
        <v>309</v>
      </c>
      <c r="C316" s="15">
        <v>44765</v>
      </c>
      <c r="D316" s="14">
        <v>83</v>
      </c>
      <c r="E316" s="14">
        <v>8</v>
      </c>
      <c r="F316" s="14">
        <v>1</v>
      </c>
      <c r="G316" s="14" t="s">
        <v>33</v>
      </c>
      <c r="H316" s="14" t="s">
        <v>20</v>
      </c>
      <c r="I316" s="14"/>
      <c r="J316" s="14"/>
      <c r="K316" s="14"/>
      <c r="L316" s="14"/>
      <c r="M316" s="14"/>
      <c r="N316" s="14"/>
    </row>
    <row r="317" spans="1:14">
      <c r="A317" s="14">
        <v>310</v>
      </c>
      <c r="B317" s="14">
        <v>310</v>
      </c>
      <c r="C317" s="15">
        <v>44645</v>
      </c>
      <c r="D317" s="14">
        <v>61</v>
      </c>
      <c r="E317" s="14">
        <v>10</v>
      </c>
      <c r="F317" s="14">
        <v>3</v>
      </c>
      <c r="G317" s="14" t="s">
        <v>45</v>
      </c>
      <c r="H317" s="14" t="s">
        <v>15</v>
      </c>
      <c r="I317" s="14"/>
      <c r="J317" s="14"/>
      <c r="K317" s="14"/>
      <c r="L317" s="14"/>
      <c r="M317" s="14"/>
      <c r="N317" s="14"/>
    </row>
    <row r="318" spans="1:14">
      <c r="A318" s="14">
        <v>311</v>
      </c>
      <c r="B318" s="14">
        <v>311</v>
      </c>
      <c r="C318" s="15">
        <v>44604</v>
      </c>
      <c r="D318" s="14">
        <v>89</v>
      </c>
      <c r="E318" s="14">
        <v>2</v>
      </c>
      <c r="F318" s="14">
        <v>2</v>
      </c>
      <c r="G318" s="14" t="s">
        <v>22</v>
      </c>
      <c r="H318" s="14" t="s">
        <v>15</v>
      </c>
      <c r="I318" s="14"/>
      <c r="J318" s="14"/>
      <c r="K318" s="14"/>
      <c r="L318" s="14"/>
      <c r="M318" s="14"/>
      <c r="N318" s="14"/>
    </row>
    <row r="319" spans="1:14">
      <c r="A319" s="14">
        <v>312</v>
      </c>
      <c r="B319" s="14">
        <v>312</v>
      </c>
      <c r="C319" s="15">
        <v>44766</v>
      </c>
      <c r="D319" s="14">
        <v>21</v>
      </c>
      <c r="E319" s="14">
        <v>9</v>
      </c>
      <c r="F319" s="14">
        <v>3</v>
      </c>
      <c r="G319" s="14" t="s">
        <v>30</v>
      </c>
      <c r="H319" s="14" t="s">
        <v>20</v>
      </c>
      <c r="I319" s="14"/>
      <c r="J319" s="14"/>
      <c r="K319" s="14"/>
      <c r="L319" s="14"/>
      <c r="M319" s="14"/>
      <c r="N319" s="14"/>
    </row>
    <row r="320" spans="1:14">
      <c r="A320" s="14">
        <v>313</v>
      </c>
      <c r="B320" s="14">
        <v>313</v>
      </c>
      <c r="C320" s="15">
        <v>44599</v>
      </c>
      <c r="D320" s="14">
        <v>9</v>
      </c>
      <c r="E320" s="14">
        <v>10</v>
      </c>
      <c r="F320" s="14">
        <v>1</v>
      </c>
      <c r="G320" s="14" t="s">
        <v>30</v>
      </c>
      <c r="H320" s="14" t="s">
        <v>15</v>
      </c>
      <c r="I320" s="14"/>
      <c r="J320" s="14"/>
      <c r="K320" s="14"/>
      <c r="L320" s="14"/>
      <c r="M320" s="14"/>
      <c r="N320" s="14"/>
    </row>
    <row r="321" spans="1:14">
      <c r="A321" s="14">
        <v>314</v>
      </c>
      <c r="B321" s="14">
        <v>314</v>
      </c>
      <c r="C321" s="15">
        <v>44575</v>
      </c>
      <c r="D321" s="14">
        <v>16</v>
      </c>
      <c r="E321" s="14">
        <v>13</v>
      </c>
      <c r="F321" s="14">
        <v>1</v>
      </c>
      <c r="G321" s="14" t="s">
        <v>45</v>
      </c>
      <c r="H321" s="14" t="s">
        <v>20</v>
      </c>
      <c r="I321" s="14"/>
      <c r="J321" s="14"/>
      <c r="K321" s="14"/>
      <c r="L321" s="14"/>
      <c r="M321" s="14"/>
      <c r="N321" s="14"/>
    </row>
    <row r="322" spans="1:14">
      <c r="A322" s="14">
        <v>315</v>
      </c>
      <c r="B322" s="14">
        <v>315</v>
      </c>
      <c r="C322" s="15">
        <v>44754</v>
      </c>
      <c r="D322" s="14">
        <v>82</v>
      </c>
      <c r="E322" s="14">
        <v>9</v>
      </c>
      <c r="F322" s="14">
        <v>1</v>
      </c>
      <c r="G322" s="14" t="s">
        <v>19</v>
      </c>
      <c r="H322" s="14" t="s">
        <v>15</v>
      </c>
      <c r="I322" s="14"/>
      <c r="J322" s="14"/>
      <c r="K322" s="14"/>
      <c r="L322" s="14"/>
      <c r="M322" s="14"/>
      <c r="N322" s="14"/>
    </row>
    <row r="323" spans="1:14">
      <c r="A323" s="14">
        <v>316</v>
      </c>
      <c r="B323" s="14">
        <v>316</v>
      </c>
      <c r="C323" s="15">
        <v>44734</v>
      </c>
      <c r="D323" s="14">
        <v>49</v>
      </c>
      <c r="E323" s="14">
        <v>3</v>
      </c>
      <c r="F323" s="14">
        <v>3</v>
      </c>
      <c r="G323" s="14" t="s">
        <v>30</v>
      </c>
      <c r="H323" s="14" t="s">
        <v>15</v>
      </c>
      <c r="I323" s="14"/>
      <c r="J323" s="14"/>
      <c r="K323" s="14"/>
      <c r="L323" s="14"/>
      <c r="M323" s="14"/>
      <c r="N323" s="14"/>
    </row>
    <row r="324" spans="1:14">
      <c r="A324" s="14">
        <v>317</v>
      </c>
      <c r="B324" s="14">
        <v>317</v>
      </c>
      <c r="C324" s="15">
        <v>44596</v>
      </c>
      <c r="D324" s="14">
        <v>22</v>
      </c>
      <c r="E324" s="14">
        <v>5</v>
      </c>
      <c r="F324" s="14">
        <v>1</v>
      </c>
      <c r="G324" s="14" t="s">
        <v>30</v>
      </c>
      <c r="H324" s="14" t="s">
        <v>15</v>
      </c>
      <c r="I324" s="14"/>
      <c r="J324" s="14"/>
      <c r="K324" s="14"/>
      <c r="L324" s="14"/>
      <c r="M324" s="14"/>
      <c r="N324" s="14"/>
    </row>
    <row r="325" spans="1:14">
      <c r="A325" s="14">
        <v>318</v>
      </c>
      <c r="B325" s="14">
        <v>318</v>
      </c>
      <c r="C325" s="15">
        <v>44734</v>
      </c>
      <c r="D325" s="14">
        <v>74</v>
      </c>
      <c r="E325" s="14">
        <v>7</v>
      </c>
      <c r="F325" s="14">
        <v>1</v>
      </c>
      <c r="G325" s="14" t="s">
        <v>33</v>
      </c>
      <c r="H325" s="14" t="s">
        <v>20</v>
      </c>
      <c r="I325" s="14"/>
      <c r="J325" s="14"/>
      <c r="K325" s="14"/>
      <c r="L325" s="14"/>
      <c r="M325" s="14"/>
      <c r="N325" s="14"/>
    </row>
    <row r="326" spans="1:14">
      <c r="A326" s="14">
        <v>319</v>
      </c>
      <c r="B326" s="14">
        <v>319</v>
      </c>
      <c r="C326" s="15">
        <v>44718</v>
      </c>
      <c r="D326" s="14">
        <v>79</v>
      </c>
      <c r="E326" s="14">
        <v>7</v>
      </c>
      <c r="F326" s="14">
        <v>2</v>
      </c>
      <c r="G326" s="14" t="s">
        <v>45</v>
      </c>
      <c r="H326" s="14" t="s">
        <v>20</v>
      </c>
      <c r="I326" s="14"/>
      <c r="J326" s="14"/>
      <c r="K326" s="14"/>
      <c r="L326" s="14"/>
      <c r="M326" s="14"/>
      <c r="N326" s="14"/>
    </row>
    <row r="327" spans="1:14">
      <c r="A327" s="14">
        <v>320</v>
      </c>
      <c r="B327" s="14">
        <v>320</v>
      </c>
      <c r="C327" s="15">
        <v>44635</v>
      </c>
      <c r="D327" s="14">
        <v>56</v>
      </c>
      <c r="E327" s="14">
        <v>14</v>
      </c>
      <c r="F327" s="14">
        <v>3</v>
      </c>
      <c r="G327" s="14" t="s">
        <v>45</v>
      </c>
      <c r="H327" s="14" t="s">
        <v>20</v>
      </c>
      <c r="I327" s="14"/>
      <c r="J327" s="14"/>
      <c r="K327" s="14"/>
      <c r="L327" s="14"/>
      <c r="M327" s="14"/>
      <c r="N327" s="14"/>
    </row>
    <row r="328" spans="1:14">
      <c r="A328" s="14">
        <v>321</v>
      </c>
      <c r="B328" s="14">
        <v>321</v>
      </c>
      <c r="C328" s="15">
        <v>44796</v>
      </c>
      <c r="D328" s="14">
        <v>80</v>
      </c>
      <c r="E328" s="14">
        <v>9</v>
      </c>
      <c r="F328" s="14">
        <v>3</v>
      </c>
      <c r="G328" s="14" t="s">
        <v>30</v>
      </c>
      <c r="H328" s="14" t="s">
        <v>20</v>
      </c>
      <c r="I328" s="14"/>
      <c r="J328" s="14"/>
      <c r="K328" s="14"/>
      <c r="L328" s="14"/>
      <c r="M328" s="14"/>
      <c r="N328" s="14"/>
    </row>
    <row r="329" spans="1:14">
      <c r="A329" s="14">
        <v>322</v>
      </c>
      <c r="B329" s="14">
        <v>322</v>
      </c>
      <c r="C329" s="15">
        <v>44784</v>
      </c>
      <c r="D329" s="14">
        <v>66</v>
      </c>
      <c r="E329" s="14">
        <v>4</v>
      </c>
      <c r="F329" s="14">
        <v>2</v>
      </c>
      <c r="G329" s="14" t="s">
        <v>45</v>
      </c>
      <c r="H329" s="14" t="s">
        <v>20</v>
      </c>
      <c r="I329" s="14"/>
      <c r="J329" s="14"/>
      <c r="K329" s="14"/>
      <c r="L329" s="14"/>
      <c r="M329" s="14"/>
      <c r="N329" s="14"/>
    </row>
    <row r="330" spans="1:14">
      <c r="A330" s="14">
        <v>323</v>
      </c>
      <c r="B330" s="14">
        <v>323</v>
      </c>
      <c r="C330" s="15">
        <v>44587</v>
      </c>
      <c r="D330" s="14">
        <v>82</v>
      </c>
      <c r="E330" s="14">
        <v>9</v>
      </c>
      <c r="F330" s="14">
        <v>2</v>
      </c>
      <c r="G330" s="14" t="s">
        <v>30</v>
      </c>
      <c r="H330" s="14" t="s">
        <v>15</v>
      </c>
      <c r="I330" s="14"/>
      <c r="J330" s="14"/>
      <c r="K330" s="14"/>
      <c r="L330" s="14"/>
      <c r="M330" s="14"/>
      <c r="N330" s="14"/>
    </row>
    <row r="331" spans="1:14">
      <c r="A331" s="14">
        <v>324</v>
      </c>
      <c r="B331" s="14">
        <v>324</v>
      </c>
      <c r="C331" s="15">
        <v>44698</v>
      </c>
      <c r="D331" s="14">
        <v>8</v>
      </c>
      <c r="E331" s="14">
        <v>9</v>
      </c>
      <c r="F331" s="14">
        <v>2</v>
      </c>
      <c r="G331" s="14" t="s">
        <v>19</v>
      </c>
      <c r="H331" s="14" t="s">
        <v>15</v>
      </c>
      <c r="I331" s="14"/>
      <c r="J331" s="14"/>
      <c r="K331" s="14"/>
      <c r="L331" s="14"/>
      <c r="M331" s="14"/>
      <c r="N331" s="14"/>
    </row>
    <row r="332" spans="1:14">
      <c r="A332" s="14">
        <v>325</v>
      </c>
      <c r="B332" s="14">
        <v>325</v>
      </c>
      <c r="C332" s="15">
        <v>44572</v>
      </c>
      <c r="D332" s="14">
        <v>70</v>
      </c>
      <c r="E332" s="14">
        <v>15</v>
      </c>
      <c r="F332" s="14">
        <v>2</v>
      </c>
      <c r="G332" s="14" t="s">
        <v>19</v>
      </c>
      <c r="H332" s="14" t="s">
        <v>20</v>
      </c>
      <c r="I332" s="14"/>
      <c r="J332" s="14"/>
      <c r="K332" s="14"/>
      <c r="L332" s="14"/>
      <c r="M332" s="14"/>
      <c r="N332" s="14"/>
    </row>
    <row r="333" spans="1:14">
      <c r="A333" s="14">
        <v>326</v>
      </c>
      <c r="B333" s="14">
        <v>326</v>
      </c>
      <c r="C333" s="15">
        <v>44757</v>
      </c>
      <c r="D333" s="14">
        <v>20</v>
      </c>
      <c r="E333" s="14">
        <v>12</v>
      </c>
      <c r="F333" s="14">
        <v>3</v>
      </c>
      <c r="G333" s="14" t="s">
        <v>19</v>
      </c>
      <c r="H333" s="14" t="s">
        <v>20</v>
      </c>
      <c r="I333" s="14"/>
      <c r="J333" s="14"/>
      <c r="K333" s="14"/>
      <c r="L333" s="14"/>
      <c r="M333" s="14"/>
      <c r="N333" s="14"/>
    </row>
    <row r="334" spans="1:14">
      <c r="A334" s="14">
        <v>327</v>
      </c>
      <c r="B334" s="14">
        <v>327</v>
      </c>
      <c r="C334" s="15">
        <v>44712</v>
      </c>
      <c r="D334" s="14">
        <v>79</v>
      </c>
      <c r="E334" s="14">
        <v>15</v>
      </c>
      <c r="F334" s="14">
        <v>1</v>
      </c>
      <c r="G334" s="14" t="s">
        <v>33</v>
      </c>
      <c r="H334" s="14" t="s">
        <v>20</v>
      </c>
      <c r="I334" s="14"/>
      <c r="J334" s="14"/>
      <c r="K334" s="14"/>
      <c r="L334" s="14"/>
      <c r="M334" s="14"/>
      <c r="N334" s="14"/>
    </row>
    <row r="335" spans="1:14">
      <c r="A335" s="14">
        <v>328</v>
      </c>
      <c r="B335" s="14">
        <v>328</v>
      </c>
      <c r="C335" s="15">
        <v>44658</v>
      </c>
      <c r="D335" s="14">
        <v>69</v>
      </c>
      <c r="E335" s="14">
        <v>15</v>
      </c>
      <c r="F335" s="14">
        <v>1</v>
      </c>
      <c r="G335" s="14" t="s">
        <v>30</v>
      </c>
      <c r="H335" s="14" t="s">
        <v>15</v>
      </c>
      <c r="I335" s="14"/>
      <c r="J335" s="14"/>
      <c r="K335" s="14"/>
      <c r="L335" s="14"/>
      <c r="M335" s="14"/>
      <c r="N335" s="14"/>
    </row>
    <row r="336" spans="1:14">
      <c r="A336" s="14">
        <v>329</v>
      </c>
      <c r="B336" s="14">
        <v>329</v>
      </c>
      <c r="C336" s="15">
        <v>44652</v>
      </c>
      <c r="D336" s="14">
        <v>52</v>
      </c>
      <c r="E336" s="14">
        <v>7</v>
      </c>
      <c r="F336" s="14">
        <v>2</v>
      </c>
      <c r="G336" s="14" t="s">
        <v>33</v>
      </c>
      <c r="H336" s="14" t="s">
        <v>15</v>
      </c>
      <c r="I336" s="14"/>
      <c r="J336" s="14"/>
      <c r="K336" s="14"/>
      <c r="L336" s="14"/>
      <c r="M336" s="14"/>
      <c r="N336" s="14"/>
    </row>
    <row r="337" spans="1:14">
      <c r="A337" s="14">
        <v>330</v>
      </c>
      <c r="B337" s="14">
        <v>330</v>
      </c>
      <c r="C337" s="15">
        <v>44717</v>
      </c>
      <c r="D337" s="14">
        <v>8</v>
      </c>
      <c r="E337" s="14">
        <v>13</v>
      </c>
      <c r="F337" s="14">
        <v>3</v>
      </c>
      <c r="G337" s="14" t="s">
        <v>30</v>
      </c>
      <c r="H337" s="14" t="s">
        <v>15</v>
      </c>
      <c r="I337" s="14"/>
      <c r="J337" s="14"/>
      <c r="K337" s="14"/>
      <c r="L337" s="14"/>
      <c r="M337" s="14"/>
      <c r="N337" s="14"/>
    </row>
    <row r="338" spans="1:14">
      <c r="A338" s="14">
        <v>331</v>
      </c>
      <c r="B338" s="14">
        <v>331</v>
      </c>
      <c r="C338" s="15">
        <v>44612</v>
      </c>
      <c r="D338" s="14">
        <v>68</v>
      </c>
      <c r="E338" s="14">
        <v>11</v>
      </c>
      <c r="F338" s="14">
        <v>1</v>
      </c>
      <c r="G338" s="14" t="s">
        <v>30</v>
      </c>
      <c r="H338" s="14" t="s">
        <v>15</v>
      </c>
      <c r="I338" s="14"/>
      <c r="J338" s="14"/>
      <c r="K338" s="14"/>
      <c r="L338" s="14"/>
      <c r="M338" s="14"/>
      <c r="N338" s="14"/>
    </row>
    <row r="339" spans="1:14">
      <c r="A339" s="14">
        <v>332</v>
      </c>
      <c r="B339" s="14">
        <v>332</v>
      </c>
      <c r="C339" s="15">
        <v>44607</v>
      </c>
      <c r="D339" s="14">
        <v>84</v>
      </c>
      <c r="E339" s="14">
        <v>18</v>
      </c>
      <c r="F339" s="14">
        <v>3</v>
      </c>
      <c r="G339" s="14" t="s">
        <v>19</v>
      </c>
      <c r="H339" s="14" t="s">
        <v>20</v>
      </c>
      <c r="I339" s="14"/>
      <c r="J339" s="14"/>
      <c r="K339" s="14"/>
      <c r="L339" s="14"/>
      <c r="M339" s="14"/>
      <c r="N339" s="14"/>
    </row>
    <row r="340" spans="1:14">
      <c r="A340" s="14">
        <v>333</v>
      </c>
      <c r="B340" s="14">
        <v>333</v>
      </c>
      <c r="C340" s="15">
        <v>44566</v>
      </c>
      <c r="D340" s="14">
        <v>74</v>
      </c>
      <c r="E340" s="14">
        <v>6</v>
      </c>
      <c r="F340" s="14">
        <v>1</v>
      </c>
      <c r="G340" s="14" t="s">
        <v>19</v>
      </c>
      <c r="H340" s="14" t="s">
        <v>15</v>
      </c>
      <c r="I340" s="14"/>
      <c r="J340" s="14"/>
      <c r="K340" s="14"/>
      <c r="L340" s="14"/>
      <c r="M340" s="14"/>
      <c r="N340" s="14"/>
    </row>
    <row r="341" spans="1:14">
      <c r="A341" s="14">
        <v>334</v>
      </c>
      <c r="B341" s="14">
        <v>334</v>
      </c>
      <c r="C341" s="15">
        <v>44772</v>
      </c>
      <c r="D341" s="14">
        <v>39</v>
      </c>
      <c r="E341" s="14">
        <v>1</v>
      </c>
      <c r="F341" s="14">
        <v>2</v>
      </c>
      <c r="G341" s="14" t="s">
        <v>22</v>
      </c>
      <c r="H341" s="14" t="s">
        <v>15</v>
      </c>
      <c r="I341" s="14"/>
      <c r="J341" s="14"/>
      <c r="K341" s="14"/>
      <c r="L341" s="14"/>
      <c r="M341" s="14"/>
      <c r="N341" s="14"/>
    </row>
    <row r="342" spans="1:14">
      <c r="A342" s="14">
        <v>335</v>
      </c>
      <c r="B342" s="14">
        <v>335</v>
      </c>
      <c r="C342" s="15">
        <v>44696</v>
      </c>
      <c r="D342" s="14">
        <v>54</v>
      </c>
      <c r="E342" s="14">
        <v>12</v>
      </c>
      <c r="F342" s="14">
        <v>2</v>
      </c>
      <c r="G342" s="14" t="s">
        <v>14</v>
      </c>
      <c r="H342" s="14" t="s">
        <v>15</v>
      </c>
      <c r="I342" s="14"/>
      <c r="J342" s="14"/>
      <c r="K342" s="14"/>
      <c r="L342" s="14"/>
      <c r="M342" s="14"/>
      <c r="N342" s="14"/>
    </row>
    <row r="343" spans="1:14">
      <c r="A343" s="14">
        <v>336</v>
      </c>
      <c r="B343" s="14">
        <v>336</v>
      </c>
      <c r="C343" s="15">
        <v>44761</v>
      </c>
      <c r="D343" s="14">
        <v>80</v>
      </c>
      <c r="E343" s="14">
        <v>9</v>
      </c>
      <c r="F343" s="14">
        <v>1</v>
      </c>
      <c r="G343" s="14" t="s">
        <v>14</v>
      </c>
      <c r="H343" s="14" t="s">
        <v>20</v>
      </c>
      <c r="I343" s="14"/>
      <c r="J343" s="14"/>
      <c r="K343" s="14"/>
      <c r="L343" s="14"/>
      <c r="M343" s="14"/>
      <c r="N343" s="14"/>
    </row>
    <row r="344" spans="1:14">
      <c r="A344" s="14">
        <v>337</v>
      </c>
      <c r="B344" s="14">
        <v>337</v>
      </c>
      <c r="C344" s="15">
        <v>44677</v>
      </c>
      <c r="D344" s="14">
        <v>21</v>
      </c>
      <c r="E344" s="14">
        <v>15</v>
      </c>
      <c r="F344" s="14">
        <v>1</v>
      </c>
      <c r="G344" s="14" t="s">
        <v>30</v>
      </c>
      <c r="H344" s="14" t="s">
        <v>20</v>
      </c>
      <c r="I344" s="14"/>
      <c r="J344" s="14"/>
      <c r="K344" s="14"/>
      <c r="L344" s="14"/>
      <c r="M344" s="14"/>
      <c r="N344" s="14"/>
    </row>
    <row r="345" spans="1:14">
      <c r="A345" s="14">
        <v>338</v>
      </c>
      <c r="B345" s="14">
        <v>338</v>
      </c>
      <c r="C345" s="15">
        <v>44752</v>
      </c>
      <c r="D345" s="14">
        <v>26</v>
      </c>
      <c r="E345" s="14">
        <v>15</v>
      </c>
      <c r="F345" s="14">
        <v>1</v>
      </c>
      <c r="G345" s="14" t="s">
        <v>19</v>
      </c>
      <c r="H345" s="14" t="s">
        <v>20</v>
      </c>
      <c r="I345" s="14"/>
      <c r="J345" s="14"/>
      <c r="K345" s="14"/>
      <c r="L345" s="14"/>
      <c r="M345" s="14"/>
      <c r="N345" s="14"/>
    </row>
    <row r="346" spans="1:14">
      <c r="A346" s="14">
        <v>339</v>
      </c>
      <c r="B346" s="14">
        <v>339</v>
      </c>
      <c r="C346" s="15">
        <v>44597</v>
      </c>
      <c r="D346" s="14">
        <v>78</v>
      </c>
      <c r="E346" s="14">
        <v>5</v>
      </c>
      <c r="F346" s="14">
        <v>3</v>
      </c>
      <c r="G346" s="14" t="s">
        <v>14</v>
      </c>
      <c r="H346" s="14" t="s">
        <v>20</v>
      </c>
      <c r="I346" s="14"/>
      <c r="J346" s="14"/>
      <c r="K346" s="14"/>
      <c r="L346" s="14"/>
      <c r="M346" s="14"/>
      <c r="N346" s="14"/>
    </row>
    <row r="347" spans="1:14">
      <c r="A347" s="14">
        <v>340</v>
      </c>
      <c r="B347" s="14">
        <v>340</v>
      </c>
      <c r="C347" s="15">
        <v>44720</v>
      </c>
      <c r="D347" s="14">
        <v>69</v>
      </c>
      <c r="E347" s="14">
        <v>8</v>
      </c>
      <c r="F347" s="14">
        <v>1</v>
      </c>
      <c r="G347" s="14" t="s">
        <v>22</v>
      </c>
      <c r="H347" s="14" t="s">
        <v>20</v>
      </c>
      <c r="I347" s="14"/>
      <c r="J347" s="14"/>
      <c r="K347" s="14"/>
      <c r="L347" s="14"/>
      <c r="M347" s="14"/>
      <c r="N347" s="14"/>
    </row>
    <row r="348" spans="1:14">
      <c r="A348" s="14">
        <v>341</v>
      </c>
      <c r="B348" s="14">
        <v>341</v>
      </c>
      <c r="C348" s="15">
        <v>44575</v>
      </c>
      <c r="D348" s="14">
        <v>96</v>
      </c>
      <c r="E348" s="14">
        <v>12</v>
      </c>
      <c r="F348" s="14">
        <v>3</v>
      </c>
      <c r="G348" s="14" t="s">
        <v>14</v>
      </c>
      <c r="H348" s="14" t="s">
        <v>15</v>
      </c>
      <c r="I348" s="14"/>
      <c r="J348" s="14"/>
      <c r="K348" s="14"/>
      <c r="L348" s="14"/>
      <c r="M348" s="14"/>
      <c r="N348" s="14"/>
    </row>
    <row r="349" spans="1:14">
      <c r="A349" s="14">
        <v>342</v>
      </c>
      <c r="B349" s="14">
        <v>342</v>
      </c>
      <c r="C349" s="15">
        <v>44589</v>
      </c>
      <c r="D349" s="14">
        <v>96</v>
      </c>
      <c r="E349" s="14">
        <v>1</v>
      </c>
      <c r="F349" s="14">
        <v>1</v>
      </c>
      <c r="G349" s="14" t="s">
        <v>22</v>
      </c>
      <c r="H349" s="14" t="s">
        <v>15</v>
      </c>
      <c r="I349" s="14"/>
      <c r="J349" s="14"/>
      <c r="K349" s="14"/>
      <c r="L349" s="14"/>
      <c r="M349" s="14"/>
      <c r="N349" s="14"/>
    </row>
    <row r="350" spans="1:14">
      <c r="A350" s="14">
        <v>343</v>
      </c>
      <c r="B350" s="14">
        <v>343</v>
      </c>
      <c r="C350" s="15">
        <v>44761</v>
      </c>
      <c r="D350" s="14">
        <v>49</v>
      </c>
      <c r="E350" s="14">
        <v>15</v>
      </c>
      <c r="F350" s="14">
        <v>2</v>
      </c>
      <c r="G350" s="14" t="s">
        <v>19</v>
      </c>
      <c r="H350" s="14" t="s">
        <v>15</v>
      </c>
      <c r="I350" s="14"/>
      <c r="J350" s="14"/>
      <c r="K350" s="14"/>
      <c r="L350" s="14"/>
      <c r="M350" s="14"/>
      <c r="N350" s="14"/>
    </row>
    <row r="351" spans="1:14">
      <c r="A351" s="14">
        <v>344</v>
      </c>
      <c r="B351" s="14">
        <v>344</v>
      </c>
      <c r="C351" s="15">
        <v>44750</v>
      </c>
      <c r="D351" s="14">
        <v>44</v>
      </c>
      <c r="E351" s="14">
        <v>14</v>
      </c>
      <c r="F351" s="14">
        <v>1</v>
      </c>
      <c r="G351" s="14" t="s">
        <v>19</v>
      </c>
      <c r="H351" s="14" t="s">
        <v>15</v>
      </c>
      <c r="I351" s="14"/>
      <c r="J351" s="14"/>
      <c r="K351" s="14"/>
      <c r="L351" s="14"/>
      <c r="M351" s="14"/>
      <c r="N351" s="14"/>
    </row>
    <row r="352" spans="1:14">
      <c r="A352" s="14">
        <v>345</v>
      </c>
      <c r="B352" s="14">
        <v>345</v>
      </c>
      <c r="C352" s="15">
        <v>44635</v>
      </c>
      <c r="D352" s="14">
        <v>30</v>
      </c>
      <c r="E352" s="14">
        <v>13</v>
      </c>
      <c r="F352" s="14">
        <v>2</v>
      </c>
      <c r="G352" s="14" t="s">
        <v>19</v>
      </c>
      <c r="H352" s="14" t="s">
        <v>20</v>
      </c>
      <c r="I352" s="14"/>
      <c r="J352" s="14"/>
      <c r="K352" s="14"/>
      <c r="L352" s="14"/>
      <c r="M352" s="14"/>
      <c r="N352" s="14"/>
    </row>
    <row r="353" spans="1:14">
      <c r="A353" s="14">
        <v>346</v>
      </c>
      <c r="B353" s="14">
        <v>346</v>
      </c>
      <c r="C353" s="15">
        <v>44671</v>
      </c>
      <c r="D353" s="14">
        <v>7</v>
      </c>
      <c r="E353" s="14">
        <v>10</v>
      </c>
      <c r="F353" s="14">
        <v>2</v>
      </c>
      <c r="G353" s="14" t="s">
        <v>14</v>
      </c>
      <c r="H353" s="14" t="s">
        <v>15</v>
      </c>
      <c r="I353" s="14"/>
      <c r="J353" s="14"/>
      <c r="K353" s="14"/>
      <c r="L353" s="14"/>
      <c r="M353" s="14"/>
      <c r="N353" s="14"/>
    </row>
    <row r="354" spans="1:14">
      <c r="A354" s="14">
        <v>347</v>
      </c>
      <c r="B354" s="14">
        <v>347</v>
      </c>
      <c r="C354" s="15">
        <v>44564</v>
      </c>
      <c r="D354" s="14">
        <v>79</v>
      </c>
      <c r="E354" s="14">
        <v>16</v>
      </c>
      <c r="F354" s="14">
        <v>1</v>
      </c>
      <c r="G354" s="14" t="s">
        <v>22</v>
      </c>
      <c r="H354" s="14" t="s">
        <v>15</v>
      </c>
      <c r="I354" s="14"/>
      <c r="J354" s="14"/>
      <c r="K354" s="14"/>
      <c r="L354" s="14"/>
      <c r="M354" s="14"/>
      <c r="N354" s="14"/>
    </row>
    <row r="355" spans="1:14">
      <c r="A355" s="14">
        <v>348</v>
      </c>
      <c r="B355" s="14">
        <v>348</v>
      </c>
      <c r="C355" s="15">
        <v>44779</v>
      </c>
      <c r="D355" s="14">
        <v>39</v>
      </c>
      <c r="E355" s="14">
        <v>14</v>
      </c>
      <c r="F355" s="14">
        <v>2</v>
      </c>
      <c r="G355" s="14" t="s">
        <v>19</v>
      </c>
      <c r="H355" s="14" t="s">
        <v>15</v>
      </c>
      <c r="I355" s="14"/>
      <c r="J355" s="14"/>
      <c r="K355" s="14"/>
      <c r="L355" s="14"/>
      <c r="M355" s="14"/>
      <c r="N355" s="14"/>
    </row>
    <row r="356" spans="1:14">
      <c r="A356" s="14">
        <v>349</v>
      </c>
      <c r="B356" s="14">
        <v>349</v>
      </c>
      <c r="C356" s="15">
        <v>44568</v>
      </c>
      <c r="D356" s="14">
        <v>54</v>
      </c>
      <c r="E356" s="14">
        <v>14</v>
      </c>
      <c r="F356" s="14">
        <v>2</v>
      </c>
      <c r="G356" s="14" t="s">
        <v>30</v>
      </c>
      <c r="H356" s="14" t="s">
        <v>15</v>
      </c>
      <c r="I356" s="14"/>
      <c r="J356" s="14"/>
      <c r="K356" s="14"/>
      <c r="L356" s="14"/>
      <c r="M356" s="14"/>
      <c r="N356" s="14"/>
    </row>
    <row r="357" spans="1:14">
      <c r="A357" s="14">
        <v>350</v>
      </c>
      <c r="B357" s="14">
        <v>350</v>
      </c>
      <c r="C357" s="15">
        <v>44708</v>
      </c>
      <c r="D357" s="14">
        <v>6</v>
      </c>
      <c r="E357" s="14">
        <v>11</v>
      </c>
      <c r="F357" s="14">
        <v>3</v>
      </c>
      <c r="G357" s="14" t="s">
        <v>45</v>
      </c>
      <c r="H357" s="14" t="s">
        <v>20</v>
      </c>
      <c r="I357" s="14"/>
      <c r="J357" s="14"/>
      <c r="K357" s="14"/>
      <c r="L357" s="14"/>
      <c r="M357" s="14"/>
      <c r="N357" s="14"/>
    </row>
    <row r="358" spans="1:14">
      <c r="A358" s="14">
        <v>351</v>
      </c>
      <c r="B358" s="14">
        <v>351</v>
      </c>
      <c r="C358" s="15">
        <v>44676</v>
      </c>
      <c r="D358" s="14">
        <v>29</v>
      </c>
      <c r="E358" s="14">
        <v>17</v>
      </c>
      <c r="F358" s="14">
        <v>3</v>
      </c>
      <c r="G358" s="14" t="s">
        <v>33</v>
      </c>
      <c r="H358" s="14" t="s">
        <v>15</v>
      </c>
      <c r="I358" s="14"/>
      <c r="J358" s="14"/>
      <c r="K358" s="14"/>
      <c r="L358" s="14"/>
      <c r="M358" s="14"/>
      <c r="N358" s="14"/>
    </row>
    <row r="359" spans="1:14">
      <c r="A359" s="14">
        <v>352</v>
      </c>
      <c r="B359" s="14">
        <v>352</v>
      </c>
      <c r="C359" s="15">
        <v>44630</v>
      </c>
      <c r="D359" s="14">
        <v>32</v>
      </c>
      <c r="E359" s="14">
        <v>6</v>
      </c>
      <c r="F359" s="14">
        <v>3</v>
      </c>
      <c r="G359" s="14" t="s">
        <v>30</v>
      </c>
      <c r="H359" s="14" t="s">
        <v>15</v>
      </c>
      <c r="I359" s="14"/>
      <c r="J359" s="14"/>
      <c r="K359" s="14"/>
      <c r="L359" s="14"/>
      <c r="M359" s="14"/>
      <c r="N359" s="14"/>
    </row>
    <row r="360" spans="1:14">
      <c r="A360" s="14">
        <v>353</v>
      </c>
      <c r="B360" s="14">
        <v>353</v>
      </c>
      <c r="C360" s="15">
        <v>44698</v>
      </c>
      <c r="D360" s="14">
        <v>83</v>
      </c>
      <c r="E360" s="14">
        <v>15</v>
      </c>
      <c r="F360" s="14">
        <v>2</v>
      </c>
      <c r="G360" s="14" t="s">
        <v>19</v>
      </c>
      <c r="H360" s="14" t="s">
        <v>20</v>
      </c>
      <c r="I360" s="14"/>
      <c r="J360" s="14"/>
      <c r="K360" s="14"/>
      <c r="L360" s="14"/>
      <c r="M360" s="14"/>
      <c r="N360" s="14"/>
    </row>
    <row r="361" spans="1:14">
      <c r="A361" s="14">
        <v>354</v>
      </c>
      <c r="B361" s="14">
        <v>354</v>
      </c>
      <c r="C361" s="15">
        <v>44645</v>
      </c>
      <c r="D361" s="14">
        <v>77</v>
      </c>
      <c r="E361" s="14">
        <v>14</v>
      </c>
      <c r="F361" s="14">
        <v>1</v>
      </c>
      <c r="G361" s="14" t="s">
        <v>45</v>
      </c>
      <c r="H361" s="14" t="s">
        <v>20</v>
      </c>
      <c r="I361" s="14"/>
      <c r="J361" s="14"/>
      <c r="K361" s="14"/>
      <c r="L361" s="14"/>
      <c r="M361" s="14"/>
      <c r="N361" s="14"/>
    </row>
    <row r="362" spans="1:14">
      <c r="A362" s="14">
        <v>355</v>
      </c>
      <c r="B362" s="14">
        <v>355</v>
      </c>
      <c r="C362" s="15">
        <v>44577</v>
      </c>
      <c r="D362" s="14">
        <v>68</v>
      </c>
      <c r="E362" s="14">
        <v>7</v>
      </c>
      <c r="F362" s="14">
        <v>1</v>
      </c>
      <c r="G362" s="14" t="s">
        <v>33</v>
      </c>
      <c r="H362" s="14" t="s">
        <v>15</v>
      </c>
      <c r="I362" s="14"/>
      <c r="J362" s="14"/>
      <c r="K362" s="14"/>
      <c r="L362" s="14"/>
      <c r="M362" s="14"/>
      <c r="N362" s="14"/>
    </row>
    <row r="363" spans="1:14">
      <c r="A363" s="14">
        <v>356</v>
      </c>
      <c r="B363" s="14">
        <v>356</v>
      </c>
      <c r="C363" s="15">
        <v>44620</v>
      </c>
      <c r="D363" s="14">
        <v>36</v>
      </c>
      <c r="E363" s="14">
        <v>15</v>
      </c>
      <c r="F363" s="14">
        <v>2</v>
      </c>
      <c r="G363" s="14" t="s">
        <v>14</v>
      </c>
      <c r="H363" s="14" t="s">
        <v>15</v>
      </c>
      <c r="I363" s="14"/>
      <c r="J363" s="14"/>
      <c r="K363" s="14"/>
      <c r="L363" s="14"/>
      <c r="M363" s="14"/>
      <c r="N363" s="14"/>
    </row>
    <row r="364" spans="1:14">
      <c r="A364" s="14">
        <v>357</v>
      </c>
      <c r="B364" s="14">
        <v>357</v>
      </c>
      <c r="C364" s="15">
        <v>44787</v>
      </c>
      <c r="D364" s="14">
        <v>4</v>
      </c>
      <c r="E364" s="14">
        <v>15</v>
      </c>
      <c r="F364" s="14">
        <v>2</v>
      </c>
      <c r="G364" s="14" t="s">
        <v>30</v>
      </c>
      <c r="H364" s="14" t="s">
        <v>15</v>
      </c>
      <c r="I364" s="14"/>
      <c r="J364" s="14"/>
      <c r="K364" s="14"/>
      <c r="L364" s="14"/>
      <c r="M364" s="14"/>
      <c r="N364" s="14"/>
    </row>
    <row r="365" spans="1:14">
      <c r="A365" s="14">
        <v>358</v>
      </c>
      <c r="B365" s="14">
        <v>358</v>
      </c>
      <c r="C365" s="15">
        <v>44571</v>
      </c>
      <c r="D365" s="14">
        <v>68</v>
      </c>
      <c r="E365" s="14">
        <v>1</v>
      </c>
      <c r="F365" s="14">
        <v>1</v>
      </c>
      <c r="G365" s="14" t="s">
        <v>19</v>
      </c>
      <c r="H365" s="14" t="s">
        <v>20</v>
      </c>
      <c r="I365" s="14"/>
      <c r="J365" s="14"/>
      <c r="K365" s="14"/>
      <c r="L365" s="14"/>
      <c r="M365" s="14"/>
      <c r="N365" s="14"/>
    </row>
    <row r="366" spans="1:14">
      <c r="A366" s="14">
        <v>359</v>
      </c>
      <c r="B366" s="14">
        <v>359</v>
      </c>
      <c r="C366" s="15">
        <v>44571</v>
      </c>
      <c r="D366" s="14">
        <v>26</v>
      </c>
      <c r="E366" s="14">
        <v>16</v>
      </c>
      <c r="F366" s="14">
        <v>1</v>
      </c>
      <c r="G366" s="14" t="s">
        <v>30</v>
      </c>
      <c r="H366" s="14" t="s">
        <v>15</v>
      </c>
      <c r="I366" s="14"/>
      <c r="J366" s="14"/>
      <c r="K366" s="14"/>
      <c r="L366" s="14"/>
      <c r="M366" s="14"/>
      <c r="N366" s="14"/>
    </row>
    <row r="367" spans="1:14">
      <c r="A367" s="14">
        <v>360</v>
      </c>
      <c r="B367" s="14">
        <v>360</v>
      </c>
      <c r="C367" s="15">
        <v>44789</v>
      </c>
      <c r="D367" s="14">
        <v>100</v>
      </c>
      <c r="E367" s="14">
        <v>18</v>
      </c>
      <c r="F367" s="14">
        <v>2</v>
      </c>
      <c r="G367" s="14" t="s">
        <v>45</v>
      </c>
      <c r="H367" s="14" t="s">
        <v>20</v>
      </c>
      <c r="I367" s="14"/>
      <c r="J367" s="14"/>
      <c r="K367" s="14"/>
      <c r="L367" s="14"/>
      <c r="M367" s="14"/>
      <c r="N367" s="14"/>
    </row>
    <row r="368" spans="1:14">
      <c r="A368" s="14">
        <v>361</v>
      </c>
      <c r="B368" s="14">
        <v>361</v>
      </c>
      <c r="C368" s="15">
        <v>44783</v>
      </c>
      <c r="D368" s="14">
        <v>58</v>
      </c>
      <c r="E368" s="14">
        <v>5</v>
      </c>
      <c r="F368" s="14">
        <v>3</v>
      </c>
      <c r="G368" s="14" t="s">
        <v>33</v>
      </c>
      <c r="H368" s="14" t="s">
        <v>20</v>
      </c>
      <c r="I368" s="14"/>
      <c r="J368" s="14"/>
      <c r="K368" s="14"/>
      <c r="L368" s="14"/>
      <c r="M368" s="14"/>
      <c r="N368" s="14"/>
    </row>
    <row r="369" spans="1:14">
      <c r="A369" s="14">
        <v>362</v>
      </c>
      <c r="B369" s="14">
        <v>362</v>
      </c>
      <c r="C369" s="15">
        <v>44572</v>
      </c>
      <c r="D369" s="14">
        <v>96</v>
      </c>
      <c r="E369" s="14">
        <v>7</v>
      </c>
      <c r="F369" s="14">
        <v>2</v>
      </c>
      <c r="G369" s="14" t="s">
        <v>45</v>
      </c>
      <c r="H369" s="14" t="s">
        <v>15</v>
      </c>
      <c r="I369" s="14"/>
      <c r="J369" s="14"/>
      <c r="K369" s="14"/>
      <c r="L369" s="14"/>
      <c r="M369" s="14"/>
      <c r="N369" s="14"/>
    </row>
    <row r="370" spans="1:14">
      <c r="A370" s="14">
        <v>363</v>
      </c>
      <c r="B370" s="14">
        <v>363</v>
      </c>
      <c r="C370" s="15">
        <v>44693</v>
      </c>
      <c r="D370" s="14">
        <v>84</v>
      </c>
      <c r="E370" s="14">
        <v>16</v>
      </c>
      <c r="F370" s="14">
        <v>2</v>
      </c>
      <c r="G370" s="14" t="s">
        <v>30</v>
      </c>
      <c r="H370" s="14" t="s">
        <v>20</v>
      </c>
      <c r="I370" s="14"/>
      <c r="J370" s="14"/>
      <c r="K370" s="14"/>
      <c r="L370" s="14"/>
      <c r="M370" s="14"/>
      <c r="N370" s="14"/>
    </row>
    <row r="371" spans="1:14">
      <c r="A371" s="14">
        <v>364</v>
      </c>
      <c r="B371" s="14">
        <v>364</v>
      </c>
      <c r="C371" s="15">
        <v>44719</v>
      </c>
      <c r="D371" s="14">
        <v>12</v>
      </c>
      <c r="E371" s="14">
        <v>5</v>
      </c>
      <c r="F371" s="14">
        <v>2</v>
      </c>
      <c r="G371" s="14" t="s">
        <v>45</v>
      </c>
      <c r="H371" s="14" t="s">
        <v>20</v>
      </c>
      <c r="I371" s="14"/>
      <c r="J371" s="14"/>
      <c r="K371" s="14"/>
      <c r="L371" s="14"/>
      <c r="M371" s="14"/>
      <c r="N371" s="14"/>
    </row>
    <row r="372" spans="1:14">
      <c r="A372" s="14">
        <v>365</v>
      </c>
      <c r="B372" s="14">
        <v>365</v>
      </c>
      <c r="C372" s="15">
        <v>44693</v>
      </c>
      <c r="D372" s="14">
        <v>7</v>
      </c>
      <c r="E372" s="14">
        <v>15</v>
      </c>
      <c r="F372" s="14">
        <v>3</v>
      </c>
      <c r="G372" s="14" t="s">
        <v>22</v>
      </c>
      <c r="H372" s="14" t="s">
        <v>20</v>
      </c>
      <c r="I372" s="14"/>
      <c r="J372" s="14"/>
      <c r="K372" s="14"/>
      <c r="L372" s="14"/>
      <c r="M372" s="14"/>
      <c r="N372" s="14"/>
    </row>
    <row r="373" spans="1:14">
      <c r="A373" s="14">
        <v>366</v>
      </c>
      <c r="B373" s="14">
        <v>366</v>
      </c>
      <c r="C373" s="15">
        <v>44773</v>
      </c>
      <c r="D373" s="14">
        <v>69</v>
      </c>
      <c r="E373" s="14">
        <v>11</v>
      </c>
      <c r="F373" s="14">
        <v>3</v>
      </c>
      <c r="G373" s="14" t="s">
        <v>22</v>
      </c>
      <c r="H373" s="14" t="s">
        <v>20</v>
      </c>
      <c r="I373" s="14"/>
      <c r="J373" s="14"/>
      <c r="K373" s="14"/>
      <c r="L373" s="14"/>
      <c r="M373" s="14"/>
      <c r="N373" s="14"/>
    </row>
    <row r="374" spans="1:14">
      <c r="A374" s="14">
        <v>367</v>
      </c>
      <c r="B374" s="14">
        <v>367</v>
      </c>
      <c r="C374" s="15">
        <v>44710</v>
      </c>
      <c r="D374" s="14">
        <v>48</v>
      </c>
      <c r="E374" s="14">
        <v>5</v>
      </c>
      <c r="F374" s="14">
        <v>1</v>
      </c>
      <c r="G374" s="14" t="s">
        <v>33</v>
      </c>
      <c r="H374" s="14" t="s">
        <v>20</v>
      </c>
      <c r="I374" s="14"/>
      <c r="J374" s="14"/>
      <c r="K374" s="14"/>
      <c r="L374" s="14"/>
      <c r="M374" s="14"/>
      <c r="N374" s="14"/>
    </row>
    <row r="375" spans="1:14">
      <c r="A375" s="14">
        <v>368</v>
      </c>
      <c r="B375" s="14">
        <v>368</v>
      </c>
      <c r="C375" s="15">
        <v>44677</v>
      </c>
      <c r="D375" s="14">
        <v>39</v>
      </c>
      <c r="E375" s="14">
        <v>5</v>
      </c>
      <c r="F375" s="14">
        <v>2</v>
      </c>
      <c r="G375" s="14" t="s">
        <v>45</v>
      </c>
      <c r="H375" s="14" t="s">
        <v>15</v>
      </c>
      <c r="I375" s="14"/>
      <c r="J375" s="14"/>
      <c r="K375" s="14"/>
      <c r="L375" s="14"/>
      <c r="M375" s="14"/>
      <c r="N375" s="14"/>
    </row>
    <row r="376" spans="1:14">
      <c r="A376" s="14">
        <v>369</v>
      </c>
      <c r="B376" s="14">
        <v>369</v>
      </c>
      <c r="C376" s="15">
        <v>44669</v>
      </c>
      <c r="D376" s="14">
        <v>18</v>
      </c>
      <c r="E376" s="14">
        <v>14</v>
      </c>
      <c r="F376" s="14">
        <v>3</v>
      </c>
      <c r="G376" s="14" t="s">
        <v>14</v>
      </c>
      <c r="H376" s="14" t="s">
        <v>15</v>
      </c>
      <c r="I376" s="14"/>
      <c r="J376" s="14"/>
      <c r="K376" s="14"/>
      <c r="L376" s="14"/>
      <c r="M376" s="14"/>
      <c r="N376" s="14"/>
    </row>
    <row r="377" spans="1:14">
      <c r="A377" s="14">
        <v>370</v>
      </c>
      <c r="B377" s="14">
        <v>370</v>
      </c>
      <c r="C377" s="15">
        <v>44613</v>
      </c>
      <c r="D377" s="14">
        <v>52</v>
      </c>
      <c r="E377" s="14">
        <v>15</v>
      </c>
      <c r="F377" s="14">
        <v>3</v>
      </c>
      <c r="G377" s="14" t="s">
        <v>33</v>
      </c>
      <c r="H377" s="14" t="s">
        <v>20</v>
      </c>
      <c r="I377" s="14"/>
      <c r="J377" s="14"/>
      <c r="K377" s="14"/>
      <c r="L377" s="14"/>
      <c r="M377" s="14"/>
      <c r="N377" s="14"/>
    </row>
    <row r="378" spans="1:14">
      <c r="A378" s="14">
        <v>371</v>
      </c>
      <c r="B378" s="14">
        <v>371</v>
      </c>
      <c r="C378" s="15">
        <v>44588</v>
      </c>
      <c r="D378" s="14">
        <v>94</v>
      </c>
      <c r="E378" s="14">
        <v>7</v>
      </c>
      <c r="F378" s="14">
        <v>2</v>
      </c>
      <c r="G378" s="14" t="s">
        <v>19</v>
      </c>
      <c r="H378" s="14" t="s">
        <v>15</v>
      </c>
      <c r="I378" s="14"/>
      <c r="J378" s="14"/>
      <c r="K378" s="14"/>
      <c r="L378" s="14"/>
      <c r="M378" s="14"/>
      <c r="N378" s="14"/>
    </row>
    <row r="379" spans="1:14">
      <c r="A379" s="14">
        <v>372</v>
      </c>
      <c r="B379" s="14">
        <v>372</v>
      </c>
      <c r="C379" s="15">
        <v>44591</v>
      </c>
      <c r="D379" s="14">
        <v>18</v>
      </c>
      <c r="E379" s="14">
        <v>6</v>
      </c>
      <c r="F379" s="14">
        <v>1</v>
      </c>
      <c r="G379" s="14" t="s">
        <v>33</v>
      </c>
      <c r="H379" s="14" t="s">
        <v>15</v>
      </c>
      <c r="I379" s="14"/>
      <c r="J379" s="14"/>
      <c r="K379" s="14"/>
      <c r="L379" s="14"/>
      <c r="M379" s="14"/>
      <c r="N379" s="14"/>
    </row>
    <row r="380" spans="1:14">
      <c r="A380" s="14">
        <v>373</v>
      </c>
      <c r="B380" s="14">
        <v>373</v>
      </c>
      <c r="C380" s="15">
        <v>44731</v>
      </c>
      <c r="D380" s="14">
        <v>1</v>
      </c>
      <c r="E380" s="14">
        <v>15</v>
      </c>
      <c r="F380" s="14">
        <v>1</v>
      </c>
      <c r="G380" s="14" t="s">
        <v>30</v>
      </c>
      <c r="H380" s="14" t="s">
        <v>15</v>
      </c>
      <c r="I380" s="14"/>
      <c r="J380" s="14"/>
      <c r="K380" s="14"/>
      <c r="L380" s="14"/>
      <c r="M380" s="14"/>
      <c r="N380" s="14"/>
    </row>
    <row r="381" spans="1:14">
      <c r="A381" s="14">
        <v>374</v>
      </c>
      <c r="B381" s="14">
        <v>374</v>
      </c>
      <c r="C381" s="15">
        <v>44736</v>
      </c>
      <c r="D381" s="14">
        <v>8</v>
      </c>
      <c r="E381" s="14">
        <v>15</v>
      </c>
      <c r="F381" s="14">
        <v>2</v>
      </c>
      <c r="G381" s="14" t="s">
        <v>19</v>
      </c>
      <c r="H381" s="14" t="s">
        <v>20</v>
      </c>
      <c r="I381" s="14"/>
      <c r="J381" s="14"/>
      <c r="K381" s="14"/>
      <c r="L381" s="14"/>
      <c r="M381" s="14"/>
      <c r="N381" s="14"/>
    </row>
    <row r="382" spans="1:14">
      <c r="A382" s="14">
        <v>375</v>
      </c>
      <c r="B382" s="14">
        <v>375</v>
      </c>
      <c r="C382" s="15">
        <v>44658</v>
      </c>
      <c r="D382" s="14">
        <v>80</v>
      </c>
      <c r="E382" s="14">
        <v>3</v>
      </c>
      <c r="F382" s="14">
        <v>1</v>
      </c>
      <c r="G382" s="14" t="s">
        <v>45</v>
      </c>
      <c r="H382" s="14" t="s">
        <v>15</v>
      </c>
      <c r="I382" s="14"/>
      <c r="J382" s="14"/>
      <c r="K382" s="14"/>
      <c r="L382" s="14"/>
      <c r="M382" s="14"/>
      <c r="N382" s="14"/>
    </row>
    <row r="383" spans="1:14">
      <c r="A383" s="14">
        <v>376</v>
      </c>
      <c r="B383" s="14">
        <v>376</v>
      </c>
      <c r="C383" s="15">
        <v>44660</v>
      </c>
      <c r="D383" s="14">
        <v>56</v>
      </c>
      <c r="E383" s="14">
        <v>11</v>
      </c>
      <c r="F383" s="14">
        <v>2</v>
      </c>
      <c r="G383" s="14" t="s">
        <v>14</v>
      </c>
      <c r="H383" s="14" t="s">
        <v>20</v>
      </c>
      <c r="I383" s="14"/>
      <c r="J383" s="14"/>
      <c r="K383" s="14"/>
      <c r="L383" s="14"/>
      <c r="M383" s="14"/>
      <c r="N383" s="14"/>
    </row>
    <row r="384" spans="1:14">
      <c r="A384" s="14">
        <v>377</v>
      </c>
      <c r="B384" s="14">
        <v>377</v>
      </c>
      <c r="C384" s="15">
        <v>44626</v>
      </c>
      <c r="D384" s="14">
        <v>38</v>
      </c>
      <c r="E384" s="14">
        <v>3</v>
      </c>
      <c r="F384" s="14">
        <v>2</v>
      </c>
      <c r="G384" s="14" t="s">
        <v>19</v>
      </c>
      <c r="H384" s="14" t="s">
        <v>20</v>
      </c>
      <c r="I384" s="14"/>
      <c r="J384" s="14"/>
      <c r="K384" s="14"/>
      <c r="L384" s="14"/>
      <c r="M384" s="14"/>
      <c r="N384" s="14"/>
    </row>
    <row r="385" spans="1:14">
      <c r="A385" s="14">
        <v>378</v>
      </c>
      <c r="B385" s="14">
        <v>378</v>
      </c>
      <c r="C385" s="15">
        <v>44730</v>
      </c>
      <c r="D385" s="14">
        <v>60</v>
      </c>
      <c r="E385" s="14">
        <v>2</v>
      </c>
      <c r="F385" s="14">
        <v>3</v>
      </c>
      <c r="G385" s="14" t="s">
        <v>30</v>
      </c>
      <c r="H385" s="14" t="s">
        <v>20</v>
      </c>
      <c r="I385" s="14"/>
      <c r="J385" s="14"/>
      <c r="K385" s="14"/>
      <c r="L385" s="14"/>
      <c r="M385" s="14"/>
      <c r="N385" s="14"/>
    </row>
    <row r="386" spans="1:14">
      <c r="A386" s="14">
        <v>379</v>
      </c>
      <c r="B386" s="14">
        <v>379</v>
      </c>
      <c r="C386" s="15">
        <v>44752</v>
      </c>
      <c r="D386" s="14">
        <v>75</v>
      </c>
      <c r="E386" s="14">
        <v>11</v>
      </c>
      <c r="F386" s="14">
        <v>1</v>
      </c>
      <c r="G386" s="14" t="s">
        <v>45</v>
      </c>
      <c r="H386" s="14" t="s">
        <v>15</v>
      </c>
      <c r="I386" s="14"/>
      <c r="J386" s="14"/>
      <c r="K386" s="14"/>
      <c r="L386" s="14"/>
      <c r="M386" s="14"/>
      <c r="N386" s="14"/>
    </row>
    <row r="387" spans="1:14">
      <c r="A387" s="14">
        <v>380</v>
      </c>
      <c r="B387" s="14">
        <v>380</v>
      </c>
      <c r="C387" s="15">
        <v>44616</v>
      </c>
      <c r="D387" s="14">
        <v>40</v>
      </c>
      <c r="E387" s="14">
        <v>16</v>
      </c>
      <c r="F387" s="14">
        <v>1</v>
      </c>
      <c r="G387" s="14" t="s">
        <v>33</v>
      </c>
      <c r="H387" s="14" t="s">
        <v>15</v>
      </c>
      <c r="I387" s="14"/>
      <c r="J387" s="14"/>
      <c r="K387" s="14"/>
      <c r="L387" s="14"/>
      <c r="M387" s="14"/>
      <c r="N387" s="14"/>
    </row>
    <row r="388" spans="1:14">
      <c r="A388" s="14">
        <v>381</v>
      </c>
      <c r="B388" s="14">
        <v>381</v>
      </c>
      <c r="C388" s="15">
        <v>44696</v>
      </c>
      <c r="D388" s="14">
        <v>32</v>
      </c>
      <c r="E388" s="14">
        <v>9</v>
      </c>
      <c r="F388" s="14">
        <v>1</v>
      </c>
      <c r="G388" s="14" t="s">
        <v>45</v>
      </c>
      <c r="H388" s="14" t="s">
        <v>20</v>
      </c>
      <c r="I388" s="14"/>
      <c r="J388" s="14"/>
      <c r="K388" s="14"/>
      <c r="L388" s="14"/>
      <c r="M388" s="14"/>
      <c r="N388" s="14"/>
    </row>
    <row r="389" spans="1:14">
      <c r="A389" s="14">
        <v>382</v>
      </c>
      <c r="B389" s="14">
        <v>382</v>
      </c>
      <c r="C389" s="15">
        <v>44686</v>
      </c>
      <c r="D389" s="14">
        <v>56</v>
      </c>
      <c r="E389" s="14">
        <v>10</v>
      </c>
      <c r="F389" s="14">
        <v>3</v>
      </c>
      <c r="G389" s="14" t="s">
        <v>22</v>
      </c>
      <c r="H389" s="14" t="s">
        <v>15</v>
      </c>
      <c r="I389" s="14"/>
      <c r="J389" s="14"/>
      <c r="K389" s="14"/>
      <c r="L389" s="14"/>
      <c r="M389" s="14"/>
      <c r="N389" s="14"/>
    </row>
    <row r="390" spans="1:14">
      <c r="A390" s="14">
        <v>383</v>
      </c>
      <c r="B390" s="14">
        <v>383</v>
      </c>
      <c r="C390" s="15">
        <v>44703</v>
      </c>
      <c r="D390" s="14">
        <v>5</v>
      </c>
      <c r="E390" s="14">
        <v>5</v>
      </c>
      <c r="F390" s="14">
        <v>2</v>
      </c>
      <c r="G390" s="14" t="s">
        <v>22</v>
      </c>
      <c r="H390" s="14" t="s">
        <v>15</v>
      </c>
      <c r="I390" s="14"/>
      <c r="J390" s="14"/>
      <c r="K390" s="14"/>
      <c r="L390" s="14"/>
      <c r="M390" s="14"/>
      <c r="N390" s="14"/>
    </row>
    <row r="391" spans="1:14">
      <c r="A391" s="14">
        <v>384</v>
      </c>
      <c r="B391" s="14">
        <v>384</v>
      </c>
      <c r="C391" s="15">
        <v>44634</v>
      </c>
      <c r="D391" s="14">
        <v>9</v>
      </c>
      <c r="E391" s="14">
        <v>13</v>
      </c>
      <c r="F391" s="14">
        <v>2</v>
      </c>
      <c r="G391" s="14" t="s">
        <v>33</v>
      </c>
      <c r="H391" s="14" t="s">
        <v>15</v>
      </c>
      <c r="I391" s="14"/>
      <c r="J391" s="14"/>
      <c r="K391" s="14"/>
      <c r="L391" s="14"/>
      <c r="M391" s="14"/>
      <c r="N391" s="14"/>
    </row>
    <row r="392" spans="1:14">
      <c r="A392" s="14">
        <v>385</v>
      </c>
      <c r="B392" s="14">
        <v>385</v>
      </c>
      <c r="C392" s="15">
        <v>44743</v>
      </c>
      <c r="D392" s="14">
        <v>18</v>
      </c>
      <c r="E392" s="14">
        <v>13</v>
      </c>
      <c r="F392" s="14">
        <v>1</v>
      </c>
      <c r="G392" s="14" t="s">
        <v>19</v>
      </c>
      <c r="H392" s="14" t="s">
        <v>20</v>
      </c>
      <c r="I392" s="14"/>
      <c r="J392" s="14"/>
      <c r="K392" s="14"/>
      <c r="L392" s="14"/>
      <c r="M392" s="14"/>
      <c r="N392" s="14"/>
    </row>
    <row r="393" spans="1:14">
      <c r="A393" s="14">
        <v>386</v>
      </c>
      <c r="B393" s="14">
        <v>386</v>
      </c>
      <c r="C393" s="15">
        <v>44581</v>
      </c>
      <c r="D393" s="14">
        <v>15</v>
      </c>
      <c r="E393" s="14">
        <v>6</v>
      </c>
      <c r="F393" s="14">
        <v>1</v>
      </c>
      <c r="G393" s="14" t="s">
        <v>33</v>
      </c>
      <c r="H393" s="14" t="s">
        <v>15</v>
      </c>
      <c r="I393" s="14"/>
      <c r="J393" s="14"/>
      <c r="K393" s="14"/>
      <c r="L393" s="14"/>
      <c r="M393" s="14"/>
      <c r="N393" s="14"/>
    </row>
    <row r="394" spans="1:14">
      <c r="A394" s="14">
        <v>387</v>
      </c>
      <c r="B394" s="14">
        <v>387</v>
      </c>
      <c r="C394" s="15">
        <v>44672</v>
      </c>
      <c r="D394" s="14">
        <v>19</v>
      </c>
      <c r="E394" s="14">
        <v>14</v>
      </c>
      <c r="F394" s="14">
        <v>2</v>
      </c>
      <c r="G394" s="14" t="s">
        <v>33</v>
      </c>
      <c r="H394" s="14" t="s">
        <v>15</v>
      </c>
      <c r="I394" s="14"/>
      <c r="J394" s="14"/>
      <c r="K394" s="14"/>
      <c r="L394" s="14"/>
      <c r="M394" s="14"/>
      <c r="N394" s="14"/>
    </row>
    <row r="395" spans="1:14">
      <c r="A395" s="14">
        <v>388</v>
      </c>
      <c r="B395" s="14">
        <v>388</v>
      </c>
      <c r="C395" s="15">
        <v>44778</v>
      </c>
      <c r="D395" s="14">
        <v>7</v>
      </c>
      <c r="E395" s="14">
        <v>7</v>
      </c>
      <c r="F395" s="14">
        <v>2</v>
      </c>
      <c r="G395" s="14" t="s">
        <v>22</v>
      </c>
      <c r="H395" s="14" t="s">
        <v>15</v>
      </c>
      <c r="I395" s="14"/>
      <c r="J395" s="14"/>
      <c r="K395" s="14"/>
      <c r="L395" s="14"/>
      <c r="M395" s="14"/>
      <c r="N395" s="14"/>
    </row>
    <row r="396" spans="1:14">
      <c r="A396" s="14">
        <v>389</v>
      </c>
      <c r="B396" s="14">
        <v>389</v>
      </c>
      <c r="C396" s="15">
        <v>44747</v>
      </c>
      <c r="D396" s="14">
        <v>2</v>
      </c>
      <c r="E396" s="14">
        <v>11</v>
      </c>
      <c r="F396" s="14">
        <v>1</v>
      </c>
      <c r="G396" s="14" t="s">
        <v>45</v>
      </c>
      <c r="H396" s="14" t="s">
        <v>15</v>
      </c>
      <c r="I396" s="14"/>
      <c r="J396" s="14"/>
      <c r="K396" s="14"/>
      <c r="L396" s="14"/>
      <c r="M396" s="14"/>
      <c r="N396" s="14"/>
    </row>
    <row r="397" spans="1:14">
      <c r="A397" s="14">
        <v>390</v>
      </c>
      <c r="B397" s="14">
        <v>390</v>
      </c>
      <c r="C397" s="15">
        <v>44765</v>
      </c>
      <c r="D397" s="14">
        <v>97</v>
      </c>
      <c r="E397" s="14">
        <v>10</v>
      </c>
      <c r="F397" s="14">
        <v>1</v>
      </c>
      <c r="G397" s="14" t="s">
        <v>33</v>
      </c>
      <c r="H397" s="14" t="s">
        <v>20</v>
      </c>
      <c r="I397" s="14"/>
      <c r="J397" s="14"/>
      <c r="K397" s="14"/>
      <c r="L397" s="14"/>
      <c r="M397" s="14"/>
      <c r="N397" s="14"/>
    </row>
    <row r="398" spans="1:14">
      <c r="A398" s="14">
        <v>391</v>
      </c>
      <c r="B398" s="14">
        <v>391</v>
      </c>
      <c r="C398" s="15">
        <v>44793</v>
      </c>
      <c r="D398" s="14">
        <v>36</v>
      </c>
      <c r="E398" s="14">
        <v>11</v>
      </c>
      <c r="F398" s="14">
        <v>2</v>
      </c>
      <c r="G398" s="14" t="s">
        <v>19</v>
      </c>
      <c r="H398" s="14" t="s">
        <v>15</v>
      </c>
      <c r="I398" s="14"/>
      <c r="J398" s="14"/>
      <c r="K398" s="14"/>
      <c r="L398" s="14"/>
      <c r="M398" s="14"/>
      <c r="N398" s="14"/>
    </row>
    <row r="399" spans="1:14">
      <c r="A399" s="14">
        <v>392</v>
      </c>
      <c r="B399" s="14">
        <v>392</v>
      </c>
      <c r="C399" s="15">
        <v>44638</v>
      </c>
      <c r="D399" s="14">
        <v>9</v>
      </c>
      <c r="E399" s="14">
        <v>9</v>
      </c>
      <c r="F399" s="14">
        <v>1</v>
      </c>
      <c r="G399" s="14" t="s">
        <v>30</v>
      </c>
      <c r="H399" s="14" t="s">
        <v>20</v>
      </c>
      <c r="I399" s="14"/>
      <c r="J399" s="14"/>
      <c r="K399" s="14"/>
      <c r="L399" s="14"/>
      <c r="M399" s="14"/>
      <c r="N399" s="14"/>
    </row>
    <row r="400" spans="1:14">
      <c r="A400" s="14">
        <v>393</v>
      </c>
      <c r="B400" s="14">
        <v>393</v>
      </c>
      <c r="C400" s="15">
        <v>44759</v>
      </c>
      <c r="D400" s="14">
        <v>85</v>
      </c>
      <c r="E400" s="14">
        <v>6</v>
      </c>
      <c r="F400" s="14">
        <v>2</v>
      </c>
      <c r="G400" s="14" t="s">
        <v>19</v>
      </c>
      <c r="H400" s="14" t="s">
        <v>20</v>
      </c>
      <c r="I400" s="14"/>
      <c r="J400" s="14"/>
      <c r="K400" s="14"/>
      <c r="L400" s="14"/>
      <c r="M400" s="14"/>
      <c r="N400" s="14"/>
    </row>
    <row r="401" spans="1:14">
      <c r="A401" s="14">
        <v>394</v>
      </c>
      <c r="B401" s="14">
        <v>394</v>
      </c>
      <c r="C401" s="15">
        <v>44766</v>
      </c>
      <c r="D401" s="14">
        <v>88</v>
      </c>
      <c r="E401" s="14">
        <v>15</v>
      </c>
      <c r="F401" s="14">
        <v>2</v>
      </c>
      <c r="G401" s="14" t="s">
        <v>14</v>
      </c>
      <c r="H401" s="14" t="s">
        <v>20</v>
      </c>
      <c r="I401" s="14"/>
      <c r="J401" s="14"/>
      <c r="K401" s="14"/>
      <c r="L401" s="14"/>
      <c r="M401" s="14"/>
      <c r="N401" s="14"/>
    </row>
    <row r="402" spans="1:14">
      <c r="A402" s="14">
        <v>395</v>
      </c>
      <c r="B402" s="14">
        <v>395</v>
      </c>
      <c r="C402" s="15">
        <v>44802</v>
      </c>
      <c r="D402" s="14">
        <v>98</v>
      </c>
      <c r="E402" s="14">
        <v>17</v>
      </c>
      <c r="F402" s="14">
        <v>2</v>
      </c>
      <c r="G402" s="14" t="s">
        <v>30</v>
      </c>
      <c r="H402" s="14" t="s">
        <v>15</v>
      </c>
      <c r="I402" s="14"/>
      <c r="J402" s="14"/>
      <c r="K402" s="14"/>
      <c r="L402" s="14"/>
      <c r="M402" s="14"/>
      <c r="N402" s="14"/>
    </row>
    <row r="403" spans="1:14">
      <c r="A403" s="14">
        <v>396</v>
      </c>
      <c r="B403" s="14">
        <v>396</v>
      </c>
      <c r="C403" s="15">
        <v>44745</v>
      </c>
      <c r="D403" s="14">
        <v>57</v>
      </c>
      <c r="E403" s="14">
        <v>18</v>
      </c>
      <c r="F403" s="14">
        <v>2</v>
      </c>
      <c r="G403" s="14" t="s">
        <v>14</v>
      </c>
      <c r="H403" s="14" t="s">
        <v>20</v>
      </c>
      <c r="I403" s="14"/>
      <c r="J403" s="14"/>
      <c r="K403" s="14"/>
      <c r="L403" s="14"/>
      <c r="M403" s="14"/>
      <c r="N403" s="14"/>
    </row>
    <row r="404" spans="1:14">
      <c r="A404" s="14">
        <v>397</v>
      </c>
      <c r="B404" s="14">
        <v>397</v>
      </c>
      <c r="C404" s="15">
        <v>44790</v>
      </c>
      <c r="D404" s="14">
        <v>74</v>
      </c>
      <c r="E404" s="14">
        <v>7</v>
      </c>
      <c r="F404" s="14">
        <v>1</v>
      </c>
      <c r="G404" s="14" t="s">
        <v>45</v>
      </c>
      <c r="H404" s="14" t="s">
        <v>15</v>
      </c>
      <c r="I404" s="14"/>
      <c r="J404" s="14"/>
      <c r="K404" s="14"/>
      <c r="L404" s="14"/>
      <c r="M404" s="14"/>
      <c r="N404" s="14"/>
    </row>
    <row r="405" spans="1:14">
      <c r="A405" s="14">
        <v>398</v>
      </c>
      <c r="B405" s="14">
        <v>398</v>
      </c>
      <c r="C405" s="15">
        <v>44671</v>
      </c>
      <c r="D405" s="14">
        <v>52</v>
      </c>
      <c r="E405" s="14">
        <v>16</v>
      </c>
      <c r="F405" s="14">
        <v>3</v>
      </c>
      <c r="G405" s="14" t="s">
        <v>33</v>
      </c>
      <c r="H405" s="14" t="s">
        <v>20</v>
      </c>
      <c r="I405" s="14"/>
      <c r="J405" s="14"/>
      <c r="K405" s="14"/>
      <c r="L405" s="14"/>
      <c r="M405" s="14"/>
      <c r="N405" s="14"/>
    </row>
    <row r="406" spans="1:14">
      <c r="A406" s="14">
        <v>399</v>
      </c>
      <c r="B406" s="14">
        <v>399</v>
      </c>
      <c r="C406" s="15">
        <v>44672</v>
      </c>
      <c r="D406" s="14">
        <v>46</v>
      </c>
      <c r="E406" s="14">
        <v>16</v>
      </c>
      <c r="F406" s="14">
        <v>1</v>
      </c>
      <c r="G406" s="14" t="s">
        <v>19</v>
      </c>
      <c r="H406" s="14" t="s">
        <v>15</v>
      </c>
      <c r="I406" s="14"/>
      <c r="J406" s="14"/>
      <c r="K406" s="14"/>
      <c r="L406" s="14"/>
      <c r="M406" s="14"/>
      <c r="N406" s="14"/>
    </row>
    <row r="407" spans="1:14">
      <c r="A407" s="14">
        <v>400</v>
      </c>
      <c r="B407" s="14">
        <v>400</v>
      </c>
      <c r="C407" s="15">
        <v>44647</v>
      </c>
      <c r="D407" s="14">
        <v>34</v>
      </c>
      <c r="E407" s="14">
        <v>1</v>
      </c>
      <c r="F407" s="14">
        <v>3</v>
      </c>
      <c r="G407" s="14" t="s">
        <v>33</v>
      </c>
      <c r="H407" s="14" t="s">
        <v>20</v>
      </c>
      <c r="I407" s="14"/>
      <c r="J407" s="14"/>
      <c r="K407" s="14"/>
      <c r="L407" s="14"/>
      <c r="M407" s="14"/>
      <c r="N407" s="14"/>
    </row>
    <row r="408" spans="1:14">
      <c r="A408" s="14">
        <v>401</v>
      </c>
      <c r="B408" s="14">
        <v>401</v>
      </c>
      <c r="C408" s="15">
        <v>44627</v>
      </c>
      <c r="D408" s="14">
        <v>70</v>
      </c>
      <c r="E408" s="14">
        <v>17</v>
      </c>
      <c r="F408" s="14">
        <v>3</v>
      </c>
      <c r="G408" s="14" t="s">
        <v>22</v>
      </c>
      <c r="H408" s="14" t="s">
        <v>15</v>
      </c>
      <c r="I408" s="14"/>
      <c r="J408" s="14"/>
      <c r="K408" s="14"/>
      <c r="L408" s="14"/>
      <c r="M408" s="14"/>
      <c r="N408" s="14"/>
    </row>
    <row r="409" spans="1:14">
      <c r="A409" s="14">
        <v>402</v>
      </c>
      <c r="B409" s="14">
        <v>402</v>
      </c>
      <c r="C409" s="15">
        <v>44708</v>
      </c>
      <c r="D409" s="14">
        <v>66</v>
      </c>
      <c r="E409" s="14">
        <v>7</v>
      </c>
      <c r="F409" s="14">
        <v>2</v>
      </c>
      <c r="G409" s="14" t="s">
        <v>22</v>
      </c>
      <c r="H409" s="14" t="s">
        <v>15</v>
      </c>
      <c r="I409" s="14"/>
      <c r="J409" s="14"/>
      <c r="K409" s="14"/>
      <c r="L409" s="14"/>
      <c r="M409" s="14"/>
      <c r="N409" s="14"/>
    </row>
    <row r="410" spans="1:14">
      <c r="A410" s="14">
        <v>403</v>
      </c>
      <c r="B410" s="14">
        <v>403</v>
      </c>
      <c r="C410" s="15">
        <v>44668</v>
      </c>
      <c r="D410" s="14">
        <v>56</v>
      </c>
      <c r="E410" s="14">
        <v>13</v>
      </c>
      <c r="F410" s="14">
        <v>2</v>
      </c>
      <c r="G410" s="14" t="s">
        <v>19</v>
      </c>
      <c r="H410" s="14" t="s">
        <v>20</v>
      </c>
      <c r="I410" s="14"/>
      <c r="J410" s="14"/>
      <c r="K410" s="14"/>
      <c r="L410" s="14"/>
      <c r="M410" s="14"/>
      <c r="N410" s="14"/>
    </row>
    <row r="411" spans="1:14">
      <c r="A411" s="14">
        <v>404</v>
      </c>
      <c r="B411" s="14">
        <v>404</v>
      </c>
      <c r="C411" s="15">
        <v>44599</v>
      </c>
      <c r="D411" s="14">
        <v>6</v>
      </c>
      <c r="E411" s="14">
        <v>3</v>
      </c>
      <c r="F411" s="14">
        <v>3</v>
      </c>
      <c r="G411" s="14" t="s">
        <v>22</v>
      </c>
      <c r="H411" s="14" t="s">
        <v>20</v>
      </c>
      <c r="I411" s="14"/>
      <c r="J411" s="14"/>
      <c r="K411" s="14"/>
      <c r="L411" s="14"/>
      <c r="M411" s="14"/>
      <c r="N411" s="14"/>
    </row>
    <row r="412" spans="1:14">
      <c r="A412" s="14">
        <v>405</v>
      </c>
      <c r="B412" s="14">
        <v>405</v>
      </c>
      <c r="C412" s="15">
        <v>44688</v>
      </c>
      <c r="D412" s="14">
        <v>87</v>
      </c>
      <c r="E412" s="14">
        <v>10</v>
      </c>
      <c r="F412" s="14">
        <v>3</v>
      </c>
      <c r="G412" s="14" t="s">
        <v>22</v>
      </c>
      <c r="H412" s="14" t="s">
        <v>15</v>
      </c>
      <c r="I412" s="14"/>
      <c r="J412" s="14"/>
      <c r="K412" s="14"/>
      <c r="L412" s="14"/>
      <c r="M412" s="14"/>
      <c r="N412" s="14"/>
    </row>
    <row r="413" spans="1:14">
      <c r="A413" s="14">
        <v>406</v>
      </c>
      <c r="B413" s="14">
        <v>406</v>
      </c>
      <c r="C413" s="15">
        <v>44626</v>
      </c>
      <c r="D413" s="14">
        <v>97</v>
      </c>
      <c r="E413" s="14">
        <v>9</v>
      </c>
      <c r="F413" s="14">
        <v>2</v>
      </c>
      <c r="G413" s="14" t="s">
        <v>33</v>
      </c>
      <c r="H413" s="14" t="s">
        <v>20</v>
      </c>
      <c r="I413" s="14"/>
      <c r="J413" s="14"/>
      <c r="K413" s="14"/>
      <c r="L413" s="14"/>
      <c r="M413" s="14"/>
      <c r="N413" s="14"/>
    </row>
    <row r="414" spans="1:14">
      <c r="A414" s="14">
        <v>407</v>
      </c>
      <c r="B414" s="14">
        <v>407</v>
      </c>
      <c r="C414" s="15">
        <v>44697</v>
      </c>
      <c r="D414" s="14">
        <v>72</v>
      </c>
      <c r="E414" s="14">
        <v>3</v>
      </c>
      <c r="F414" s="14">
        <v>2</v>
      </c>
      <c r="G414" s="14" t="s">
        <v>14</v>
      </c>
      <c r="H414" s="14" t="s">
        <v>20</v>
      </c>
      <c r="I414" s="14"/>
      <c r="J414" s="14"/>
      <c r="K414" s="14"/>
      <c r="L414" s="14"/>
      <c r="M414" s="14"/>
      <c r="N414" s="14"/>
    </row>
    <row r="415" spans="1:14">
      <c r="A415" s="14">
        <v>408</v>
      </c>
      <c r="B415" s="14">
        <v>408</v>
      </c>
      <c r="C415" s="15">
        <v>44699</v>
      </c>
      <c r="D415" s="14">
        <v>84</v>
      </c>
      <c r="E415" s="14">
        <v>15</v>
      </c>
      <c r="F415" s="14">
        <v>2</v>
      </c>
      <c r="G415" s="14" t="s">
        <v>14</v>
      </c>
      <c r="H415" s="14" t="s">
        <v>15</v>
      </c>
      <c r="I415" s="14"/>
      <c r="J415" s="14"/>
      <c r="K415" s="14"/>
      <c r="L415" s="14"/>
      <c r="M415" s="14"/>
      <c r="N415" s="14"/>
    </row>
    <row r="416" spans="1:14">
      <c r="A416" s="14">
        <v>409</v>
      </c>
      <c r="B416" s="14">
        <v>409</v>
      </c>
      <c r="C416" s="15">
        <v>44698</v>
      </c>
      <c r="D416" s="14">
        <v>38</v>
      </c>
      <c r="E416" s="14">
        <v>10</v>
      </c>
      <c r="F416" s="14">
        <v>1</v>
      </c>
      <c r="G416" s="14" t="s">
        <v>30</v>
      </c>
      <c r="H416" s="14" t="s">
        <v>20</v>
      </c>
      <c r="I416" s="14"/>
      <c r="J416" s="14"/>
      <c r="K416" s="14"/>
      <c r="L416" s="14"/>
      <c r="M416" s="14"/>
      <c r="N416" s="14"/>
    </row>
    <row r="417" spans="1:14">
      <c r="A417" s="14">
        <v>410</v>
      </c>
      <c r="B417" s="14">
        <v>410</v>
      </c>
      <c r="C417" s="15">
        <v>44632</v>
      </c>
      <c r="D417" s="14">
        <v>53</v>
      </c>
      <c r="E417" s="14">
        <v>10</v>
      </c>
      <c r="F417" s="14">
        <v>3</v>
      </c>
      <c r="G417" s="14" t="s">
        <v>30</v>
      </c>
      <c r="H417" s="14" t="s">
        <v>20</v>
      </c>
      <c r="I417" s="14"/>
      <c r="J417" s="14"/>
      <c r="K417" s="14"/>
      <c r="L417" s="14"/>
      <c r="M417" s="14"/>
      <c r="N417" s="14"/>
    </row>
    <row r="418" spans="1:14">
      <c r="A418" s="14">
        <v>411</v>
      </c>
      <c r="B418" s="14">
        <v>411</v>
      </c>
      <c r="C418" s="15">
        <v>44683</v>
      </c>
      <c r="D418" s="14">
        <v>10</v>
      </c>
      <c r="E418" s="14">
        <v>13</v>
      </c>
      <c r="F418" s="14">
        <v>2</v>
      </c>
      <c r="G418" s="14" t="s">
        <v>14</v>
      </c>
      <c r="H418" s="14" t="s">
        <v>15</v>
      </c>
      <c r="I418" s="14"/>
      <c r="J418" s="14"/>
      <c r="K418" s="14"/>
      <c r="L418" s="14"/>
      <c r="M418" s="14"/>
      <c r="N418" s="14"/>
    </row>
    <row r="419" spans="1:14">
      <c r="A419" s="14">
        <v>412</v>
      </c>
      <c r="B419" s="14">
        <v>412</v>
      </c>
      <c r="C419" s="15">
        <v>44659</v>
      </c>
      <c r="D419" s="14">
        <v>94</v>
      </c>
      <c r="E419" s="14">
        <v>2</v>
      </c>
      <c r="F419" s="14">
        <v>3</v>
      </c>
      <c r="G419" s="14" t="s">
        <v>19</v>
      </c>
      <c r="H419" s="14" t="s">
        <v>15</v>
      </c>
      <c r="I419" s="14"/>
      <c r="J419" s="14"/>
      <c r="K419" s="14"/>
      <c r="L419" s="14"/>
      <c r="M419" s="14"/>
      <c r="N419" s="14"/>
    </row>
    <row r="420" spans="1:14">
      <c r="A420" s="14">
        <v>413</v>
      </c>
      <c r="B420" s="14">
        <v>413</v>
      </c>
      <c r="C420" s="15">
        <v>44589</v>
      </c>
      <c r="D420" s="14">
        <v>91</v>
      </c>
      <c r="E420" s="14">
        <v>6</v>
      </c>
      <c r="F420" s="14">
        <v>3</v>
      </c>
      <c r="G420" s="14" t="s">
        <v>14</v>
      </c>
      <c r="H420" s="14" t="s">
        <v>15</v>
      </c>
      <c r="I420" s="14"/>
      <c r="J420" s="14"/>
      <c r="K420" s="14"/>
      <c r="L420" s="14"/>
      <c r="M420" s="14"/>
      <c r="N420" s="14"/>
    </row>
    <row r="421" spans="1:14">
      <c r="A421" s="14">
        <v>414</v>
      </c>
      <c r="B421" s="14">
        <v>414</v>
      </c>
      <c r="C421" s="15">
        <v>44765</v>
      </c>
      <c r="D421" s="14">
        <v>73</v>
      </c>
      <c r="E421" s="14">
        <v>11</v>
      </c>
      <c r="F421" s="14">
        <v>2</v>
      </c>
      <c r="G421" s="14" t="s">
        <v>14</v>
      </c>
      <c r="H421" s="14" t="s">
        <v>15</v>
      </c>
      <c r="I421" s="14"/>
      <c r="J421" s="14"/>
      <c r="K421" s="14"/>
      <c r="L421" s="14"/>
      <c r="M421" s="14"/>
      <c r="N421" s="14"/>
    </row>
    <row r="422" spans="1:14">
      <c r="A422" s="14">
        <v>415</v>
      </c>
      <c r="B422" s="14">
        <v>415</v>
      </c>
      <c r="C422" s="15">
        <v>44618</v>
      </c>
      <c r="D422" s="14">
        <v>55</v>
      </c>
      <c r="E422" s="14">
        <v>5</v>
      </c>
      <c r="F422" s="14">
        <v>1</v>
      </c>
      <c r="G422" s="14" t="s">
        <v>30</v>
      </c>
      <c r="H422" s="14" t="s">
        <v>15</v>
      </c>
      <c r="I422" s="14"/>
      <c r="J422" s="14"/>
      <c r="K422" s="14"/>
      <c r="L422" s="14"/>
      <c r="M422" s="14"/>
      <c r="N422" s="14"/>
    </row>
    <row r="423" spans="1:14">
      <c r="A423" s="14">
        <v>416</v>
      </c>
      <c r="B423" s="14">
        <v>416</v>
      </c>
      <c r="C423" s="15">
        <v>44643</v>
      </c>
      <c r="D423" s="14">
        <v>11</v>
      </c>
      <c r="E423" s="14">
        <v>15</v>
      </c>
      <c r="F423" s="14">
        <v>1</v>
      </c>
      <c r="G423" s="14" t="s">
        <v>33</v>
      </c>
      <c r="H423" s="14" t="s">
        <v>15</v>
      </c>
      <c r="I423" s="14"/>
      <c r="J423" s="14"/>
      <c r="K423" s="14"/>
      <c r="L423" s="14"/>
      <c r="M423" s="14"/>
      <c r="N423" s="14"/>
    </row>
    <row r="424" spans="1:14">
      <c r="A424" s="14">
        <v>417</v>
      </c>
      <c r="B424" s="14">
        <v>417</v>
      </c>
      <c r="C424" s="15">
        <v>44660</v>
      </c>
      <c r="D424" s="14">
        <v>11</v>
      </c>
      <c r="E424" s="14">
        <v>13</v>
      </c>
      <c r="F424" s="14">
        <v>1</v>
      </c>
      <c r="G424" s="14" t="s">
        <v>45</v>
      </c>
      <c r="H424" s="14" t="s">
        <v>15</v>
      </c>
      <c r="I424" s="14"/>
      <c r="J424" s="14"/>
      <c r="K424" s="14"/>
      <c r="L424" s="14"/>
      <c r="M424" s="14"/>
      <c r="N424" s="14"/>
    </row>
    <row r="425" spans="1:14">
      <c r="A425" s="14">
        <v>418</v>
      </c>
      <c r="B425" s="14">
        <v>418</v>
      </c>
      <c r="C425" s="15">
        <v>44705</v>
      </c>
      <c r="D425" s="14">
        <v>63</v>
      </c>
      <c r="E425" s="14">
        <v>6</v>
      </c>
      <c r="F425" s="14">
        <v>2</v>
      </c>
      <c r="G425" s="14" t="s">
        <v>33</v>
      </c>
      <c r="H425" s="14" t="s">
        <v>15</v>
      </c>
      <c r="I425" s="14"/>
      <c r="J425" s="14"/>
      <c r="K425" s="14"/>
      <c r="L425" s="14"/>
      <c r="M425" s="14"/>
      <c r="N425" s="14"/>
    </row>
    <row r="426" spans="1:14">
      <c r="A426" s="14">
        <v>419</v>
      </c>
      <c r="B426" s="14">
        <v>419</v>
      </c>
      <c r="C426" s="15">
        <v>44723</v>
      </c>
      <c r="D426" s="14">
        <v>83</v>
      </c>
      <c r="E426" s="14">
        <v>6</v>
      </c>
      <c r="F426" s="14">
        <v>3</v>
      </c>
      <c r="G426" s="14" t="s">
        <v>45</v>
      </c>
      <c r="H426" s="14" t="s">
        <v>20</v>
      </c>
      <c r="I426" s="14"/>
      <c r="J426" s="14"/>
      <c r="K426" s="14"/>
      <c r="L426" s="14"/>
      <c r="M426" s="14"/>
      <c r="N426" s="14"/>
    </row>
    <row r="427" spans="1:14">
      <c r="A427" s="14">
        <v>420</v>
      </c>
      <c r="B427" s="14">
        <v>420</v>
      </c>
      <c r="C427" s="15">
        <v>44691</v>
      </c>
      <c r="D427" s="14">
        <v>2</v>
      </c>
      <c r="E427" s="14">
        <v>13</v>
      </c>
      <c r="F427" s="14">
        <v>1</v>
      </c>
      <c r="G427" s="14" t="s">
        <v>33</v>
      </c>
      <c r="H427" s="14" t="s">
        <v>15</v>
      </c>
      <c r="I427" s="14"/>
      <c r="J427" s="14"/>
      <c r="K427" s="14"/>
      <c r="L427" s="14"/>
      <c r="M427" s="14"/>
      <c r="N427" s="14"/>
    </row>
    <row r="428" spans="1:14">
      <c r="A428" s="14">
        <v>421</v>
      </c>
      <c r="B428" s="14">
        <v>421</v>
      </c>
      <c r="C428" s="15">
        <v>44598</v>
      </c>
      <c r="D428" s="14">
        <v>59</v>
      </c>
      <c r="E428" s="14">
        <v>11</v>
      </c>
      <c r="F428" s="14">
        <v>3</v>
      </c>
      <c r="G428" s="14" t="s">
        <v>14</v>
      </c>
      <c r="H428" s="14" t="s">
        <v>20</v>
      </c>
      <c r="I428" s="14"/>
      <c r="J428" s="14"/>
      <c r="K428" s="14"/>
      <c r="L428" s="14"/>
      <c r="M428" s="14"/>
      <c r="N428" s="14"/>
    </row>
    <row r="429" spans="1:14">
      <c r="A429" s="14">
        <v>422</v>
      </c>
      <c r="B429" s="14">
        <v>422</v>
      </c>
      <c r="C429" s="15">
        <v>44709</v>
      </c>
      <c r="D429" s="14">
        <v>34</v>
      </c>
      <c r="E429" s="14">
        <v>10</v>
      </c>
      <c r="F429" s="14">
        <v>3</v>
      </c>
      <c r="G429" s="14" t="s">
        <v>45</v>
      </c>
      <c r="H429" s="14" t="s">
        <v>15</v>
      </c>
      <c r="I429" s="14"/>
      <c r="J429" s="14"/>
      <c r="K429" s="14"/>
      <c r="L429" s="14"/>
      <c r="M429" s="14"/>
      <c r="N429" s="14"/>
    </row>
    <row r="430" spans="1:14">
      <c r="A430" s="14">
        <v>423</v>
      </c>
      <c r="B430" s="14">
        <v>423</v>
      </c>
      <c r="C430" s="15">
        <v>44760</v>
      </c>
      <c r="D430" s="14">
        <v>99</v>
      </c>
      <c r="E430" s="14">
        <v>5</v>
      </c>
      <c r="F430" s="14">
        <v>1</v>
      </c>
      <c r="G430" s="14" t="s">
        <v>30</v>
      </c>
      <c r="H430" s="14" t="s">
        <v>15</v>
      </c>
      <c r="I430" s="14"/>
      <c r="J430" s="14"/>
      <c r="K430" s="14"/>
      <c r="L430" s="14"/>
      <c r="M430" s="14"/>
      <c r="N430" s="14"/>
    </row>
    <row r="431" spans="1:14">
      <c r="A431" s="14">
        <v>424</v>
      </c>
      <c r="B431" s="14">
        <v>424</v>
      </c>
      <c r="C431" s="15">
        <v>44734</v>
      </c>
      <c r="D431" s="14">
        <v>53</v>
      </c>
      <c r="E431" s="14">
        <v>3</v>
      </c>
      <c r="F431" s="14">
        <v>2</v>
      </c>
      <c r="G431" s="14" t="s">
        <v>33</v>
      </c>
      <c r="H431" s="14" t="s">
        <v>15</v>
      </c>
      <c r="I431" s="14"/>
      <c r="J431" s="14"/>
      <c r="K431" s="14"/>
      <c r="L431" s="14"/>
      <c r="M431" s="14"/>
      <c r="N431" s="14"/>
    </row>
    <row r="432" spans="1:14">
      <c r="A432" s="14">
        <v>425</v>
      </c>
      <c r="B432" s="14">
        <v>425</v>
      </c>
      <c r="C432" s="15">
        <v>44651</v>
      </c>
      <c r="D432" s="14">
        <v>40</v>
      </c>
      <c r="E432" s="14">
        <v>8</v>
      </c>
      <c r="F432" s="14">
        <v>1</v>
      </c>
      <c r="G432" s="14" t="s">
        <v>14</v>
      </c>
      <c r="H432" s="14" t="s">
        <v>20</v>
      </c>
      <c r="I432" s="14"/>
      <c r="J432" s="14"/>
      <c r="K432" s="14"/>
      <c r="L432" s="14"/>
      <c r="M432" s="14"/>
      <c r="N432" s="14"/>
    </row>
    <row r="433" spans="1:14">
      <c r="A433" s="14">
        <v>426</v>
      </c>
      <c r="B433" s="14">
        <v>426</v>
      </c>
      <c r="C433" s="15">
        <v>44634</v>
      </c>
      <c r="D433" s="14">
        <v>34</v>
      </c>
      <c r="E433" s="14">
        <v>18</v>
      </c>
      <c r="F433" s="14">
        <v>1</v>
      </c>
      <c r="G433" s="14" t="s">
        <v>19</v>
      </c>
      <c r="H433" s="14" t="s">
        <v>15</v>
      </c>
      <c r="I433" s="14"/>
      <c r="J433" s="14"/>
      <c r="K433" s="14"/>
      <c r="L433" s="14"/>
      <c r="M433" s="14"/>
      <c r="N433" s="14"/>
    </row>
    <row r="434" spans="1:14">
      <c r="A434" s="14">
        <v>427</v>
      </c>
      <c r="B434" s="14">
        <v>427</v>
      </c>
      <c r="C434" s="15">
        <v>44762</v>
      </c>
      <c r="D434" s="14">
        <v>21</v>
      </c>
      <c r="E434" s="14">
        <v>14</v>
      </c>
      <c r="F434" s="14">
        <v>3</v>
      </c>
      <c r="G434" s="14" t="s">
        <v>30</v>
      </c>
      <c r="H434" s="14" t="s">
        <v>20</v>
      </c>
      <c r="I434" s="14"/>
      <c r="J434" s="14"/>
      <c r="K434" s="14"/>
      <c r="L434" s="14"/>
      <c r="M434" s="14"/>
      <c r="N434" s="14"/>
    </row>
    <row r="435" spans="1:14">
      <c r="A435" s="14">
        <v>428</v>
      </c>
      <c r="B435" s="14">
        <v>428</v>
      </c>
      <c r="C435" s="15">
        <v>44715</v>
      </c>
      <c r="D435" s="14">
        <v>50</v>
      </c>
      <c r="E435" s="14">
        <v>14</v>
      </c>
      <c r="F435" s="14">
        <v>2</v>
      </c>
      <c r="G435" s="14" t="s">
        <v>19</v>
      </c>
      <c r="H435" s="14" t="s">
        <v>15</v>
      </c>
      <c r="I435" s="14"/>
      <c r="J435" s="14"/>
      <c r="K435" s="14"/>
      <c r="L435" s="14"/>
      <c r="M435" s="14"/>
      <c r="N435" s="14"/>
    </row>
    <row r="436" spans="1:14">
      <c r="A436" s="14">
        <v>429</v>
      </c>
      <c r="B436" s="14">
        <v>429</v>
      </c>
      <c r="C436" s="15">
        <v>44586</v>
      </c>
      <c r="D436" s="14">
        <v>13</v>
      </c>
      <c r="E436" s="14">
        <v>18</v>
      </c>
      <c r="F436" s="14">
        <v>3</v>
      </c>
      <c r="G436" s="14" t="s">
        <v>33</v>
      </c>
      <c r="H436" s="14" t="s">
        <v>15</v>
      </c>
      <c r="I436" s="14"/>
      <c r="J436" s="14"/>
      <c r="K436" s="14"/>
      <c r="L436" s="14"/>
      <c r="M436" s="14"/>
      <c r="N436" s="14"/>
    </row>
    <row r="437" spans="1:14">
      <c r="A437" s="14">
        <v>430</v>
      </c>
      <c r="B437" s="14">
        <v>430</v>
      </c>
      <c r="C437" s="15">
        <v>44691</v>
      </c>
      <c r="D437" s="14">
        <v>89</v>
      </c>
      <c r="E437" s="14">
        <v>4</v>
      </c>
      <c r="F437" s="14">
        <v>1</v>
      </c>
      <c r="G437" s="14" t="s">
        <v>30</v>
      </c>
      <c r="H437" s="14" t="s">
        <v>20</v>
      </c>
      <c r="I437" s="14"/>
      <c r="J437" s="14"/>
      <c r="K437" s="14"/>
      <c r="L437" s="14"/>
      <c r="M437" s="14"/>
      <c r="N437" s="14"/>
    </row>
    <row r="438" spans="1:14">
      <c r="A438" s="14">
        <v>431</v>
      </c>
      <c r="B438" s="14">
        <v>431</v>
      </c>
      <c r="C438" s="15">
        <v>44694</v>
      </c>
      <c r="D438" s="14">
        <v>55</v>
      </c>
      <c r="E438" s="14">
        <v>1</v>
      </c>
      <c r="F438" s="14">
        <v>3</v>
      </c>
      <c r="G438" s="14" t="s">
        <v>45</v>
      </c>
      <c r="H438" s="14" t="s">
        <v>15</v>
      </c>
      <c r="I438" s="14"/>
      <c r="J438" s="14"/>
      <c r="K438" s="14"/>
      <c r="L438" s="14"/>
      <c r="M438" s="14"/>
      <c r="N438" s="14"/>
    </row>
    <row r="439" spans="1:14">
      <c r="A439" s="14">
        <v>432</v>
      </c>
      <c r="B439" s="14">
        <v>432</v>
      </c>
      <c r="C439" s="15">
        <v>44710</v>
      </c>
      <c r="D439" s="14">
        <v>42</v>
      </c>
      <c r="E439" s="14">
        <v>10</v>
      </c>
      <c r="F439" s="14">
        <v>3</v>
      </c>
      <c r="G439" s="14" t="s">
        <v>19</v>
      </c>
      <c r="H439" s="14" t="s">
        <v>20</v>
      </c>
      <c r="I439" s="14"/>
      <c r="J439" s="14"/>
      <c r="K439" s="14"/>
      <c r="L439" s="14"/>
      <c r="M439" s="14"/>
      <c r="N439" s="14"/>
    </row>
    <row r="440" spans="1:14">
      <c r="A440" s="14">
        <v>433</v>
      </c>
      <c r="B440" s="14">
        <v>433</v>
      </c>
      <c r="C440" s="15">
        <v>44794</v>
      </c>
      <c r="D440" s="14">
        <v>10</v>
      </c>
      <c r="E440" s="14">
        <v>8</v>
      </c>
      <c r="F440" s="14">
        <v>2</v>
      </c>
      <c r="G440" s="14" t="s">
        <v>19</v>
      </c>
      <c r="H440" s="14" t="s">
        <v>20</v>
      </c>
      <c r="I440" s="14"/>
      <c r="J440" s="14"/>
      <c r="K440" s="14"/>
      <c r="L440" s="14"/>
      <c r="M440" s="14"/>
      <c r="N440" s="14"/>
    </row>
    <row r="441" spans="1:14">
      <c r="A441" s="14">
        <v>434</v>
      </c>
      <c r="B441" s="14">
        <v>434</v>
      </c>
      <c r="C441" s="15">
        <v>44705</v>
      </c>
      <c r="D441" s="14">
        <v>4</v>
      </c>
      <c r="E441" s="14">
        <v>13</v>
      </c>
      <c r="F441" s="14">
        <v>3</v>
      </c>
      <c r="G441" s="14" t="s">
        <v>22</v>
      </c>
      <c r="H441" s="14" t="s">
        <v>15</v>
      </c>
      <c r="I441" s="14"/>
      <c r="J441" s="14"/>
      <c r="K441" s="14"/>
      <c r="L441" s="14"/>
      <c r="M441" s="14"/>
      <c r="N441" s="14"/>
    </row>
    <row r="442" spans="1:14">
      <c r="A442" s="14">
        <v>435</v>
      </c>
      <c r="B442" s="14">
        <v>435</v>
      </c>
      <c r="C442" s="15">
        <v>44598</v>
      </c>
      <c r="D442" s="14">
        <v>33</v>
      </c>
      <c r="E442" s="14">
        <v>4</v>
      </c>
      <c r="F442" s="14">
        <v>1</v>
      </c>
      <c r="G442" s="14" t="s">
        <v>45</v>
      </c>
      <c r="H442" s="14" t="s">
        <v>20</v>
      </c>
      <c r="I442" s="14"/>
      <c r="J442" s="14"/>
      <c r="K442" s="14"/>
      <c r="L442" s="14"/>
      <c r="M442" s="14"/>
      <c r="N442" s="14"/>
    </row>
    <row r="443" spans="1:14">
      <c r="A443" s="14">
        <v>436</v>
      </c>
      <c r="B443" s="14">
        <v>436</v>
      </c>
      <c r="C443" s="15">
        <v>44714</v>
      </c>
      <c r="D443" s="14">
        <v>52</v>
      </c>
      <c r="E443" s="14">
        <v>17</v>
      </c>
      <c r="F443" s="14">
        <v>1</v>
      </c>
      <c r="G443" s="14" t="s">
        <v>30</v>
      </c>
      <c r="H443" s="14" t="s">
        <v>20</v>
      </c>
      <c r="I443" s="14"/>
      <c r="J443" s="14"/>
      <c r="K443" s="14"/>
      <c r="L443" s="14"/>
      <c r="M443" s="14"/>
      <c r="N443" s="14"/>
    </row>
    <row r="444" spans="1:14">
      <c r="A444" s="14">
        <v>437</v>
      </c>
      <c r="B444" s="14">
        <v>437</v>
      </c>
      <c r="C444" s="15">
        <v>44650</v>
      </c>
      <c r="D444" s="14">
        <v>71</v>
      </c>
      <c r="E444" s="14">
        <v>12</v>
      </c>
      <c r="F444" s="14">
        <v>2</v>
      </c>
      <c r="G444" s="14" t="s">
        <v>30</v>
      </c>
      <c r="H444" s="14" t="s">
        <v>20</v>
      </c>
      <c r="I444" s="14"/>
      <c r="J444" s="14"/>
      <c r="K444" s="14"/>
      <c r="L444" s="14"/>
      <c r="M444" s="14"/>
      <c r="N444" s="14"/>
    </row>
    <row r="445" spans="1:14">
      <c r="A445" s="14">
        <v>438</v>
      </c>
      <c r="B445" s="14">
        <v>438</v>
      </c>
      <c r="C445" s="15">
        <v>44622</v>
      </c>
      <c r="D445" s="14">
        <v>23</v>
      </c>
      <c r="E445" s="14">
        <v>4</v>
      </c>
      <c r="F445" s="14">
        <v>1</v>
      </c>
      <c r="G445" s="14" t="s">
        <v>45</v>
      </c>
      <c r="H445" s="14" t="s">
        <v>15</v>
      </c>
      <c r="I445" s="14"/>
      <c r="J445" s="14"/>
      <c r="K445" s="14"/>
      <c r="L445" s="14"/>
      <c r="M445" s="14"/>
      <c r="N445" s="14"/>
    </row>
    <row r="446" spans="1:14">
      <c r="A446" s="14">
        <v>439</v>
      </c>
      <c r="B446" s="14">
        <v>439</v>
      </c>
      <c r="C446" s="15">
        <v>44792</v>
      </c>
      <c r="D446" s="14">
        <v>39</v>
      </c>
      <c r="E446" s="14">
        <v>15</v>
      </c>
      <c r="F446" s="14">
        <v>2</v>
      </c>
      <c r="G446" s="14" t="s">
        <v>14</v>
      </c>
      <c r="H446" s="14" t="s">
        <v>20</v>
      </c>
      <c r="I446" s="14"/>
      <c r="J446" s="14"/>
      <c r="K446" s="14"/>
      <c r="L446" s="14"/>
      <c r="M446" s="14"/>
      <c r="N446" s="14"/>
    </row>
    <row r="447" spans="1:14">
      <c r="A447" s="14">
        <v>440</v>
      </c>
      <c r="B447" s="14">
        <v>440</v>
      </c>
      <c r="C447" s="15">
        <v>44623</v>
      </c>
      <c r="D447" s="14">
        <v>85</v>
      </c>
      <c r="E447" s="14">
        <v>11</v>
      </c>
      <c r="F447" s="14">
        <v>3</v>
      </c>
      <c r="G447" s="14" t="s">
        <v>14</v>
      </c>
      <c r="H447" s="14" t="s">
        <v>15</v>
      </c>
      <c r="I447" s="14"/>
      <c r="J447" s="14"/>
      <c r="K447" s="14"/>
      <c r="L447" s="14"/>
      <c r="M447" s="14"/>
      <c r="N447" s="14"/>
    </row>
    <row r="448" spans="1:14">
      <c r="A448" s="14">
        <v>441</v>
      </c>
      <c r="B448" s="14">
        <v>441</v>
      </c>
      <c r="C448" s="15">
        <v>44676</v>
      </c>
      <c r="D448" s="14">
        <v>90</v>
      </c>
      <c r="E448" s="14">
        <v>5</v>
      </c>
      <c r="F448" s="14">
        <v>2</v>
      </c>
      <c r="G448" s="14" t="s">
        <v>33</v>
      </c>
      <c r="H448" s="14" t="s">
        <v>15</v>
      </c>
      <c r="I448" s="14"/>
      <c r="J448" s="14"/>
      <c r="K448" s="14"/>
      <c r="L448" s="14"/>
      <c r="M448" s="14"/>
      <c r="N448" s="14"/>
    </row>
    <row r="449" spans="1:14">
      <c r="A449" s="14">
        <v>442</v>
      </c>
      <c r="B449" s="14">
        <v>442</v>
      </c>
      <c r="C449" s="15">
        <v>44800</v>
      </c>
      <c r="D449" s="14">
        <v>15</v>
      </c>
      <c r="E449" s="14">
        <v>15</v>
      </c>
      <c r="F449" s="14">
        <v>2</v>
      </c>
      <c r="G449" s="14" t="s">
        <v>33</v>
      </c>
      <c r="H449" s="14" t="s">
        <v>15</v>
      </c>
      <c r="I449" s="14"/>
      <c r="J449" s="14"/>
      <c r="K449" s="14"/>
      <c r="L449" s="14"/>
      <c r="M449" s="14"/>
      <c r="N449" s="14"/>
    </row>
    <row r="450" spans="1:14">
      <c r="A450" s="14">
        <v>443</v>
      </c>
      <c r="B450" s="14">
        <v>443</v>
      </c>
      <c r="C450" s="15">
        <v>44683</v>
      </c>
      <c r="D450" s="14">
        <v>78</v>
      </c>
      <c r="E450" s="14">
        <v>14</v>
      </c>
      <c r="F450" s="14">
        <v>1</v>
      </c>
      <c r="G450" s="14" t="s">
        <v>30</v>
      </c>
      <c r="H450" s="14" t="s">
        <v>15</v>
      </c>
      <c r="I450" s="14"/>
      <c r="J450" s="14"/>
      <c r="K450" s="14"/>
      <c r="L450" s="14"/>
      <c r="M450" s="14"/>
      <c r="N450" s="14"/>
    </row>
    <row r="451" spans="1:14">
      <c r="A451" s="14">
        <v>444</v>
      </c>
      <c r="B451" s="14">
        <v>444</v>
      </c>
      <c r="C451" s="15">
        <v>44761</v>
      </c>
      <c r="D451" s="14">
        <v>59</v>
      </c>
      <c r="E451" s="14">
        <v>14</v>
      </c>
      <c r="F451" s="14">
        <v>3</v>
      </c>
      <c r="G451" s="14" t="s">
        <v>45</v>
      </c>
      <c r="H451" s="14" t="s">
        <v>15</v>
      </c>
      <c r="I451" s="14"/>
      <c r="J451" s="14"/>
      <c r="K451" s="14"/>
      <c r="L451" s="14"/>
      <c r="M451" s="14"/>
      <c r="N451" s="14"/>
    </row>
    <row r="452" spans="1:14">
      <c r="A452" s="14">
        <v>445</v>
      </c>
      <c r="B452" s="14">
        <v>445</v>
      </c>
      <c r="C452" s="15">
        <v>44773</v>
      </c>
      <c r="D452" s="14">
        <v>16</v>
      </c>
      <c r="E452" s="14">
        <v>12</v>
      </c>
      <c r="F452" s="14">
        <v>2</v>
      </c>
      <c r="G452" s="14" t="s">
        <v>33</v>
      </c>
      <c r="H452" s="14" t="s">
        <v>20</v>
      </c>
      <c r="I452" s="14"/>
      <c r="J452" s="14"/>
      <c r="K452" s="14"/>
      <c r="L452" s="14"/>
      <c r="M452" s="14"/>
      <c r="N452" s="14"/>
    </row>
    <row r="453" spans="1:14">
      <c r="A453" s="14">
        <v>446</v>
      </c>
      <c r="B453" s="14">
        <v>446</v>
      </c>
      <c r="C453" s="15">
        <v>44562</v>
      </c>
      <c r="D453" s="14">
        <v>76</v>
      </c>
      <c r="E453" s="14">
        <v>3</v>
      </c>
      <c r="F453" s="14">
        <v>2</v>
      </c>
      <c r="G453" s="14" t="s">
        <v>33</v>
      </c>
      <c r="H453" s="14" t="s">
        <v>15</v>
      </c>
      <c r="I453" s="14"/>
      <c r="J453" s="14"/>
      <c r="K453" s="14"/>
      <c r="L453" s="14"/>
      <c r="M453" s="14"/>
      <c r="N453" s="14"/>
    </row>
    <row r="454" spans="1:14">
      <c r="A454" s="14">
        <v>447</v>
      </c>
      <c r="B454" s="14">
        <v>447</v>
      </c>
      <c r="C454" s="15">
        <v>44677</v>
      </c>
      <c r="D454" s="14">
        <v>11</v>
      </c>
      <c r="E454" s="14">
        <v>4</v>
      </c>
      <c r="F454" s="14">
        <v>2</v>
      </c>
      <c r="G454" s="14" t="s">
        <v>19</v>
      </c>
      <c r="H454" s="14" t="s">
        <v>20</v>
      </c>
      <c r="I454" s="14"/>
      <c r="J454" s="14"/>
      <c r="K454" s="14"/>
      <c r="L454" s="14"/>
      <c r="M454" s="14"/>
      <c r="N454" s="14"/>
    </row>
    <row r="455" spans="1:14">
      <c r="A455" s="14">
        <v>448</v>
      </c>
      <c r="B455" s="14">
        <v>448</v>
      </c>
      <c r="C455" s="15">
        <v>44568</v>
      </c>
      <c r="D455" s="14">
        <v>48</v>
      </c>
      <c r="E455" s="14">
        <v>1</v>
      </c>
      <c r="F455" s="14">
        <v>3</v>
      </c>
      <c r="G455" s="14" t="s">
        <v>19</v>
      </c>
      <c r="H455" s="14" t="s">
        <v>15</v>
      </c>
      <c r="I455" s="14"/>
      <c r="J455" s="14"/>
      <c r="K455" s="14"/>
      <c r="L455" s="14"/>
      <c r="M455" s="14"/>
      <c r="N455" s="14"/>
    </row>
    <row r="456" spans="1:14">
      <c r="A456" s="14">
        <v>449</v>
      </c>
      <c r="B456" s="14">
        <v>449</v>
      </c>
      <c r="C456" s="15">
        <v>44671</v>
      </c>
      <c r="D456" s="14">
        <v>84</v>
      </c>
      <c r="E456" s="14">
        <v>1</v>
      </c>
      <c r="F456" s="14">
        <v>3</v>
      </c>
      <c r="G456" s="14" t="s">
        <v>22</v>
      </c>
      <c r="H456" s="14" t="s">
        <v>15</v>
      </c>
      <c r="I456" s="14"/>
      <c r="J456" s="14"/>
      <c r="K456" s="14"/>
      <c r="L456" s="14"/>
      <c r="M456" s="14"/>
      <c r="N456" s="14"/>
    </row>
    <row r="457" spans="1:14">
      <c r="A457" s="14">
        <v>450</v>
      </c>
      <c r="B457" s="14">
        <v>450</v>
      </c>
      <c r="C457" s="15">
        <v>44588</v>
      </c>
      <c r="D457" s="14">
        <v>65</v>
      </c>
      <c r="E457" s="14">
        <v>18</v>
      </c>
      <c r="F457" s="14">
        <v>1</v>
      </c>
      <c r="G457" s="14" t="s">
        <v>14</v>
      </c>
      <c r="H457" s="14" t="s">
        <v>15</v>
      </c>
      <c r="I457" s="14"/>
      <c r="J457" s="14"/>
      <c r="K457" s="14"/>
      <c r="L457" s="14"/>
      <c r="M457" s="14"/>
      <c r="N457" s="14"/>
    </row>
    <row r="458" spans="1:14">
      <c r="A458" s="14">
        <v>451</v>
      </c>
      <c r="B458" s="14">
        <v>451</v>
      </c>
      <c r="C458" s="15">
        <v>44715</v>
      </c>
      <c r="D458" s="14">
        <v>35</v>
      </c>
      <c r="E458" s="14">
        <v>18</v>
      </c>
      <c r="F458" s="14">
        <v>2</v>
      </c>
      <c r="G458" s="14" t="s">
        <v>45</v>
      </c>
      <c r="H458" s="14" t="s">
        <v>15</v>
      </c>
      <c r="I458" s="14"/>
      <c r="J458" s="14"/>
      <c r="K458" s="14"/>
      <c r="L458" s="14"/>
      <c r="M458" s="14"/>
      <c r="N458" s="14"/>
    </row>
    <row r="459" spans="1:14">
      <c r="A459" s="14">
        <v>452</v>
      </c>
      <c r="B459" s="14">
        <v>452</v>
      </c>
      <c r="C459" s="15">
        <v>44705</v>
      </c>
      <c r="D459" s="14">
        <v>90</v>
      </c>
      <c r="E459" s="14">
        <v>6</v>
      </c>
      <c r="F459" s="14">
        <v>1</v>
      </c>
      <c r="G459" s="14" t="s">
        <v>45</v>
      </c>
      <c r="H459" s="14" t="s">
        <v>15</v>
      </c>
      <c r="I459" s="14"/>
      <c r="J459" s="14"/>
      <c r="K459" s="14"/>
      <c r="L459" s="14"/>
      <c r="M459" s="14"/>
      <c r="N459" s="14"/>
    </row>
    <row r="460" spans="1:14">
      <c r="A460" s="14">
        <v>453</v>
      </c>
      <c r="B460" s="14">
        <v>453</v>
      </c>
      <c r="C460" s="15">
        <v>44666</v>
      </c>
      <c r="D460" s="14">
        <v>8</v>
      </c>
      <c r="E460" s="14">
        <v>17</v>
      </c>
      <c r="F460" s="14">
        <v>1</v>
      </c>
      <c r="G460" s="14" t="s">
        <v>30</v>
      </c>
      <c r="H460" s="14" t="s">
        <v>20</v>
      </c>
      <c r="I460" s="14"/>
      <c r="J460" s="14"/>
      <c r="K460" s="14"/>
      <c r="L460" s="14"/>
      <c r="M460" s="14"/>
      <c r="N460" s="14"/>
    </row>
    <row r="461" spans="1:14">
      <c r="A461" s="14">
        <v>454</v>
      </c>
      <c r="B461" s="14">
        <v>454</v>
      </c>
      <c r="C461" s="15">
        <v>44754</v>
      </c>
      <c r="D461" s="14">
        <v>10</v>
      </c>
      <c r="E461" s="14">
        <v>14</v>
      </c>
      <c r="F461" s="14">
        <v>2</v>
      </c>
      <c r="G461" s="14" t="s">
        <v>14</v>
      </c>
      <c r="H461" s="14" t="s">
        <v>15</v>
      </c>
      <c r="I461" s="14"/>
      <c r="J461" s="14"/>
      <c r="K461" s="14"/>
      <c r="L461" s="14"/>
      <c r="M461" s="14"/>
      <c r="N461" s="14"/>
    </row>
    <row r="462" spans="1:14">
      <c r="A462" s="14">
        <v>455</v>
      </c>
      <c r="B462" s="14">
        <v>455</v>
      </c>
      <c r="C462" s="15">
        <v>44584</v>
      </c>
      <c r="D462" s="14">
        <v>43</v>
      </c>
      <c r="E462" s="14">
        <v>4</v>
      </c>
      <c r="F462" s="14">
        <v>2</v>
      </c>
      <c r="G462" s="14" t="s">
        <v>22</v>
      </c>
      <c r="H462" s="14" t="s">
        <v>20</v>
      </c>
      <c r="I462" s="14"/>
      <c r="J462" s="14"/>
      <c r="K462" s="14"/>
      <c r="L462" s="14"/>
      <c r="M462" s="14"/>
      <c r="N462" s="14"/>
    </row>
    <row r="463" spans="1:14">
      <c r="A463" s="14">
        <v>456</v>
      </c>
      <c r="B463" s="14">
        <v>456</v>
      </c>
      <c r="C463" s="15">
        <v>44700</v>
      </c>
      <c r="D463" s="14">
        <v>61</v>
      </c>
      <c r="E463" s="14">
        <v>12</v>
      </c>
      <c r="F463" s="14">
        <v>2</v>
      </c>
      <c r="G463" s="14" t="s">
        <v>14</v>
      </c>
      <c r="H463" s="14" t="s">
        <v>15</v>
      </c>
      <c r="I463" s="14"/>
      <c r="J463" s="14"/>
      <c r="K463" s="14"/>
      <c r="L463" s="14"/>
      <c r="M463" s="14"/>
      <c r="N463" s="14"/>
    </row>
    <row r="464" spans="1:14">
      <c r="A464" s="14">
        <v>457</v>
      </c>
      <c r="B464" s="14">
        <v>457</v>
      </c>
      <c r="C464" s="15">
        <v>44602</v>
      </c>
      <c r="D464" s="14">
        <v>32</v>
      </c>
      <c r="E464" s="14">
        <v>1</v>
      </c>
      <c r="F464" s="14">
        <v>2</v>
      </c>
      <c r="G464" s="14" t="s">
        <v>14</v>
      </c>
      <c r="H464" s="14" t="s">
        <v>20</v>
      </c>
      <c r="I464" s="14"/>
      <c r="J464" s="14"/>
      <c r="K464" s="14"/>
      <c r="L464" s="14"/>
      <c r="M464" s="14"/>
      <c r="N464" s="14"/>
    </row>
    <row r="465" spans="1:14">
      <c r="A465" s="14">
        <v>458</v>
      </c>
      <c r="B465" s="14">
        <v>458</v>
      </c>
      <c r="C465" s="15">
        <v>44750</v>
      </c>
      <c r="D465" s="14">
        <v>42</v>
      </c>
      <c r="E465" s="14">
        <v>1</v>
      </c>
      <c r="F465" s="14">
        <v>1</v>
      </c>
      <c r="G465" s="14" t="s">
        <v>22</v>
      </c>
      <c r="H465" s="14" t="s">
        <v>20</v>
      </c>
      <c r="I465" s="14"/>
      <c r="J465" s="14"/>
      <c r="K465" s="14"/>
      <c r="L465" s="14"/>
      <c r="M465" s="14"/>
      <c r="N465" s="14"/>
    </row>
    <row r="466" spans="1:14">
      <c r="A466" s="14">
        <v>459</v>
      </c>
      <c r="B466" s="14">
        <v>459</v>
      </c>
      <c r="C466" s="15">
        <v>44590</v>
      </c>
      <c r="D466" s="14">
        <v>79</v>
      </c>
      <c r="E466" s="14">
        <v>17</v>
      </c>
      <c r="F466" s="14">
        <v>2</v>
      </c>
      <c r="G466" s="14" t="s">
        <v>22</v>
      </c>
      <c r="H466" s="14" t="s">
        <v>15</v>
      </c>
      <c r="I466" s="14"/>
      <c r="J466" s="14"/>
      <c r="K466" s="14"/>
      <c r="L466" s="14"/>
      <c r="M466" s="14"/>
      <c r="N466" s="14"/>
    </row>
    <row r="467" spans="1:14">
      <c r="A467" s="14">
        <v>460</v>
      </c>
      <c r="B467" s="14">
        <v>460</v>
      </c>
      <c r="C467" s="15">
        <v>44690</v>
      </c>
      <c r="D467" s="14">
        <v>32</v>
      </c>
      <c r="E467" s="14">
        <v>10</v>
      </c>
      <c r="F467" s="14">
        <v>1</v>
      </c>
      <c r="G467" s="14" t="s">
        <v>22</v>
      </c>
      <c r="H467" s="14" t="s">
        <v>15</v>
      </c>
      <c r="I467" s="14"/>
      <c r="J467" s="14"/>
      <c r="K467" s="14"/>
      <c r="L467" s="14"/>
      <c r="M467" s="14"/>
      <c r="N467" s="14"/>
    </row>
    <row r="468" spans="1:14">
      <c r="A468" s="14">
        <v>461</v>
      </c>
      <c r="B468" s="14">
        <v>461</v>
      </c>
      <c r="C468" s="15">
        <v>44659</v>
      </c>
      <c r="D468" s="14">
        <v>37</v>
      </c>
      <c r="E468" s="14">
        <v>2</v>
      </c>
      <c r="F468" s="14">
        <v>2</v>
      </c>
      <c r="G468" s="14" t="s">
        <v>14</v>
      </c>
      <c r="H468" s="14" t="s">
        <v>20</v>
      </c>
      <c r="I468" s="14"/>
      <c r="J468" s="14"/>
      <c r="K468" s="14"/>
      <c r="L468" s="14"/>
      <c r="M468" s="14"/>
      <c r="N468" s="14"/>
    </row>
    <row r="469" spans="1:14">
      <c r="A469" s="14">
        <v>462</v>
      </c>
      <c r="B469" s="14">
        <v>462</v>
      </c>
      <c r="C469" s="15">
        <v>44802</v>
      </c>
      <c r="D469" s="14">
        <v>42</v>
      </c>
      <c r="E469" s="14">
        <v>13</v>
      </c>
      <c r="F469" s="14">
        <v>2</v>
      </c>
      <c r="G469" s="14" t="s">
        <v>33</v>
      </c>
      <c r="H469" s="14" t="s">
        <v>15</v>
      </c>
      <c r="I469" s="14"/>
      <c r="J469" s="14"/>
      <c r="K469" s="14"/>
      <c r="L469" s="14"/>
      <c r="M469" s="14"/>
      <c r="N469" s="14"/>
    </row>
    <row r="470" spans="1:14">
      <c r="A470" s="14">
        <v>463</v>
      </c>
      <c r="B470" s="14">
        <v>463</v>
      </c>
      <c r="C470" s="15">
        <v>44682</v>
      </c>
      <c r="D470" s="14">
        <v>6</v>
      </c>
      <c r="E470" s="14">
        <v>2</v>
      </c>
      <c r="F470" s="14">
        <v>1</v>
      </c>
      <c r="G470" s="14" t="s">
        <v>14</v>
      </c>
      <c r="H470" s="14" t="s">
        <v>20</v>
      </c>
      <c r="I470" s="14"/>
      <c r="J470" s="14"/>
      <c r="K470" s="14"/>
      <c r="L470" s="14"/>
      <c r="M470" s="14"/>
      <c r="N470" s="14"/>
    </row>
    <row r="471" spans="1:14">
      <c r="A471" s="14">
        <v>464</v>
      </c>
      <c r="B471" s="14">
        <v>464</v>
      </c>
      <c r="C471" s="15">
        <v>44611</v>
      </c>
      <c r="D471" s="14">
        <v>16</v>
      </c>
      <c r="E471" s="14">
        <v>13</v>
      </c>
      <c r="F471" s="14">
        <v>2</v>
      </c>
      <c r="G471" s="14" t="s">
        <v>33</v>
      </c>
      <c r="H471" s="14" t="s">
        <v>15</v>
      </c>
      <c r="I471" s="14"/>
      <c r="J471" s="14"/>
      <c r="K471" s="14"/>
      <c r="L471" s="14"/>
      <c r="M471" s="14"/>
      <c r="N471" s="14"/>
    </row>
    <row r="472" spans="1:14">
      <c r="A472" s="14">
        <v>465</v>
      </c>
      <c r="B472" s="14">
        <v>465</v>
      </c>
      <c r="C472" s="15">
        <v>44697</v>
      </c>
      <c r="D472" s="14">
        <v>53</v>
      </c>
      <c r="E472" s="14">
        <v>16</v>
      </c>
      <c r="F472" s="14">
        <v>1</v>
      </c>
      <c r="G472" s="14" t="s">
        <v>19</v>
      </c>
      <c r="H472" s="14" t="s">
        <v>20</v>
      </c>
      <c r="I472" s="14"/>
      <c r="J472" s="14"/>
      <c r="K472" s="14"/>
      <c r="L472" s="14"/>
      <c r="M472" s="14"/>
      <c r="N472" s="14"/>
    </row>
    <row r="473" spans="1:14">
      <c r="A473" s="14">
        <v>466</v>
      </c>
      <c r="B473" s="14">
        <v>466</v>
      </c>
      <c r="C473" s="15">
        <v>44702</v>
      </c>
      <c r="D473" s="14">
        <v>16</v>
      </c>
      <c r="E473" s="14">
        <v>14</v>
      </c>
      <c r="F473" s="14">
        <v>1</v>
      </c>
      <c r="G473" s="14" t="s">
        <v>45</v>
      </c>
      <c r="H473" s="14" t="s">
        <v>20</v>
      </c>
      <c r="I473" s="14"/>
      <c r="J473" s="14"/>
      <c r="K473" s="14"/>
      <c r="L473" s="14"/>
      <c r="M473" s="14"/>
      <c r="N473" s="14"/>
    </row>
    <row r="474" spans="1:14">
      <c r="A474" s="14">
        <v>467</v>
      </c>
      <c r="B474" s="14">
        <v>467</v>
      </c>
      <c r="C474" s="15">
        <v>44624</v>
      </c>
      <c r="D474" s="14">
        <v>9</v>
      </c>
      <c r="E474" s="14">
        <v>15</v>
      </c>
      <c r="F474" s="14">
        <v>2</v>
      </c>
      <c r="G474" s="14" t="s">
        <v>33</v>
      </c>
      <c r="H474" s="14" t="s">
        <v>20</v>
      </c>
      <c r="I474" s="14"/>
      <c r="J474" s="14"/>
      <c r="K474" s="14"/>
      <c r="L474" s="14"/>
      <c r="M474" s="14"/>
      <c r="N474" s="14"/>
    </row>
    <row r="475" spans="1:14">
      <c r="A475" s="14">
        <v>468</v>
      </c>
      <c r="B475" s="14">
        <v>468</v>
      </c>
      <c r="C475" s="15">
        <v>44610</v>
      </c>
      <c r="D475" s="14">
        <v>27</v>
      </c>
      <c r="E475" s="14">
        <v>6</v>
      </c>
      <c r="F475" s="14">
        <v>2</v>
      </c>
      <c r="G475" s="14" t="s">
        <v>19</v>
      </c>
      <c r="H475" s="14" t="s">
        <v>20</v>
      </c>
      <c r="I475" s="14"/>
      <c r="J475" s="14"/>
      <c r="K475" s="14"/>
      <c r="L475" s="14"/>
      <c r="M475" s="14"/>
      <c r="N475" s="14"/>
    </row>
    <row r="476" spans="1:14">
      <c r="A476" s="14">
        <v>469</v>
      </c>
      <c r="B476" s="14">
        <v>469</v>
      </c>
      <c r="C476" s="15">
        <v>44718</v>
      </c>
      <c r="D476" s="14">
        <v>40</v>
      </c>
      <c r="E476" s="14">
        <v>17</v>
      </c>
      <c r="F476" s="14">
        <v>2</v>
      </c>
      <c r="G476" s="14" t="s">
        <v>33</v>
      </c>
      <c r="H476" s="14" t="s">
        <v>15</v>
      </c>
      <c r="I476" s="14"/>
      <c r="J476" s="14"/>
      <c r="K476" s="14"/>
      <c r="L476" s="14"/>
      <c r="M476" s="14"/>
      <c r="N476" s="14"/>
    </row>
    <row r="477" spans="1:14">
      <c r="A477" s="14">
        <v>470</v>
      </c>
      <c r="B477" s="14">
        <v>470</v>
      </c>
      <c r="C477" s="15">
        <v>44636</v>
      </c>
      <c r="D477" s="14">
        <v>54</v>
      </c>
      <c r="E477" s="14">
        <v>11</v>
      </c>
      <c r="F477" s="14">
        <v>2</v>
      </c>
      <c r="G477" s="14" t="s">
        <v>22</v>
      </c>
      <c r="H477" s="14" t="s">
        <v>15</v>
      </c>
      <c r="I477" s="14"/>
      <c r="J477" s="14"/>
      <c r="K477" s="14"/>
      <c r="L477" s="14"/>
      <c r="M477" s="14"/>
      <c r="N477" s="14"/>
    </row>
    <row r="478" spans="1:14">
      <c r="A478" s="14">
        <v>471</v>
      </c>
      <c r="B478" s="14">
        <v>471</v>
      </c>
      <c r="C478" s="15">
        <v>44614</v>
      </c>
      <c r="D478" s="14">
        <v>32</v>
      </c>
      <c r="E478" s="14">
        <v>10</v>
      </c>
      <c r="F478" s="14">
        <v>1</v>
      </c>
      <c r="G478" s="14" t="s">
        <v>14</v>
      </c>
      <c r="H478" s="14" t="s">
        <v>20</v>
      </c>
      <c r="I478" s="14"/>
      <c r="J478" s="14"/>
      <c r="K478" s="14"/>
      <c r="L478" s="14"/>
      <c r="M478" s="14"/>
      <c r="N478" s="14"/>
    </row>
    <row r="479" spans="1:14">
      <c r="A479" s="14">
        <v>472</v>
      </c>
      <c r="B479" s="14">
        <v>472</v>
      </c>
      <c r="C479" s="15">
        <v>44725</v>
      </c>
      <c r="D479" s="14">
        <v>10</v>
      </c>
      <c r="E479" s="14">
        <v>18</v>
      </c>
      <c r="F479" s="14">
        <v>2</v>
      </c>
      <c r="G479" s="14" t="s">
        <v>22</v>
      </c>
      <c r="H479" s="14" t="s">
        <v>20</v>
      </c>
      <c r="I479" s="14"/>
      <c r="J479" s="14"/>
      <c r="K479" s="14"/>
      <c r="L479" s="14"/>
      <c r="M479" s="14"/>
      <c r="N479" s="14"/>
    </row>
    <row r="480" spans="1:14">
      <c r="A480" s="14">
        <v>473</v>
      </c>
      <c r="B480" s="14">
        <v>473</v>
      </c>
      <c r="C480" s="15">
        <v>44794</v>
      </c>
      <c r="D480" s="14">
        <v>23</v>
      </c>
      <c r="E480" s="14">
        <v>14</v>
      </c>
      <c r="F480" s="14">
        <v>2</v>
      </c>
      <c r="G480" s="14" t="s">
        <v>22</v>
      </c>
      <c r="H480" s="14" t="s">
        <v>15</v>
      </c>
      <c r="I480" s="14"/>
      <c r="J480" s="14"/>
      <c r="K480" s="14"/>
      <c r="L480" s="14"/>
      <c r="M480" s="14"/>
      <c r="N480" s="14"/>
    </row>
    <row r="481" spans="1:14">
      <c r="A481" s="14">
        <v>474</v>
      </c>
      <c r="B481" s="14">
        <v>474</v>
      </c>
      <c r="C481" s="15">
        <v>44716</v>
      </c>
      <c r="D481" s="14">
        <v>11</v>
      </c>
      <c r="E481" s="14">
        <v>17</v>
      </c>
      <c r="F481" s="14">
        <v>3</v>
      </c>
      <c r="G481" s="14" t="s">
        <v>14</v>
      </c>
      <c r="H481" s="14" t="s">
        <v>20</v>
      </c>
      <c r="I481" s="14"/>
      <c r="J481" s="14"/>
      <c r="K481" s="14"/>
      <c r="L481" s="14"/>
      <c r="M481" s="14"/>
      <c r="N481" s="14"/>
    </row>
    <row r="482" spans="1:14">
      <c r="A482" s="14">
        <v>475</v>
      </c>
      <c r="B482" s="14">
        <v>475</v>
      </c>
      <c r="C482" s="15">
        <v>44659</v>
      </c>
      <c r="D482" s="14">
        <v>82</v>
      </c>
      <c r="E482" s="14">
        <v>9</v>
      </c>
      <c r="F482" s="14">
        <v>3</v>
      </c>
      <c r="G482" s="14" t="s">
        <v>19</v>
      </c>
      <c r="H482" s="14" t="s">
        <v>15</v>
      </c>
      <c r="I482" s="14"/>
      <c r="J482" s="14"/>
      <c r="K482" s="14"/>
      <c r="L482" s="14"/>
      <c r="M482" s="14"/>
      <c r="N482" s="14"/>
    </row>
    <row r="483" spans="1:14">
      <c r="A483" s="14">
        <v>476</v>
      </c>
      <c r="B483" s="14">
        <v>476</v>
      </c>
      <c r="C483" s="15">
        <v>44601</v>
      </c>
      <c r="D483" s="14">
        <v>70</v>
      </c>
      <c r="E483" s="14">
        <v>6</v>
      </c>
      <c r="F483" s="14">
        <v>3</v>
      </c>
      <c r="G483" s="14" t="s">
        <v>30</v>
      </c>
      <c r="H483" s="14" t="s">
        <v>20</v>
      </c>
      <c r="I483" s="14"/>
      <c r="J483" s="14"/>
      <c r="K483" s="14"/>
      <c r="L483" s="14"/>
      <c r="M483" s="14"/>
      <c r="N483" s="14"/>
    </row>
    <row r="484" spans="1:14">
      <c r="A484" s="14">
        <v>477</v>
      </c>
      <c r="B484" s="14">
        <v>477</v>
      </c>
      <c r="C484" s="15">
        <v>44763</v>
      </c>
      <c r="D484" s="14">
        <v>84</v>
      </c>
      <c r="E484" s="14">
        <v>11</v>
      </c>
      <c r="F484" s="14">
        <v>2</v>
      </c>
      <c r="G484" s="14" t="s">
        <v>30</v>
      </c>
      <c r="H484" s="14" t="s">
        <v>20</v>
      </c>
      <c r="I484" s="14"/>
      <c r="J484" s="14"/>
      <c r="K484" s="14"/>
      <c r="L484" s="14"/>
      <c r="M484" s="14"/>
      <c r="N484" s="14"/>
    </row>
    <row r="485" spans="1:14">
      <c r="A485" s="14">
        <v>478</v>
      </c>
      <c r="B485" s="14">
        <v>478</v>
      </c>
      <c r="C485" s="15">
        <v>44739</v>
      </c>
      <c r="D485" s="14">
        <v>57</v>
      </c>
      <c r="E485" s="14">
        <v>15</v>
      </c>
      <c r="F485" s="14">
        <v>2</v>
      </c>
      <c r="G485" s="14" t="s">
        <v>30</v>
      </c>
      <c r="H485" s="14" t="s">
        <v>20</v>
      </c>
      <c r="I485" s="14"/>
      <c r="J485" s="14"/>
      <c r="K485" s="14"/>
      <c r="L485" s="14"/>
      <c r="M485" s="14"/>
      <c r="N485" s="14"/>
    </row>
    <row r="486" spans="1:14">
      <c r="A486" s="14">
        <v>479</v>
      </c>
      <c r="B486" s="14">
        <v>479</v>
      </c>
      <c r="C486" s="15">
        <v>44688</v>
      </c>
      <c r="D486" s="14">
        <v>96</v>
      </c>
      <c r="E486" s="14">
        <v>1</v>
      </c>
      <c r="F486" s="14">
        <v>1</v>
      </c>
      <c r="G486" s="14" t="s">
        <v>22</v>
      </c>
      <c r="H486" s="14" t="s">
        <v>20</v>
      </c>
      <c r="I486" s="14"/>
      <c r="J486" s="14"/>
      <c r="K486" s="14"/>
      <c r="L486" s="14"/>
      <c r="M486" s="14"/>
      <c r="N486" s="14"/>
    </row>
    <row r="487" spans="1:14">
      <c r="A487" s="14">
        <v>480</v>
      </c>
      <c r="B487" s="14">
        <v>480</v>
      </c>
      <c r="C487" s="15">
        <v>44756</v>
      </c>
      <c r="D487" s="14">
        <v>63</v>
      </c>
      <c r="E487" s="14">
        <v>11</v>
      </c>
      <c r="F487" s="14">
        <v>3</v>
      </c>
      <c r="G487" s="14" t="s">
        <v>45</v>
      </c>
      <c r="H487" s="14" t="s">
        <v>15</v>
      </c>
      <c r="I487" s="14"/>
      <c r="J487" s="14"/>
      <c r="K487" s="14"/>
      <c r="L487" s="14"/>
      <c r="M487" s="14"/>
      <c r="N487" s="14"/>
    </row>
    <row r="488" spans="1:14">
      <c r="A488" s="14">
        <v>481</v>
      </c>
      <c r="B488" s="14">
        <v>481</v>
      </c>
      <c r="C488" s="15">
        <v>44732</v>
      </c>
      <c r="D488" s="14">
        <v>35</v>
      </c>
      <c r="E488" s="14">
        <v>9</v>
      </c>
      <c r="F488" s="14">
        <v>3</v>
      </c>
      <c r="G488" s="14" t="s">
        <v>45</v>
      </c>
      <c r="H488" s="14" t="s">
        <v>20</v>
      </c>
      <c r="I488" s="14"/>
      <c r="J488" s="14"/>
      <c r="K488" s="14"/>
      <c r="L488" s="14"/>
      <c r="M488" s="14"/>
      <c r="N488" s="14"/>
    </row>
    <row r="489" spans="1:14">
      <c r="A489" s="14">
        <v>482</v>
      </c>
      <c r="B489" s="14">
        <v>482</v>
      </c>
      <c r="C489" s="15">
        <v>44600</v>
      </c>
      <c r="D489" s="14">
        <v>67</v>
      </c>
      <c r="E489" s="14">
        <v>10</v>
      </c>
      <c r="F489" s="14">
        <v>1</v>
      </c>
      <c r="G489" s="14" t="s">
        <v>33</v>
      </c>
      <c r="H489" s="14" t="s">
        <v>20</v>
      </c>
      <c r="I489" s="14"/>
      <c r="J489" s="14"/>
      <c r="K489" s="14"/>
      <c r="L489" s="14"/>
      <c r="M489" s="14"/>
      <c r="N489" s="14"/>
    </row>
    <row r="490" spans="1:14">
      <c r="A490" s="14">
        <v>483</v>
      </c>
      <c r="B490" s="14">
        <v>483</v>
      </c>
      <c r="C490" s="15">
        <v>44767</v>
      </c>
      <c r="D490" s="14">
        <v>79</v>
      </c>
      <c r="E490" s="14">
        <v>8</v>
      </c>
      <c r="F490" s="14">
        <v>3</v>
      </c>
      <c r="G490" s="14" t="s">
        <v>33</v>
      </c>
      <c r="H490" s="14" t="s">
        <v>20</v>
      </c>
      <c r="I490" s="14"/>
      <c r="J490" s="14"/>
      <c r="K490" s="14"/>
      <c r="L490" s="14"/>
      <c r="M490" s="14"/>
      <c r="N490" s="14"/>
    </row>
    <row r="491" spans="1:14">
      <c r="A491" s="14">
        <v>484</v>
      </c>
      <c r="B491" s="14">
        <v>484</v>
      </c>
      <c r="C491" s="15">
        <v>44658</v>
      </c>
      <c r="D491" s="14">
        <v>46</v>
      </c>
      <c r="E491" s="14">
        <v>2</v>
      </c>
      <c r="F491" s="14">
        <v>2</v>
      </c>
      <c r="G491" s="14" t="s">
        <v>30</v>
      </c>
      <c r="H491" s="14" t="s">
        <v>20</v>
      </c>
      <c r="I491" s="14"/>
      <c r="J491" s="14"/>
      <c r="K491" s="14"/>
      <c r="L491" s="14"/>
      <c r="M491" s="14"/>
      <c r="N491" s="14"/>
    </row>
    <row r="492" spans="1:14">
      <c r="A492" s="14">
        <v>485</v>
      </c>
      <c r="B492" s="14">
        <v>485</v>
      </c>
      <c r="C492" s="15">
        <v>44789</v>
      </c>
      <c r="D492" s="14">
        <v>5</v>
      </c>
      <c r="E492" s="14">
        <v>4</v>
      </c>
      <c r="F492" s="14">
        <v>2</v>
      </c>
      <c r="G492" s="14" t="s">
        <v>14</v>
      </c>
      <c r="H492" s="14" t="s">
        <v>20</v>
      </c>
      <c r="I492" s="14"/>
      <c r="J492" s="14"/>
      <c r="K492" s="14"/>
      <c r="L492" s="14"/>
      <c r="M492" s="14"/>
      <c r="N492" s="14"/>
    </row>
    <row r="493" spans="1:14">
      <c r="A493" s="14">
        <v>486</v>
      </c>
      <c r="B493" s="14">
        <v>486</v>
      </c>
      <c r="C493" s="15">
        <v>44772</v>
      </c>
      <c r="D493" s="14">
        <v>57</v>
      </c>
      <c r="E493" s="14">
        <v>11</v>
      </c>
      <c r="F493" s="14">
        <v>3</v>
      </c>
      <c r="G493" s="14" t="s">
        <v>33</v>
      </c>
      <c r="H493" s="14" t="s">
        <v>20</v>
      </c>
      <c r="I493" s="14"/>
      <c r="J493" s="14"/>
      <c r="K493" s="14"/>
      <c r="L493" s="14"/>
      <c r="M493" s="14"/>
      <c r="N493" s="14"/>
    </row>
    <row r="494" spans="1:14">
      <c r="A494" s="14">
        <v>487</v>
      </c>
      <c r="B494" s="14">
        <v>487</v>
      </c>
      <c r="C494" s="15">
        <v>44587</v>
      </c>
      <c r="D494" s="14">
        <v>53</v>
      </c>
      <c r="E494" s="14">
        <v>5</v>
      </c>
      <c r="F494" s="14">
        <v>2</v>
      </c>
      <c r="G494" s="14" t="s">
        <v>22</v>
      </c>
      <c r="H494" s="14" t="s">
        <v>15</v>
      </c>
      <c r="I494" s="14"/>
      <c r="J494" s="14"/>
      <c r="K494" s="14"/>
      <c r="L494" s="14"/>
      <c r="M494" s="14"/>
      <c r="N494" s="14"/>
    </row>
    <row r="495" spans="1:14">
      <c r="A495" s="14">
        <v>488</v>
      </c>
      <c r="B495" s="14">
        <v>488</v>
      </c>
      <c r="C495" s="15">
        <v>44713</v>
      </c>
      <c r="D495" s="14">
        <v>16</v>
      </c>
      <c r="E495" s="14">
        <v>17</v>
      </c>
      <c r="F495" s="14">
        <v>2</v>
      </c>
      <c r="G495" s="14" t="s">
        <v>14</v>
      </c>
      <c r="H495" s="14" t="s">
        <v>20</v>
      </c>
      <c r="I495" s="14"/>
      <c r="J495" s="14"/>
      <c r="K495" s="14"/>
      <c r="L495" s="14"/>
      <c r="M495" s="14"/>
      <c r="N495" s="14"/>
    </row>
    <row r="496" spans="1:14">
      <c r="A496" s="14">
        <v>489</v>
      </c>
      <c r="B496" s="14">
        <v>489</v>
      </c>
      <c r="C496" s="15">
        <v>44725</v>
      </c>
      <c r="D496" s="14">
        <v>59</v>
      </c>
      <c r="E496" s="14">
        <v>15</v>
      </c>
      <c r="F496" s="14">
        <v>2</v>
      </c>
      <c r="G496" s="14" t="s">
        <v>30</v>
      </c>
      <c r="H496" s="14" t="s">
        <v>15</v>
      </c>
      <c r="I496" s="14"/>
      <c r="J496" s="14"/>
      <c r="K496" s="14"/>
      <c r="L496" s="14"/>
      <c r="M496" s="14"/>
      <c r="N496" s="14"/>
    </row>
    <row r="497" spans="1:14">
      <c r="A497" s="14">
        <v>490</v>
      </c>
      <c r="B497" s="14">
        <v>490</v>
      </c>
      <c r="C497" s="15">
        <v>44746</v>
      </c>
      <c r="D497" s="14">
        <v>55</v>
      </c>
      <c r="E497" s="14">
        <v>3</v>
      </c>
      <c r="F497" s="14">
        <v>2</v>
      </c>
      <c r="G497" s="14" t="s">
        <v>45</v>
      </c>
      <c r="H497" s="14" t="s">
        <v>15</v>
      </c>
      <c r="I497" s="14"/>
      <c r="J497" s="14"/>
      <c r="K497" s="14"/>
      <c r="L497" s="14"/>
      <c r="M497" s="14"/>
      <c r="N497" s="14"/>
    </row>
    <row r="498" spans="1:14">
      <c r="A498" s="14">
        <v>491</v>
      </c>
      <c r="B498" s="14">
        <v>491</v>
      </c>
      <c r="C498" s="15">
        <v>44695</v>
      </c>
      <c r="D498" s="14">
        <v>58</v>
      </c>
      <c r="E498" s="14">
        <v>1</v>
      </c>
      <c r="F498" s="14">
        <v>3</v>
      </c>
      <c r="G498" s="14" t="s">
        <v>14</v>
      </c>
      <c r="H498" s="14" t="s">
        <v>15</v>
      </c>
      <c r="I498" s="14"/>
      <c r="J498" s="14"/>
      <c r="K498" s="14"/>
      <c r="L498" s="14"/>
      <c r="M498" s="14"/>
      <c r="N498" s="14"/>
    </row>
    <row r="499" spans="1:14">
      <c r="A499" s="14">
        <v>492</v>
      </c>
      <c r="B499" s="14">
        <v>492</v>
      </c>
      <c r="C499" s="15">
        <v>44734</v>
      </c>
      <c r="D499" s="14">
        <v>59</v>
      </c>
      <c r="E499" s="14">
        <v>16</v>
      </c>
      <c r="F499" s="14">
        <v>2</v>
      </c>
      <c r="G499" s="14" t="s">
        <v>19</v>
      </c>
      <c r="H499" s="14" t="s">
        <v>20</v>
      </c>
      <c r="I499" s="14"/>
      <c r="J499" s="14"/>
      <c r="K499" s="14"/>
      <c r="L499" s="14"/>
      <c r="M499" s="14"/>
      <c r="N499" s="14"/>
    </row>
    <row r="500" spans="1:14">
      <c r="A500" s="14">
        <v>493</v>
      </c>
      <c r="B500" s="14">
        <v>493</v>
      </c>
      <c r="C500" s="15">
        <v>44757</v>
      </c>
      <c r="D500" s="14">
        <v>96</v>
      </c>
      <c r="E500" s="14">
        <v>9</v>
      </c>
      <c r="F500" s="14">
        <v>3</v>
      </c>
      <c r="G500" s="14" t="s">
        <v>14</v>
      </c>
      <c r="H500" s="14" t="s">
        <v>20</v>
      </c>
      <c r="I500" s="14"/>
      <c r="J500" s="14"/>
      <c r="K500" s="14"/>
      <c r="L500" s="14"/>
      <c r="M500" s="14"/>
      <c r="N500" s="14"/>
    </row>
    <row r="501" spans="1:14">
      <c r="A501" s="14">
        <v>494</v>
      </c>
      <c r="B501" s="14">
        <v>494</v>
      </c>
      <c r="C501" s="15">
        <v>44774</v>
      </c>
      <c r="D501" s="14">
        <v>69</v>
      </c>
      <c r="E501" s="14">
        <v>14</v>
      </c>
      <c r="F501" s="14">
        <v>3</v>
      </c>
      <c r="G501" s="14" t="s">
        <v>33</v>
      </c>
      <c r="H501" s="14" t="s">
        <v>20</v>
      </c>
      <c r="I501" s="14"/>
      <c r="J501" s="14"/>
      <c r="K501" s="14"/>
      <c r="L501" s="14"/>
      <c r="M501" s="14"/>
      <c r="N501" s="14"/>
    </row>
    <row r="502" spans="1:14">
      <c r="A502" s="14">
        <v>495</v>
      </c>
      <c r="B502" s="14">
        <v>495</v>
      </c>
      <c r="C502" s="15">
        <v>44698</v>
      </c>
      <c r="D502" s="14">
        <v>11</v>
      </c>
      <c r="E502" s="14">
        <v>3</v>
      </c>
      <c r="F502" s="14">
        <v>1</v>
      </c>
      <c r="G502" s="14" t="s">
        <v>19</v>
      </c>
      <c r="H502" s="14" t="s">
        <v>20</v>
      </c>
      <c r="I502" s="14"/>
      <c r="J502" s="14"/>
      <c r="K502" s="14"/>
      <c r="L502" s="14"/>
      <c r="M502" s="14"/>
      <c r="N502" s="14"/>
    </row>
    <row r="503" spans="1:14">
      <c r="A503" s="14">
        <v>496</v>
      </c>
      <c r="B503" s="14">
        <v>496</v>
      </c>
      <c r="C503" s="15">
        <v>44718</v>
      </c>
      <c r="D503" s="14">
        <v>55</v>
      </c>
      <c r="E503" s="14">
        <v>9</v>
      </c>
      <c r="F503" s="14">
        <v>1</v>
      </c>
      <c r="G503" s="14" t="s">
        <v>33</v>
      </c>
      <c r="H503" s="14" t="s">
        <v>20</v>
      </c>
      <c r="I503" s="14"/>
      <c r="J503" s="14"/>
      <c r="K503" s="14"/>
      <c r="L503" s="14"/>
      <c r="M503" s="14"/>
      <c r="N503" s="14"/>
    </row>
    <row r="504" spans="1:14">
      <c r="A504" s="14">
        <v>497</v>
      </c>
      <c r="B504" s="14">
        <v>497</v>
      </c>
      <c r="C504" s="15">
        <v>44756</v>
      </c>
      <c r="D504" s="14">
        <v>25</v>
      </c>
      <c r="E504" s="14">
        <v>7</v>
      </c>
      <c r="F504" s="14">
        <v>2</v>
      </c>
      <c r="G504" s="14" t="s">
        <v>33</v>
      </c>
      <c r="H504" s="14" t="s">
        <v>20</v>
      </c>
      <c r="I504" s="14"/>
      <c r="J504" s="14"/>
      <c r="K504" s="14"/>
      <c r="L504" s="14"/>
      <c r="M504" s="14"/>
      <c r="N504" s="14"/>
    </row>
    <row r="505" spans="1:14">
      <c r="A505" s="14">
        <v>498</v>
      </c>
      <c r="B505" s="14">
        <v>498</v>
      </c>
      <c r="C505" s="15">
        <v>44795</v>
      </c>
      <c r="D505" s="14">
        <v>39</v>
      </c>
      <c r="E505" s="14">
        <v>6</v>
      </c>
      <c r="F505" s="14">
        <v>2</v>
      </c>
      <c r="G505" s="14" t="s">
        <v>30</v>
      </c>
      <c r="H505" s="14" t="s">
        <v>20</v>
      </c>
      <c r="I505" s="14"/>
      <c r="J505" s="14"/>
      <c r="K505" s="14"/>
      <c r="L505" s="14"/>
      <c r="M505" s="14"/>
      <c r="N505" s="14"/>
    </row>
    <row r="506" spans="1:14">
      <c r="A506" s="14">
        <v>499</v>
      </c>
      <c r="B506" s="14">
        <v>499</v>
      </c>
      <c r="C506" s="15">
        <v>44733</v>
      </c>
      <c r="D506" s="14">
        <v>79</v>
      </c>
      <c r="E506" s="14">
        <v>18</v>
      </c>
      <c r="F506" s="14">
        <v>1</v>
      </c>
      <c r="G506" s="14" t="s">
        <v>14</v>
      </c>
      <c r="H506" s="14" t="s">
        <v>15</v>
      </c>
      <c r="I506" s="14"/>
      <c r="J506" s="14"/>
      <c r="K506" s="14"/>
      <c r="L506" s="14"/>
      <c r="M506" s="14"/>
      <c r="N506" s="14"/>
    </row>
    <row r="507" spans="1:14">
      <c r="A507" s="14">
        <v>500</v>
      </c>
      <c r="B507" s="14">
        <v>500</v>
      </c>
      <c r="C507" s="15">
        <v>44773</v>
      </c>
      <c r="D507" s="14">
        <v>66</v>
      </c>
      <c r="E507" s="14">
        <v>8</v>
      </c>
      <c r="F507" s="14">
        <v>2</v>
      </c>
      <c r="G507" s="14" t="s">
        <v>14</v>
      </c>
      <c r="H507" s="14" t="s">
        <v>20</v>
      </c>
      <c r="I507" s="14"/>
      <c r="J507" s="14"/>
      <c r="K507" s="14"/>
      <c r="L507" s="14"/>
      <c r="M507" s="14"/>
      <c r="N507" s="14"/>
    </row>
    <row r="508" spans="1:14">
      <c r="A508" s="14">
        <v>501</v>
      </c>
      <c r="B508" s="14">
        <v>501</v>
      </c>
      <c r="C508" s="15">
        <v>44724</v>
      </c>
      <c r="D508" s="14">
        <v>50</v>
      </c>
      <c r="E508" s="14">
        <v>7</v>
      </c>
      <c r="F508" s="14">
        <v>2</v>
      </c>
      <c r="G508" s="14" t="s">
        <v>19</v>
      </c>
      <c r="H508" s="14" t="s">
        <v>15</v>
      </c>
      <c r="I508" s="14"/>
      <c r="J508" s="14"/>
      <c r="K508" s="14"/>
      <c r="L508" s="14"/>
      <c r="M508" s="14"/>
      <c r="N508" s="14"/>
    </row>
    <row r="509" spans="1:14">
      <c r="A509" s="14">
        <v>502</v>
      </c>
      <c r="B509" s="14">
        <v>502</v>
      </c>
      <c r="C509" s="15">
        <v>44793</v>
      </c>
      <c r="D509" s="14">
        <v>80</v>
      </c>
      <c r="E509" s="14">
        <v>6</v>
      </c>
      <c r="F509" s="14">
        <v>1</v>
      </c>
      <c r="G509" s="14" t="s">
        <v>19</v>
      </c>
      <c r="H509" s="14" t="s">
        <v>20</v>
      </c>
      <c r="I509" s="14"/>
      <c r="J509" s="14"/>
      <c r="K509" s="14"/>
      <c r="L509" s="14"/>
      <c r="M509" s="14"/>
      <c r="N509" s="14"/>
    </row>
    <row r="510" spans="1:14">
      <c r="A510" s="14">
        <v>503</v>
      </c>
      <c r="B510" s="14">
        <v>503</v>
      </c>
      <c r="C510" s="15">
        <v>44587</v>
      </c>
      <c r="D510" s="14">
        <v>31</v>
      </c>
      <c r="E510" s="14">
        <v>15</v>
      </c>
      <c r="F510" s="14">
        <v>3</v>
      </c>
      <c r="G510" s="14" t="s">
        <v>30</v>
      </c>
      <c r="H510" s="14" t="s">
        <v>15</v>
      </c>
      <c r="I510" s="14"/>
      <c r="J510" s="14"/>
      <c r="K510" s="14"/>
      <c r="L510" s="14"/>
      <c r="M510" s="14"/>
      <c r="N510" s="14"/>
    </row>
    <row r="511" spans="1:14">
      <c r="A511" s="14">
        <v>504</v>
      </c>
      <c r="B511" s="14">
        <v>504</v>
      </c>
      <c r="C511" s="15">
        <v>44688</v>
      </c>
      <c r="D511" s="14">
        <v>81</v>
      </c>
      <c r="E511" s="14">
        <v>15</v>
      </c>
      <c r="F511" s="14">
        <v>3</v>
      </c>
      <c r="G511" s="14" t="s">
        <v>45</v>
      </c>
      <c r="H511" s="14" t="s">
        <v>15</v>
      </c>
      <c r="I511" s="14"/>
      <c r="J511" s="14"/>
      <c r="K511" s="14"/>
      <c r="L511" s="14"/>
      <c r="M511" s="14"/>
      <c r="N511" s="14"/>
    </row>
    <row r="512" spans="1:14">
      <c r="A512" s="14">
        <v>505</v>
      </c>
      <c r="B512" s="14">
        <v>505</v>
      </c>
      <c r="C512" s="15">
        <v>44733</v>
      </c>
      <c r="D512" s="14">
        <v>32</v>
      </c>
      <c r="E512" s="14">
        <v>14</v>
      </c>
      <c r="F512" s="14">
        <v>1</v>
      </c>
      <c r="G512" s="14" t="s">
        <v>22</v>
      </c>
      <c r="H512" s="14" t="s">
        <v>15</v>
      </c>
      <c r="I512" s="14"/>
      <c r="J512" s="14"/>
      <c r="K512" s="14"/>
      <c r="L512" s="14"/>
      <c r="M512" s="14"/>
      <c r="N512" s="14"/>
    </row>
    <row r="513" spans="1:14">
      <c r="A513" s="14">
        <v>506</v>
      </c>
      <c r="B513" s="14">
        <v>506</v>
      </c>
      <c r="C513" s="15">
        <v>44621</v>
      </c>
      <c r="D513" s="14">
        <v>58</v>
      </c>
      <c r="E513" s="14">
        <v>2</v>
      </c>
      <c r="F513" s="14">
        <v>3</v>
      </c>
      <c r="G513" s="14" t="s">
        <v>30</v>
      </c>
      <c r="H513" s="14" t="s">
        <v>15</v>
      </c>
      <c r="I513" s="14"/>
      <c r="J513" s="14"/>
      <c r="K513" s="14"/>
      <c r="L513" s="14"/>
      <c r="M513" s="14"/>
      <c r="N513" s="14"/>
    </row>
    <row r="514" spans="1:14">
      <c r="A514" s="14">
        <v>507</v>
      </c>
      <c r="B514" s="14">
        <v>507</v>
      </c>
      <c r="C514" s="15">
        <v>44653</v>
      </c>
      <c r="D514" s="14">
        <v>42</v>
      </c>
      <c r="E514" s="14">
        <v>7</v>
      </c>
      <c r="F514" s="14">
        <v>2</v>
      </c>
      <c r="G514" s="14" t="s">
        <v>19</v>
      </c>
      <c r="H514" s="14" t="s">
        <v>20</v>
      </c>
      <c r="I514" s="14"/>
      <c r="J514" s="14"/>
      <c r="K514" s="14"/>
      <c r="L514" s="14"/>
      <c r="M514" s="14"/>
      <c r="N514" s="14"/>
    </row>
    <row r="515" spans="1:14">
      <c r="A515" s="14">
        <v>508</v>
      </c>
      <c r="B515" s="14">
        <v>508</v>
      </c>
      <c r="C515" s="15">
        <v>44613</v>
      </c>
      <c r="D515" s="14">
        <v>21</v>
      </c>
      <c r="E515" s="14">
        <v>6</v>
      </c>
      <c r="F515" s="14">
        <v>3</v>
      </c>
      <c r="G515" s="14" t="s">
        <v>19</v>
      </c>
      <c r="H515" s="14" t="s">
        <v>20</v>
      </c>
      <c r="I515" s="14"/>
      <c r="J515" s="14"/>
      <c r="K515" s="14"/>
      <c r="L515" s="14"/>
      <c r="M515" s="14"/>
      <c r="N515" s="14"/>
    </row>
    <row r="516" spans="1:14">
      <c r="A516" s="14">
        <v>509</v>
      </c>
      <c r="B516" s="14">
        <v>509</v>
      </c>
      <c r="C516" s="15">
        <v>44633</v>
      </c>
      <c r="D516" s="14">
        <v>44</v>
      </c>
      <c r="E516" s="14">
        <v>17</v>
      </c>
      <c r="F516" s="14">
        <v>2</v>
      </c>
      <c r="G516" s="14" t="s">
        <v>30</v>
      </c>
      <c r="H516" s="14" t="s">
        <v>20</v>
      </c>
      <c r="I516" s="14"/>
      <c r="J516" s="14"/>
      <c r="K516" s="14"/>
      <c r="L516" s="14"/>
      <c r="M516" s="14"/>
      <c r="N516" s="14"/>
    </row>
    <row r="517" spans="1:14">
      <c r="A517" s="14">
        <v>510</v>
      </c>
      <c r="B517" s="14">
        <v>510</v>
      </c>
      <c r="C517" s="15">
        <v>44798</v>
      </c>
      <c r="D517" s="14">
        <v>7</v>
      </c>
      <c r="E517" s="14">
        <v>9</v>
      </c>
      <c r="F517" s="14">
        <v>1</v>
      </c>
      <c r="G517" s="14" t="s">
        <v>45</v>
      </c>
      <c r="H517" s="14" t="s">
        <v>20</v>
      </c>
      <c r="I517" s="14"/>
      <c r="J517" s="14"/>
      <c r="K517" s="14"/>
      <c r="L517" s="14"/>
      <c r="M517" s="14"/>
      <c r="N517" s="14"/>
    </row>
    <row r="518" spans="1:14">
      <c r="A518" s="14">
        <v>511</v>
      </c>
      <c r="B518" s="14">
        <v>511</v>
      </c>
      <c r="C518" s="15">
        <v>44799</v>
      </c>
      <c r="D518" s="14">
        <v>49</v>
      </c>
      <c r="E518" s="14">
        <v>18</v>
      </c>
      <c r="F518" s="14">
        <v>2</v>
      </c>
      <c r="G518" s="14" t="s">
        <v>22</v>
      </c>
      <c r="H518" s="14" t="s">
        <v>15</v>
      </c>
      <c r="I518" s="14"/>
      <c r="J518" s="14"/>
      <c r="K518" s="14"/>
      <c r="L518" s="14"/>
      <c r="M518" s="14"/>
      <c r="N518" s="14"/>
    </row>
    <row r="519" spans="1:14">
      <c r="A519" s="14">
        <v>512</v>
      </c>
      <c r="B519" s="14">
        <v>512</v>
      </c>
      <c r="C519" s="15">
        <v>44647</v>
      </c>
      <c r="D519" s="14">
        <v>85</v>
      </c>
      <c r="E519" s="14">
        <v>7</v>
      </c>
      <c r="F519" s="14">
        <v>2</v>
      </c>
      <c r="G519" s="14" t="s">
        <v>19</v>
      </c>
      <c r="H519" s="14" t="s">
        <v>20</v>
      </c>
      <c r="I519" s="14"/>
      <c r="J519" s="14"/>
      <c r="K519" s="14"/>
      <c r="L519" s="14"/>
      <c r="M519" s="14"/>
      <c r="N519" s="14"/>
    </row>
    <row r="520" spans="1:14">
      <c r="A520" s="14">
        <v>513</v>
      </c>
      <c r="B520" s="14">
        <v>513</v>
      </c>
      <c r="C520" s="15">
        <v>44779</v>
      </c>
      <c r="D520" s="14">
        <v>16</v>
      </c>
      <c r="E520" s="14">
        <v>10</v>
      </c>
      <c r="F520" s="14">
        <v>2</v>
      </c>
      <c r="G520" s="14" t="s">
        <v>22</v>
      </c>
      <c r="H520" s="14" t="s">
        <v>15</v>
      </c>
      <c r="I520" s="14"/>
      <c r="J520" s="14"/>
      <c r="K520" s="14"/>
      <c r="L520" s="14"/>
      <c r="M520" s="14"/>
      <c r="N520" s="14"/>
    </row>
    <row r="521" spans="1:14">
      <c r="A521" s="14">
        <v>514</v>
      </c>
      <c r="B521" s="14">
        <v>514</v>
      </c>
      <c r="C521" s="15">
        <v>44654</v>
      </c>
      <c r="D521" s="14">
        <v>74</v>
      </c>
      <c r="E521" s="14">
        <v>13</v>
      </c>
      <c r="F521" s="14">
        <v>2</v>
      </c>
      <c r="G521" s="14" t="s">
        <v>19</v>
      </c>
      <c r="H521" s="14" t="s">
        <v>20</v>
      </c>
      <c r="I521" s="14"/>
      <c r="J521" s="14"/>
      <c r="K521" s="14"/>
      <c r="L521" s="14"/>
      <c r="M521" s="14"/>
      <c r="N521" s="14"/>
    </row>
    <row r="522" spans="1:14">
      <c r="A522" s="14">
        <v>515</v>
      </c>
      <c r="B522" s="14">
        <v>515</v>
      </c>
      <c r="C522" s="15">
        <v>44715</v>
      </c>
      <c r="D522" s="14">
        <v>85</v>
      </c>
      <c r="E522" s="14">
        <v>8</v>
      </c>
      <c r="F522" s="14">
        <v>3</v>
      </c>
      <c r="G522" s="14" t="s">
        <v>22</v>
      </c>
      <c r="H522" s="14" t="s">
        <v>15</v>
      </c>
      <c r="I522" s="14"/>
      <c r="J522" s="14"/>
      <c r="K522" s="14"/>
      <c r="L522" s="14"/>
      <c r="M522" s="14"/>
      <c r="N522" s="14"/>
    </row>
    <row r="523" spans="1:14">
      <c r="A523" s="14">
        <v>516</v>
      </c>
      <c r="B523" s="14">
        <v>516</v>
      </c>
      <c r="C523" s="15">
        <v>44630</v>
      </c>
      <c r="D523" s="14">
        <v>63</v>
      </c>
      <c r="E523" s="14">
        <v>10</v>
      </c>
      <c r="F523" s="14">
        <v>2</v>
      </c>
      <c r="G523" s="14" t="s">
        <v>14</v>
      </c>
      <c r="H523" s="14" t="s">
        <v>20</v>
      </c>
      <c r="I523" s="14"/>
      <c r="J523" s="14"/>
      <c r="K523" s="14"/>
      <c r="L523" s="14"/>
      <c r="M523" s="14"/>
      <c r="N523" s="14"/>
    </row>
    <row r="524" spans="1:14">
      <c r="A524" s="14">
        <v>517</v>
      </c>
      <c r="B524" s="14">
        <v>517</v>
      </c>
      <c r="C524" s="15">
        <v>44795</v>
      </c>
      <c r="D524" s="14">
        <v>74</v>
      </c>
      <c r="E524" s="14">
        <v>10</v>
      </c>
      <c r="F524" s="14">
        <v>3</v>
      </c>
      <c r="G524" s="14" t="s">
        <v>19</v>
      </c>
      <c r="H524" s="14" t="s">
        <v>15</v>
      </c>
      <c r="I524" s="14"/>
      <c r="J524" s="14"/>
      <c r="K524" s="14"/>
      <c r="L524" s="14"/>
      <c r="M524" s="14"/>
      <c r="N524" s="14"/>
    </row>
    <row r="525" spans="1:14">
      <c r="A525" s="14">
        <v>518</v>
      </c>
      <c r="B525" s="14">
        <v>518</v>
      </c>
      <c r="C525" s="15">
        <v>44611</v>
      </c>
      <c r="D525" s="14">
        <v>7</v>
      </c>
      <c r="E525" s="14">
        <v>9</v>
      </c>
      <c r="F525" s="14">
        <v>1</v>
      </c>
      <c r="G525" s="14" t="s">
        <v>22</v>
      </c>
      <c r="H525" s="14" t="s">
        <v>20</v>
      </c>
      <c r="I525" s="14"/>
      <c r="J525" s="14"/>
      <c r="K525" s="14"/>
      <c r="L525" s="14"/>
      <c r="M525" s="14"/>
      <c r="N525" s="14"/>
    </row>
    <row r="526" spans="1:14">
      <c r="A526" s="14">
        <v>519</v>
      </c>
      <c r="B526" s="14">
        <v>519</v>
      </c>
      <c r="C526" s="15">
        <v>44791</v>
      </c>
      <c r="D526" s="14">
        <v>8</v>
      </c>
      <c r="E526" s="14">
        <v>13</v>
      </c>
      <c r="F526" s="14">
        <v>3</v>
      </c>
      <c r="G526" s="14" t="s">
        <v>33</v>
      </c>
      <c r="H526" s="14" t="s">
        <v>20</v>
      </c>
      <c r="I526" s="14"/>
      <c r="J526" s="14"/>
      <c r="K526" s="14"/>
      <c r="L526" s="14"/>
      <c r="M526" s="14"/>
      <c r="N526" s="14"/>
    </row>
    <row r="527" spans="1:14">
      <c r="A527" s="14">
        <v>520</v>
      </c>
      <c r="B527" s="14">
        <v>520</v>
      </c>
      <c r="C527" s="15">
        <v>44664</v>
      </c>
      <c r="D527" s="14">
        <v>28</v>
      </c>
      <c r="E527" s="14">
        <v>5</v>
      </c>
      <c r="F527" s="14">
        <v>3</v>
      </c>
      <c r="G527" s="14" t="s">
        <v>30</v>
      </c>
      <c r="H527" s="14" t="s">
        <v>20</v>
      </c>
      <c r="I527" s="14"/>
      <c r="J527" s="14"/>
      <c r="K527" s="14"/>
      <c r="L527" s="14"/>
      <c r="M527" s="14"/>
      <c r="N527" s="14"/>
    </row>
    <row r="528" spans="1:14">
      <c r="A528" s="14">
        <v>521</v>
      </c>
      <c r="B528" s="14">
        <v>521</v>
      </c>
      <c r="C528" s="15">
        <v>44591</v>
      </c>
      <c r="D528" s="14">
        <v>3</v>
      </c>
      <c r="E528" s="14">
        <v>10</v>
      </c>
      <c r="F528" s="14">
        <v>1</v>
      </c>
      <c r="G528" s="14" t="s">
        <v>19</v>
      </c>
      <c r="H528" s="14" t="s">
        <v>20</v>
      </c>
      <c r="I528" s="14"/>
      <c r="J528" s="14"/>
      <c r="K528" s="14"/>
      <c r="L528" s="14"/>
      <c r="M528" s="14"/>
      <c r="N528" s="14"/>
    </row>
    <row r="529" spans="1:14">
      <c r="A529" s="14">
        <v>522</v>
      </c>
      <c r="B529" s="14">
        <v>522</v>
      </c>
      <c r="C529" s="15">
        <v>44767</v>
      </c>
      <c r="D529" s="14">
        <v>58</v>
      </c>
      <c r="E529" s="14">
        <v>17</v>
      </c>
      <c r="F529" s="14">
        <v>1</v>
      </c>
      <c r="G529" s="14" t="s">
        <v>22</v>
      </c>
      <c r="H529" s="14" t="s">
        <v>20</v>
      </c>
      <c r="I529" s="14"/>
      <c r="J529" s="14"/>
      <c r="K529" s="14"/>
      <c r="L529" s="14"/>
      <c r="M529" s="14"/>
      <c r="N529" s="14"/>
    </row>
    <row r="530" spans="1:14">
      <c r="A530" s="14">
        <v>523</v>
      </c>
      <c r="B530" s="14">
        <v>523</v>
      </c>
      <c r="C530" s="15">
        <v>44574</v>
      </c>
      <c r="D530" s="14">
        <v>84</v>
      </c>
      <c r="E530" s="14">
        <v>17</v>
      </c>
      <c r="F530" s="14">
        <v>2</v>
      </c>
      <c r="G530" s="14" t="s">
        <v>19</v>
      </c>
      <c r="H530" s="14" t="s">
        <v>15</v>
      </c>
      <c r="I530" s="14"/>
      <c r="J530" s="14"/>
      <c r="K530" s="14"/>
      <c r="L530" s="14"/>
      <c r="M530" s="14"/>
      <c r="N530" s="14"/>
    </row>
    <row r="531" spans="1:14">
      <c r="A531" s="14">
        <v>524</v>
      </c>
      <c r="B531" s="14">
        <v>524</v>
      </c>
      <c r="C531" s="15">
        <v>44688</v>
      </c>
      <c r="D531" s="14">
        <v>55</v>
      </c>
      <c r="E531" s="14">
        <v>7</v>
      </c>
      <c r="F531" s="14">
        <v>2</v>
      </c>
      <c r="G531" s="14" t="s">
        <v>19</v>
      </c>
      <c r="H531" s="14" t="s">
        <v>20</v>
      </c>
      <c r="I531" s="14"/>
      <c r="J531" s="14"/>
      <c r="K531" s="14"/>
      <c r="L531" s="14"/>
      <c r="M531" s="14"/>
      <c r="N531" s="14"/>
    </row>
    <row r="532" spans="1:14">
      <c r="A532" s="14">
        <v>525</v>
      </c>
      <c r="B532" s="14">
        <v>525</v>
      </c>
      <c r="C532" s="15">
        <v>44675</v>
      </c>
      <c r="D532" s="14">
        <v>56</v>
      </c>
      <c r="E532" s="14">
        <v>9</v>
      </c>
      <c r="F532" s="14">
        <v>2</v>
      </c>
      <c r="G532" s="14" t="s">
        <v>45</v>
      </c>
      <c r="H532" s="14" t="s">
        <v>15</v>
      </c>
      <c r="I532" s="14"/>
      <c r="J532" s="14"/>
      <c r="K532" s="14"/>
      <c r="L532" s="14"/>
      <c r="M532" s="14"/>
      <c r="N532" s="14"/>
    </row>
    <row r="533" spans="1:14">
      <c r="A533" s="14">
        <v>526</v>
      </c>
      <c r="B533" s="14">
        <v>526</v>
      </c>
      <c r="C533" s="15">
        <v>44725</v>
      </c>
      <c r="D533" s="14">
        <v>15</v>
      </c>
      <c r="E533" s="14">
        <v>10</v>
      </c>
      <c r="F533" s="14">
        <v>3</v>
      </c>
      <c r="G533" s="14" t="s">
        <v>33</v>
      </c>
      <c r="H533" s="14" t="s">
        <v>15</v>
      </c>
      <c r="I533" s="14"/>
      <c r="J533" s="14"/>
      <c r="K533" s="14"/>
      <c r="L533" s="14"/>
      <c r="M533" s="14"/>
      <c r="N533" s="14"/>
    </row>
    <row r="534" spans="1:14">
      <c r="A534" s="14">
        <v>527</v>
      </c>
      <c r="B534" s="14">
        <v>527</v>
      </c>
      <c r="C534" s="15">
        <v>44735</v>
      </c>
      <c r="D534" s="14">
        <v>77</v>
      </c>
      <c r="E534" s="14">
        <v>17</v>
      </c>
      <c r="F534" s="14">
        <v>3</v>
      </c>
      <c r="G534" s="14" t="s">
        <v>45</v>
      </c>
      <c r="H534" s="14" t="s">
        <v>20</v>
      </c>
      <c r="I534" s="14"/>
      <c r="J534" s="14"/>
      <c r="K534" s="14"/>
      <c r="L534" s="14"/>
      <c r="M534" s="14"/>
      <c r="N534" s="14"/>
    </row>
    <row r="535" spans="1:14">
      <c r="A535" s="14">
        <v>528</v>
      </c>
      <c r="B535" s="14">
        <v>528</v>
      </c>
      <c r="C535" s="15">
        <v>44634</v>
      </c>
      <c r="D535" s="14">
        <v>88</v>
      </c>
      <c r="E535" s="14">
        <v>16</v>
      </c>
      <c r="F535" s="14">
        <v>3</v>
      </c>
      <c r="G535" s="14" t="s">
        <v>30</v>
      </c>
      <c r="H535" s="14" t="s">
        <v>20</v>
      </c>
      <c r="I535" s="14"/>
      <c r="J535" s="14"/>
      <c r="K535" s="14"/>
      <c r="L535" s="14"/>
      <c r="M535" s="14"/>
      <c r="N535" s="14"/>
    </row>
    <row r="536" spans="1:14">
      <c r="A536" s="14">
        <v>529</v>
      </c>
      <c r="B536" s="14">
        <v>529</v>
      </c>
      <c r="C536" s="15">
        <v>44750</v>
      </c>
      <c r="D536" s="14">
        <v>21</v>
      </c>
      <c r="E536" s="14">
        <v>11</v>
      </c>
      <c r="F536" s="14">
        <v>1</v>
      </c>
      <c r="G536" s="14" t="s">
        <v>14</v>
      </c>
      <c r="H536" s="14" t="s">
        <v>20</v>
      </c>
      <c r="I536" s="14"/>
      <c r="J536" s="14"/>
      <c r="K536" s="14"/>
      <c r="L536" s="14"/>
      <c r="M536" s="14"/>
      <c r="N536" s="14"/>
    </row>
    <row r="537" spans="1:14">
      <c r="A537" s="14">
        <v>530</v>
      </c>
      <c r="B537" s="14">
        <v>530</v>
      </c>
      <c r="C537" s="15">
        <v>44602</v>
      </c>
      <c r="D537" s="14">
        <v>24</v>
      </c>
      <c r="E537" s="14">
        <v>3</v>
      </c>
      <c r="F537" s="14">
        <v>2</v>
      </c>
      <c r="G537" s="14" t="s">
        <v>19</v>
      </c>
      <c r="H537" s="14" t="s">
        <v>20</v>
      </c>
      <c r="I537" s="14"/>
      <c r="J537" s="14"/>
      <c r="K537" s="14"/>
      <c r="L537" s="14"/>
      <c r="M537" s="14"/>
      <c r="N537" s="14"/>
    </row>
    <row r="538" spans="1:14">
      <c r="A538" s="14">
        <v>531</v>
      </c>
      <c r="B538" s="14">
        <v>531</v>
      </c>
      <c r="C538" s="15">
        <v>44566</v>
      </c>
      <c r="D538" s="14">
        <v>89</v>
      </c>
      <c r="E538" s="14">
        <v>8</v>
      </c>
      <c r="F538" s="14">
        <v>1</v>
      </c>
      <c r="G538" s="14" t="s">
        <v>45</v>
      </c>
      <c r="H538" s="14" t="s">
        <v>20</v>
      </c>
      <c r="I538" s="14"/>
      <c r="J538" s="14"/>
      <c r="K538" s="14"/>
      <c r="L538" s="14"/>
      <c r="M538" s="14"/>
      <c r="N538" s="14"/>
    </row>
    <row r="539" spans="1:14">
      <c r="A539" s="14">
        <v>532</v>
      </c>
      <c r="B539" s="14">
        <v>532</v>
      </c>
      <c r="C539" s="15">
        <v>44680</v>
      </c>
      <c r="D539" s="14">
        <v>63</v>
      </c>
      <c r="E539" s="14">
        <v>13</v>
      </c>
      <c r="F539" s="14">
        <v>1</v>
      </c>
      <c r="G539" s="14" t="s">
        <v>33</v>
      </c>
      <c r="H539" s="14" t="s">
        <v>15</v>
      </c>
      <c r="I539" s="14"/>
      <c r="J539" s="14"/>
      <c r="K539" s="14"/>
      <c r="L539" s="14"/>
      <c r="M539" s="14"/>
      <c r="N539" s="14"/>
    </row>
    <row r="540" spans="1:14">
      <c r="A540" s="14">
        <v>533</v>
      </c>
      <c r="B540" s="14">
        <v>533</v>
      </c>
      <c r="C540" s="15">
        <v>44801</v>
      </c>
      <c r="D540" s="14">
        <v>79</v>
      </c>
      <c r="E540" s="14">
        <v>5</v>
      </c>
      <c r="F540" s="14">
        <v>1</v>
      </c>
      <c r="G540" s="14" t="s">
        <v>33</v>
      </c>
      <c r="H540" s="14" t="s">
        <v>20</v>
      </c>
      <c r="I540" s="14"/>
      <c r="J540" s="14"/>
      <c r="K540" s="14"/>
      <c r="L540" s="14"/>
      <c r="M540" s="14"/>
      <c r="N540" s="14"/>
    </row>
    <row r="541" spans="1:14">
      <c r="A541" s="14">
        <v>534</v>
      </c>
      <c r="B541" s="14">
        <v>534</v>
      </c>
      <c r="C541" s="15">
        <v>44665</v>
      </c>
      <c r="D541" s="14">
        <v>63</v>
      </c>
      <c r="E541" s="14">
        <v>5</v>
      </c>
      <c r="F541" s="14">
        <v>3</v>
      </c>
      <c r="G541" s="14" t="s">
        <v>19</v>
      </c>
      <c r="H541" s="14" t="s">
        <v>15</v>
      </c>
      <c r="I541" s="14"/>
      <c r="J541" s="14"/>
      <c r="K541" s="14"/>
      <c r="L541" s="14"/>
      <c r="M541" s="14"/>
      <c r="N541" s="14"/>
    </row>
    <row r="542" spans="1:14">
      <c r="A542" s="14">
        <v>535</v>
      </c>
      <c r="B542" s="14">
        <v>535</v>
      </c>
      <c r="C542" s="15">
        <v>44696</v>
      </c>
      <c r="D542" s="14">
        <v>31</v>
      </c>
      <c r="E542" s="14">
        <v>4</v>
      </c>
      <c r="F542" s="14">
        <v>2</v>
      </c>
      <c r="G542" s="14" t="s">
        <v>22</v>
      </c>
      <c r="H542" s="14" t="s">
        <v>15</v>
      </c>
      <c r="I542" s="14"/>
      <c r="J542" s="14"/>
      <c r="K542" s="14"/>
      <c r="L542" s="14"/>
      <c r="M542" s="14"/>
      <c r="N542" s="14"/>
    </row>
    <row r="543" spans="1:14">
      <c r="A543" s="14">
        <v>536</v>
      </c>
      <c r="B543" s="14">
        <v>536</v>
      </c>
      <c r="C543" s="15">
        <v>44722</v>
      </c>
      <c r="D543" s="14">
        <v>93</v>
      </c>
      <c r="E543" s="14">
        <v>3</v>
      </c>
      <c r="F543" s="14">
        <v>2</v>
      </c>
      <c r="G543" s="14" t="s">
        <v>33</v>
      </c>
      <c r="H543" s="14" t="s">
        <v>20</v>
      </c>
      <c r="I543" s="14"/>
      <c r="J543" s="14"/>
      <c r="K543" s="14"/>
      <c r="L543" s="14"/>
      <c r="M543" s="14"/>
      <c r="N543" s="14"/>
    </row>
    <row r="544" spans="1:14">
      <c r="A544" s="14">
        <v>537</v>
      </c>
      <c r="B544" s="14">
        <v>537</v>
      </c>
      <c r="C544" s="15">
        <v>44585</v>
      </c>
      <c r="D544" s="14">
        <v>62</v>
      </c>
      <c r="E544" s="14">
        <v>10</v>
      </c>
      <c r="F544" s="14">
        <v>1</v>
      </c>
      <c r="G544" s="14" t="s">
        <v>45</v>
      </c>
      <c r="H544" s="14" t="s">
        <v>15</v>
      </c>
      <c r="I544" s="14"/>
      <c r="J544" s="14"/>
      <c r="K544" s="14"/>
      <c r="L544" s="14"/>
      <c r="M544" s="14"/>
      <c r="N544" s="14"/>
    </row>
    <row r="545" spans="1:14">
      <c r="A545" s="14">
        <v>538</v>
      </c>
      <c r="B545" s="14">
        <v>538</v>
      </c>
      <c r="C545" s="15">
        <v>44705</v>
      </c>
      <c r="D545" s="14">
        <v>78</v>
      </c>
      <c r="E545" s="14">
        <v>17</v>
      </c>
      <c r="F545" s="14">
        <v>1</v>
      </c>
      <c r="G545" s="14" t="s">
        <v>14</v>
      </c>
      <c r="H545" s="14" t="s">
        <v>15</v>
      </c>
      <c r="I545" s="14"/>
      <c r="J545" s="14"/>
      <c r="K545" s="14"/>
      <c r="L545" s="14"/>
      <c r="M545" s="14"/>
      <c r="N545" s="14"/>
    </row>
    <row r="546" spans="1:14">
      <c r="A546" s="14">
        <v>539</v>
      </c>
      <c r="B546" s="14">
        <v>539</v>
      </c>
      <c r="C546" s="15">
        <v>44609</v>
      </c>
      <c r="D546" s="14">
        <v>62</v>
      </c>
      <c r="E546" s="14">
        <v>2</v>
      </c>
      <c r="F546" s="14">
        <v>3</v>
      </c>
      <c r="G546" s="14" t="s">
        <v>14</v>
      </c>
      <c r="H546" s="14" t="s">
        <v>15</v>
      </c>
      <c r="I546" s="14"/>
      <c r="J546" s="14"/>
      <c r="K546" s="14"/>
      <c r="L546" s="14"/>
      <c r="M546" s="14"/>
      <c r="N546" s="14"/>
    </row>
    <row r="547" spans="1:14">
      <c r="A547" s="14">
        <v>540</v>
      </c>
      <c r="B547" s="14">
        <v>540</v>
      </c>
      <c r="C547" s="15">
        <v>44755</v>
      </c>
      <c r="D547" s="14">
        <v>22</v>
      </c>
      <c r="E547" s="14">
        <v>2</v>
      </c>
      <c r="F547" s="14">
        <v>1</v>
      </c>
      <c r="G547" s="14" t="s">
        <v>14</v>
      </c>
      <c r="H547" s="14" t="s">
        <v>20</v>
      </c>
      <c r="I547" s="14"/>
      <c r="J547" s="14"/>
      <c r="K547" s="14"/>
      <c r="L547" s="14"/>
      <c r="M547" s="14"/>
      <c r="N547" s="14"/>
    </row>
    <row r="548" spans="1:14">
      <c r="A548" s="14">
        <v>541</v>
      </c>
      <c r="B548" s="14">
        <v>541</v>
      </c>
      <c r="C548" s="15">
        <v>44722</v>
      </c>
      <c r="D548" s="14">
        <v>36</v>
      </c>
      <c r="E548" s="14">
        <v>13</v>
      </c>
      <c r="F548" s="14">
        <v>1</v>
      </c>
      <c r="G548" s="14" t="s">
        <v>22</v>
      </c>
      <c r="H548" s="14" t="s">
        <v>15</v>
      </c>
      <c r="I548" s="14"/>
      <c r="J548" s="14"/>
      <c r="K548" s="14"/>
      <c r="L548" s="14"/>
      <c r="M548" s="14"/>
      <c r="N548" s="14"/>
    </row>
    <row r="549" spans="1:14">
      <c r="A549" s="14">
        <v>542</v>
      </c>
      <c r="B549" s="14">
        <v>542</v>
      </c>
      <c r="C549" s="15">
        <v>44778</v>
      </c>
      <c r="D549" s="14">
        <v>10</v>
      </c>
      <c r="E549" s="14">
        <v>17</v>
      </c>
      <c r="F549" s="14">
        <v>2</v>
      </c>
      <c r="G549" s="14" t="s">
        <v>33</v>
      </c>
      <c r="H549" s="14" t="s">
        <v>20</v>
      </c>
      <c r="I549" s="14"/>
      <c r="J549" s="14"/>
      <c r="K549" s="14"/>
      <c r="L549" s="14"/>
      <c r="M549" s="14"/>
      <c r="N549" s="14"/>
    </row>
    <row r="550" spans="1:14">
      <c r="A550" s="14">
        <v>543</v>
      </c>
      <c r="B550" s="14">
        <v>543</v>
      </c>
      <c r="C550" s="15">
        <v>44762</v>
      </c>
      <c r="D550" s="14">
        <v>34</v>
      </c>
      <c r="E550" s="14">
        <v>10</v>
      </c>
      <c r="F550" s="14">
        <v>3</v>
      </c>
      <c r="G550" s="14" t="s">
        <v>45</v>
      </c>
      <c r="H550" s="14" t="s">
        <v>20</v>
      </c>
      <c r="I550" s="14"/>
      <c r="J550" s="14"/>
      <c r="K550" s="14"/>
      <c r="L550" s="14"/>
      <c r="M550" s="14"/>
      <c r="N550" s="14"/>
    </row>
    <row r="551" spans="1:14">
      <c r="A551" s="14">
        <v>544</v>
      </c>
      <c r="B551" s="14">
        <v>544</v>
      </c>
      <c r="C551" s="15">
        <v>44677</v>
      </c>
      <c r="D551" s="14">
        <v>17</v>
      </c>
      <c r="E551" s="14">
        <v>8</v>
      </c>
      <c r="F551" s="14">
        <v>2</v>
      </c>
      <c r="G551" s="14" t="s">
        <v>14</v>
      </c>
      <c r="H551" s="14" t="s">
        <v>20</v>
      </c>
      <c r="I551" s="14"/>
      <c r="J551" s="14"/>
      <c r="K551" s="14"/>
      <c r="L551" s="14"/>
      <c r="M551" s="14"/>
      <c r="N551" s="14"/>
    </row>
    <row r="552" spans="1:14">
      <c r="A552" s="14">
        <v>545</v>
      </c>
      <c r="B552" s="14">
        <v>545</v>
      </c>
      <c r="C552" s="15">
        <v>44572</v>
      </c>
      <c r="D552" s="14">
        <v>3</v>
      </c>
      <c r="E552" s="14">
        <v>18</v>
      </c>
      <c r="F552" s="14">
        <v>2</v>
      </c>
      <c r="G552" s="14" t="s">
        <v>30</v>
      </c>
      <c r="H552" s="14" t="s">
        <v>15</v>
      </c>
      <c r="I552" s="14"/>
      <c r="J552" s="14"/>
      <c r="K552" s="14"/>
      <c r="L552" s="14"/>
      <c r="M552" s="14"/>
      <c r="N552" s="14"/>
    </row>
    <row r="553" spans="1:14">
      <c r="A553" s="14">
        <v>546</v>
      </c>
      <c r="B553" s="14">
        <v>546</v>
      </c>
      <c r="C553" s="15">
        <v>44761</v>
      </c>
      <c r="D553" s="14">
        <v>37</v>
      </c>
      <c r="E553" s="14">
        <v>5</v>
      </c>
      <c r="F553" s="14">
        <v>1</v>
      </c>
      <c r="G553" s="14" t="s">
        <v>33</v>
      </c>
      <c r="H553" s="14" t="s">
        <v>15</v>
      </c>
      <c r="I553" s="14"/>
      <c r="J553" s="14"/>
      <c r="K553" s="14"/>
      <c r="L553" s="14"/>
      <c r="M553" s="14"/>
      <c r="N553" s="14"/>
    </row>
    <row r="554" spans="1:14">
      <c r="A554" s="14">
        <v>547</v>
      </c>
      <c r="B554" s="14">
        <v>547</v>
      </c>
      <c r="C554" s="15">
        <v>44803</v>
      </c>
      <c r="D554" s="14">
        <v>79</v>
      </c>
      <c r="E554" s="14">
        <v>8</v>
      </c>
      <c r="F554" s="14">
        <v>1</v>
      </c>
      <c r="G554" s="14" t="s">
        <v>30</v>
      </c>
      <c r="H554" s="14" t="s">
        <v>20</v>
      </c>
      <c r="I554" s="14"/>
      <c r="J554" s="14"/>
      <c r="K554" s="14"/>
      <c r="L554" s="14"/>
      <c r="M554" s="14"/>
      <c r="N554" s="14"/>
    </row>
    <row r="555" spans="1:14">
      <c r="A555" s="14">
        <v>548</v>
      </c>
      <c r="B555" s="14">
        <v>548</v>
      </c>
      <c r="C555" s="15">
        <v>44645</v>
      </c>
      <c r="D555" s="14">
        <v>55</v>
      </c>
      <c r="E555" s="14">
        <v>7</v>
      </c>
      <c r="F555" s="14">
        <v>3</v>
      </c>
      <c r="G555" s="14" t="s">
        <v>45</v>
      </c>
      <c r="H555" s="14" t="s">
        <v>15</v>
      </c>
      <c r="I555" s="14"/>
      <c r="J555" s="14"/>
      <c r="K555" s="14"/>
      <c r="L555" s="14"/>
      <c r="M555" s="14"/>
      <c r="N555" s="14"/>
    </row>
    <row r="556" spans="1:14">
      <c r="A556" s="14">
        <v>549</v>
      </c>
      <c r="B556" s="14">
        <v>549</v>
      </c>
      <c r="C556" s="15">
        <v>44686</v>
      </c>
      <c r="D556" s="14">
        <v>8</v>
      </c>
      <c r="E556" s="14">
        <v>10</v>
      </c>
      <c r="F556" s="14">
        <v>2</v>
      </c>
      <c r="G556" s="14" t="s">
        <v>22</v>
      </c>
      <c r="H556" s="14" t="s">
        <v>20</v>
      </c>
      <c r="I556" s="14"/>
      <c r="J556" s="14"/>
      <c r="K556" s="14"/>
      <c r="L556" s="14"/>
      <c r="M556" s="14"/>
      <c r="N556" s="14"/>
    </row>
    <row r="557" spans="1:14">
      <c r="A557" s="14">
        <v>550</v>
      </c>
      <c r="B557" s="14">
        <v>550</v>
      </c>
      <c r="C557" s="15">
        <v>44653</v>
      </c>
      <c r="D557" s="14">
        <v>35</v>
      </c>
      <c r="E557" s="14">
        <v>13</v>
      </c>
      <c r="F557" s="14">
        <v>2</v>
      </c>
      <c r="G557" s="14" t="s">
        <v>14</v>
      </c>
      <c r="H557" s="14" t="s">
        <v>15</v>
      </c>
      <c r="I557" s="14"/>
      <c r="J557" s="14"/>
      <c r="K557" s="14"/>
      <c r="L557" s="14"/>
      <c r="M557" s="14"/>
      <c r="N557" s="14"/>
    </row>
    <row r="558" spans="1:14">
      <c r="A558" s="14">
        <v>551</v>
      </c>
      <c r="B558" s="14">
        <v>551</v>
      </c>
      <c r="C558" s="15">
        <v>44801</v>
      </c>
      <c r="D558" s="14">
        <v>64</v>
      </c>
      <c r="E558" s="14">
        <v>10</v>
      </c>
      <c r="F558" s="14">
        <v>1</v>
      </c>
      <c r="G558" s="14" t="s">
        <v>22</v>
      </c>
      <c r="H558" s="14" t="s">
        <v>20</v>
      </c>
      <c r="I558" s="14"/>
      <c r="J558" s="14"/>
      <c r="K558" s="14"/>
      <c r="L558" s="14"/>
      <c r="M558" s="14"/>
      <c r="N558" s="14"/>
    </row>
    <row r="559" spans="1:14">
      <c r="A559" s="14">
        <v>552</v>
      </c>
      <c r="B559" s="14">
        <v>552</v>
      </c>
      <c r="C559" s="15">
        <v>44683</v>
      </c>
      <c r="D559" s="14">
        <v>43</v>
      </c>
      <c r="E559" s="14">
        <v>7</v>
      </c>
      <c r="F559" s="14">
        <v>3</v>
      </c>
      <c r="G559" s="14" t="s">
        <v>33</v>
      </c>
      <c r="H559" s="14" t="s">
        <v>15</v>
      </c>
      <c r="I559" s="14"/>
      <c r="J559" s="14"/>
      <c r="K559" s="14"/>
      <c r="L559" s="14"/>
      <c r="M559" s="14"/>
      <c r="N559" s="14"/>
    </row>
    <row r="560" spans="1:14">
      <c r="A560" s="14">
        <v>553</v>
      </c>
      <c r="B560" s="14">
        <v>553</v>
      </c>
      <c r="C560" s="15">
        <v>44565</v>
      </c>
      <c r="D560" s="14">
        <v>66</v>
      </c>
      <c r="E560" s="14">
        <v>7</v>
      </c>
      <c r="F560" s="14">
        <v>3</v>
      </c>
      <c r="G560" s="14" t="s">
        <v>19</v>
      </c>
      <c r="H560" s="14" t="s">
        <v>20</v>
      </c>
      <c r="I560" s="14"/>
      <c r="J560" s="14"/>
      <c r="K560" s="14"/>
      <c r="L560" s="14"/>
      <c r="M560" s="14"/>
      <c r="N560" s="14"/>
    </row>
    <row r="561" spans="1:14">
      <c r="A561" s="14">
        <v>554</v>
      </c>
      <c r="B561" s="14">
        <v>554</v>
      </c>
      <c r="C561" s="15">
        <v>44761</v>
      </c>
      <c r="D561" s="14">
        <v>73</v>
      </c>
      <c r="E561" s="14">
        <v>16</v>
      </c>
      <c r="F561" s="14">
        <v>2</v>
      </c>
      <c r="G561" s="14" t="s">
        <v>14</v>
      </c>
      <c r="H561" s="14" t="s">
        <v>15</v>
      </c>
      <c r="I561" s="14"/>
      <c r="J561" s="14"/>
      <c r="K561" s="14"/>
      <c r="L561" s="14"/>
      <c r="M561" s="14"/>
      <c r="N561" s="14"/>
    </row>
    <row r="562" spans="1:14">
      <c r="A562" s="14">
        <v>555</v>
      </c>
      <c r="B562" s="14">
        <v>555</v>
      </c>
      <c r="C562" s="15">
        <v>44670</v>
      </c>
      <c r="D562" s="14">
        <v>71</v>
      </c>
      <c r="E562" s="14">
        <v>3</v>
      </c>
      <c r="F562" s="14">
        <v>2</v>
      </c>
      <c r="G562" s="14" t="s">
        <v>19</v>
      </c>
      <c r="H562" s="14" t="s">
        <v>15</v>
      </c>
      <c r="I562" s="14"/>
      <c r="J562" s="14"/>
      <c r="K562" s="14"/>
      <c r="L562" s="14"/>
      <c r="M562" s="14"/>
      <c r="N562" s="14"/>
    </row>
    <row r="563" spans="1:14">
      <c r="A563" s="14">
        <v>556</v>
      </c>
      <c r="B563" s="14">
        <v>556</v>
      </c>
      <c r="C563" s="15">
        <v>44600</v>
      </c>
      <c r="D563" s="14">
        <v>35</v>
      </c>
      <c r="E563" s="14">
        <v>6</v>
      </c>
      <c r="F563" s="14">
        <v>3</v>
      </c>
      <c r="G563" s="14" t="s">
        <v>14</v>
      </c>
      <c r="H563" s="14" t="s">
        <v>20</v>
      </c>
      <c r="I563" s="14"/>
      <c r="J563" s="14"/>
      <c r="K563" s="14"/>
      <c r="L563" s="14"/>
      <c r="M563" s="14"/>
      <c r="N563" s="14"/>
    </row>
    <row r="564" spans="1:14">
      <c r="A564" s="14">
        <v>557</v>
      </c>
      <c r="B564" s="14">
        <v>557</v>
      </c>
      <c r="C564" s="15">
        <v>44598</v>
      </c>
      <c r="D564" s="14">
        <v>96</v>
      </c>
      <c r="E564" s="14">
        <v>3</v>
      </c>
      <c r="F564" s="14">
        <v>2</v>
      </c>
      <c r="G564" s="14" t="s">
        <v>22</v>
      </c>
      <c r="H564" s="14" t="s">
        <v>15</v>
      </c>
      <c r="I564" s="14"/>
      <c r="J564" s="14"/>
      <c r="K564" s="14"/>
      <c r="L564" s="14"/>
      <c r="M564" s="14"/>
      <c r="N564" s="14"/>
    </row>
    <row r="565" spans="1:14">
      <c r="A565" s="14">
        <v>558</v>
      </c>
      <c r="B565" s="14">
        <v>558</v>
      </c>
      <c r="C565" s="15">
        <v>44697</v>
      </c>
      <c r="D565" s="14">
        <v>12</v>
      </c>
      <c r="E565" s="14">
        <v>16</v>
      </c>
      <c r="F565" s="14">
        <v>1</v>
      </c>
      <c r="G565" s="14" t="s">
        <v>14</v>
      </c>
      <c r="H565" s="14" t="s">
        <v>15</v>
      </c>
      <c r="I565" s="14"/>
      <c r="J565" s="14"/>
      <c r="K565" s="14"/>
      <c r="L565" s="14"/>
      <c r="M565" s="14"/>
      <c r="N565" s="14"/>
    </row>
    <row r="566" spans="1:14">
      <c r="A566" s="14">
        <v>559</v>
      </c>
      <c r="B566" s="14">
        <v>559</v>
      </c>
      <c r="C566" s="15">
        <v>44794</v>
      </c>
      <c r="D566" s="14">
        <v>54</v>
      </c>
      <c r="E566" s="14">
        <v>4</v>
      </c>
      <c r="F566" s="14">
        <v>1</v>
      </c>
      <c r="G566" s="14" t="s">
        <v>19</v>
      </c>
      <c r="H566" s="14" t="s">
        <v>15</v>
      </c>
      <c r="I566" s="14"/>
      <c r="J566" s="14"/>
      <c r="K566" s="14"/>
      <c r="L566" s="14"/>
      <c r="M566" s="14"/>
      <c r="N566" s="14"/>
    </row>
    <row r="567" spans="1:14">
      <c r="A567" s="14">
        <v>560</v>
      </c>
      <c r="B567" s="14">
        <v>560</v>
      </c>
      <c r="C567" s="15">
        <v>44683</v>
      </c>
      <c r="D567" s="14">
        <v>49</v>
      </c>
      <c r="E567" s="14">
        <v>13</v>
      </c>
      <c r="F567" s="14">
        <v>2</v>
      </c>
      <c r="G567" s="14" t="s">
        <v>30</v>
      </c>
      <c r="H567" s="14" t="s">
        <v>15</v>
      </c>
      <c r="I567" s="14"/>
      <c r="J567" s="14"/>
      <c r="K567" s="14"/>
      <c r="L567" s="14"/>
      <c r="M567" s="14"/>
      <c r="N567" s="14"/>
    </row>
    <row r="568" spans="1:14">
      <c r="A568" s="14">
        <v>561</v>
      </c>
      <c r="B568" s="14">
        <v>561</v>
      </c>
      <c r="C568" s="15">
        <v>44614</v>
      </c>
      <c r="D568" s="14">
        <v>92</v>
      </c>
      <c r="E568" s="14">
        <v>18</v>
      </c>
      <c r="F568" s="14">
        <v>3</v>
      </c>
      <c r="G568" s="14" t="s">
        <v>45</v>
      </c>
      <c r="H568" s="14" t="s">
        <v>15</v>
      </c>
      <c r="I568" s="14"/>
      <c r="J568" s="14"/>
      <c r="K568" s="14"/>
      <c r="L568" s="14"/>
      <c r="M568" s="14"/>
      <c r="N568" s="14"/>
    </row>
    <row r="569" spans="1:14">
      <c r="A569" s="14">
        <v>562</v>
      </c>
      <c r="B569" s="14">
        <v>562</v>
      </c>
      <c r="C569" s="15">
        <v>44799</v>
      </c>
      <c r="D569" s="14">
        <v>84</v>
      </c>
      <c r="E569" s="14">
        <v>1</v>
      </c>
      <c r="F569" s="14">
        <v>1</v>
      </c>
      <c r="G569" s="14" t="s">
        <v>30</v>
      </c>
      <c r="H569" s="14" t="s">
        <v>20</v>
      </c>
      <c r="I569" s="14"/>
      <c r="J569" s="14"/>
      <c r="K569" s="14"/>
      <c r="L569" s="14"/>
      <c r="M569" s="14"/>
      <c r="N569" s="14"/>
    </row>
    <row r="570" spans="1:14">
      <c r="A570" s="14">
        <v>563</v>
      </c>
      <c r="B570" s="14">
        <v>563</v>
      </c>
      <c r="C570" s="15">
        <v>44675</v>
      </c>
      <c r="D570" s="14">
        <v>6</v>
      </c>
      <c r="E570" s="14">
        <v>2</v>
      </c>
      <c r="F570" s="14">
        <v>3</v>
      </c>
      <c r="G570" s="14" t="s">
        <v>14</v>
      </c>
      <c r="H570" s="14" t="s">
        <v>15</v>
      </c>
      <c r="I570" s="14"/>
      <c r="J570" s="14"/>
      <c r="K570" s="14"/>
      <c r="L570" s="14"/>
      <c r="M570" s="14"/>
      <c r="N570" s="14"/>
    </row>
    <row r="571" spans="1:14">
      <c r="A571" s="14">
        <v>564</v>
      </c>
      <c r="B571" s="14">
        <v>564</v>
      </c>
      <c r="C571" s="15">
        <v>44734</v>
      </c>
      <c r="D571" s="14">
        <v>24</v>
      </c>
      <c r="E571" s="14">
        <v>5</v>
      </c>
      <c r="F571" s="14">
        <v>2</v>
      </c>
      <c r="G571" s="14" t="s">
        <v>45</v>
      </c>
      <c r="H571" s="14" t="s">
        <v>15</v>
      </c>
      <c r="I571" s="14"/>
      <c r="J571" s="14"/>
      <c r="K571" s="14"/>
      <c r="L571" s="14"/>
      <c r="M571" s="14"/>
      <c r="N571" s="14"/>
    </row>
    <row r="572" spans="1:14">
      <c r="A572" s="14">
        <v>565</v>
      </c>
      <c r="B572" s="14">
        <v>565</v>
      </c>
      <c r="C572" s="15">
        <v>44734</v>
      </c>
      <c r="D572" s="14">
        <v>61</v>
      </c>
      <c r="E572" s="14">
        <v>14</v>
      </c>
      <c r="F572" s="14">
        <v>2</v>
      </c>
      <c r="G572" s="14" t="s">
        <v>22</v>
      </c>
      <c r="H572" s="14" t="s">
        <v>15</v>
      </c>
      <c r="I572" s="14"/>
      <c r="J572" s="14"/>
      <c r="K572" s="14"/>
      <c r="L572" s="14"/>
      <c r="M572" s="14"/>
      <c r="N572" s="14"/>
    </row>
    <row r="573" spans="1:14">
      <c r="A573" s="14">
        <v>566</v>
      </c>
      <c r="B573" s="14">
        <v>566</v>
      </c>
      <c r="C573" s="15">
        <v>44575</v>
      </c>
      <c r="D573" s="14">
        <v>97</v>
      </c>
      <c r="E573" s="14">
        <v>7</v>
      </c>
      <c r="F573" s="14">
        <v>2</v>
      </c>
      <c r="G573" s="14" t="s">
        <v>22</v>
      </c>
      <c r="H573" s="14" t="s">
        <v>15</v>
      </c>
      <c r="I573" s="14"/>
      <c r="J573" s="14"/>
      <c r="K573" s="14"/>
      <c r="L573" s="14"/>
      <c r="M573" s="14"/>
      <c r="N573" s="14"/>
    </row>
    <row r="574" spans="1:14">
      <c r="A574" s="14">
        <v>567</v>
      </c>
      <c r="B574" s="14">
        <v>567</v>
      </c>
      <c r="C574" s="15">
        <v>44641</v>
      </c>
      <c r="D574" s="14">
        <v>47</v>
      </c>
      <c r="E574" s="14">
        <v>1</v>
      </c>
      <c r="F574" s="14">
        <v>2</v>
      </c>
      <c r="G574" s="14" t="s">
        <v>22</v>
      </c>
      <c r="H574" s="14" t="s">
        <v>20</v>
      </c>
      <c r="I574" s="14"/>
      <c r="J574" s="14"/>
      <c r="K574" s="14"/>
      <c r="L574" s="14"/>
      <c r="M574" s="14"/>
      <c r="N574" s="14"/>
    </row>
    <row r="575" spans="1:14">
      <c r="A575" s="14">
        <v>568</v>
      </c>
      <c r="B575" s="14">
        <v>568</v>
      </c>
      <c r="C575" s="15">
        <v>44690</v>
      </c>
      <c r="D575" s="14">
        <v>7</v>
      </c>
      <c r="E575" s="14">
        <v>3</v>
      </c>
      <c r="F575" s="14">
        <v>2</v>
      </c>
      <c r="G575" s="14" t="s">
        <v>45</v>
      </c>
      <c r="H575" s="14" t="s">
        <v>15</v>
      </c>
      <c r="I575" s="14"/>
      <c r="J575" s="14"/>
      <c r="K575" s="14"/>
      <c r="L575" s="14"/>
      <c r="M575" s="14"/>
      <c r="N575" s="14"/>
    </row>
    <row r="576" spans="1:14">
      <c r="A576" s="14">
        <v>569</v>
      </c>
      <c r="B576" s="14">
        <v>569</v>
      </c>
      <c r="C576" s="15">
        <v>44624</v>
      </c>
      <c r="D576" s="14">
        <v>5</v>
      </c>
      <c r="E576" s="14">
        <v>11</v>
      </c>
      <c r="F576" s="14">
        <v>3</v>
      </c>
      <c r="G576" s="14" t="s">
        <v>14</v>
      </c>
      <c r="H576" s="14" t="s">
        <v>20</v>
      </c>
      <c r="I576" s="14"/>
      <c r="J576" s="14"/>
      <c r="K576" s="14"/>
      <c r="L576" s="14"/>
      <c r="M576" s="14"/>
      <c r="N576" s="14"/>
    </row>
    <row r="577" spans="1:14">
      <c r="A577" s="14">
        <v>570</v>
      </c>
      <c r="B577" s="14">
        <v>570</v>
      </c>
      <c r="C577" s="15">
        <v>44569</v>
      </c>
      <c r="D577" s="14">
        <v>62</v>
      </c>
      <c r="E577" s="14">
        <v>9</v>
      </c>
      <c r="F577" s="14">
        <v>2</v>
      </c>
      <c r="G577" s="14" t="s">
        <v>45</v>
      </c>
      <c r="H577" s="14" t="s">
        <v>20</v>
      </c>
      <c r="I577" s="14"/>
      <c r="J577" s="14"/>
      <c r="K577" s="14"/>
      <c r="L577" s="14"/>
      <c r="M577" s="14"/>
      <c r="N577" s="14"/>
    </row>
    <row r="578" spans="1:14">
      <c r="A578" s="14">
        <v>571</v>
      </c>
      <c r="B578" s="14">
        <v>571</v>
      </c>
      <c r="C578" s="15">
        <v>44760</v>
      </c>
      <c r="D578" s="14">
        <v>3</v>
      </c>
      <c r="E578" s="14">
        <v>18</v>
      </c>
      <c r="F578" s="14">
        <v>1</v>
      </c>
      <c r="G578" s="14" t="s">
        <v>33</v>
      </c>
      <c r="H578" s="14" t="s">
        <v>20</v>
      </c>
      <c r="I578" s="14"/>
      <c r="J578" s="14"/>
      <c r="K578" s="14"/>
      <c r="L578" s="14"/>
      <c r="M578" s="14"/>
      <c r="N578" s="14"/>
    </row>
    <row r="579" spans="1:14">
      <c r="A579" s="14">
        <v>572</v>
      </c>
      <c r="B579" s="14">
        <v>572</v>
      </c>
      <c r="C579" s="15">
        <v>44742</v>
      </c>
      <c r="D579" s="14">
        <v>34</v>
      </c>
      <c r="E579" s="14">
        <v>13</v>
      </c>
      <c r="F579" s="14">
        <v>1</v>
      </c>
      <c r="G579" s="14" t="s">
        <v>33</v>
      </c>
      <c r="H579" s="14" t="s">
        <v>20</v>
      </c>
      <c r="I579" s="14"/>
      <c r="J579" s="14"/>
      <c r="K579" s="14"/>
      <c r="L579" s="14"/>
      <c r="M579" s="14"/>
      <c r="N579" s="14"/>
    </row>
    <row r="580" spans="1:14">
      <c r="A580" s="14">
        <v>573</v>
      </c>
      <c r="B580" s="14">
        <v>573</v>
      </c>
      <c r="C580" s="15">
        <v>44681</v>
      </c>
      <c r="D580" s="14">
        <v>44</v>
      </c>
      <c r="E580" s="14">
        <v>5</v>
      </c>
      <c r="F580" s="14">
        <v>2</v>
      </c>
      <c r="G580" s="14" t="s">
        <v>19</v>
      </c>
      <c r="H580" s="14" t="s">
        <v>15</v>
      </c>
      <c r="I580" s="14"/>
      <c r="J580" s="14"/>
      <c r="K580" s="14"/>
      <c r="L580" s="14"/>
      <c r="M580" s="14"/>
      <c r="N580" s="14"/>
    </row>
    <row r="581" spans="1:14">
      <c r="A581" s="14">
        <v>574</v>
      </c>
      <c r="B581" s="14">
        <v>574</v>
      </c>
      <c r="C581" s="15">
        <v>44579</v>
      </c>
      <c r="D581" s="14">
        <v>39</v>
      </c>
      <c r="E581" s="14">
        <v>6</v>
      </c>
      <c r="F581" s="14">
        <v>2</v>
      </c>
      <c r="G581" s="14" t="s">
        <v>22</v>
      </c>
      <c r="H581" s="14" t="s">
        <v>20</v>
      </c>
      <c r="I581" s="14"/>
      <c r="J581" s="14"/>
      <c r="K581" s="14"/>
      <c r="L581" s="14"/>
      <c r="M581" s="14"/>
      <c r="N581" s="14"/>
    </row>
    <row r="582" spans="1:14">
      <c r="A582" s="14">
        <v>575</v>
      </c>
      <c r="B582" s="14">
        <v>575</v>
      </c>
      <c r="C582" s="15">
        <v>44733</v>
      </c>
      <c r="D582" s="14">
        <v>61</v>
      </c>
      <c r="E582" s="14">
        <v>18</v>
      </c>
      <c r="F582" s="14">
        <v>1</v>
      </c>
      <c r="G582" s="14" t="s">
        <v>19</v>
      </c>
      <c r="H582" s="14" t="s">
        <v>20</v>
      </c>
      <c r="I582" s="14"/>
      <c r="J582" s="14"/>
      <c r="K582" s="14"/>
      <c r="L582" s="14"/>
      <c r="M582" s="14"/>
      <c r="N582" s="14"/>
    </row>
    <row r="583" spans="1:14">
      <c r="A583" s="14">
        <v>576</v>
      </c>
      <c r="B583" s="14">
        <v>576</v>
      </c>
      <c r="C583" s="15">
        <v>44800</v>
      </c>
      <c r="D583" s="14">
        <v>93</v>
      </c>
      <c r="E583" s="14">
        <v>15</v>
      </c>
      <c r="F583" s="14">
        <v>1</v>
      </c>
      <c r="G583" s="14" t="s">
        <v>19</v>
      </c>
      <c r="H583" s="14" t="s">
        <v>15</v>
      </c>
      <c r="I583" s="14"/>
      <c r="J583" s="14"/>
      <c r="K583" s="14"/>
      <c r="L583" s="14"/>
      <c r="M583" s="14"/>
      <c r="N583" s="14"/>
    </row>
    <row r="584" spans="1:14">
      <c r="A584" s="14">
        <v>577</v>
      </c>
      <c r="B584" s="14">
        <v>577</v>
      </c>
      <c r="C584" s="15">
        <v>44623</v>
      </c>
      <c r="D584" s="14">
        <v>11</v>
      </c>
      <c r="E584" s="14">
        <v>17</v>
      </c>
      <c r="F584" s="14">
        <v>3</v>
      </c>
      <c r="G584" s="14" t="s">
        <v>33</v>
      </c>
      <c r="H584" s="14" t="s">
        <v>15</v>
      </c>
      <c r="I584" s="14"/>
      <c r="J584" s="14"/>
      <c r="K584" s="14"/>
      <c r="L584" s="14"/>
      <c r="M584" s="14"/>
      <c r="N584" s="14"/>
    </row>
    <row r="585" spans="1:14">
      <c r="A585" s="14">
        <v>578</v>
      </c>
      <c r="B585" s="14">
        <v>578</v>
      </c>
      <c r="C585" s="15">
        <v>44565</v>
      </c>
      <c r="D585" s="14">
        <v>71</v>
      </c>
      <c r="E585" s="14">
        <v>2</v>
      </c>
      <c r="F585" s="14">
        <v>1</v>
      </c>
      <c r="G585" s="14" t="s">
        <v>22</v>
      </c>
      <c r="H585" s="14" t="s">
        <v>15</v>
      </c>
      <c r="I585" s="14"/>
      <c r="J585" s="14"/>
      <c r="K585" s="14"/>
      <c r="L585" s="14"/>
      <c r="M585" s="14"/>
      <c r="N585" s="14"/>
    </row>
    <row r="586" spans="1:14">
      <c r="A586" s="14">
        <v>579</v>
      </c>
      <c r="B586" s="14">
        <v>579</v>
      </c>
      <c r="C586" s="15">
        <v>44570</v>
      </c>
      <c r="D586" s="14">
        <v>14</v>
      </c>
      <c r="E586" s="14">
        <v>7</v>
      </c>
      <c r="F586" s="14">
        <v>3</v>
      </c>
      <c r="G586" s="14" t="s">
        <v>30</v>
      </c>
      <c r="H586" s="14" t="s">
        <v>15</v>
      </c>
      <c r="I586" s="14"/>
      <c r="J586" s="14"/>
      <c r="K586" s="14"/>
      <c r="L586" s="14"/>
      <c r="M586" s="14"/>
      <c r="N586" s="14"/>
    </row>
    <row r="587" spans="1:14">
      <c r="A587" s="14">
        <v>580</v>
      </c>
      <c r="B587" s="14">
        <v>580</v>
      </c>
      <c r="C587" s="15">
        <v>44618</v>
      </c>
      <c r="D587" s="14">
        <v>23</v>
      </c>
      <c r="E587" s="14">
        <v>6</v>
      </c>
      <c r="F587" s="14">
        <v>2</v>
      </c>
      <c r="G587" s="14" t="s">
        <v>45</v>
      </c>
      <c r="H587" s="14" t="s">
        <v>15</v>
      </c>
      <c r="I587" s="14"/>
      <c r="J587" s="14"/>
      <c r="K587" s="14"/>
      <c r="L587" s="14"/>
      <c r="M587" s="14"/>
      <c r="N587" s="14"/>
    </row>
    <row r="588" spans="1:14">
      <c r="A588" s="14">
        <v>581</v>
      </c>
      <c r="B588" s="14">
        <v>581</v>
      </c>
      <c r="C588" s="15">
        <v>44663</v>
      </c>
      <c r="D588" s="14">
        <v>1</v>
      </c>
      <c r="E588" s="14">
        <v>18</v>
      </c>
      <c r="F588" s="14">
        <v>1</v>
      </c>
      <c r="G588" s="14" t="s">
        <v>22</v>
      </c>
      <c r="H588" s="14" t="s">
        <v>15</v>
      </c>
      <c r="I588" s="14"/>
      <c r="J588" s="14"/>
      <c r="K588" s="14"/>
      <c r="L588" s="14"/>
      <c r="M588" s="14"/>
      <c r="N588" s="14"/>
    </row>
    <row r="589" spans="1:14">
      <c r="A589" s="14">
        <v>582</v>
      </c>
      <c r="B589" s="14">
        <v>582</v>
      </c>
      <c r="C589" s="15">
        <v>44769</v>
      </c>
      <c r="D589" s="14">
        <v>11</v>
      </c>
      <c r="E589" s="14">
        <v>6</v>
      </c>
      <c r="F589" s="14">
        <v>3</v>
      </c>
      <c r="G589" s="14" t="s">
        <v>22</v>
      </c>
      <c r="H589" s="14" t="s">
        <v>15</v>
      </c>
      <c r="I589" s="14"/>
      <c r="J589" s="14"/>
      <c r="K589" s="14"/>
      <c r="L589" s="14"/>
      <c r="M589" s="14"/>
      <c r="N589" s="14"/>
    </row>
    <row r="590" spans="1:14">
      <c r="A590" s="14">
        <v>583</v>
      </c>
      <c r="B590" s="14">
        <v>583</v>
      </c>
      <c r="C590" s="15">
        <v>44619</v>
      </c>
      <c r="D590" s="14">
        <v>58</v>
      </c>
      <c r="E590" s="14">
        <v>15</v>
      </c>
      <c r="F590" s="14">
        <v>1</v>
      </c>
      <c r="G590" s="14" t="s">
        <v>33</v>
      </c>
      <c r="H590" s="14" t="s">
        <v>20</v>
      </c>
      <c r="I590" s="14"/>
      <c r="J590" s="14"/>
      <c r="K590" s="14"/>
      <c r="L590" s="14"/>
      <c r="M590" s="14"/>
      <c r="N590" s="14"/>
    </row>
    <row r="591" spans="1:14">
      <c r="A591" s="14">
        <v>584</v>
      </c>
      <c r="B591" s="14">
        <v>584</v>
      </c>
      <c r="C591" s="15">
        <v>44565</v>
      </c>
      <c r="D591" s="14">
        <v>23</v>
      </c>
      <c r="E591" s="14">
        <v>18</v>
      </c>
      <c r="F591" s="14">
        <v>2</v>
      </c>
      <c r="G591" s="14" t="s">
        <v>30</v>
      </c>
      <c r="H591" s="14" t="s">
        <v>20</v>
      </c>
      <c r="I591" s="14"/>
      <c r="J591" s="14"/>
      <c r="K591" s="14"/>
      <c r="L591" s="14"/>
      <c r="M591" s="14"/>
      <c r="N591" s="14"/>
    </row>
    <row r="592" spans="1:14">
      <c r="A592" s="14">
        <v>585</v>
      </c>
      <c r="B592" s="14">
        <v>585</v>
      </c>
      <c r="C592" s="15">
        <v>44565</v>
      </c>
      <c r="D592" s="14">
        <v>90</v>
      </c>
      <c r="E592" s="14">
        <v>3</v>
      </c>
      <c r="F592" s="14">
        <v>3</v>
      </c>
      <c r="G592" s="14" t="s">
        <v>14</v>
      </c>
      <c r="H592" s="14" t="s">
        <v>15</v>
      </c>
      <c r="I592" s="14"/>
      <c r="J592" s="14"/>
      <c r="K592" s="14"/>
      <c r="L592" s="14"/>
      <c r="M592" s="14"/>
      <c r="N592" s="14"/>
    </row>
    <row r="593" spans="1:14">
      <c r="A593" s="14">
        <v>586</v>
      </c>
      <c r="B593" s="14">
        <v>586</v>
      </c>
      <c r="C593" s="15">
        <v>44681</v>
      </c>
      <c r="D593" s="14">
        <v>28</v>
      </c>
      <c r="E593" s="14">
        <v>18</v>
      </c>
      <c r="F593" s="14">
        <v>2</v>
      </c>
      <c r="G593" s="14" t="s">
        <v>33</v>
      </c>
      <c r="H593" s="14" t="s">
        <v>20</v>
      </c>
      <c r="I593" s="14"/>
      <c r="J593" s="14"/>
      <c r="K593" s="14"/>
      <c r="L593" s="14"/>
      <c r="M593" s="14"/>
      <c r="N593" s="14"/>
    </row>
    <row r="594" spans="1:14">
      <c r="A594" s="14">
        <v>587</v>
      </c>
      <c r="B594" s="14">
        <v>587</v>
      </c>
      <c r="C594" s="15">
        <v>44711</v>
      </c>
      <c r="D594" s="14">
        <v>99</v>
      </c>
      <c r="E594" s="14">
        <v>10</v>
      </c>
      <c r="F594" s="14">
        <v>1</v>
      </c>
      <c r="G594" s="14" t="s">
        <v>14</v>
      </c>
      <c r="H594" s="14" t="s">
        <v>20</v>
      </c>
      <c r="I594" s="14"/>
      <c r="J594" s="14"/>
      <c r="K594" s="14"/>
      <c r="L594" s="14"/>
      <c r="M594" s="14"/>
      <c r="N594" s="14"/>
    </row>
    <row r="595" spans="1:14">
      <c r="A595" s="14">
        <v>588</v>
      </c>
      <c r="B595" s="14">
        <v>588</v>
      </c>
      <c r="C595" s="15">
        <v>44781</v>
      </c>
      <c r="D595" s="14">
        <v>27</v>
      </c>
      <c r="E595" s="14">
        <v>9</v>
      </c>
      <c r="F595" s="14">
        <v>1</v>
      </c>
      <c r="G595" s="14" t="s">
        <v>14</v>
      </c>
      <c r="H595" s="14" t="s">
        <v>20</v>
      </c>
      <c r="I595" s="14"/>
      <c r="J595" s="14"/>
      <c r="K595" s="14"/>
      <c r="L595" s="14"/>
      <c r="M595" s="14"/>
      <c r="N595" s="14"/>
    </row>
    <row r="596" spans="1:14">
      <c r="A596" s="14">
        <v>589</v>
      </c>
      <c r="B596" s="14">
        <v>589</v>
      </c>
      <c r="C596" s="15">
        <v>44761</v>
      </c>
      <c r="D596" s="14">
        <v>76</v>
      </c>
      <c r="E596" s="14">
        <v>11</v>
      </c>
      <c r="F596" s="14">
        <v>2</v>
      </c>
      <c r="G596" s="14" t="s">
        <v>14</v>
      </c>
      <c r="H596" s="14" t="s">
        <v>20</v>
      </c>
      <c r="I596" s="14"/>
      <c r="J596" s="14"/>
      <c r="K596" s="14"/>
      <c r="L596" s="14"/>
      <c r="M596" s="14"/>
      <c r="N596" s="14"/>
    </row>
    <row r="597" spans="1:14">
      <c r="A597" s="14">
        <v>590</v>
      </c>
      <c r="B597" s="14">
        <v>590</v>
      </c>
      <c r="C597" s="15">
        <v>44691</v>
      </c>
      <c r="D597" s="14">
        <v>1</v>
      </c>
      <c r="E597" s="14">
        <v>6</v>
      </c>
      <c r="F597" s="14">
        <v>1</v>
      </c>
      <c r="G597" s="14" t="s">
        <v>14</v>
      </c>
      <c r="H597" s="14" t="s">
        <v>20</v>
      </c>
      <c r="I597" s="14"/>
      <c r="J597" s="14"/>
      <c r="K597" s="14"/>
      <c r="L597" s="14"/>
      <c r="M597" s="14"/>
      <c r="N597" s="14"/>
    </row>
    <row r="598" spans="1:14">
      <c r="A598" s="14">
        <v>591</v>
      </c>
      <c r="B598" s="14">
        <v>591</v>
      </c>
      <c r="C598" s="15">
        <v>44748</v>
      </c>
      <c r="D598" s="14">
        <v>19</v>
      </c>
      <c r="E598" s="14">
        <v>14</v>
      </c>
      <c r="F598" s="14">
        <v>2</v>
      </c>
      <c r="G598" s="14" t="s">
        <v>19</v>
      </c>
      <c r="H598" s="14" t="s">
        <v>20</v>
      </c>
      <c r="I598" s="14"/>
      <c r="J598" s="14"/>
      <c r="K598" s="14"/>
      <c r="L598" s="14"/>
      <c r="M598" s="14"/>
      <c r="N598" s="14"/>
    </row>
    <row r="599" spans="1:14">
      <c r="A599" s="14">
        <v>592</v>
      </c>
      <c r="B599" s="14">
        <v>592</v>
      </c>
      <c r="C599" s="15">
        <v>44689</v>
      </c>
      <c r="D599" s="14">
        <v>41</v>
      </c>
      <c r="E599" s="14">
        <v>18</v>
      </c>
      <c r="F599" s="14">
        <v>2</v>
      </c>
      <c r="G599" s="14" t="s">
        <v>19</v>
      </c>
      <c r="H599" s="14" t="s">
        <v>20</v>
      </c>
      <c r="I599" s="14"/>
      <c r="J599" s="14"/>
      <c r="K599" s="14"/>
      <c r="L599" s="14"/>
      <c r="M599" s="14"/>
      <c r="N599" s="14"/>
    </row>
    <row r="600" spans="1:14">
      <c r="A600" s="14">
        <v>593</v>
      </c>
      <c r="B600" s="14">
        <v>593</v>
      </c>
      <c r="C600" s="15">
        <v>44596</v>
      </c>
      <c r="D600" s="14">
        <v>36</v>
      </c>
      <c r="E600" s="14">
        <v>7</v>
      </c>
      <c r="F600" s="14">
        <v>1</v>
      </c>
      <c r="G600" s="14" t="s">
        <v>30</v>
      </c>
      <c r="H600" s="14" t="s">
        <v>15</v>
      </c>
      <c r="I600" s="14"/>
      <c r="J600" s="14"/>
      <c r="K600" s="14"/>
      <c r="L600" s="14"/>
      <c r="M600" s="14"/>
      <c r="N600" s="14"/>
    </row>
    <row r="601" spans="1:14">
      <c r="A601" s="14">
        <v>594</v>
      </c>
      <c r="B601" s="14">
        <v>594</v>
      </c>
      <c r="C601" s="15">
        <v>44793</v>
      </c>
      <c r="D601" s="14">
        <v>14</v>
      </c>
      <c r="E601" s="14">
        <v>14</v>
      </c>
      <c r="F601" s="14">
        <v>1</v>
      </c>
      <c r="G601" s="14" t="s">
        <v>19</v>
      </c>
      <c r="H601" s="14" t="s">
        <v>15</v>
      </c>
      <c r="I601" s="14"/>
      <c r="J601" s="14"/>
      <c r="K601" s="14"/>
      <c r="L601" s="14"/>
      <c r="M601" s="14"/>
      <c r="N601" s="14"/>
    </row>
    <row r="602" spans="1:14">
      <c r="A602" s="14">
        <v>595</v>
      </c>
      <c r="B602" s="14">
        <v>595</v>
      </c>
      <c r="C602" s="15">
        <v>44788</v>
      </c>
      <c r="D602" s="14">
        <v>52</v>
      </c>
      <c r="E602" s="14">
        <v>6</v>
      </c>
      <c r="F602" s="14">
        <v>3</v>
      </c>
      <c r="G602" s="14" t="s">
        <v>33</v>
      </c>
      <c r="H602" s="14" t="s">
        <v>20</v>
      </c>
      <c r="I602" s="14"/>
      <c r="J602" s="14"/>
      <c r="K602" s="14"/>
      <c r="L602" s="14"/>
      <c r="M602" s="14"/>
      <c r="N602" s="14"/>
    </row>
    <row r="603" spans="1:14">
      <c r="A603" s="14">
        <v>596</v>
      </c>
      <c r="B603" s="14">
        <v>596</v>
      </c>
      <c r="C603" s="15">
        <v>44669</v>
      </c>
      <c r="D603" s="14">
        <v>28</v>
      </c>
      <c r="E603" s="14">
        <v>6</v>
      </c>
      <c r="F603" s="14">
        <v>1</v>
      </c>
      <c r="G603" s="14" t="s">
        <v>45</v>
      </c>
      <c r="H603" s="14" t="s">
        <v>20</v>
      </c>
      <c r="I603" s="14"/>
      <c r="J603" s="14"/>
      <c r="K603" s="14"/>
      <c r="L603" s="14"/>
      <c r="M603" s="14"/>
      <c r="N603" s="14"/>
    </row>
    <row r="604" spans="1:14">
      <c r="A604" s="14">
        <v>597</v>
      </c>
      <c r="B604" s="14">
        <v>597</v>
      </c>
      <c r="C604" s="15">
        <v>44765</v>
      </c>
      <c r="D604" s="14">
        <v>96</v>
      </c>
      <c r="E604" s="14">
        <v>7</v>
      </c>
      <c r="F604" s="14">
        <v>2</v>
      </c>
      <c r="G604" s="14" t="s">
        <v>19</v>
      </c>
      <c r="H604" s="14" t="s">
        <v>20</v>
      </c>
      <c r="I604" s="14"/>
      <c r="J604" s="14"/>
      <c r="K604" s="14"/>
      <c r="L604" s="14"/>
      <c r="M604" s="14"/>
      <c r="N604" s="14"/>
    </row>
    <row r="605" spans="1:14">
      <c r="A605" s="14">
        <v>598</v>
      </c>
      <c r="B605" s="14">
        <v>598</v>
      </c>
      <c r="C605" s="15">
        <v>44662</v>
      </c>
      <c r="D605" s="14">
        <v>90</v>
      </c>
      <c r="E605" s="14">
        <v>10</v>
      </c>
      <c r="F605" s="14">
        <v>3</v>
      </c>
      <c r="G605" s="14" t="s">
        <v>45</v>
      </c>
      <c r="H605" s="14" t="s">
        <v>20</v>
      </c>
      <c r="I605" s="14"/>
      <c r="J605" s="14"/>
      <c r="K605" s="14"/>
      <c r="L605" s="14"/>
      <c r="M605" s="14"/>
      <c r="N605" s="14"/>
    </row>
    <row r="606" spans="1:14">
      <c r="A606" s="14">
        <v>599</v>
      </c>
      <c r="B606" s="14">
        <v>599</v>
      </c>
      <c r="C606" s="15">
        <v>44750</v>
      </c>
      <c r="D606" s="14">
        <v>30</v>
      </c>
      <c r="E606" s="14">
        <v>9</v>
      </c>
      <c r="F606" s="14">
        <v>2</v>
      </c>
      <c r="G606" s="14" t="s">
        <v>19</v>
      </c>
      <c r="H606" s="14" t="s">
        <v>15</v>
      </c>
      <c r="I606" s="14"/>
      <c r="J606" s="14"/>
      <c r="K606" s="14"/>
      <c r="L606" s="14"/>
      <c r="M606" s="14"/>
      <c r="N606" s="14"/>
    </row>
    <row r="607" spans="1:14">
      <c r="A607" s="14">
        <v>600</v>
      </c>
      <c r="B607" s="14">
        <v>600</v>
      </c>
      <c r="C607" s="15">
        <v>44667</v>
      </c>
      <c r="D607" s="14">
        <v>87</v>
      </c>
      <c r="E607" s="14">
        <v>14</v>
      </c>
      <c r="F607" s="14">
        <v>3</v>
      </c>
      <c r="G607" s="14" t="s">
        <v>22</v>
      </c>
      <c r="H607" s="14" t="s">
        <v>20</v>
      </c>
      <c r="I607" s="14"/>
      <c r="J607" s="14"/>
      <c r="K607" s="14"/>
      <c r="L607" s="14"/>
      <c r="M607" s="14"/>
      <c r="N607" s="14"/>
    </row>
    <row r="608" spans="1:14">
      <c r="A608" s="14">
        <v>601</v>
      </c>
      <c r="B608" s="14">
        <v>601</v>
      </c>
      <c r="C608" s="15">
        <v>44754</v>
      </c>
      <c r="D608" s="14">
        <v>37</v>
      </c>
      <c r="E608" s="14">
        <v>1</v>
      </c>
      <c r="F608" s="14">
        <v>2</v>
      </c>
      <c r="G608" s="14" t="s">
        <v>19</v>
      </c>
      <c r="H608" s="14" t="s">
        <v>20</v>
      </c>
      <c r="I608" s="14"/>
      <c r="J608" s="14"/>
      <c r="K608" s="14"/>
      <c r="L608" s="14"/>
      <c r="M608" s="14"/>
      <c r="N608" s="14"/>
    </row>
    <row r="609" spans="1:14">
      <c r="A609" s="14">
        <v>602</v>
      </c>
      <c r="B609" s="14">
        <v>602</v>
      </c>
      <c r="C609" s="15">
        <v>44593</v>
      </c>
      <c r="D609" s="14">
        <v>37</v>
      </c>
      <c r="E609" s="14">
        <v>2</v>
      </c>
      <c r="F609" s="14">
        <v>1</v>
      </c>
      <c r="G609" s="14" t="s">
        <v>14</v>
      </c>
      <c r="H609" s="14" t="s">
        <v>15</v>
      </c>
      <c r="I609" s="14"/>
      <c r="J609" s="14"/>
      <c r="K609" s="14"/>
      <c r="L609" s="14"/>
      <c r="M609" s="14"/>
      <c r="N609" s="14"/>
    </row>
    <row r="610" spans="1:14">
      <c r="A610" s="14">
        <v>603</v>
      </c>
      <c r="B610" s="14">
        <v>603</v>
      </c>
      <c r="C610" s="15">
        <v>44784</v>
      </c>
      <c r="D610" s="14">
        <v>32</v>
      </c>
      <c r="E610" s="14">
        <v>14</v>
      </c>
      <c r="F610" s="14">
        <v>2</v>
      </c>
      <c r="G610" s="14" t="s">
        <v>14</v>
      </c>
      <c r="H610" s="14" t="s">
        <v>15</v>
      </c>
      <c r="I610" s="14"/>
      <c r="J610" s="14"/>
      <c r="K610" s="14"/>
      <c r="L610" s="14"/>
      <c r="M610" s="14"/>
      <c r="N610" s="14"/>
    </row>
    <row r="611" spans="1:14">
      <c r="A611" s="14">
        <v>604</v>
      </c>
      <c r="B611" s="14">
        <v>604</v>
      </c>
      <c r="C611" s="15">
        <v>44670</v>
      </c>
      <c r="D611" s="14">
        <v>7</v>
      </c>
      <c r="E611" s="14">
        <v>10</v>
      </c>
      <c r="F611" s="14">
        <v>2</v>
      </c>
      <c r="G611" s="14" t="s">
        <v>30</v>
      </c>
      <c r="H611" s="14" t="s">
        <v>20</v>
      </c>
      <c r="I611" s="14"/>
      <c r="J611" s="14"/>
      <c r="K611" s="14"/>
      <c r="L611" s="14"/>
      <c r="M611" s="14"/>
      <c r="N611" s="14"/>
    </row>
    <row r="612" spans="1:14">
      <c r="A612" s="14">
        <v>605</v>
      </c>
      <c r="B612" s="14">
        <v>605</v>
      </c>
      <c r="C612" s="15">
        <v>44619</v>
      </c>
      <c r="D612" s="14">
        <v>52</v>
      </c>
      <c r="E612" s="14">
        <v>14</v>
      </c>
      <c r="F612" s="14">
        <v>2</v>
      </c>
      <c r="G612" s="14" t="s">
        <v>33</v>
      </c>
      <c r="H612" s="14" t="s">
        <v>20</v>
      </c>
      <c r="I612" s="14"/>
      <c r="J612" s="14"/>
      <c r="K612" s="14"/>
      <c r="L612" s="14"/>
      <c r="M612" s="14"/>
      <c r="N612" s="14"/>
    </row>
    <row r="613" spans="1:14">
      <c r="A613" s="14">
        <v>606</v>
      </c>
      <c r="B613" s="14">
        <v>606</v>
      </c>
      <c r="C613" s="15">
        <v>44605</v>
      </c>
      <c r="D613" s="14">
        <v>79</v>
      </c>
      <c r="E613" s="14">
        <v>6</v>
      </c>
      <c r="F613" s="14">
        <v>2</v>
      </c>
      <c r="G613" s="14" t="s">
        <v>19</v>
      </c>
      <c r="H613" s="14" t="s">
        <v>15</v>
      </c>
      <c r="I613" s="14"/>
      <c r="J613" s="14"/>
      <c r="K613" s="14"/>
      <c r="L613" s="14"/>
      <c r="M613" s="14"/>
      <c r="N613" s="14"/>
    </row>
    <row r="614" spans="1:14">
      <c r="A614" s="14">
        <v>607</v>
      </c>
      <c r="B614" s="14">
        <v>607</v>
      </c>
      <c r="C614" s="15">
        <v>44770</v>
      </c>
      <c r="D614" s="14">
        <v>60</v>
      </c>
      <c r="E614" s="14">
        <v>7</v>
      </c>
      <c r="F614" s="14">
        <v>3</v>
      </c>
      <c r="G614" s="14" t="s">
        <v>33</v>
      </c>
      <c r="H614" s="14" t="s">
        <v>15</v>
      </c>
      <c r="I614" s="14"/>
      <c r="J614" s="14"/>
      <c r="K614" s="14"/>
      <c r="L614" s="14"/>
      <c r="M614" s="14"/>
      <c r="N614" s="14"/>
    </row>
    <row r="615" spans="1:14">
      <c r="A615" s="14">
        <v>608</v>
      </c>
      <c r="B615" s="14">
        <v>608</v>
      </c>
      <c r="C615" s="15">
        <v>44791</v>
      </c>
      <c r="D615" s="14">
        <v>66</v>
      </c>
      <c r="E615" s="14">
        <v>9</v>
      </c>
      <c r="F615" s="14">
        <v>3</v>
      </c>
      <c r="G615" s="14" t="s">
        <v>19</v>
      </c>
      <c r="H615" s="14" t="s">
        <v>15</v>
      </c>
      <c r="I615" s="14"/>
      <c r="J615" s="14"/>
      <c r="K615" s="14"/>
      <c r="L615" s="14"/>
      <c r="M615" s="14"/>
      <c r="N615" s="14"/>
    </row>
    <row r="616" spans="1:14">
      <c r="A616" s="14">
        <v>609</v>
      </c>
      <c r="B616" s="14">
        <v>609</v>
      </c>
      <c r="C616" s="15">
        <v>44605</v>
      </c>
      <c r="D616" s="14">
        <v>7</v>
      </c>
      <c r="E616" s="14">
        <v>15</v>
      </c>
      <c r="F616" s="14">
        <v>3</v>
      </c>
      <c r="G616" s="14" t="s">
        <v>30</v>
      </c>
      <c r="H616" s="14" t="s">
        <v>15</v>
      </c>
      <c r="I616" s="14"/>
      <c r="J616" s="14"/>
      <c r="K616" s="14"/>
      <c r="L616" s="14"/>
      <c r="M616" s="14"/>
      <c r="N616" s="14"/>
    </row>
    <row r="617" spans="1:14">
      <c r="A617" s="14">
        <v>610</v>
      </c>
      <c r="B617" s="14">
        <v>610</v>
      </c>
      <c r="C617" s="15">
        <v>44654</v>
      </c>
      <c r="D617" s="14">
        <v>91</v>
      </c>
      <c r="E617" s="14">
        <v>10</v>
      </c>
      <c r="F617" s="14">
        <v>2</v>
      </c>
      <c r="G617" s="14" t="s">
        <v>22</v>
      </c>
      <c r="H617" s="14" t="s">
        <v>20</v>
      </c>
      <c r="I617" s="14"/>
      <c r="J617" s="14"/>
      <c r="K617" s="14"/>
      <c r="L617" s="14"/>
      <c r="M617" s="14"/>
      <c r="N617" s="14"/>
    </row>
    <row r="618" spans="1:14">
      <c r="A618" s="14">
        <v>611</v>
      </c>
      <c r="B618" s="14">
        <v>611</v>
      </c>
      <c r="C618" s="15">
        <v>44572</v>
      </c>
      <c r="D618" s="14">
        <v>47</v>
      </c>
      <c r="E618" s="14">
        <v>5</v>
      </c>
      <c r="F618" s="14">
        <v>2</v>
      </c>
      <c r="G618" s="14" t="s">
        <v>19</v>
      </c>
      <c r="H618" s="14" t="s">
        <v>15</v>
      </c>
      <c r="I618" s="14"/>
      <c r="J618" s="14"/>
      <c r="K618" s="14"/>
      <c r="L618" s="14"/>
      <c r="M618" s="14"/>
      <c r="N618" s="14"/>
    </row>
    <row r="619" spans="1:14">
      <c r="A619" s="14">
        <v>612</v>
      </c>
      <c r="B619" s="14">
        <v>612</v>
      </c>
      <c r="C619" s="15">
        <v>44689</v>
      </c>
      <c r="D619" s="14">
        <v>62</v>
      </c>
      <c r="E619" s="14">
        <v>5</v>
      </c>
      <c r="F619" s="14">
        <v>3</v>
      </c>
      <c r="G619" s="14" t="s">
        <v>22</v>
      </c>
      <c r="H619" s="14" t="s">
        <v>15</v>
      </c>
      <c r="I619" s="14"/>
      <c r="J619" s="14"/>
      <c r="K619" s="14"/>
      <c r="L619" s="14"/>
      <c r="M619" s="14"/>
      <c r="N619" s="14"/>
    </row>
    <row r="620" spans="1:14">
      <c r="A620" s="14">
        <v>613</v>
      </c>
      <c r="B620" s="14">
        <v>613</v>
      </c>
      <c r="C620" s="15">
        <v>44634</v>
      </c>
      <c r="D620" s="14">
        <v>47</v>
      </c>
      <c r="E620" s="14">
        <v>17</v>
      </c>
      <c r="F620" s="14">
        <v>1</v>
      </c>
      <c r="G620" s="14" t="s">
        <v>30</v>
      </c>
      <c r="H620" s="14" t="s">
        <v>15</v>
      </c>
      <c r="I620" s="14"/>
      <c r="J620" s="14"/>
      <c r="K620" s="14"/>
      <c r="L620" s="14"/>
      <c r="M620" s="14"/>
      <c r="N620" s="14"/>
    </row>
    <row r="621" spans="1:14">
      <c r="A621" s="14">
        <v>614</v>
      </c>
      <c r="B621" s="14">
        <v>614</v>
      </c>
      <c r="C621" s="15">
        <v>44748</v>
      </c>
      <c r="D621" s="14">
        <v>30</v>
      </c>
      <c r="E621" s="14">
        <v>6</v>
      </c>
      <c r="F621" s="14">
        <v>1</v>
      </c>
      <c r="G621" s="14" t="s">
        <v>14</v>
      </c>
      <c r="H621" s="14" t="s">
        <v>20</v>
      </c>
      <c r="I621" s="14"/>
      <c r="J621" s="14"/>
      <c r="K621" s="14"/>
      <c r="L621" s="14"/>
      <c r="M621" s="14"/>
      <c r="N621" s="14"/>
    </row>
    <row r="622" spans="1:14">
      <c r="A622" s="14">
        <v>615</v>
      </c>
      <c r="B622" s="14">
        <v>615</v>
      </c>
      <c r="C622" s="15">
        <v>44783</v>
      </c>
      <c r="D622" s="14">
        <v>91</v>
      </c>
      <c r="E622" s="14">
        <v>14</v>
      </c>
      <c r="F622" s="14">
        <v>2</v>
      </c>
      <c r="G622" s="14" t="s">
        <v>45</v>
      </c>
      <c r="H622" s="14" t="s">
        <v>20</v>
      </c>
      <c r="I622" s="14"/>
      <c r="J622" s="14"/>
      <c r="K622" s="14"/>
      <c r="L622" s="14"/>
      <c r="M622" s="14"/>
      <c r="N622" s="14"/>
    </row>
    <row r="623" spans="1:14">
      <c r="A623" s="14">
        <v>616</v>
      </c>
      <c r="B623" s="14">
        <v>616</v>
      </c>
      <c r="C623" s="15">
        <v>44754</v>
      </c>
      <c r="D623" s="14">
        <v>13</v>
      </c>
      <c r="E623" s="14">
        <v>14</v>
      </c>
      <c r="F623" s="14">
        <v>3</v>
      </c>
      <c r="G623" s="14" t="s">
        <v>33</v>
      </c>
      <c r="H623" s="14" t="s">
        <v>15</v>
      </c>
      <c r="I623" s="14"/>
      <c r="J623" s="14"/>
      <c r="K623" s="14"/>
      <c r="L623" s="14"/>
      <c r="M623" s="14"/>
      <c r="N623" s="14"/>
    </row>
    <row r="624" spans="1:14">
      <c r="A624" s="14">
        <v>617</v>
      </c>
      <c r="B624" s="14">
        <v>617</v>
      </c>
      <c r="C624" s="15">
        <v>44592</v>
      </c>
      <c r="D624" s="14">
        <v>22</v>
      </c>
      <c r="E624" s="14">
        <v>3</v>
      </c>
      <c r="F624" s="14">
        <v>2</v>
      </c>
      <c r="G624" s="14" t="s">
        <v>33</v>
      </c>
      <c r="H624" s="14" t="s">
        <v>20</v>
      </c>
      <c r="I624" s="14"/>
      <c r="J624" s="14"/>
      <c r="K624" s="14"/>
      <c r="L624" s="14"/>
      <c r="M624" s="14"/>
      <c r="N624" s="14"/>
    </row>
    <row r="625" spans="1:14">
      <c r="A625" s="14">
        <v>618</v>
      </c>
      <c r="B625" s="14">
        <v>618</v>
      </c>
      <c r="C625" s="15">
        <v>44689</v>
      </c>
      <c r="D625" s="14">
        <v>55</v>
      </c>
      <c r="E625" s="14">
        <v>10</v>
      </c>
      <c r="F625" s="14">
        <v>1</v>
      </c>
      <c r="G625" s="14" t="s">
        <v>45</v>
      </c>
      <c r="H625" s="14" t="s">
        <v>20</v>
      </c>
      <c r="I625" s="14"/>
      <c r="J625" s="14"/>
      <c r="K625" s="14"/>
      <c r="L625" s="14"/>
      <c r="M625" s="14"/>
      <c r="N625" s="14"/>
    </row>
    <row r="626" spans="1:14">
      <c r="A626" s="14">
        <v>619</v>
      </c>
      <c r="B626" s="14">
        <v>619</v>
      </c>
      <c r="C626" s="15">
        <v>44726</v>
      </c>
      <c r="D626" s="14">
        <v>18</v>
      </c>
      <c r="E626" s="14">
        <v>17</v>
      </c>
      <c r="F626" s="14">
        <v>2</v>
      </c>
      <c r="G626" s="14" t="s">
        <v>14</v>
      </c>
      <c r="H626" s="14" t="s">
        <v>20</v>
      </c>
      <c r="I626" s="14"/>
      <c r="J626" s="14"/>
      <c r="K626" s="14"/>
      <c r="L626" s="14"/>
      <c r="M626" s="14"/>
      <c r="N626" s="14"/>
    </row>
    <row r="627" spans="1:14">
      <c r="A627" s="14">
        <v>620</v>
      </c>
      <c r="B627" s="14">
        <v>620</v>
      </c>
      <c r="C627" s="15">
        <v>44696</v>
      </c>
      <c r="D627" s="14">
        <v>85</v>
      </c>
      <c r="E627" s="14">
        <v>2</v>
      </c>
      <c r="F627" s="14">
        <v>3</v>
      </c>
      <c r="G627" s="14" t="s">
        <v>22</v>
      </c>
      <c r="H627" s="14" t="s">
        <v>20</v>
      </c>
      <c r="I627" s="14"/>
      <c r="J627" s="14"/>
      <c r="K627" s="14"/>
      <c r="L627" s="14"/>
      <c r="M627" s="14"/>
      <c r="N627" s="14"/>
    </row>
    <row r="628" spans="1:14">
      <c r="A628" s="14">
        <v>621</v>
      </c>
      <c r="B628" s="14">
        <v>621</v>
      </c>
      <c r="C628" s="15">
        <v>44615</v>
      </c>
      <c r="D628" s="14">
        <v>30</v>
      </c>
      <c r="E628" s="14">
        <v>4</v>
      </c>
      <c r="F628" s="14">
        <v>1</v>
      </c>
      <c r="G628" s="14" t="s">
        <v>19</v>
      </c>
      <c r="H628" s="14" t="s">
        <v>15</v>
      </c>
      <c r="I628" s="14"/>
      <c r="J628" s="14"/>
      <c r="K628" s="14"/>
      <c r="L628" s="14"/>
      <c r="M628" s="14"/>
      <c r="N628" s="14"/>
    </row>
    <row r="629" spans="1:14">
      <c r="A629" s="14">
        <v>622</v>
      </c>
      <c r="B629" s="14">
        <v>622</v>
      </c>
      <c r="C629" s="15">
        <v>44682</v>
      </c>
      <c r="D629" s="14">
        <v>87</v>
      </c>
      <c r="E629" s="14">
        <v>10</v>
      </c>
      <c r="F629" s="14">
        <v>1</v>
      </c>
      <c r="G629" s="14" t="s">
        <v>45</v>
      </c>
      <c r="H629" s="14" t="s">
        <v>15</v>
      </c>
      <c r="I629" s="14"/>
      <c r="J629" s="14"/>
      <c r="K629" s="14"/>
      <c r="L629" s="14"/>
      <c r="M629" s="14"/>
      <c r="N629" s="14"/>
    </row>
    <row r="630" spans="1:14">
      <c r="A630" s="14">
        <v>623</v>
      </c>
      <c r="B630" s="14">
        <v>623</v>
      </c>
      <c r="C630" s="15">
        <v>44726</v>
      </c>
      <c r="D630" s="14">
        <v>73</v>
      </c>
      <c r="E630" s="14">
        <v>4</v>
      </c>
      <c r="F630" s="14">
        <v>1</v>
      </c>
      <c r="G630" s="14" t="s">
        <v>33</v>
      </c>
      <c r="H630" s="14" t="s">
        <v>15</v>
      </c>
      <c r="I630" s="14"/>
      <c r="J630" s="14"/>
      <c r="K630" s="14"/>
      <c r="L630" s="14"/>
      <c r="M630" s="14"/>
      <c r="N630" s="14"/>
    </row>
    <row r="631" spans="1:14">
      <c r="A631" s="14">
        <v>624</v>
      </c>
      <c r="B631" s="14">
        <v>624</v>
      </c>
      <c r="C631" s="15">
        <v>44742</v>
      </c>
      <c r="D631" s="14">
        <v>12</v>
      </c>
      <c r="E631" s="14">
        <v>14</v>
      </c>
      <c r="F631" s="14">
        <v>3</v>
      </c>
      <c r="G631" s="14" t="s">
        <v>14</v>
      </c>
      <c r="H631" s="14" t="s">
        <v>20</v>
      </c>
      <c r="I631" s="14"/>
      <c r="J631" s="14"/>
      <c r="K631" s="14"/>
      <c r="L631" s="14"/>
      <c r="M631" s="14"/>
      <c r="N631" s="14"/>
    </row>
    <row r="632" spans="1:14">
      <c r="A632" s="14">
        <v>625</v>
      </c>
      <c r="B632" s="14">
        <v>625</v>
      </c>
      <c r="C632" s="15">
        <v>44616</v>
      </c>
      <c r="D632" s="14">
        <v>47</v>
      </c>
      <c r="E632" s="14">
        <v>13</v>
      </c>
      <c r="F632" s="14">
        <v>3</v>
      </c>
      <c r="G632" s="14" t="s">
        <v>33</v>
      </c>
      <c r="H632" s="14" t="s">
        <v>20</v>
      </c>
      <c r="I632" s="14"/>
      <c r="J632" s="14"/>
      <c r="K632" s="14"/>
      <c r="L632" s="14"/>
      <c r="M632" s="14"/>
      <c r="N632" s="14"/>
    </row>
    <row r="633" spans="1:14">
      <c r="A633" s="14">
        <v>626</v>
      </c>
      <c r="B633" s="14">
        <v>626</v>
      </c>
      <c r="C633" s="15">
        <v>44562</v>
      </c>
      <c r="D633" s="14">
        <v>67</v>
      </c>
      <c r="E633" s="14">
        <v>14</v>
      </c>
      <c r="F633" s="14">
        <v>2</v>
      </c>
      <c r="G633" s="14" t="s">
        <v>14</v>
      </c>
      <c r="H633" s="14" t="s">
        <v>20</v>
      </c>
      <c r="I633" s="14"/>
      <c r="J633" s="14"/>
      <c r="K633" s="14"/>
      <c r="L633" s="14"/>
      <c r="M633" s="14"/>
      <c r="N633" s="14"/>
    </row>
    <row r="634" spans="1:14">
      <c r="A634" s="14">
        <v>627</v>
      </c>
      <c r="B634" s="14">
        <v>627</v>
      </c>
      <c r="C634" s="15">
        <v>44769</v>
      </c>
      <c r="D634" s="14">
        <v>73</v>
      </c>
      <c r="E634" s="14">
        <v>10</v>
      </c>
      <c r="F634" s="14">
        <v>3</v>
      </c>
      <c r="G634" s="14" t="s">
        <v>30</v>
      </c>
      <c r="H634" s="14" t="s">
        <v>15</v>
      </c>
      <c r="I634" s="14"/>
      <c r="J634" s="14"/>
      <c r="K634" s="14"/>
      <c r="L634" s="14"/>
      <c r="M634" s="14"/>
      <c r="N634" s="14"/>
    </row>
    <row r="635" spans="1:14">
      <c r="A635" s="14">
        <v>628</v>
      </c>
      <c r="B635" s="14">
        <v>628</v>
      </c>
      <c r="C635" s="15">
        <v>44658</v>
      </c>
      <c r="D635" s="14">
        <v>86</v>
      </c>
      <c r="E635" s="14">
        <v>4</v>
      </c>
      <c r="F635" s="14">
        <v>3</v>
      </c>
      <c r="G635" s="14" t="s">
        <v>45</v>
      </c>
      <c r="H635" s="14" t="s">
        <v>20</v>
      </c>
      <c r="I635" s="14"/>
      <c r="J635" s="14"/>
      <c r="K635" s="14"/>
      <c r="L635" s="14"/>
      <c r="M635" s="14"/>
      <c r="N635" s="14"/>
    </row>
    <row r="636" spans="1:14">
      <c r="A636" s="14">
        <v>629</v>
      </c>
      <c r="B636" s="14">
        <v>629</v>
      </c>
      <c r="C636" s="15">
        <v>44600</v>
      </c>
      <c r="D636" s="14">
        <v>18</v>
      </c>
      <c r="E636" s="14">
        <v>10</v>
      </c>
      <c r="F636" s="14">
        <v>2</v>
      </c>
      <c r="G636" s="14" t="s">
        <v>30</v>
      </c>
      <c r="H636" s="14" t="s">
        <v>15</v>
      </c>
      <c r="I636" s="14"/>
      <c r="J636" s="14"/>
      <c r="K636" s="14"/>
      <c r="L636" s="14"/>
      <c r="M636" s="14"/>
      <c r="N636" s="14"/>
    </row>
    <row r="637" spans="1:14">
      <c r="A637" s="14">
        <v>630</v>
      </c>
      <c r="B637" s="14">
        <v>630</v>
      </c>
      <c r="C637" s="15">
        <v>44660</v>
      </c>
      <c r="D637" s="14">
        <v>77</v>
      </c>
      <c r="E637" s="14">
        <v>9</v>
      </c>
      <c r="F637" s="14">
        <v>2</v>
      </c>
      <c r="G637" s="14" t="s">
        <v>45</v>
      </c>
      <c r="H637" s="14" t="s">
        <v>20</v>
      </c>
      <c r="I637" s="14"/>
      <c r="J637" s="14"/>
      <c r="K637" s="14"/>
      <c r="L637" s="14"/>
      <c r="M637" s="14"/>
      <c r="N637" s="14"/>
    </row>
    <row r="638" spans="1:14">
      <c r="A638" s="14">
        <v>631</v>
      </c>
      <c r="B638" s="14">
        <v>631</v>
      </c>
      <c r="C638" s="15">
        <v>44701</v>
      </c>
      <c r="D638" s="14">
        <v>1</v>
      </c>
      <c r="E638" s="14">
        <v>11</v>
      </c>
      <c r="F638" s="14">
        <v>2</v>
      </c>
      <c r="G638" s="14" t="s">
        <v>14</v>
      </c>
      <c r="H638" s="14" t="s">
        <v>20</v>
      </c>
      <c r="I638" s="14"/>
      <c r="J638" s="14"/>
      <c r="K638" s="14"/>
      <c r="L638" s="14"/>
      <c r="M638" s="14"/>
      <c r="N638" s="14"/>
    </row>
    <row r="639" spans="1:14">
      <c r="A639" s="14">
        <v>632</v>
      </c>
      <c r="B639" s="14">
        <v>632</v>
      </c>
      <c r="C639" s="15">
        <v>44781</v>
      </c>
      <c r="D639" s="14">
        <v>14</v>
      </c>
      <c r="E639" s="14">
        <v>18</v>
      </c>
      <c r="F639" s="14">
        <v>1</v>
      </c>
      <c r="G639" s="14" t="s">
        <v>33</v>
      </c>
      <c r="H639" s="14" t="s">
        <v>15</v>
      </c>
      <c r="I639" s="14"/>
      <c r="J639" s="14"/>
      <c r="K639" s="14"/>
      <c r="L639" s="14"/>
      <c r="M639" s="14"/>
      <c r="N639" s="14"/>
    </row>
    <row r="640" spans="1:14">
      <c r="A640" s="14">
        <v>633</v>
      </c>
      <c r="B640" s="14">
        <v>633</v>
      </c>
      <c r="C640" s="15">
        <v>44767</v>
      </c>
      <c r="D640" s="14">
        <v>10</v>
      </c>
      <c r="E640" s="14">
        <v>7</v>
      </c>
      <c r="F640" s="14">
        <v>2</v>
      </c>
      <c r="G640" s="14" t="s">
        <v>14</v>
      </c>
      <c r="H640" s="14" t="s">
        <v>20</v>
      </c>
      <c r="I640" s="14"/>
      <c r="J640" s="14"/>
      <c r="K640" s="14"/>
      <c r="L640" s="14"/>
      <c r="M640" s="14"/>
      <c r="N640" s="14"/>
    </row>
    <row r="641" spans="1:14">
      <c r="A641" s="14">
        <v>634</v>
      </c>
      <c r="B641" s="14">
        <v>634</v>
      </c>
      <c r="C641" s="15">
        <v>44707</v>
      </c>
      <c r="D641" s="14">
        <v>31</v>
      </c>
      <c r="E641" s="14">
        <v>1</v>
      </c>
      <c r="F641" s="14">
        <v>1</v>
      </c>
      <c r="G641" s="14" t="s">
        <v>33</v>
      </c>
      <c r="H641" s="14" t="s">
        <v>20</v>
      </c>
      <c r="I641" s="14"/>
      <c r="J641" s="14"/>
      <c r="K641" s="14"/>
      <c r="L641" s="14"/>
      <c r="M641" s="14"/>
      <c r="N641" s="14"/>
    </row>
    <row r="642" spans="1:14">
      <c r="A642" s="14">
        <v>635</v>
      </c>
      <c r="B642" s="14">
        <v>635</v>
      </c>
      <c r="C642" s="15">
        <v>44680</v>
      </c>
      <c r="D642" s="14">
        <v>27</v>
      </c>
      <c r="E642" s="14">
        <v>13</v>
      </c>
      <c r="F642" s="14">
        <v>1</v>
      </c>
      <c r="G642" s="14" t="s">
        <v>33</v>
      </c>
      <c r="H642" s="14" t="s">
        <v>20</v>
      </c>
      <c r="I642" s="14"/>
      <c r="J642" s="14"/>
      <c r="K642" s="14"/>
      <c r="L642" s="14"/>
      <c r="M642" s="14"/>
      <c r="N642" s="14"/>
    </row>
    <row r="643" spans="1:14">
      <c r="A643" s="14">
        <v>636</v>
      </c>
      <c r="B643" s="14">
        <v>636</v>
      </c>
      <c r="C643" s="15">
        <v>44743</v>
      </c>
      <c r="D643" s="14">
        <v>20</v>
      </c>
      <c r="E643" s="14">
        <v>6</v>
      </c>
      <c r="F643" s="14">
        <v>2</v>
      </c>
      <c r="G643" s="14" t="s">
        <v>33</v>
      </c>
      <c r="H643" s="14" t="s">
        <v>20</v>
      </c>
      <c r="I643" s="14"/>
      <c r="J643" s="14"/>
      <c r="K643" s="14"/>
      <c r="L643" s="14"/>
      <c r="M643" s="14"/>
      <c r="N643" s="14"/>
    </row>
    <row r="644" spans="1:14">
      <c r="A644" s="14">
        <v>637</v>
      </c>
      <c r="B644" s="14">
        <v>637</v>
      </c>
      <c r="C644" s="15">
        <v>44734</v>
      </c>
      <c r="D644" s="14">
        <v>85</v>
      </c>
      <c r="E644" s="14">
        <v>17</v>
      </c>
      <c r="F644" s="14">
        <v>1</v>
      </c>
      <c r="G644" s="14" t="s">
        <v>22</v>
      </c>
      <c r="H644" s="14" t="s">
        <v>15</v>
      </c>
      <c r="I644" s="14"/>
      <c r="J644" s="14"/>
      <c r="K644" s="14"/>
      <c r="L644" s="14"/>
      <c r="M644" s="14"/>
      <c r="N644" s="14"/>
    </row>
    <row r="645" spans="1:14">
      <c r="A645" s="14">
        <v>638</v>
      </c>
      <c r="B645" s="14">
        <v>638</v>
      </c>
      <c r="C645" s="15">
        <v>44652</v>
      </c>
      <c r="D645" s="14">
        <v>64</v>
      </c>
      <c r="E645" s="14">
        <v>4</v>
      </c>
      <c r="F645" s="14">
        <v>2</v>
      </c>
      <c r="G645" s="14" t="s">
        <v>30</v>
      </c>
      <c r="H645" s="14" t="s">
        <v>20</v>
      </c>
      <c r="I645" s="14"/>
      <c r="J645" s="14"/>
      <c r="K645" s="14"/>
      <c r="L645" s="14"/>
      <c r="M645" s="14"/>
      <c r="N645" s="14"/>
    </row>
    <row r="646" spans="1:14">
      <c r="A646" s="14">
        <v>639</v>
      </c>
      <c r="B646" s="14">
        <v>639</v>
      </c>
      <c r="C646" s="15">
        <v>44659</v>
      </c>
      <c r="D646" s="14">
        <v>31</v>
      </c>
      <c r="E646" s="14">
        <v>7</v>
      </c>
      <c r="F646" s="14">
        <v>1</v>
      </c>
      <c r="G646" s="14" t="s">
        <v>45</v>
      </c>
      <c r="H646" s="14" t="s">
        <v>15</v>
      </c>
      <c r="I646" s="14"/>
      <c r="J646" s="14"/>
      <c r="K646" s="14"/>
      <c r="L646" s="14"/>
      <c r="M646" s="14"/>
      <c r="N646" s="14"/>
    </row>
    <row r="647" spans="1:14">
      <c r="A647" s="14">
        <v>640</v>
      </c>
      <c r="B647" s="14">
        <v>640</v>
      </c>
      <c r="C647" s="15">
        <v>44689</v>
      </c>
      <c r="D647" s="14">
        <v>59</v>
      </c>
      <c r="E647" s="14">
        <v>14</v>
      </c>
      <c r="F647" s="14">
        <v>3</v>
      </c>
      <c r="G647" s="14" t="s">
        <v>22</v>
      </c>
      <c r="H647" s="14" t="s">
        <v>15</v>
      </c>
      <c r="I647" s="14"/>
      <c r="J647" s="14"/>
      <c r="K647" s="14"/>
      <c r="L647" s="14"/>
      <c r="M647" s="14"/>
      <c r="N647" s="14"/>
    </row>
    <row r="648" spans="1:14">
      <c r="A648" s="14">
        <v>641</v>
      </c>
      <c r="B648" s="14">
        <v>641</v>
      </c>
      <c r="C648" s="15">
        <v>44704</v>
      </c>
      <c r="D648" s="14">
        <v>27</v>
      </c>
      <c r="E648" s="14">
        <v>1</v>
      </c>
      <c r="F648" s="14">
        <v>3</v>
      </c>
      <c r="G648" s="14" t="s">
        <v>19</v>
      </c>
      <c r="H648" s="14" t="s">
        <v>15</v>
      </c>
      <c r="I648" s="14"/>
      <c r="J648" s="14"/>
      <c r="K648" s="14"/>
      <c r="L648" s="14"/>
      <c r="M648" s="14"/>
      <c r="N648" s="14"/>
    </row>
    <row r="649" spans="1:14">
      <c r="A649" s="14">
        <v>642</v>
      </c>
      <c r="B649" s="14">
        <v>642</v>
      </c>
      <c r="C649" s="15">
        <v>44773</v>
      </c>
      <c r="D649" s="14">
        <v>4</v>
      </c>
      <c r="E649" s="14">
        <v>12</v>
      </c>
      <c r="F649" s="14">
        <v>1</v>
      </c>
      <c r="G649" s="14" t="s">
        <v>30</v>
      </c>
      <c r="H649" s="14" t="s">
        <v>15</v>
      </c>
      <c r="I649" s="14"/>
      <c r="J649" s="14"/>
      <c r="K649" s="14"/>
      <c r="L649" s="14"/>
      <c r="M649" s="14"/>
      <c r="N649" s="14"/>
    </row>
    <row r="650" spans="1:14">
      <c r="A650" s="14">
        <v>643</v>
      </c>
      <c r="B650" s="14">
        <v>643</v>
      </c>
      <c r="C650" s="15">
        <v>44617</v>
      </c>
      <c r="D650" s="14">
        <v>18</v>
      </c>
      <c r="E650" s="14">
        <v>9</v>
      </c>
      <c r="F650" s="14">
        <v>1</v>
      </c>
      <c r="G650" s="14" t="s">
        <v>22</v>
      </c>
      <c r="H650" s="14" t="s">
        <v>20</v>
      </c>
      <c r="I650" s="14"/>
      <c r="J650" s="14"/>
      <c r="K650" s="14"/>
      <c r="L650" s="14"/>
      <c r="M650" s="14"/>
      <c r="N650" s="14"/>
    </row>
    <row r="651" spans="1:14">
      <c r="A651" s="14">
        <v>644</v>
      </c>
      <c r="B651" s="14">
        <v>644</v>
      </c>
      <c r="C651" s="15">
        <v>44619</v>
      </c>
      <c r="D651" s="14">
        <v>26</v>
      </c>
      <c r="E651" s="14">
        <v>17</v>
      </c>
      <c r="F651" s="14">
        <v>1</v>
      </c>
      <c r="G651" s="14" t="s">
        <v>19</v>
      </c>
      <c r="H651" s="14" t="s">
        <v>15</v>
      </c>
      <c r="I651" s="14"/>
      <c r="J651" s="14"/>
      <c r="K651" s="14"/>
      <c r="L651" s="14"/>
      <c r="M651" s="14"/>
      <c r="N651" s="14"/>
    </row>
    <row r="652" spans="1:14">
      <c r="A652" s="14">
        <v>645</v>
      </c>
      <c r="B652" s="14">
        <v>645</v>
      </c>
      <c r="C652" s="15">
        <v>44798</v>
      </c>
      <c r="D652" s="14">
        <v>45</v>
      </c>
      <c r="E652" s="14">
        <v>10</v>
      </c>
      <c r="F652" s="14">
        <v>3</v>
      </c>
      <c r="G652" s="14" t="s">
        <v>33</v>
      </c>
      <c r="H652" s="14" t="s">
        <v>15</v>
      </c>
      <c r="I652" s="14"/>
      <c r="J652" s="14"/>
      <c r="K652" s="14"/>
      <c r="L652" s="14"/>
      <c r="M652" s="14"/>
      <c r="N652" s="14"/>
    </row>
    <row r="653" spans="1:14">
      <c r="A653" s="14">
        <v>646</v>
      </c>
      <c r="B653" s="14">
        <v>646</v>
      </c>
      <c r="C653" s="15">
        <v>44622</v>
      </c>
      <c r="D653" s="14">
        <v>49</v>
      </c>
      <c r="E653" s="14">
        <v>14</v>
      </c>
      <c r="F653" s="14">
        <v>1</v>
      </c>
      <c r="G653" s="14" t="s">
        <v>22</v>
      </c>
      <c r="H653" s="14" t="s">
        <v>15</v>
      </c>
      <c r="I653" s="14"/>
      <c r="J653" s="14"/>
      <c r="K653" s="14"/>
      <c r="L653" s="14"/>
      <c r="M653" s="14"/>
      <c r="N653" s="14"/>
    </row>
    <row r="654" spans="1:14">
      <c r="A654" s="14">
        <v>647</v>
      </c>
      <c r="B654" s="14">
        <v>647</v>
      </c>
      <c r="C654" s="15">
        <v>44715</v>
      </c>
      <c r="D654" s="14">
        <v>65</v>
      </c>
      <c r="E654" s="14">
        <v>18</v>
      </c>
      <c r="F654" s="14">
        <v>2</v>
      </c>
      <c r="G654" s="14" t="s">
        <v>30</v>
      </c>
      <c r="H654" s="14" t="s">
        <v>15</v>
      </c>
      <c r="I654" s="14"/>
      <c r="J654" s="14"/>
      <c r="K654" s="14"/>
      <c r="L654" s="14"/>
      <c r="M654" s="14"/>
      <c r="N654" s="14"/>
    </row>
    <row r="655" spans="1:14">
      <c r="A655" s="14">
        <v>648</v>
      </c>
      <c r="B655" s="14">
        <v>648</v>
      </c>
      <c r="C655" s="15">
        <v>44595</v>
      </c>
      <c r="D655" s="14">
        <v>48</v>
      </c>
      <c r="E655" s="14">
        <v>7</v>
      </c>
      <c r="F655" s="14">
        <v>2</v>
      </c>
      <c r="G655" s="14" t="s">
        <v>33</v>
      </c>
      <c r="H655" s="14" t="s">
        <v>20</v>
      </c>
      <c r="I655" s="14"/>
      <c r="J655" s="14"/>
      <c r="K655" s="14"/>
      <c r="L655" s="14"/>
      <c r="M655" s="14"/>
      <c r="N655" s="14"/>
    </row>
    <row r="656" spans="1:14">
      <c r="A656" s="14">
        <v>649</v>
      </c>
      <c r="B656" s="14">
        <v>649</v>
      </c>
      <c r="C656" s="15">
        <v>44751</v>
      </c>
      <c r="D656" s="14">
        <v>7</v>
      </c>
      <c r="E656" s="14">
        <v>14</v>
      </c>
      <c r="F656" s="14">
        <v>2</v>
      </c>
      <c r="G656" s="14" t="s">
        <v>33</v>
      </c>
      <c r="H656" s="14" t="s">
        <v>15</v>
      </c>
      <c r="I656" s="14"/>
      <c r="J656" s="14"/>
      <c r="K656" s="14"/>
      <c r="L656" s="14"/>
      <c r="M656" s="14"/>
      <c r="N656" s="14"/>
    </row>
    <row r="657" spans="1:14">
      <c r="A657" s="14">
        <v>650</v>
      </c>
      <c r="B657" s="14">
        <v>650</v>
      </c>
      <c r="C657" s="15">
        <v>44794</v>
      </c>
      <c r="D657" s="14">
        <v>36</v>
      </c>
      <c r="E657" s="14">
        <v>18</v>
      </c>
      <c r="F657" s="14">
        <v>1</v>
      </c>
      <c r="G657" s="14" t="s">
        <v>19</v>
      </c>
      <c r="H657" s="14" t="s">
        <v>20</v>
      </c>
      <c r="I657" s="14"/>
      <c r="J657" s="14"/>
      <c r="K657" s="14"/>
      <c r="L657" s="14"/>
      <c r="M657" s="14"/>
      <c r="N657" s="14"/>
    </row>
    <row r="658" spans="1:14">
      <c r="A658" s="14">
        <v>651</v>
      </c>
      <c r="B658" s="14">
        <v>651</v>
      </c>
      <c r="C658" s="15">
        <v>44800</v>
      </c>
      <c r="D658" s="14">
        <v>35</v>
      </c>
      <c r="E658" s="14">
        <v>13</v>
      </c>
      <c r="F658" s="14">
        <v>1</v>
      </c>
      <c r="G658" s="14" t="s">
        <v>22</v>
      </c>
      <c r="H658" s="14" t="s">
        <v>15</v>
      </c>
      <c r="I658" s="14"/>
      <c r="J658" s="14"/>
      <c r="K658" s="14"/>
      <c r="L658" s="14"/>
      <c r="M658" s="14"/>
      <c r="N658" s="14"/>
    </row>
    <row r="659" spans="1:14">
      <c r="A659" s="14">
        <v>652</v>
      </c>
      <c r="B659" s="14">
        <v>652</v>
      </c>
      <c r="C659" s="15">
        <v>44731</v>
      </c>
      <c r="D659" s="14">
        <v>91</v>
      </c>
      <c r="E659" s="14">
        <v>5</v>
      </c>
      <c r="F659" s="14">
        <v>2</v>
      </c>
      <c r="G659" s="14" t="s">
        <v>33</v>
      </c>
      <c r="H659" s="14" t="s">
        <v>20</v>
      </c>
      <c r="I659" s="14"/>
      <c r="J659" s="14"/>
      <c r="K659" s="14"/>
      <c r="L659" s="14"/>
      <c r="M659" s="14"/>
      <c r="N659" s="14"/>
    </row>
    <row r="660" spans="1:14">
      <c r="A660" s="14">
        <v>653</v>
      </c>
      <c r="B660" s="14">
        <v>653</v>
      </c>
      <c r="C660" s="15">
        <v>44658</v>
      </c>
      <c r="D660" s="14">
        <v>41</v>
      </c>
      <c r="E660" s="14">
        <v>2</v>
      </c>
      <c r="F660" s="14">
        <v>3</v>
      </c>
      <c r="G660" s="14" t="s">
        <v>14</v>
      </c>
      <c r="H660" s="14" t="s">
        <v>20</v>
      </c>
      <c r="I660" s="14"/>
      <c r="J660" s="14"/>
      <c r="K660" s="14"/>
      <c r="L660" s="14"/>
      <c r="M660" s="14"/>
      <c r="N660" s="14"/>
    </row>
    <row r="661" spans="1:14">
      <c r="A661" s="14">
        <v>654</v>
      </c>
      <c r="B661" s="14">
        <v>654</v>
      </c>
      <c r="C661" s="15">
        <v>44657</v>
      </c>
      <c r="D661" s="14">
        <v>57</v>
      </c>
      <c r="E661" s="14">
        <v>5</v>
      </c>
      <c r="F661" s="14">
        <v>1</v>
      </c>
      <c r="G661" s="14" t="s">
        <v>22</v>
      </c>
      <c r="H661" s="14" t="s">
        <v>20</v>
      </c>
      <c r="I661" s="14"/>
      <c r="J661" s="14"/>
      <c r="K661" s="14"/>
      <c r="L661" s="14"/>
      <c r="M661" s="14"/>
      <c r="N661" s="14"/>
    </row>
    <row r="662" spans="1:14">
      <c r="A662" s="14">
        <v>655</v>
      </c>
      <c r="B662" s="14">
        <v>655</v>
      </c>
      <c r="C662" s="15">
        <v>44580</v>
      </c>
      <c r="D662" s="14">
        <v>18</v>
      </c>
      <c r="E662" s="14">
        <v>15</v>
      </c>
      <c r="F662" s="14">
        <v>1</v>
      </c>
      <c r="G662" s="14" t="s">
        <v>30</v>
      </c>
      <c r="H662" s="14" t="s">
        <v>15</v>
      </c>
      <c r="I662" s="14"/>
      <c r="J662" s="14"/>
      <c r="K662" s="14"/>
      <c r="L662" s="14"/>
      <c r="M662" s="14"/>
      <c r="N662" s="14"/>
    </row>
    <row r="663" spans="1:14">
      <c r="A663" s="14">
        <v>656</v>
      </c>
      <c r="B663" s="14">
        <v>656</v>
      </c>
      <c r="C663" s="15">
        <v>44653</v>
      </c>
      <c r="D663" s="14">
        <v>94</v>
      </c>
      <c r="E663" s="14">
        <v>11</v>
      </c>
      <c r="F663" s="14">
        <v>1</v>
      </c>
      <c r="G663" s="14" t="s">
        <v>45</v>
      </c>
      <c r="H663" s="14" t="s">
        <v>15</v>
      </c>
      <c r="I663" s="14"/>
      <c r="J663" s="14"/>
      <c r="K663" s="14"/>
      <c r="L663" s="14"/>
      <c r="M663" s="14"/>
      <c r="N663" s="14"/>
    </row>
    <row r="664" spans="1:14">
      <c r="A664" s="14">
        <v>657</v>
      </c>
      <c r="B664" s="14">
        <v>657</v>
      </c>
      <c r="C664" s="15">
        <v>44662</v>
      </c>
      <c r="D664" s="14">
        <v>10</v>
      </c>
      <c r="E664" s="14">
        <v>16</v>
      </c>
      <c r="F664" s="14">
        <v>1</v>
      </c>
      <c r="G664" s="14" t="s">
        <v>33</v>
      </c>
      <c r="H664" s="14" t="s">
        <v>15</v>
      </c>
      <c r="I664" s="14"/>
      <c r="J664" s="14"/>
      <c r="K664" s="14"/>
      <c r="L664" s="14"/>
      <c r="M664" s="14"/>
      <c r="N664" s="14"/>
    </row>
    <row r="665" spans="1:14">
      <c r="A665" s="14">
        <v>658</v>
      </c>
      <c r="B665" s="14">
        <v>658</v>
      </c>
      <c r="C665" s="15">
        <v>44758</v>
      </c>
      <c r="D665" s="14">
        <v>76</v>
      </c>
      <c r="E665" s="14">
        <v>12</v>
      </c>
      <c r="F665" s="14">
        <v>1</v>
      </c>
      <c r="G665" s="14" t="s">
        <v>22</v>
      </c>
      <c r="H665" s="14" t="s">
        <v>15</v>
      </c>
      <c r="I665" s="14"/>
      <c r="J665" s="14"/>
      <c r="K665" s="14"/>
      <c r="L665" s="14"/>
      <c r="M665" s="14"/>
      <c r="N665" s="14"/>
    </row>
    <row r="666" spans="1:14">
      <c r="A666" s="14">
        <v>659</v>
      </c>
      <c r="B666" s="14">
        <v>659</v>
      </c>
      <c r="C666" s="15">
        <v>44666</v>
      </c>
      <c r="D666" s="14">
        <v>68</v>
      </c>
      <c r="E666" s="14">
        <v>3</v>
      </c>
      <c r="F666" s="14">
        <v>3</v>
      </c>
      <c r="G666" s="14" t="s">
        <v>33</v>
      </c>
      <c r="H666" s="14" t="s">
        <v>20</v>
      </c>
      <c r="I666" s="14"/>
      <c r="J666" s="14"/>
      <c r="K666" s="14"/>
      <c r="L666" s="14"/>
      <c r="M666" s="14"/>
      <c r="N666" s="14"/>
    </row>
    <row r="667" spans="1:14">
      <c r="A667" s="14">
        <v>660</v>
      </c>
      <c r="B667" s="14">
        <v>660</v>
      </c>
      <c r="C667" s="15">
        <v>44796</v>
      </c>
      <c r="D667" s="14">
        <v>54</v>
      </c>
      <c r="E667" s="14">
        <v>4</v>
      </c>
      <c r="F667" s="14">
        <v>2</v>
      </c>
      <c r="G667" s="14" t="s">
        <v>19</v>
      </c>
      <c r="H667" s="14" t="s">
        <v>20</v>
      </c>
      <c r="I667" s="14"/>
      <c r="J667" s="14"/>
      <c r="K667" s="14"/>
      <c r="L667" s="14"/>
      <c r="M667" s="14"/>
      <c r="N667" s="14"/>
    </row>
    <row r="668" spans="1:14">
      <c r="A668" s="14">
        <v>661</v>
      </c>
      <c r="B668" s="14">
        <v>661</v>
      </c>
      <c r="C668" s="15">
        <v>44583</v>
      </c>
      <c r="D668" s="14">
        <v>90</v>
      </c>
      <c r="E668" s="14">
        <v>12</v>
      </c>
      <c r="F668" s="14">
        <v>2</v>
      </c>
      <c r="G668" s="14" t="s">
        <v>33</v>
      </c>
      <c r="H668" s="14" t="s">
        <v>15</v>
      </c>
      <c r="I668" s="14"/>
      <c r="J668" s="14"/>
      <c r="K668" s="14"/>
      <c r="L668" s="14"/>
      <c r="M668" s="14"/>
      <c r="N668" s="14"/>
    </row>
    <row r="669" spans="1:14">
      <c r="A669" s="14">
        <v>662</v>
      </c>
      <c r="B669" s="14">
        <v>662</v>
      </c>
      <c r="C669" s="15">
        <v>44586</v>
      </c>
      <c r="D669" s="14">
        <v>12</v>
      </c>
      <c r="E669" s="14">
        <v>14</v>
      </c>
      <c r="F669" s="14">
        <v>1</v>
      </c>
      <c r="G669" s="14" t="s">
        <v>45</v>
      </c>
      <c r="H669" s="14" t="s">
        <v>15</v>
      </c>
      <c r="I669" s="14"/>
      <c r="J669" s="14"/>
      <c r="K669" s="14"/>
      <c r="L669" s="14"/>
      <c r="M669" s="14"/>
      <c r="N669" s="14"/>
    </row>
    <row r="670" spans="1:14">
      <c r="A670" s="14">
        <v>663</v>
      </c>
      <c r="B670" s="14">
        <v>663</v>
      </c>
      <c r="C670" s="15">
        <v>44779</v>
      </c>
      <c r="D670" s="14">
        <v>63</v>
      </c>
      <c r="E670" s="14">
        <v>14</v>
      </c>
      <c r="F670" s="14">
        <v>3</v>
      </c>
      <c r="G670" s="14" t="s">
        <v>19</v>
      </c>
      <c r="H670" s="14" t="s">
        <v>15</v>
      </c>
      <c r="I670" s="14"/>
      <c r="J670" s="14"/>
      <c r="K670" s="14"/>
      <c r="L670" s="14"/>
      <c r="M670" s="14"/>
      <c r="N670" s="14"/>
    </row>
    <row r="671" spans="1:14">
      <c r="A671" s="14">
        <v>664</v>
      </c>
      <c r="B671" s="14">
        <v>664</v>
      </c>
      <c r="C671" s="15">
        <v>44643</v>
      </c>
      <c r="D671" s="14">
        <v>65</v>
      </c>
      <c r="E671" s="14">
        <v>18</v>
      </c>
      <c r="F671" s="14">
        <v>2</v>
      </c>
      <c r="G671" s="14" t="s">
        <v>22</v>
      </c>
      <c r="H671" s="14" t="s">
        <v>15</v>
      </c>
      <c r="I671" s="14"/>
      <c r="J671" s="14"/>
      <c r="K671" s="14"/>
      <c r="L671" s="14"/>
      <c r="M671" s="14"/>
      <c r="N671" s="14"/>
    </row>
    <row r="672" spans="1:14">
      <c r="A672" s="14">
        <v>665</v>
      </c>
      <c r="B672" s="14">
        <v>665</v>
      </c>
      <c r="C672" s="15">
        <v>44570</v>
      </c>
      <c r="D672" s="14">
        <v>83</v>
      </c>
      <c r="E672" s="14">
        <v>6</v>
      </c>
      <c r="F672" s="14">
        <v>2</v>
      </c>
      <c r="G672" s="14" t="s">
        <v>14</v>
      </c>
      <c r="H672" s="14" t="s">
        <v>15</v>
      </c>
      <c r="I672" s="14"/>
      <c r="J672" s="14"/>
      <c r="K672" s="14"/>
      <c r="L672" s="14"/>
      <c r="M672" s="14"/>
      <c r="N672" s="14"/>
    </row>
    <row r="673" spans="1:14">
      <c r="A673" s="14">
        <v>666</v>
      </c>
      <c r="B673" s="14">
        <v>666</v>
      </c>
      <c r="C673" s="15">
        <v>44656</v>
      </c>
      <c r="D673" s="14">
        <v>34</v>
      </c>
      <c r="E673" s="14">
        <v>15</v>
      </c>
      <c r="F673" s="14">
        <v>1</v>
      </c>
      <c r="G673" s="14" t="s">
        <v>14</v>
      </c>
      <c r="H673" s="14" t="s">
        <v>20</v>
      </c>
      <c r="I673" s="14"/>
      <c r="J673" s="14"/>
      <c r="K673" s="14"/>
      <c r="L673" s="14"/>
      <c r="M673" s="14"/>
      <c r="N673" s="14"/>
    </row>
    <row r="674" spans="1:14">
      <c r="A674" s="14">
        <v>667</v>
      </c>
      <c r="B674" s="14">
        <v>667</v>
      </c>
      <c r="C674" s="15">
        <v>44802</v>
      </c>
      <c r="D674" s="14">
        <v>100</v>
      </c>
      <c r="E674" s="14">
        <v>15</v>
      </c>
      <c r="F674" s="14">
        <v>3</v>
      </c>
      <c r="G674" s="14" t="s">
        <v>19</v>
      </c>
      <c r="H674" s="14" t="s">
        <v>20</v>
      </c>
      <c r="I674" s="14"/>
      <c r="J674" s="14"/>
      <c r="K674" s="14"/>
      <c r="L674" s="14"/>
      <c r="M674" s="14"/>
      <c r="N674" s="14"/>
    </row>
    <row r="675" spans="1:14">
      <c r="A675" s="14">
        <v>668</v>
      </c>
      <c r="B675" s="14">
        <v>668</v>
      </c>
      <c r="C675" s="15">
        <v>44658</v>
      </c>
      <c r="D675" s="14">
        <v>60</v>
      </c>
      <c r="E675" s="14">
        <v>16</v>
      </c>
      <c r="F675" s="14">
        <v>2</v>
      </c>
      <c r="G675" s="14" t="s">
        <v>30</v>
      </c>
      <c r="H675" s="14" t="s">
        <v>20</v>
      </c>
      <c r="I675" s="14"/>
      <c r="J675" s="14"/>
      <c r="K675" s="14"/>
      <c r="L675" s="14"/>
      <c r="M675" s="14"/>
      <c r="N675" s="14"/>
    </row>
    <row r="676" spans="1:14">
      <c r="A676" s="14">
        <v>669</v>
      </c>
      <c r="B676" s="14">
        <v>669</v>
      </c>
      <c r="C676" s="15">
        <v>44743</v>
      </c>
      <c r="D676" s="14">
        <v>29</v>
      </c>
      <c r="E676" s="14">
        <v>13</v>
      </c>
      <c r="F676" s="14">
        <v>2</v>
      </c>
      <c r="G676" s="14" t="s">
        <v>19</v>
      </c>
      <c r="H676" s="14" t="s">
        <v>15</v>
      </c>
      <c r="I676" s="14"/>
      <c r="J676" s="14"/>
      <c r="K676" s="14"/>
      <c r="L676" s="14"/>
      <c r="M676" s="14"/>
      <c r="N676" s="14"/>
    </row>
    <row r="677" spans="1:14">
      <c r="A677" s="14">
        <v>670</v>
      </c>
      <c r="B677" s="14">
        <v>670</v>
      </c>
      <c r="C677" s="15">
        <v>44720</v>
      </c>
      <c r="D677" s="14">
        <v>22</v>
      </c>
      <c r="E677" s="14">
        <v>13</v>
      </c>
      <c r="F677" s="14">
        <v>3</v>
      </c>
      <c r="G677" s="14" t="s">
        <v>33</v>
      </c>
      <c r="H677" s="14" t="s">
        <v>15</v>
      </c>
      <c r="I677" s="14"/>
      <c r="J677" s="14"/>
      <c r="K677" s="14"/>
      <c r="L677" s="14"/>
      <c r="M677" s="14"/>
      <c r="N677" s="14"/>
    </row>
    <row r="678" spans="1:14">
      <c r="A678" s="14">
        <v>671</v>
      </c>
      <c r="B678" s="14">
        <v>671</v>
      </c>
      <c r="C678" s="15">
        <v>44784</v>
      </c>
      <c r="D678" s="14">
        <v>39</v>
      </c>
      <c r="E678" s="14">
        <v>1</v>
      </c>
      <c r="F678" s="14">
        <v>1</v>
      </c>
      <c r="G678" s="14" t="s">
        <v>30</v>
      </c>
      <c r="H678" s="14" t="s">
        <v>15</v>
      </c>
      <c r="I678" s="14"/>
      <c r="J678" s="14"/>
      <c r="K678" s="14"/>
      <c r="L678" s="14"/>
      <c r="M678" s="14"/>
      <c r="N678" s="14"/>
    </row>
    <row r="679" spans="1:14">
      <c r="A679" s="14">
        <v>672</v>
      </c>
      <c r="B679" s="14">
        <v>672</v>
      </c>
      <c r="C679" s="15">
        <v>44772</v>
      </c>
      <c r="D679" s="14">
        <v>64</v>
      </c>
      <c r="E679" s="14">
        <v>8</v>
      </c>
      <c r="F679" s="14">
        <v>2</v>
      </c>
      <c r="G679" s="14" t="s">
        <v>33</v>
      </c>
      <c r="H679" s="14" t="s">
        <v>20</v>
      </c>
      <c r="I679" s="14"/>
      <c r="J679" s="14"/>
      <c r="K679" s="14"/>
      <c r="L679" s="14"/>
      <c r="M679" s="14"/>
      <c r="N679" s="14"/>
    </row>
    <row r="680" spans="1:14">
      <c r="A680" s="14">
        <v>673</v>
      </c>
      <c r="B680" s="14">
        <v>673</v>
      </c>
      <c r="C680" s="15">
        <v>44617</v>
      </c>
      <c r="D680" s="14">
        <v>8</v>
      </c>
      <c r="E680" s="14">
        <v>8</v>
      </c>
      <c r="F680" s="14">
        <v>3</v>
      </c>
      <c r="G680" s="14" t="s">
        <v>14</v>
      </c>
      <c r="H680" s="14" t="s">
        <v>15</v>
      </c>
      <c r="I680" s="14"/>
      <c r="J680" s="14"/>
      <c r="K680" s="14"/>
      <c r="L680" s="14"/>
      <c r="M680" s="14"/>
      <c r="N680" s="14"/>
    </row>
    <row r="681" spans="1:14">
      <c r="A681" s="14">
        <v>674</v>
      </c>
      <c r="B681" s="14">
        <v>674</v>
      </c>
      <c r="C681" s="15">
        <v>44697</v>
      </c>
      <c r="D681" s="14">
        <v>25</v>
      </c>
      <c r="E681" s="14">
        <v>3</v>
      </c>
      <c r="F681" s="14">
        <v>2</v>
      </c>
      <c r="G681" s="14" t="s">
        <v>14</v>
      </c>
      <c r="H681" s="14" t="s">
        <v>20</v>
      </c>
      <c r="I681" s="14"/>
      <c r="J681" s="14"/>
      <c r="K681" s="14"/>
      <c r="L681" s="14"/>
      <c r="M681" s="14"/>
      <c r="N681" s="14"/>
    </row>
    <row r="682" spans="1:14">
      <c r="A682" s="14">
        <v>675</v>
      </c>
      <c r="B682" s="14">
        <v>675</v>
      </c>
      <c r="C682" s="15">
        <v>44585</v>
      </c>
      <c r="D682" s="14">
        <v>28</v>
      </c>
      <c r="E682" s="14">
        <v>6</v>
      </c>
      <c r="F682" s="14">
        <v>2</v>
      </c>
      <c r="G682" s="14" t="s">
        <v>22</v>
      </c>
      <c r="H682" s="14" t="s">
        <v>20</v>
      </c>
      <c r="I682" s="14"/>
      <c r="J682" s="14"/>
      <c r="K682" s="14"/>
      <c r="L682" s="14"/>
      <c r="M682" s="14"/>
      <c r="N682" s="14"/>
    </row>
    <row r="683" spans="1:14">
      <c r="A683" s="14">
        <v>676</v>
      </c>
      <c r="B683" s="14">
        <v>676</v>
      </c>
      <c r="C683" s="15">
        <v>44573</v>
      </c>
      <c r="D683" s="14">
        <v>49</v>
      </c>
      <c r="E683" s="14">
        <v>2</v>
      </c>
      <c r="F683" s="14">
        <v>1</v>
      </c>
      <c r="G683" s="14" t="s">
        <v>45</v>
      </c>
      <c r="H683" s="14" t="s">
        <v>15</v>
      </c>
      <c r="I683" s="14"/>
      <c r="J683" s="14"/>
      <c r="K683" s="14"/>
      <c r="L683" s="14"/>
      <c r="M683" s="14"/>
      <c r="N683" s="14"/>
    </row>
    <row r="684" spans="1:14">
      <c r="A684" s="14">
        <v>677</v>
      </c>
      <c r="B684" s="14">
        <v>677</v>
      </c>
      <c r="C684" s="15">
        <v>44684</v>
      </c>
      <c r="D684" s="14">
        <v>47</v>
      </c>
      <c r="E684" s="14">
        <v>6</v>
      </c>
      <c r="F684" s="14">
        <v>3</v>
      </c>
      <c r="G684" s="14" t="s">
        <v>30</v>
      </c>
      <c r="H684" s="14" t="s">
        <v>15</v>
      </c>
      <c r="I684" s="14"/>
      <c r="J684" s="14"/>
      <c r="K684" s="14"/>
      <c r="L684" s="14"/>
      <c r="M684" s="14"/>
      <c r="N684" s="14"/>
    </row>
    <row r="685" spans="1:14">
      <c r="A685" s="14">
        <v>678</v>
      </c>
      <c r="B685" s="14">
        <v>678</v>
      </c>
      <c r="C685" s="15">
        <v>44643</v>
      </c>
      <c r="D685" s="14">
        <v>18</v>
      </c>
      <c r="E685" s="14">
        <v>1</v>
      </c>
      <c r="F685" s="14">
        <v>2</v>
      </c>
      <c r="G685" s="14" t="s">
        <v>30</v>
      </c>
      <c r="H685" s="14" t="s">
        <v>15</v>
      </c>
      <c r="I685" s="14"/>
      <c r="J685" s="14"/>
      <c r="K685" s="14"/>
      <c r="L685" s="14"/>
      <c r="M685" s="14"/>
      <c r="N685" s="14"/>
    </row>
    <row r="686" spans="1:14">
      <c r="A686" s="14">
        <v>679</v>
      </c>
      <c r="B686" s="14">
        <v>679</v>
      </c>
      <c r="C686" s="15">
        <v>44636</v>
      </c>
      <c r="D686" s="14">
        <v>18</v>
      </c>
      <c r="E686" s="14">
        <v>1</v>
      </c>
      <c r="F686" s="14">
        <v>3</v>
      </c>
      <c r="G686" s="14" t="s">
        <v>33</v>
      </c>
      <c r="H686" s="14" t="s">
        <v>20</v>
      </c>
      <c r="I686" s="14"/>
      <c r="J686" s="14"/>
      <c r="K686" s="14"/>
      <c r="L686" s="14"/>
      <c r="M686" s="14"/>
      <c r="N686" s="14"/>
    </row>
    <row r="687" spans="1:14">
      <c r="A687" s="14">
        <v>680</v>
      </c>
      <c r="B687" s="14">
        <v>680</v>
      </c>
      <c r="C687" s="15">
        <v>44739</v>
      </c>
      <c r="D687" s="14">
        <v>54</v>
      </c>
      <c r="E687" s="14">
        <v>14</v>
      </c>
      <c r="F687" s="14">
        <v>1</v>
      </c>
      <c r="G687" s="14" t="s">
        <v>33</v>
      </c>
      <c r="H687" s="14" t="s">
        <v>20</v>
      </c>
      <c r="I687" s="14"/>
      <c r="J687" s="14"/>
      <c r="K687" s="14"/>
      <c r="L687" s="14"/>
      <c r="M687" s="14"/>
      <c r="N687" s="14"/>
    </row>
    <row r="688" spans="1:14">
      <c r="A688" s="14">
        <v>681</v>
      </c>
      <c r="B688" s="14">
        <v>681</v>
      </c>
      <c r="C688" s="15">
        <v>44618</v>
      </c>
      <c r="D688" s="14">
        <v>20</v>
      </c>
      <c r="E688" s="14">
        <v>18</v>
      </c>
      <c r="F688" s="14">
        <v>3</v>
      </c>
      <c r="G688" s="14" t="s">
        <v>22</v>
      </c>
      <c r="H688" s="14" t="s">
        <v>15</v>
      </c>
      <c r="I688" s="14"/>
      <c r="J688" s="14"/>
      <c r="K688" s="14"/>
      <c r="L688" s="14"/>
      <c r="M688" s="14"/>
      <c r="N688" s="14"/>
    </row>
    <row r="689" spans="1:14">
      <c r="A689" s="14">
        <v>682</v>
      </c>
      <c r="B689" s="14">
        <v>682</v>
      </c>
      <c r="C689" s="15">
        <v>44590</v>
      </c>
      <c r="D689" s="14">
        <v>54</v>
      </c>
      <c r="E689" s="14">
        <v>3</v>
      </c>
      <c r="F689" s="14">
        <v>2</v>
      </c>
      <c r="G689" s="14" t="s">
        <v>30</v>
      </c>
      <c r="H689" s="14" t="s">
        <v>20</v>
      </c>
      <c r="I689" s="14"/>
      <c r="J689" s="14"/>
      <c r="K689" s="14"/>
      <c r="L689" s="14"/>
      <c r="M689" s="14"/>
      <c r="N689" s="14"/>
    </row>
    <row r="690" spans="1:14">
      <c r="A690" s="14">
        <v>683</v>
      </c>
      <c r="B690" s="14">
        <v>683</v>
      </c>
      <c r="C690" s="15">
        <v>44652</v>
      </c>
      <c r="D690" s="14">
        <v>76</v>
      </c>
      <c r="E690" s="14">
        <v>4</v>
      </c>
      <c r="F690" s="14">
        <v>3</v>
      </c>
      <c r="G690" s="14" t="s">
        <v>33</v>
      </c>
      <c r="H690" s="14" t="s">
        <v>15</v>
      </c>
      <c r="I690" s="14"/>
      <c r="J690" s="14"/>
      <c r="K690" s="14"/>
      <c r="L690" s="14"/>
      <c r="M690" s="14"/>
      <c r="N690" s="14"/>
    </row>
    <row r="691" spans="1:14">
      <c r="A691" s="14">
        <v>684</v>
      </c>
      <c r="B691" s="14">
        <v>684</v>
      </c>
      <c r="C691" s="15">
        <v>44571</v>
      </c>
      <c r="D691" s="14">
        <v>40</v>
      </c>
      <c r="E691" s="14">
        <v>17</v>
      </c>
      <c r="F691" s="14">
        <v>1</v>
      </c>
      <c r="G691" s="14" t="s">
        <v>30</v>
      </c>
      <c r="H691" s="14" t="s">
        <v>15</v>
      </c>
      <c r="I691" s="14"/>
      <c r="J691" s="14"/>
      <c r="K691" s="14"/>
      <c r="L691" s="14"/>
      <c r="M691" s="14"/>
      <c r="N691" s="14"/>
    </row>
    <row r="692" spans="1:14">
      <c r="A692" s="14">
        <v>685</v>
      </c>
      <c r="B692" s="14">
        <v>685</v>
      </c>
      <c r="C692" s="15">
        <v>44654</v>
      </c>
      <c r="D692" s="14">
        <v>76</v>
      </c>
      <c r="E692" s="14">
        <v>15</v>
      </c>
      <c r="F692" s="14">
        <v>1</v>
      </c>
      <c r="G692" s="14" t="s">
        <v>19</v>
      </c>
      <c r="H692" s="14" t="s">
        <v>15</v>
      </c>
      <c r="I692" s="14"/>
      <c r="J692" s="14"/>
      <c r="K692" s="14"/>
      <c r="L692" s="14"/>
      <c r="M692" s="14"/>
      <c r="N692" s="14"/>
    </row>
    <row r="693" spans="1:14">
      <c r="A693" s="14">
        <v>686</v>
      </c>
      <c r="B693" s="14">
        <v>686</v>
      </c>
      <c r="C693" s="15">
        <v>44699</v>
      </c>
      <c r="D693" s="14">
        <v>9</v>
      </c>
      <c r="E693" s="14">
        <v>10</v>
      </c>
      <c r="F693" s="14">
        <v>3</v>
      </c>
      <c r="G693" s="14" t="s">
        <v>33</v>
      </c>
      <c r="H693" s="14" t="s">
        <v>15</v>
      </c>
      <c r="I693" s="14"/>
      <c r="J693" s="14"/>
      <c r="K693" s="14"/>
      <c r="L693" s="14"/>
      <c r="M693" s="14"/>
      <c r="N693" s="14"/>
    </row>
    <row r="694" spans="1:14">
      <c r="A694" s="14">
        <v>687</v>
      </c>
      <c r="B694" s="14">
        <v>687</v>
      </c>
      <c r="C694" s="15">
        <v>44692</v>
      </c>
      <c r="D694" s="14">
        <v>31</v>
      </c>
      <c r="E694" s="14">
        <v>3</v>
      </c>
      <c r="F694" s="14">
        <v>1</v>
      </c>
      <c r="G694" s="14" t="s">
        <v>45</v>
      </c>
      <c r="H694" s="14" t="s">
        <v>20</v>
      </c>
      <c r="I694" s="14"/>
      <c r="J694" s="14"/>
      <c r="K694" s="14"/>
      <c r="L694" s="14"/>
      <c r="M694" s="14"/>
      <c r="N694" s="14"/>
    </row>
    <row r="695" spans="1:14">
      <c r="A695" s="14">
        <v>688</v>
      </c>
      <c r="B695" s="14">
        <v>688</v>
      </c>
      <c r="C695" s="15">
        <v>44648</v>
      </c>
      <c r="D695" s="14">
        <v>52</v>
      </c>
      <c r="E695" s="14">
        <v>16</v>
      </c>
      <c r="F695" s="14">
        <v>3</v>
      </c>
      <c r="G695" s="14" t="s">
        <v>19</v>
      </c>
      <c r="H695" s="14" t="s">
        <v>20</v>
      </c>
      <c r="I695" s="14"/>
      <c r="J695" s="14"/>
      <c r="K695" s="14"/>
      <c r="L695" s="14"/>
      <c r="M695" s="14"/>
      <c r="N695" s="14"/>
    </row>
    <row r="696" spans="1:14">
      <c r="A696" s="14">
        <v>689</v>
      </c>
      <c r="B696" s="14">
        <v>689</v>
      </c>
      <c r="C696" s="15">
        <v>44591</v>
      </c>
      <c r="D696" s="14">
        <v>22</v>
      </c>
      <c r="E696" s="14">
        <v>17</v>
      </c>
      <c r="F696" s="14">
        <v>1</v>
      </c>
      <c r="G696" s="14" t="s">
        <v>45</v>
      </c>
      <c r="H696" s="14" t="s">
        <v>15</v>
      </c>
      <c r="I696" s="14"/>
      <c r="J696" s="14"/>
      <c r="K696" s="14"/>
      <c r="L696" s="14"/>
      <c r="M696" s="14"/>
      <c r="N696" s="14"/>
    </row>
    <row r="697" spans="1:14">
      <c r="A697" s="14">
        <v>690</v>
      </c>
      <c r="B697" s="14">
        <v>690</v>
      </c>
      <c r="C697" s="15">
        <v>44595</v>
      </c>
      <c r="D697" s="14">
        <v>55</v>
      </c>
      <c r="E697" s="14">
        <v>17</v>
      </c>
      <c r="F697" s="14">
        <v>1</v>
      </c>
      <c r="G697" s="14" t="s">
        <v>14</v>
      </c>
      <c r="H697" s="14" t="s">
        <v>15</v>
      </c>
      <c r="I697" s="14"/>
      <c r="J697" s="14"/>
      <c r="K697" s="14"/>
      <c r="L697" s="14"/>
      <c r="M697" s="14"/>
      <c r="N697" s="14"/>
    </row>
    <row r="698" spans="1:14">
      <c r="A698" s="14">
        <v>691</v>
      </c>
      <c r="B698" s="14">
        <v>691</v>
      </c>
      <c r="C698" s="15">
        <v>44614</v>
      </c>
      <c r="D698" s="14">
        <v>52</v>
      </c>
      <c r="E698" s="14">
        <v>8</v>
      </c>
      <c r="F698" s="14">
        <v>1</v>
      </c>
      <c r="G698" s="14" t="s">
        <v>14</v>
      </c>
      <c r="H698" s="14" t="s">
        <v>15</v>
      </c>
      <c r="I698" s="14"/>
      <c r="J698" s="14"/>
      <c r="K698" s="14"/>
      <c r="L698" s="14"/>
      <c r="M698" s="14"/>
      <c r="N698" s="14"/>
    </row>
    <row r="699" spans="1:14">
      <c r="A699" s="14">
        <v>692</v>
      </c>
      <c r="B699" s="14">
        <v>692</v>
      </c>
      <c r="C699" s="15">
        <v>44587</v>
      </c>
      <c r="D699" s="14">
        <v>100</v>
      </c>
      <c r="E699" s="14">
        <v>1</v>
      </c>
      <c r="F699" s="14">
        <v>3</v>
      </c>
      <c r="G699" s="14" t="s">
        <v>33</v>
      </c>
      <c r="H699" s="14" t="s">
        <v>20</v>
      </c>
      <c r="I699" s="14"/>
      <c r="J699" s="14"/>
      <c r="K699" s="14"/>
      <c r="L699" s="14"/>
      <c r="M699" s="14"/>
      <c r="N699" s="14"/>
    </row>
    <row r="700" spans="1:14">
      <c r="A700" s="14">
        <v>693</v>
      </c>
      <c r="B700" s="14">
        <v>693</v>
      </c>
      <c r="C700" s="15">
        <v>44618</v>
      </c>
      <c r="D700" s="14">
        <v>84</v>
      </c>
      <c r="E700" s="14">
        <v>2</v>
      </c>
      <c r="F700" s="14">
        <v>2</v>
      </c>
      <c r="G700" s="14" t="s">
        <v>19</v>
      </c>
      <c r="H700" s="14" t="s">
        <v>20</v>
      </c>
      <c r="I700" s="14"/>
      <c r="J700" s="14"/>
      <c r="K700" s="14"/>
      <c r="L700" s="14"/>
      <c r="M700" s="14"/>
      <c r="N700" s="14"/>
    </row>
    <row r="701" spans="1:14">
      <c r="A701" s="14">
        <v>694</v>
      </c>
      <c r="B701" s="14">
        <v>694</v>
      </c>
      <c r="C701" s="15">
        <v>44571</v>
      </c>
      <c r="D701" s="14">
        <v>17</v>
      </c>
      <c r="E701" s="14">
        <v>2</v>
      </c>
      <c r="F701" s="14">
        <v>1</v>
      </c>
      <c r="G701" s="14" t="s">
        <v>33</v>
      </c>
      <c r="H701" s="14" t="s">
        <v>20</v>
      </c>
      <c r="I701" s="14"/>
      <c r="J701" s="14"/>
      <c r="K701" s="14"/>
      <c r="L701" s="14"/>
      <c r="M701" s="14"/>
      <c r="N701" s="14"/>
    </row>
    <row r="702" spans="1:14">
      <c r="A702" s="14">
        <v>695</v>
      </c>
      <c r="B702" s="14">
        <v>695</v>
      </c>
      <c r="C702" s="15">
        <v>44672</v>
      </c>
      <c r="D702" s="14">
        <v>13</v>
      </c>
      <c r="E702" s="14">
        <v>6</v>
      </c>
      <c r="F702" s="14">
        <v>1</v>
      </c>
      <c r="G702" s="14" t="s">
        <v>14</v>
      </c>
      <c r="H702" s="14" t="s">
        <v>15</v>
      </c>
      <c r="I702" s="14"/>
      <c r="J702" s="14"/>
      <c r="K702" s="14"/>
      <c r="L702" s="14"/>
      <c r="M702" s="14"/>
      <c r="N702" s="14"/>
    </row>
    <row r="703" spans="1:14">
      <c r="A703" s="14">
        <v>696</v>
      </c>
      <c r="B703" s="14">
        <v>696</v>
      </c>
      <c r="C703" s="15">
        <v>44717</v>
      </c>
      <c r="D703" s="14">
        <v>8</v>
      </c>
      <c r="E703" s="14">
        <v>9</v>
      </c>
      <c r="F703" s="14">
        <v>2</v>
      </c>
      <c r="G703" s="14" t="s">
        <v>30</v>
      </c>
      <c r="H703" s="14" t="s">
        <v>20</v>
      </c>
      <c r="I703" s="14"/>
      <c r="J703" s="14"/>
      <c r="K703" s="14"/>
      <c r="L703" s="14"/>
      <c r="M703" s="14"/>
      <c r="N703" s="14"/>
    </row>
    <row r="704" spans="1:14">
      <c r="A704" s="14">
        <v>697</v>
      </c>
      <c r="B704" s="14">
        <v>697</v>
      </c>
      <c r="C704" s="15">
        <v>44617</v>
      </c>
      <c r="D704" s="14">
        <v>92</v>
      </c>
      <c r="E704" s="14">
        <v>13</v>
      </c>
      <c r="F704" s="14">
        <v>1</v>
      </c>
      <c r="G704" s="14" t="s">
        <v>19</v>
      </c>
      <c r="H704" s="14" t="s">
        <v>20</v>
      </c>
      <c r="I704" s="14"/>
      <c r="J704" s="14"/>
      <c r="K704" s="14"/>
      <c r="L704" s="14"/>
      <c r="M704" s="14"/>
      <c r="N704" s="14"/>
    </row>
    <row r="705" spans="1:14">
      <c r="A705" s="14">
        <v>698</v>
      </c>
      <c r="B705" s="14">
        <v>698</v>
      </c>
      <c r="C705" s="15">
        <v>44798</v>
      </c>
      <c r="D705" s="14">
        <v>19</v>
      </c>
      <c r="E705" s="14">
        <v>1</v>
      </c>
      <c r="F705" s="14">
        <v>3</v>
      </c>
      <c r="G705" s="14" t="s">
        <v>30</v>
      </c>
      <c r="H705" s="14" t="s">
        <v>20</v>
      </c>
      <c r="I705" s="14"/>
      <c r="J705" s="14"/>
      <c r="K705" s="14"/>
      <c r="L705" s="14"/>
      <c r="M705" s="14"/>
      <c r="N705" s="14"/>
    </row>
    <row r="706" spans="1:14">
      <c r="A706" s="14">
        <v>699</v>
      </c>
      <c r="B706" s="14">
        <v>699</v>
      </c>
      <c r="C706" s="15">
        <v>44729</v>
      </c>
      <c r="D706" s="14">
        <v>95</v>
      </c>
      <c r="E706" s="14">
        <v>13</v>
      </c>
      <c r="F706" s="14">
        <v>2</v>
      </c>
      <c r="G706" s="14" t="s">
        <v>22</v>
      </c>
      <c r="H706" s="14" t="s">
        <v>15</v>
      </c>
      <c r="I706" s="14"/>
      <c r="J706" s="14"/>
      <c r="K706" s="14"/>
      <c r="L706" s="14"/>
      <c r="M706" s="14"/>
      <c r="N706" s="14"/>
    </row>
    <row r="707" spans="1:14">
      <c r="A707" s="14">
        <v>700</v>
      </c>
      <c r="B707" s="14">
        <v>700</v>
      </c>
      <c r="C707" s="15">
        <v>44679</v>
      </c>
      <c r="D707" s="14">
        <v>81</v>
      </c>
      <c r="E707" s="14">
        <v>18</v>
      </c>
      <c r="F707" s="14">
        <v>1</v>
      </c>
      <c r="G707" s="14" t="s">
        <v>45</v>
      </c>
      <c r="H707" s="14" t="s">
        <v>15</v>
      </c>
      <c r="I707" s="14"/>
      <c r="J707" s="14"/>
      <c r="K707" s="14"/>
      <c r="L707" s="14"/>
      <c r="M707" s="14"/>
      <c r="N707" s="14"/>
    </row>
    <row r="708" spans="1:14">
      <c r="A708" s="14">
        <v>701</v>
      </c>
      <c r="B708" s="14">
        <v>701</v>
      </c>
      <c r="C708" s="15">
        <v>44762</v>
      </c>
      <c r="D708" s="14">
        <v>33</v>
      </c>
      <c r="E708" s="14">
        <v>1</v>
      </c>
      <c r="F708" s="14">
        <v>2</v>
      </c>
      <c r="G708" s="14" t="s">
        <v>45</v>
      </c>
      <c r="H708" s="14" t="s">
        <v>20</v>
      </c>
      <c r="I708" s="14"/>
      <c r="J708" s="14"/>
      <c r="K708" s="14"/>
      <c r="L708" s="14"/>
      <c r="M708" s="14"/>
      <c r="N708" s="14"/>
    </row>
    <row r="709" spans="1:14">
      <c r="A709" s="14">
        <v>702</v>
      </c>
      <c r="B709" s="14">
        <v>702</v>
      </c>
      <c r="C709" s="15">
        <v>44735</v>
      </c>
      <c r="D709" s="14">
        <v>41</v>
      </c>
      <c r="E709" s="14">
        <v>6</v>
      </c>
      <c r="F709" s="14">
        <v>1</v>
      </c>
      <c r="G709" s="14" t="s">
        <v>19</v>
      </c>
      <c r="H709" s="14" t="s">
        <v>20</v>
      </c>
      <c r="I709" s="14"/>
      <c r="J709" s="14"/>
      <c r="K709" s="14"/>
      <c r="L709" s="14"/>
      <c r="M709" s="14"/>
      <c r="N709" s="14"/>
    </row>
    <row r="710" spans="1:14">
      <c r="A710" s="14">
        <v>703</v>
      </c>
      <c r="B710" s="14">
        <v>703</v>
      </c>
      <c r="C710" s="15">
        <v>44756</v>
      </c>
      <c r="D710" s="14">
        <v>26</v>
      </c>
      <c r="E710" s="14">
        <v>11</v>
      </c>
      <c r="F710" s="14">
        <v>3</v>
      </c>
      <c r="G710" s="14" t="s">
        <v>30</v>
      </c>
      <c r="H710" s="14" t="s">
        <v>15</v>
      </c>
      <c r="I710" s="14"/>
      <c r="J710" s="14"/>
      <c r="K710" s="14"/>
      <c r="L710" s="14"/>
      <c r="M710" s="14"/>
      <c r="N710" s="14"/>
    </row>
    <row r="711" spans="1:14">
      <c r="A711" s="14">
        <v>704</v>
      </c>
      <c r="B711" s="14">
        <v>704</v>
      </c>
      <c r="C711" s="15">
        <v>44802</v>
      </c>
      <c r="D711" s="14">
        <v>27</v>
      </c>
      <c r="E711" s="14">
        <v>6</v>
      </c>
      <c r="F711" s="14">
        <v>3</v>
      </c>
      <c r="G711" s="14" t="s">
        <v>19</v>
      </c>
      <c r="H711" s="14" t="s">
        <v>15</v>
      </c>
      <c r="I711" s="14"/>
      <c r="J711" s="14"/>
      <c r="K711" s="14"/>
      <c r="L711" s="14"/>
      <c r="M711" s="14"/>
      <c r="N711" s="14"/>
    </row>
    <row r="712" spans="1:14">
      <c r="A712" s="14">
        <v>705</v>
      </c>
      <c r="B712" s="14">
        <v>705</v>
      </c>
      <c r="C712" s="15">
        <v>44570</v>
      </c>
      <c r="D712" s="14">
        <v>5</v>
      </c>
      <c r="E712" s="14">
        <v>17</v>
      </c>
      <c r="F712" s="14">
        <v>2</v>
      </c>
      <c r="G712" s="14" t="s">
        <v>14</v>
      </c>
      <c r="H712" s="14" t="s">
        <v>15</v>
      </c>
      <c r="I712" s="14"/>
      <c r="J712" s="14"/>
      <c r="K712" s="14"/>
      <c r="L712" s="14"/>
      <c r="M712" s="14"/>
      <c r="N712" s="14"/>
    </row>
    <row r="713" spans="1:14">
      <c r="A713" s="14">
        <v>706</v>
      </c>
      <c r="B713" s="14">
        <v>706</v>
      </c>
      <c r="C713" s="15">
        <v>44628</v>
      </c>
      <c r="D713" s="14">
        <v>32</v>
      </c>
      <c r="E713" s="14">
        <v>3</v>
      </c>
      <c r="F713" s="14">
        <v>1</v>
      </c>
      <c r="G713" s="14" t="s">
        <v>30</v>
      </c>
      <c r="H713" s="14" t="s">
        <v>20</v>
      </c>
      <c r="I713" s="14"/>
      <c r="J713" s="14"/>
      <c r="K713" s="14"/>
      <c r="L713" s="14"/>
      <c r="M713" s="14"/>
      <c r="N713" s="14"/>
    </row>
    <row r="714" spans="1:14">
      <c r="A714" s="14">
        <v>707</v>
      </c>
      <c r="B714" s="14">
        <v>707</v>
      </c>
      <c r="C714" s="15">
        <v>44563</v>
      </c>
      <c r="D714" s="14">
        <v>19</v>
      </c>
      <c r="E714" s="14">
        <v>6</v>
      </c>
      <c r="F714" s="14">
        <v>3</v>
      </c>
      <c r="G714" s="14" t="s">
        <v>14</v>
      </c>
      <c r="H714" s="14" t="s">
        <v>20</v>
      </c>
      <c r="I714" s="14"/>
      <c r="J714" s="14"/>
      <c r="K714" s="14"/>
      <c r="L714" s="14"/>
      <c r="M714" s="14"/>
      <c r="N714" s="14"/>
    </row>
    <row r="715" spans="1:14">
      <c r="A715" s="14">
        <v>708</v>
      </c>
      <c r="B715" s="14">
        <v>708</v>
      </c>
      <c r="C715" s="15">
        <v>44775</v>
      </c>
      <c r="D715" s="14">
        <v>78</v>
      </c>
      <c r="E715" s="14">
        <v>3</v>
      </c>
      <c r="F715" s="14">
        <v>2</v>
      </c>
      <c r="G715" s="14" t="s">
        <v>22</v>
      </c>
      <c r="H715" s="14" t="s">
        <v>20</v>
      </c>
      <c r="I715" s="14"/>
      <c r="J715" s="14"/>
      <c r="K715" s="14"/>
      <c r="L715" s="14"/>
      <c r="M715" s="14"/>
      <c r="N715" s="14"/>
    </row>
    <row r="716" spans="1:14">
      <c r="A716" s="14">
        <v>709</v>
      </c>
      <c r="B716" s="14">
        <v>709</v>
      </c>
      <c r="C716" s="15">
        <v>44739</v>
      </c>
      <c r="D716" s="14">
        <v>41</v>
      </c>
      <c r="E716" s="14">
        <v>9</v>
      </c>
      <c r="F716" s="14">
        <v>3</v>
      </c>
      <c r="G716" s="14" t="s">
        <v>19</v>
      </c>
      <c r="H716" s="14" t="s">
        <v>20</v>
      </c>
      <c r="I716" s="14"/>
      <c r="J716" s="14"/>
      <c r="K716" s="14"/>
      <c r="L716" s="14"/>
      <c r="M716" s="14"/>
      <c r="N716" s="14"/>
    </row>
    <row r="717" spans="1:14">
      <c r="A717" s="14">
        <v>710</v>
      </c>
      <c r="B717" s="14">
        <v>710</v>
      </c>
      <c r="C717" s="15">
        <v>44719</v>
      </c>
      <c r="D717" s="14">
        <v>10</v>
      </c>
      <c r="E717" s="14">
        <v>17</v>
      </c>
      <c r="F717" s="14">
        <v>2</v>
      </c>
      <c r="G717" s="14" t="s">
        <v>30</v>
      </c>
      <c r="H717" s="14" t="s">
        <v>20</v>
      </c>
      <c r="I717" s="14"/>
      <c r="J717" s="14"/>
      <c r="K717" s="14"/>
      <c r="L717" s="14"/>
      <c r="M717" s="14"/>
      <c r="N717" s="14"/>
    </row>
    <row r="718" spans="1:14">
      <c r="A718" s="14">
        <v>711</v>
      </c>
      <c r="B718" s="14">
        <v>711</v>
      </c>
      <c r="C718" s="15">
        <v>44603</v>
      </c>
      <c r="D718" s="14">
        <v>95</v>
      </c>
      <c r="E718" s="14">
        <v>6</v>
      </c>
      <c r="F718" s="14">
        <v>1</v>
      </c>
      <c r="G718" s="14" t="s">
        <v>33</v>
      </c>
      <c r="H718" s="14" t="s">
        <v>15</v>
      </c>
      <c r="I718" s="14"/>
      <c r="J718" s="14"/>
      <c r="K718" s="14"/>
      <c r="L718" s="14"/>
      <c r="M718" s="14"/>
      <c r="N718" s="14"/>
    </row>
    <row r="719" spans="1:14">
      <c r="A719" s="14">
        <v>712</v>
      </c>
      <c r="B719" s="14">
        <v>712</v>
      </c>
      <c r="C719" s="15">
        <v>44596</v>
      </c>
      <c r="D719" s="14">
        <v>67</v>
      </c>
      <c r="E719" s="14">
        <v>15</v>
      </c>
      <c r="F719" s="14">
        <v>1</v>
      </c>
      <c r="G719" s="14" t="s">
        <v>19</v>
      </c>
      <c r="H719" s="14" t="s">
        <v>20</v>
      </c>
      <c r="I719" s="14"/>
      <c r="J719" s="14"/>
      <c r="K719" s="14"/>
      <c r="L719" s="14"/>
      <c r="M719" s="14"/>
      <c r="N719" s="14"/>
    </row>
    <row r="720" spans="1:14">
      <c r="A720" s="14">
        <v>713</v>
      </c>
      <c r="B720" s="14">
        <v>713</v>
      </c>
      <c r="C720" s="15">
        <v>44759</v>
      </c>
      <c r="D720" s="14">
        <v>45</v>
      </c>
      <c r="E720" s="14">
        <v>5</v>
      </c>
      <c r="F720" s="14">
        <v>1</v>
      </c>
      <c r="G720" s="14" t="s">
        <v>19</v>
      </c>
      <c r="H720" s="14" t="s">
        <v>15</v>
      </c>
      <c r="I720" s="14"/>
      <c r="J720" s="14"/>
      <c r="K720" s="14"/>
      <c r="L720" s="14"/>
      <c r="M720" s="14"/>
      <c r="N720" s="14"/>
    </row>
    <row r="721" spans="1:14">
      <c r="A721" s="14">
        <v>714</v>
      </c>
      <c r="B721" s="14">
        <v>714</v>
      </c>
      <c r="C721" s="15">
        <v>44711</v>
      </c>
      <c r="D721" s="14">
        <v>21</v>
      </c>
      <c r="E721" s="14">
        <v>17</v>
      </c>
      <c r="F721" s="14">
        <v>1</v>
      </c>
      <c r="G721" s="14" t="s">
        <v>22</v>
      </c>
      <c r="H721" s="14" t="s">
        <v>20</v>
      </c>
      <c r="I721" s="14"/>
      <c r="J721" s="14"/>
      <c r="K721" s="14"/>
      <c r="L721" s="14"/>
      <c r="M721" s="14"/>
      <c r="N721" s="14"/>
    </row>
    <row r="722" spans="1:14">
      <c r="A722" s="14">
        <v>715</v>
      </c>
      <c r="B722" s="14">
        <v>715</v>
      </c>
      <c r="C722" s="15">
        <v>44768</v>
      </c>
      <c r="D722" s="14">
        <v>68</v>
      </c>
      <c r="E722" s="14">
        <v>2</v>
      </c>
      <c r="F722" s="14">
        <v>2</v>
      </c>
      <c r="G722" s="14" t="s">
        <v>45</v>
      </c>
      <c r="H722" s="14" t="s">
        <v>15</v>
      </c>
      <c r="I722" s="14"/>
      <c r="J722" s="14"/>
      <c r="K722" s="14"/>
      <c r="L722" s="14"/>
      <c r="M722" s="14"/>
      <c r="N722" s="14"/>
    </row>
    <row r="723" spans="1:14">
      <c r="A723" s="14">
        <v>716</v>
      </c>
      <c r="B723" s="14">
        <v>716</v>
      </c>
      <c r="C723" s="15">
        <v>44656</v>
      </c>
      <c r="D723" s="14">
        <v>76</v>
      </c>
      <c r="E723" s="14">
        <v>15</v>
      </c>
      <c r="F723" s="14">
        <v>1</v>
      </c>
      <c r="G723" s="14" t="s">
        <v>30</v>
      </c>
      <c r="H723" s="14" t="s">
        <v>20</v>
      </c>
      <c r="I723" s="14"/>
      <c r="J723" s="14"/>
      <c r="K723" s="14"/>
      <c r="L723" s="14"/>
      <c r="M723" s="14"/>
      <c r="N723" s="14"/>
    </row>
    <row r="724" spans="1:14">
      <c r="A724" s="14">
        <v>717</v>
      </c>
      <c r="B724" s="14">
        <v>717</v>
      </c>
      <c r="C724" s="15">
        <v>44711</v>
      </c>
      <c r="D724" s="14">
        <v>31</v>
      </c>
      <c r="E724" s="14">
        <v>16</v>
      </c>
      <c r="F724" s="14">
        <v>3</v>
      </c>
      <c r="G724" s="14" t="s">
        <v>14</v>
      </c>
      <c r="H724" s="14" t="s">
        <v>15</v>
      </c>
      <c r="I724" s="14"/>
      <c r="J724" s="14"/>
      <c r="K724" s="14"/>
      <c r="L724" s="14"/>
      <c r="M724" s="14"/>
      <c r="N724" s="14"/>
    </row>
    <row r="725" spans="1:14">
      <c r="A725" s="14">
        <v>718</v>
      </c>
      <c r="B725" s="14">
        <v>718</v>
      </c>
      <c r="C725" s="15">
        <v>44752</v>
      </c>
      <c r="D725" s="14">
        <v>97</v>
      </c>
      <c r="E725" s="14">
        <v>10</v>
      </c>
      <c r="F725" s="14">
        <v>1</v>
      </c>
      <c r="G725" s="14" t="s">
        <v>45</v>
      </c>
      <c r="H725" s="14" t="s">
        <v>20</v>
      </c>
      <c r="I725" s="14"/>
      <c r="J725" s="14"/>
      <c r="K725" s="14"/>
      <c r="L725" s="14"/>
      <c r="M725" s="14"/>
      <c r="N725" s="14"/>
    </row>
    <row r="726" spans="1:14">
      <c r="A726" s="14">
        <v>719</v>
      </c>
      <c r="B726" s="14">
        <v>719</v>
      </c>
      <c r="C726" s="15">
        <v>44607</v>
      </c>
      <c r="D726" s="14">
        <v>25</v>
      </c>
      <c r="E726" s="14">
        <v>11</v>
      </c>
      <c r="F726" s="14">
        <v>3</v>
      </c>
      <c r="G726" s="14" t="s">
        <v>33</v>
      </c>
      <c r="H726" s="14" t="s">
        <v>20</v>
      </c>
      <c r="I726" s="14"/>
      <c r="J726" s="14"/>
      <c r="K726" s="14"/>
      <c r="L726" s="14"/>
      <c r="M726" s="14"/>
      <c r="N726" s="14"/>
    </row>
    <row r="727" spans="1:14">
      <c r="A727" s="14">
        <v>720</v>
      </c>
      <c r="B727" s="14">
        <v>720</v>
      </c>
      <c r="C727" s="15">
        <v>44643</v>
      </c>
      <c r="D727" s="14">
        <v>89</v>
      </c>
      <c r="E727" s="14">
        <v>5</v>
      </c>
      <c r="F727" s="14">
        <v>1</v>
      </c>
      <c r="G727" s="14" t="s">
        <v>45</v>
      </c>
      <c r="H727" s="14" t="s">
        <v>15</v>
      </c>
      <c r="I727" s="14"/>
      <c r="J727" s="14"/>
      <c r="K727" s="14"/>
      <c r="L727" s="14"/>
      <c r="M727" s="14"/>
      <c r="N727" s="14"/>
    </row>
    <row r="728" spans="1:14">
      <c r="A728" s="14">
        <v>721</v>
      </c>
      <c r="B728" s="14">
        <v>721</v>
      </c>
      <c r="C728" s="15">
        <v>44638</v>
      </c>
      <c r="D728" s="14">
        <v>51</v>
      </c>
      <c r="E728" s="14">
        <v>3</v>
      </c>
      <c r="F728" s="14">
        <v>3</v>
      </c>
      <c r="G728" s="14" t="s">
        <v>33</v>
      </c>
      <c r="H728" s="14" t="s">
        <v>20</v>
      </c>
      <c r="I728" s="14"/>
      <c r="J728" s="14"/>
      <c r="K728" s="14"/>
      <c r="L728" s="14"/>
      <c r="M728" s="14"/>
      <c r="N728" s="14"/>
    </row>
    <row r="729" spans="1:14">
      <c r="A729" s="14">
        <v>722</v>
      </c>
      <c r="B729" s="14">
        <v>722</v>
      </c>
      <c r="C729" s="15">
        <v>44719</v>
      </c>
      <c r="D729" s="14">
        <v>85</v>
      </c>
      <c r="E729" s="14">
        <v>10</v>
      </c>
      <c r="F729" s="14">
        <v>2</v>
      </c>
      <c r="G729" s="14" t="s">
        <v>14</v>
      </c>
      <c r="H729" s="14" t="s">
        <v>20</v>
      </c>
      <c r="I729" s="14"/>
      <c r="J729" s="14"/>
      <c r="K729" s="14"/>
      <c r="L729" s="14"/>
      <c r="M729" s="14"/>
      <c r="N729" s="14"/>
    </row>
    <row r="730" spans="1:14">
      <c r="A730" s="14">
        <v>723</v>
      </c>
      <c r="B730" s="14">
        <v>723</v>
      </c>
      <c r="C730" s="15">
        <v>44597</v>
      </c>
      <c r="D730" s="14">
        <v>20</v>
      </c>
      <c r="E730" s="14">
        <v>12</v>
      </c>
      <c r="F730" s="14">
        <v>2</v>
      </c>
      <c r="G730" s="14" t="s">
        <v>45</v>
      </c>
      <c r="H730" s="14" t="s">
        <v>20</v>
      </c>
      <c r="I730" s="14"/>
      <c r="J730" s="14"/>
      <c r="K730" s="14"/>
      <c r="L730" s="14"/>
      <c r="M730" s="14"/>
      <c r="N730" s="14"/>
    </row>
    <row r="731" spans="1:14">
      <c r="A731" s="14">
        <v>724</v>
      </c>
      <c r="B731" s="14">
        <v>724</v>
      </c>
      <c r="C731" s="15">
        <v>44711</v>
      </c>
      <c r="D731" s="14">
        <v>39</v>
      </c>
      <c r="E731" s="14">
        <v>16</v>
      </c>
      <c r="F731" s="14">
        <v>1</v>
      </c>
      <c r="G731" s="14" t="s">
        <v>14</v>
      </c>
      <c r="H731" s="14" t="s">
        <v>15</v>
      </c>
      <c r="I731" s="14"/>
      <c r="J731" s="14"/>
      <c r="K731" s="14"/>
      <c r="L731" s="14"/>
      <c r="M731" s="14"/>
      <c r="N731" s="14"/>
    </row>
    <row r="732" spans="1:14">
      <c r="A732" s="14">
        <v>725</v>
      </c>
      <c r="B732" s="14">
        <v>725</v>
      </c>
      <c r="C732" s="15">
        <v>44725</v>
      </c>
      <c r="D732" s="14">
        <v>40</v>
      </c>
      <c r="E732" s="14">
        <v>7</v>
      </c>
      <c r="F732" s="14">
        <v>1</v>
      </c>
      <c r="G732" s="14" t="s">
        <v>33</v>
      </c>
      <c r="H732" s="14" t="s">
        <v>20</v>
      </c>
      <c r="I732" s="14"/>
      <c r="J732" s="14"/>
      <c r="K732" s="14"/>
      <c r="L732" s="14"/>
      <c r="M732" s="14"/>
      <c r="N732" s="14"/>
    </row>
    <row r="733" spans="1:14">
      <c r="A733" s="14">
        <v>726</v>
      </c>
      <c r="B733" s="14">
        <v>726</v>
      </c>
      <c r="C733" s="15">
        <v>44618</v>
      </c>
      <c r="D733" s="14">
        <v>5</v>
      </c>
      <c r="E733" s="14">
        <v>6</v>
      </c>
      <c r="F733" s="14">
        <v>3</v>
      </c>
      <c r="G733" s="14" t="s">
        <v>19</v>
      </c>
      <c r="H733" s="14" t="s">
        <v>15</v>
      </c>
      <c r="I733" s="14"/>
      <c r="J733" s="14"/>
      <c r="K733" s="14"/>
      <c r="L733" s="14"/>
      <c r="M733" s="14"/>
      <c r="N733" s="14"/>
    </row>
    <row r="734" spans="1:14">
      <c r="A734" s="14">
        <v>727</v>
      </c>
      <c r="B734" s="14">
        <v>727</v>
      </c>
      <c r="C734" s="15">
        <v>44610</v>
      </c>
      <c r="D734" s="14">
        <v>48</v>
      </c>
      <c r="E734" s="14">
        <v>5</v>
      </c>
      <c r="F734" s="14">
        <v>2</v>
      </c>
      <c r="G734" s="14" t="s">
        <v>33</v>
      </c>
      <c r="H734" s="14" t="s">
        <v>20</v>
      </c>
      <c r="I734" s="14"/>
      <c r="J734" s="14"/>
      <c r="K734" s="14"/>
      <c r="L734" s="14"/>
      <c r="M734" s="14"/>
      <c r="N734" s="14"/>
    </row>
    <row r="735" spans="1:14">
      <c r="A735" s="14">
        <v>728</v>
      </c>
      <c r="B735" s="14">
        <v>728</v>
      </c>
      <c r="C735" s="15">
        <v>44683</v>
      </c>
      <c r="D735" s="14">
        <v>65</v>
      </c>
      <c r="E735" s="14">
        <v>7</v>
      </c>
      <c r="F735" s="14">
        <v>1</v>
      </c>
      <c r="G735" s="14" t="s">
        <v>33</v>
      </c>
      <c r="H735" s="14" t="s">
        <v>20</v>
      </c>
      <c r="I735" s="14"/>
      <c r="J735" s="14"/>
      <c r="K735" s="14"/>
      <c r="L735" s="14"/>
      <c r="M735" s="14"/>
      <c r="N735" s="14"/>
    </row>
    <row r="736" spans="1:14">
      <c r="A736" s="14">
        <v>729</v>
      </c>
      <c r="B736" s="14">
        <v>729</v>
      </c>
      <c r="C736" s="15">
        <v>44721</v>
      </c>
      <c r="D736" s="14">
        <v>13</v>
      </c>
      <c r="E736" s="14">
        <v>5</v>
      </c>
      <c r="F736" s="14">
        <v>1</v>
      </c>
      <c r="G736" s="14" t="s">
        <v>45</v>
      </c>
      <c r="H736" s="14" t="s">
        <v>15</v>
      </c>
      <c r="I736" s="14"/>
      <c r="J736" s="14"/>
      <c r="K736" s="14"/>
      <c r="L736" s="14"/>
      <c r="M736" s="14"/>
      <c r="N736" s="14"/>
    </row>
    <row r="737" spans="1:14">
      <c r="A737" s="14">
        <v>730</v>
      </c>
      <c r="B737" s="14">
        <v>730</v>
      </c>
      <c r="C737" s="15">
        <v>44634</v>
      </c>
      <c r="D737" s="14">
        <v>88</v>
      </c>
      <c r="E737" s="14">
        <v>18</v>
      </c>
      <c r="F737" s="14">
        <v>1</v>
      </c>
      <c r="G737" s="14" t="s">
        <v>14</v>
      </c>
      <c r="H737" s="14" t="s">
        <v>20</v>
      </c>
      <c r="I737" s="14"/>
      <c r="J737" s="14"/>
      <c r="K737" s="14"/>
      <c r="L737" s="14"/>
      <c r="M737" s="14"/>
      <c r="N737" s="14"/>
    </row>
    <row r="738" spans="1:14">
      <c r="A738" s="14">
        <v>731</v>
      </c>
      <c r="B738" s="14">
        <v>731</v>
      </c>
      <c r="C738" s="15">
        <v>44582</v>
      </c>
      <c r="D738" s="14">
        <v>67</v>
      </c>
      <c r="E738" s="14">
        <v>18</v>
      </c>
      <c r="F738" s="14">
        <v>1</v>
      </c>
      <c r="G738" s="14" t="s">
        <v>30</v>
      </c>
      <c r="H738" s="14" t="s">
        <v>20</v>
      </c>
      <c r="I738" s="14"/>
      <c r="J738" s="14"/>
      <c r="K738" s="14"/>
      <c r="L738" s="14"/>
      <c r="M738" s="14"/>
      <c r="N738" s="14"/>
    </row>
    <row r="739" spans="1:14">
      <c r="A739" s="14">
        <v>732</v>
      </c>
      <c r="B739" s="14">
        <v>732</v>
      </c>
      <c r="C739" s="15">
        <v>44586</v>
      </c>
      <c r="D739" s="14">
        <v>79</v>
      </c>
      <c r="E739" s="14">
        <v>2</v>
      </c>
      <c r="F739" s="14">
        <v>1</v>
      </c>
      <c r="G739" s="14" t="s">
        <v>22</v>
      </c>
      <c r="H739" s="14" t="s">
        <v>15</v>
      </c>
      <c r="I739" s="14"/>
      <c r="J739" s="14"/>
      <c r="K739" s="14"/>
      <c r="L739" s="14"/>
      <c r="M739" s="14"/>
      <c r="N739" s="14"/>
    </row>
    <row r="740" spans="1:14">
      <c r="A740" s="14">
        <v>733</v>
      </c>
      <c r="B740" s="14">
        <v>733</v>
      </c>
      <c r="C740" s="15">
        <v>44660</v>
      </c>
      <c r="D740" s="14">
        <v>1</v>
      </c>
      <c r="E740" s="14">
        <v>1</v>
      </c>
      <c r="F740" s="14">
        <v>3</v>
      </c>
      <c r="G740" s="14" t="s">
        <v>30</v>
      </c>
      <c r="H740" s="14" t="s">
        <v>15</v>
      </c>
      <c r="I740" s="14"/>
      <c r="J740" s="14"/>
      <c r="K740" s="14"/>
      <c r="L740" s="14"/>
      <c r="M740" s="14"/>
      <c r="N740" s="14"/>
    </row>
    <row r="741" spans="1:14">
      <c r="A741" s="14">
        <v>734</v>
      </c>
      <c r="B741" s="14">
        <v>734</v>
      </c>
      <c r="C741" s="15">
        <v>44744</v>
      </c>
      <c r="D741" s="14">
        <v>2</v>
      </c>
      <c r="E741" s="14">
        <v>12</v>
      </c>
      <c r="F741" s="14">
        <v>3</v>
      </c>
      <c r="G741" s="14" t="s">
        <v>33</v>
      </c>
      <c r="H741" s="14" t="s">
        <v>15</v>
      </c>
      <c r="I741" s="14"/>
      <c r="J741" s="14"/>
      <c r="K741" s="14"/>
      <c r="L741" s="14"/>
      <c r="M741" s="14"/>
      <c r="N741" s="14"/>
    </row>
    <row r="742" spans="1:14">
      <c r="A742" s="14">
        <v>735</v>
      </c>
      <c r="B742" s="14">
        <v>735</v>
      </c>
      <c r="C742" s="15">
        <v>44655</v>
      </c>
      <c r="D742" s="14">
        <v>4</v>
      </c>
      <c r="E742" s="14">
        <v>12</v>
      </c>
      <c r="F742" s="14">
        <v>2</v>
      </c>
      <c r="G742" s="14" t="s">
        <v>45</v>
      </c>
      <c r="H742" s="14" t="s">
        <v>15</v>
      </c>
      <c r="I742" s="14"/>
      <c r="J742" s="14"/>
      <c r="K742" s="14"/>
      <c r="L742" s="14"/>
      <c r="M742" s="14"/>
      <c r="N742" s="14"/>
    </row>
    <row r="743" spans="1:14">
      <c r="A743" s="14">
        <v>736</v>
      </c>
      <c r="B743" s="14">
        <v>736</v>
      </c>
      <c r="C743" s="15">
        <v>44659</v>
      </c>
      <c r="D743" s="14">
        <v>96</v>
      </c>
      <c r="E743" s="14">
        <v>18</v>
      </c>
      <c r="F743" s="14">
        <v>3</v>
      </c>
      <c r="G743" s="14" t="s">
        <v>19</v>
      </c>
      <c r="H743" s="14" t="s">
        <v>20</v>
      </c>
      <c r="I743" s="14"/>
      <c r="J743" s="14"/>
      <c r="K743" s="14"/>
      <c r="L743" s="14"/>
      <c r="M743" s="14"/>
      <c r="N743" s="14"/>
    </row>
    <row r="744" spans="1:14">
      <c r="A744" s="14">
        <v>737</v>
      </c>
      <c r="B744" s="14">
        <v>737</v>
      </c>
      <c r="C744" s="15">
        <v>44647</v>
      </c>
      <c r="D744" s="14">
        <v>12</v>
      </c>
      <c r="E744" s="14">
        <v>2</v>
      </c>
      <c r="F744" s="14">
        <v>2</v>
      </c>
      <c r="G744" s="14" t="s">
        <v>14</v>
      </c>
      <c r="H744" s="14" t="s">
        <v>15</v>
      </c>
      <c r="I744" s="14"/>
      <c r="J744" s="14"/>
      <c r="K744" s="14"/>
      <c r="L744" s="14"/>
      <c r="M744" s="14"/>
      <c r="N744" s="14"/>
    </row>
    <row r="745" spans="1:14">
      <c r="A745" s="14">
        <v>738</v>
      </c>
      <c r="B745" s="14">
        <v>738</v>
      </c>
      <c r="C745" s="15">
        <v>44650</v>
      </c>
      <c r="D745" s="14">
        <v>52</v>
      </c>
      <c r="E745" s="14">
        <v>5</v>
      </c>
      <c r="F745" s="14">
        <v>3</v>
      </c>
      <c r="G745" s="14" t="s">
        <v>19</v>
      </c>
      <c r="H745" s="14" t="s">
        <v>15</v>
      </c>
      <c r="I745" s="14"/>
      <c r="J745" s="14"/>
      <c r="K745" s="14"/>
      <c r="L745" s="14"/>
      <c r="M745" s="14"/>
      <c r="N745" s="14"/>
    </row>
    <row r="746" spans="1:14">
      <c r="A746" s="14">
        <v>739</v>
      </c>
      <c r="B746" s="14">
        <v>739</v>
      </c>
      <c r="C746" s="15">
        <v>44723</v>
      </c>
      <c r="D746" s="14">
        <v>42</v>
      </c>
      <c r="E746" s="14">
        <v>11</v>
      </c>
      <c r="F746" s="14">
        <v>3</v>
      </c>
      <c r="G746" s="14" t="s">
        <v>14</v>
      </c>
      <c r="H746" s="14" t="s">
        <v>20</v>
      </c>
      <c r="I746" s="14"/>
      <c r="J746" s="14"/>
      <c r="K746" s="14"/>
      <c r="L746" s="14"/>
      <c r="M746" s="14"/>
      <c r="N746" s="14"/>
    </row>
    <row r="747" spans="1:14">
      <c r="A747" s="14">
        <v>740</v>
      </c>
      <c r="B747" s="14">
        <v>740</v>
      </c>
      <c r="C747" s="15">
        <v>44670</v>
      </c>
      <c r="D747" s="14">
        <v>26</v>
      </c>
      <c r="E747" s="14">
        <v>16</v>
      </c>
      <c r="F747" s="14">
        <v>3</v>
      </c>
      <c r="G747" s="14" t="s">
        <v>30</v>
      </c>
      <c r="H747" s="14" t="s">
        <v>15</v>
      </c>
      <c r="I747" s="14"/>
      <c r="J747" s="14"/>
      <c r="K747" s="14"/>
      <c r="L747" s="14"/>
      <c r="M747" s="14"/>
      <c r="N747" s="14"/>
    </row>
    <row r="748" spans="1:14">
      <c r="A748" s="14">
        <v>741</v>
      </c>
      <c r="B748" s="14">
        <v>741</v>
      </c>
      <c r="C748" s="15">
        <v>44763</v>
      </c>
      <c r="D748" s="14">
        <v>23</v>
      </c>
      <c r="E748" s="14">
        <v>15</v>
      </c>
      <c r="F748" s="14">
        <v>3</v>
      </c>
      <c r="G748" s="14" t="s">
        <v>19</v>
      </c>
      <c r="H748" s="14" t="s">
        <v>15</v>
      </c>
      <c r="I748" s="14"/>
      <c r="J748" s="14"/>
      <c r="K748" s="14"/>
      <c r="L748" s="14"/>
      <c r="M748" s="14"/>
      <c r="N748" s="14"/>
    </row>
    <row r="749" spans="1:14">
      <c r="A749" s="14">
        <v>742</v>
      </c>
      <c r="B749" s="14">
        <v>742</v>
      </c>
      <c r="C749" s="15">
        <v>44734</v>
      </c>
      <c r="D749" s="14">
        <v>30</v>
      </c>
      <c r="E749" s="14">
        <v>18</v>
      </c>
      <c r="F749" s="14">
        <v>2</v>
      </c>
      <c r="G749" s="14" t="s">
        <v>45</v>
      </c>
      <c r="H749" s="14" t="s">
        <v>15</v>
      </c>
      <c r="I749" s="14"/>
      <c r="J749" s="14"/>
      <c r="K749" s="14"/>
      <c r="L749" s="14"/>
      <c r="M749" s="14"/>
      <c r="N749" s="14"/>
    </row>
    <row r="750" spans="1:14">
      <c r="A750" s="14">
        <v>743</v>
      </c>
      <c r="B750" s="14">
        <v>743</v>
      </c>
      <c r="C750" s="15">
        <v>44659</v>
      </c>
      <c r="D750" s="14">
        <v>7</v>
      </c>
      <c r="E750" s="14">
        <v>5</v>
      </c>
      <c r="F750" s="14">
        <v>3</v>
      </c>
      <c r="G750" s="14" t="s">
        <v>33</v>
      </c>
      <c r="H750" s="14" t="s">
        <v>15</v>
      </c>
      <c r="I750" s="14"/>
      <c r="J750" s="14"/>
      <c r="K750" s="14"/>
      <c r="L750" s="14"/>
      <c r="M750" s="14"/>
      <c r="N750" s="14"/>
    </row>
    <row r="751" spans="1:14">
      <c r="A751" s="14">
        <v>744</v>
      </c>
      <c r="B751" s="14">
        <v>744</v>
      </c>
      <c r="C751" s="15">
        <v>44798</v>
      </c>
      <c r="D751" s="14">
        <v>20</v>
      </c>
      <c r="E751" s="14">
        <v>14</v>
      </c>
      <c r="F751" s="14">
        <v>1</v>
      </c>
      <c r="G751" s="14" t="s">
        <v>33</v>
      </c>
      <c r="H751" s="14" t="s">
        <v>20</v>
      </c>
      <c r="I751" s="14"/>
      <c r="J751" s="14"/>
      <c r="K751" s="14"/>
      <c r="L751" s="14"/>
      <c r="M751" s="14"/>
      <c r="N751" s="14"/>
    </row>
    <row r="752" spans="1:14">
      <c r="A752" s="14">
        <v>745</v>
      </c>
      <c r="B752" s="14">
        <v>745</v>
      </c>
      <c r="C752" s="15">
        <v>44687</v>
      </c>
      <c r="D752" s="14">
        <v>85</v>
      </c>
      <c r="E752" s="14">
        <v>1</v>
      </c>
      <c r="F752" s="14">
        <v>3</v>
      </c>
      <c r="G752" s="14" t="s">
        <v>22</v>
      </c>
      <c r="H752" s="14" t="s">
        <v>20</v>
      </c>
      <c r="I752" s="14"/>
      <c r="J752" s="14"/>
      <c r="K752" s="14"/>
      <c r="L752" s="14"/>
      <c r="M752" s="14"/>
      <c r="N752" s="14"/>
    </row>
    <row r="753" spans="1:14">
      <c r="A753" s="14">
        <v>746</v>
      </c>
      <c r="B753" s="14">
        <v>746</v>
      </c>
      <c r="C753" s="15">
        <v>44747</v>
      </c>
      <c r="D753" s="14">
        <v>29</v>
      </c>
      <c r="E753" s="14">
        <v>6</v>
      </c>
      <c r="F753" s="14">
        <v>3</v>
      </c>
      <c r="G753" s="14" t="s">
        <v>14</v>
      </c>
      <c r="H753" s="14" t="s">
        <v>20</v>
      </c>
      <c r="I753" s="14"/>
      <c r="J753" s="14"/>
      <c r="K753" s="14"/>
      <c r="L753" s="14"/>
      <c r="M753" s="14"/>
      <c r="N753" s="14"/>
    </row>
    <row r="754" spans="1:14">
      <c r="A754" s="14">
        <v>747</v>
      </c>
      <c r="B754" s="14">
        <v>747</v>
      </c>
      <c r="C754" s="15">
        <v>44795</v>
      </c>
      <c r="D754" s="14">
        <v>82</v>
      </c>
      <c r="E754" s="14">
        <v>10</v>
      </c>
      <c r="F754" s="14">
        <v>1</v>
      </c>
      <c r="G754" s="14" t="s">
        <v>14</v>
      </c>
      <c r="H754" s="14" t="s">
        <v>20</v>
      </c>
      <c r="I754" s="14"/>
      <c r="J754" s="14"/>
      <c r="K754" s="14"/>
      <c r="L754" s="14"/>
      <c r="M754" s="14"/>
      <c r="N754" s="14"/>
    </row>
    <row r="755" spans="1:14">
      <c r="A755" s="14">
        <v>748</v>
      </c>
      <c r="B755" s="14">
        <v>748</v>
      </c>
      <c r="C755" s="15">
        <v>44763</v>
      </c>
      <c r="D755" s="14">
        <v>3</v>
      </c>
      <c r="E755" s="14">
        <v>12</v>
      </c>
      <c r="F755" s="14">
        <v>2</v>
      </c>
      <c r="G755" s="14" t="s">
        <v>19</v>
      </c>
      <c r="H755" s="14" t="s">
        <v>15</v>
      </c>
      <c r="I755" s="14"/>
      <c r="J755" s="14"/>
      <c r="K755" s="14"/>
      <c r="L755" s="14"/>
      <c r="M755" s="14"/>
      <c r="N755" s="14"/>
    </row>
    <row r="756" spans="1:14">
      <c r="A756" s="14">
        <v>749</v>
      </c>
      <c r="B756" s="14">
        <v>749</v>
      </c>
      <c r="C756" s="15">
        <v>44688</v>
      </c>
      <c r="D756" s="14">
        <v>81</v>
      </c>
      <c r="E756" s="14">
        <v>14</v>
      </c>
      <c r="F756" s="14">
        <v>1</v>
      </c>
      <c r="G756" s="14" t="s">
        <v>45</v>
      </c>
      <c r="H756" s="14" t="s">
        <v>15</v>
      </c>
      <c r="I756" s="14"/>
      <c r="J756" s="14"/>
      <c r="K756" s="14"/>
      <c r="L756" s="14"/>
      <c r="M756" s="14"/>
      <c r="N756" s="14"/>
    </row>
    <row r="757" spans="1:14">
      <c r="A757" s="14">
        <v>750</v>
      </c>
      <c r="B757" s="14">
        <v>750</v>
      </c>
      <c r="C757" s="15">
        <v>44674</v>
      </c>
      <c r="D757" s="14">
        <v>50</v>
      </c>
      <c r="E757" s="14">
        <v>13</v>
      </c>
      <c r="F757" s="14">
        <v>1</v>
      </c>
      <c r="G757" s="14" t="s">
        <v>33</v>
      </c>
      <c r="H757" s="14" t="s">
        <v>15</v>
      </c>
      <c r="I757" s="14"/>
      <c r="J757" s="14"/>
      <c r="K757" s="14"/>
      <c r="L757" s="14"/>
      <c r="M757" s="14"/>
      <c r="N757" s="14"/>
    </row>
    <row r="758" spans="1:14">
      <c r="A758" s="14">
        <v>751</v>
      </c>
      <c r="B758" s="14">
        <v>751</v>
      </c>
      <c r="C758" s="15">
        <v>44765</v>
      </c>
      <c r="D758" s="14">
        <v>34</v>
      </c>
      <c r="E758" s="14">
        <v>16</v>
      </c>
      <c r="F758" s="14">
        <v>1</v>
      </c>
      <c r="G758" s="14" t="s">
        <v>14</v>
      </c>
      <c r="H758" s="14" t="s">
        <v>15</v>
      </c>
      <c r="I758" s="14"/>
      <c r="J758" s="14"/>
      <c r="K758" s="14"/>
      <c r="L758" s="14"/>
      <c r="M758" s="14"/>
      <c r="N758" s="14"/>
    </row>
    <row r="759" spans="1:14">
      <c r="A759" s="14">
        <v>752</v>
      </c>
      <c r="B759" s="14">
        <v>752</v>
      </c>
      <c r="C759" s="15">
        <v>44645</v>
      </c>
      <c r="D759" s="14">
        <v>75</v>
      </c>
      <c r="E759" s="14">
        <v>16</v>
      </c>
      <c r="F759" s="14">
        <v>1</v>
      </c>
      <c r="G759" s="14" t="s">
        <v>30</v>
      </c>
      <c r="H759" s="14" t="s">
        <v>20</v>
      </c>
      <c r="I759" s="14"/>
      <c r="J759" s="14"/>
      <c r="K759" s="14"/>
      <c r="L759" s="14"/>
      <c r="M759" s="14"/>
      <c r="N759" s="14"/>
    </row>
    <row r="760" spans="1:14">
      <c r="A760" s="14">
        <v>753</v>
      </c>
      <c r="B760" s="14">
        <v>753</v>
      </c>
      <c r="C760" s="15">
        <v>44680</v>
      </c>
      <c r="D760" s="14">
        <v>39</v>
      </c>
      <c r="E760" s="14">
        <v>11</v>
      </c>
      <c r="F760" s="14">
        <v>2</v>
      </c>
      <c r="G760" s="14" t="s">
        <v>19</v>
      </c>
      <c r="H760" s="14" t="s">
        <v>15</v>
      </c>
      <c r="I760" s="14"/>
      <c r="J760" s="14"/>
      <c r="K760" s="14"/>
      <c r="L760" s="14"/>
      <c r="M760" s="14"/>
      <c r="N760" s="14"/>
    </row>
    <row r="761" spans="1:14">
      <c r="A761" s="14">
        <v>754</v>
      </c>
      <c r="B761" s="14">
        <v>754</v>
      </c>
      <c r="C761" s="15">
        <v>44801</v>
      </c>
      <c r="D761" s="14">
        <v>4</v>
      </c>
      <c r="E761" s="14">
        <v>2</v>
      </c>
      <c r="F761" s="14">
        <v>3</v>
      </c>
      <c r="G761" s="14" t="s">
        <v>14</v>
      </c>
      <c r="H761" s="14" t="s">
        <v>20</v>
      </c>
      <c r="I761" s="14"/>
      <c r="J761" s="14"/>
      <c r="K761" s="14"/>
      <c r="L761" s="14"/>
      <c r="M761" s="14"/>
      <c r="N761" s="14"/>
    </row>
    <row r="762" spans="1:14">
      <c r="A762" s="14">
        <v>755</v>
      </c>
      <c r="B762" s="14">
        <v>755</v>
      </c>
      <c r="C762" s="15">
        <v>44643</v>
      </c>
      <c r="D762" s="14">
        <v>92</v>
      </c>
      <c r="E762" s="14">
        <v>2</v>
      </c>
      <c r="F762" s="14">
        <v>3</v>
      </c>
      <c r="G762" s="14" t="s">
        <v>22</v>
      </c>
      <c r="H762" s="14" t="s">
        <v>15</v>
      </c>
      <c r="I762" s="14"/>
      <c r="J762" s="14"/>
      <c r="K762" s="14"/>
      <c r="L762" s="14"/>
      <c r="M762" s="14"/>
      <c r="N762" s="14"/>
    </row>
    <row r="763" spans="1:14">
      <c r="A763" s="14">
        <v>756</v>
      </c>
      <c r="B763" s="14">
        <v>756</v>
      </c>
      <c r="C763" s="15">
        <v>44676</v>
      </c>
      <c r="D763" s="14">
        <v>40</v>
      </c>
      <c r="E763" s="14">
        <v>17</v>
      </c>
      <c r="F763" s="14">
        <v>1</v>
      </c>
      <c r="G763" s="14" t="s">
        <v>33</v>
      </c>
      <c r="H763" s="14" t="s">
        <v>15</v>
      </c>
      <c r="I763" s="14"/>
      <c r="J763" s="14"/>
      <c r="K763" s="14"/>
      <c r="L763" s="14"/>
      <c r="M763" s="14"/>
      <c r="N763" s="14"/>
    </row>
    <row r="764" spans="1:14">
      <c r="A764" s="14">
        <v>757</v>
      </c>
      <c r="B764" s="14">
        <v>757</v>
      </c>
      <c r="C764" s="15">
        <v>44622</v>
      </c>
      <c r="D764" s="14">
        <v>77</v>
      </c>
      <c r="E764" s="14">
        <v>10</v>
      </c>
      <c r="F764" s="14">
        <v>2</v>
      </c>
      <c r="G764" s="14" t="s">
        <v>22</v>
      </c>
      <c r="H764" s="14" t="s">
        <v>15</v>
      </c>
      <c r="I764" s="14"/>
      <c r="J764" s="14"/>
      <c r="K764" s="14"/>
      <c r="L764" s="14"/>
      <c r="M764" s="14"/>
      <c r="N764" s="14"/>
    </row>
    <row r="765" spans="1:14">
      <c r="A765" s="14">
        <v>758</v>
      </c>
      <c r="B765" s="14">
        <v>758</v>
      </c>
      <c r="C765" s="15">
        <v>44779</v>
      </c>
      <c r="D765" s="14">
        <v>75</v>
      </c>
      <c r="E765" s="14">
        <v>7</v>
      </c>
      <c r="F765" s="14">
        <v>3</v>
      </c>
      <c r="G765" s="14" t="s">
        <v>22</v>
      </c>
      <c r="H765" s="14" t="s">
        <v>15</v>
      </c>
      <c r="I765" s="14"/>
      <c r="J765" s="14"/>
      <c r="K765" s="14"/>
      <c r="L765" s="14"/>
      <c r="M765" s="14"/>
      <c r="N765" s="14"/>
    </row>
    <row r="766" spans="1:14">
      <c r="A766" s="14">
        <v>759</v>
      </c>
      <c r="B766" s="14">
        <v>759</v>
      </c>
      <c r="C766" s="15">
        <v>44720</v>
      </c>
      <c r="D766" s="14">
        <v>30</v>
      </c>
      <c r="E766" s="14">
        <v>17</v>
      </c>
      <c r="F766" s="14">
        <v>3</v>
      </c>
      <c r="G766" s="14" t="s">
        <v>22</v>
      </c>
      <c r="H766" s="14" t="s">
        <v>15</v>
      </c>
      <c r="I766" s="14"/>
      <c r="J766" s="14"/>
      <c r="K766" s="14"/>
      <c r="L766" s="14"/>
      <c r="M766" s="14"/>
      <c r="N766" s="14"/>
    </row>
    <row r="767" spans="1:14">
      <c r="A767" s="14">
        <v>760</v>
      </c>
      <c r="B767" s="14">
        <v>760</v>
      </c>
      <c r="C767" s="15">
        <v>44756</v>
      </c>
      <c r="D767" s="14">
        <v>56</v>
      </c>
      <c r="E767" s="14">
        <v>17</v>
      </c>
      <c r="F767" s="14">
        <v>3</v>
      </c>
      <c r="G767" s="14" t="s">
        <v>33</v>
      </c>
      <c r="H767" s="14" t="s">
        <v>15</v>
      </c>
      <c r="I767" s="14"/>
      <c r="J767" s="14"/>
      <c r="K767" s="14"/>
      <c r="L767" s="14"/>
      <c r="M767" s="14"/>
      <c r="N767" s="14"/>
    </row>
    <row r="768" spans="1:14">
      <c r="A768" s="14">
        <v>761</v>
      </c>
      <c r="B768" s="14">
        <v>761</v>
      </c>
      <c r="C768" s="15">
        <v>44757</v>
      </c>
      <c r="D768" s="14">
        <v>32</v>
      </c>
      <c r="E768" s="14">
        <v>16</v>
      </c>
      <c r="F768" s="14">
        <v>3</v>
      </c>
      <c r="G768" s="14" t="s">
        <v>45</v>
      </c>
      <c r="H768" s="14" t="s">
        <v>15</v>
      </c>
      <c r="I768" s="14"/>
      <c r="J768" s="14"/>
      <c r="K768" s="14"/>
      <c r="L768" s="14"/>
      <c r="M768" s="14"/>
      <c r="N768" s="14"/>
    </row>
    <row r="769" spans="1:14">
      <c r="A769" s="14">
        <v>762</v>
      </c>
      <c r="B769" s="14">
        <v>762</v>
      </c>
      <c r="C769" s="15">
        <v>44726</v>
      </c>
      <c r="D769" s="14">
        <v>58</v>
      </c>
      <c r="E769" s="14">
        <v>15</v>
      </c>
      <c r="F769" s="14">
        <v>1</v>
      </c>
      <c r="G769" s="14" t="s">
        <v>14</v>
      </c>
      <c r="H769" s="14" t="s">
        <v>20</v>
      </c>
      <c r="I769" s="14"/>
      <c r="J769" s="14"/>
      <c r="K769" s="14"/>
      <c r="L769" s="14"/>
      <c r="M769" s="14"/>
      <c r="N769" s="14"/>
    </row>
    <row r="770" spans="1:14">
      <c r="A770" s="14">
        <v>763</v>
      </c>
      <c r="B770" s="14">
        <v>763</v>
      </c>
      <c r="C770" s="15">
        <v>44639</v>
      </c>
      <c r="D770" s="14">
        <v>4</v>
      </c>
      <c r="E770" s="14">
        <v>1</v>
      </c>
      <c r="F770" s="14">
        <v>3</v>
      </c>
      <c r="G770" s="14" t="s">
        <v>33</v>
      </c>
      <c r="H770" s="14" t="s">
        <v>20</v>
      </c>
      <c r="I770" s="14"/>
      <c r="J770" s="14"/>
      <c r="K770" s="14"/>
      <c r="L770" s="14"/>
      <c r="M770" s="14"/>
      <c r="N770" s="14"/>
    </row>
    <row r="771" spans="1:14">
      <c r="A771" s="14">
        <v>764</v>
      </c>
      <c r="B771" s="14">
        <v>764</v>
      </c>
      <c r="C771" s="15">
        <v>44661</v>
      </c>
      <c r="D771" s="14">
        <v>92</v>
      </c>
      <c r="E771" s="14">
        <v>9</v>
      </c>
      <c r="F771" s="14">
        <v>2</v>
      </c>
      <c r="G771" s="14" t="s">
        <v>19</v>
      </c>
      <c r="H771" s="14" t="s">
        <v>20</v>
      </c>
      <c r="I771" s="14"/>
      <c r="J771" s="14"/>
      <c r="K771" s="14"/>
      <c r="L771" s="14"/>
      <c r="M771" s="14"/>
      <c r="N771" s="14"/>
    </row>
    <row r="772" spans="1:14">
      <c r="A772" s="14">
        <v>765</v>
      </c>
      <c r="B772" s="14">
        <v>765</v>
      </c>
      <c r="C772" s="15">
        <v>44569</v>
      </c>
      <c r="D772" s="14">
        <v>75</v>
      </c>
      <c r="E772" s="14">
        <v>6</v>
      </c>
      <c r="F772" s="14">
        <v>1</v>
      </c>
      <c r="G772" s="14" t="s">
        <v>33</v>
      </c>
      <c r="H772" s="14" t="s">
        <v>20</v>
      </c>
      <c r="I772" s="14"/>
      <c r="J772" s="14"/>
      <c r="K772" s="14"/>
      <c r="L772" s="14"/>
      <c r="M772" s="14"/>
      <c r="N772" s="14"/>
    </row>
    <row r="773" spans="1:14">
      <c r="A773" s="14">
        <v>766</v>
      </c>
      <c r="B773" s="14">
        <v>766</v>
      </c>
      <c r="C773" s="15">
        <v>44726</v>
      </c>
      <c r="D773" s="14">
        <v>69</v>
      </c>
      <c r="E773" s="14">
        <v>16</v>
      </c>
      <c r="F773" s="14">
        <v>3</v>
      </c>
      <c r="G773" s="14" t="s">
        <v>45</v>
      </c>
      <c r="H773" s="14" t="s">
        <v>20</v>
      </c>
      <c r="I773" s="14"/>
      <c r="J773" s="14"/>
      <c r="K773" s="14"/>
      <c r="L773" s="14"/>
      <c r="M773" s="14"/>
      <c r="N773" s="14"/>
    </row>
    <row r="774" spans="1:14">
      <c r="A774" s="14">
        <v>767</v>
      </c>
      <c r="B774" s="14">
        <v>767</v>
      </c>
      <c r="C774" s="15">
        <v>44724</v>
      </c>
      <c r="D774" s="14">
        <v>12</v>
      </c>
      <c r="E774" s="14">
        <v>10</v>
      </c>
      <c r="F774" s="14">
        <v>2</v>
      </c>
      <c r="G774" s="14" t="s">
        <v>14</v>
      </c>
      <c r="H774" s="14" t="s">
        <v>20</v>
      </c>
      <c r="I774" s="14"/>
      <c r="J774" s="14"/>
      <c r="K774" s="14"/>
      <c r="L774" s="14"/>
      <c r="M774" s="14"/>
      <c r="N774" s="14"/>
    </row>
    <row r="775" spans="1:14">
      <c r="A775" s="14">
        <v>768</v>
      </c>
      <c r="B775" s="14">
        <v>768</v>
      </c>
      <c r="C775" s="15">
        <v>44749</v>
      </c>
      <c r="D775" s="14">
        <v>1</v>
      </c>
      <c r="E775" s="14">
        <v>16</v>
      </c>
      <c r="F775" s="14">
        <v>3</v>
      </c>
      <c r="G775" s="14" t="s">
        <v>45</v>
      </c>
      <c r="H775" s="14" t="s">
        <v>20</v>
      </c>
      <c r="I775" s="14"/>
      <c r="J775" s="14"/>
      <c r="K775" s="14"/>
      <c r="L775" s="14"/>
      <c r="M775" s="14"/>
      <c r="N775" s="14"/>
    </row>
    <row r="776" spans="1:14">
      <c r="A776" s="14">
        <v>769</v>
      </c>
      <c r="B776" s="14">
        <v>769</v>
      </c>
      <c r="C776" s="15">
        <v>44779</v>
      </c>
      <c r="D776" s="14">
        <v>20</v>
      </c>
      <c r="E776" s="14">
        <v>9</v>
      </c>
      <c r="F776" s="14">
        <v>1</v>
      </c>
      <c r="G776" s="14" t="s">
        <v>19</v>
      </c>
      <c r="H776" s="14" t="s">
        <v>20</v>
      </c>
      <c r="I776" s="14"/>
      <c r="J776" s="14"/>
      <c r="K776" s="14"/>
      <c r="L776" s="14"/>
      <c r="M776" s="14"/>
      <c r="N776" s="14"/>
    </row>
    <row r="777" spans="1:14">
      <c r="A777" s="14">
        <v>770</v>
      </c>
      <c r="B777" s="14">
        <v>770</v>
      </c>
      <c r="C777" s="15">
        <v>44723</v>
      </c>
      <c r="D777" s="14">
        <v>51</v>
      </c>
      <c r="E777" s="14">
        <v>7</v>
      </c>
      <c r="F777" s="14">
        <v>3</v>
      </c>
      <c r="G777" s="14" t="s">
        <v>19</v>
      </c>
      <c r="H777" s="14" t="s">
        <v>20</v>
      </c>
      <c r="I777" s="14"/>
      <c r="J777" s="14"/>
      <c r="K777" s="14"/>
      <c r="L777" s="14"/>
      <c r="M777" s="14"/>
      <c r="N777" s="14"/>
    </row>
    <row r="778" spans="1:14">
      <c r="A778" s="14">
        <v>771</v>
      </c>
      <c r="B778" s="14">
        <v>771</v>
      </c>
      <c r="C778" s="15">
        <v>44588</v>
      </c>
      <c r="D778" s="14">
        <v>43</v>
      </c>
      <c r="E778" s="14">
        <v>2</v>
      </c>
      <c r="F778" s="14">
        <v>2</v>
      </c>
      <c r="G778" s="14" t="s">
        <v>45</v>
      </c>
      <c r="H778" s="14" t="s">
        <v>15</v>
      </c>
      <c r="I778" s="14"/>
      <c r="J778" s="14"/>
      <c r="K778" s="14"/>
      <c r="L778" s="14"/>
      <c r="M778" s="14"/>
      <c r="N778" s="14"/>
    </row>
    <row r="779" spans="1:14">
      <c r="A779" s="14">
        <v>772</v>
      </c>
      <c r="B779" s="14">
        <v>772</v>
      </c>
      <c r="C779" s="15">
        <v>44670</v>
      </c>
      <c r="D779" s="14">
        <v>48</v>
      </c>
      <c r="E779" s="14">
        <v>14</v>
      </c>
      <c r="F779" s="14">
        <v>2</v>
      </c>
      <c r="G779" s="14" t="s">
        <v>30</v>
      </c>
      <c r="H779" s="14" t="s">
        <v>15</v>
      </c>
      <c r="I779" s="14"/>
      <c r="J779" s="14"/>
      <c r="K779" s="14"/>
      <c r="L779" s="14"/>
      <c r="M779" s="14"/>
      <c r="N779" s="14"/>
    </row>
    <row r="780" spans="1:14">
      <c r="A780" s="14">
        <v>773</v>
      </c>
      <c r="B780" s="14">
        <v>773</v>
      </c>
      <c r="C780" s="15">
        <v>44801</v>
      </c>
      <c r="D780" s="14">
        <v>56</v>
      </c>
      <c r="E780" s="14">
        <v>13</v>
      </c>
      <c r="F780" s="14">
        <v>1</v>
      </c>
      <c r="G780" s="14" t="s">
        <v>14</v>
      </c>
      <c r="H780" s="14" t="s">
        <v>15</v>
      </c>
      <c r="I780" s="14"/>
      <c r="J780" s="14"/>
      <c r="K780" s="14"/>
      <c r="L780" s="14"/>
      <c r="M780" s="14"/>
      <c r="N780" s="14"/>
    </row>
    <row r="781" spans="1:14">
      <c r="A781" s="14">
        <v>774</v>
      </c>
      <c r="B781" s="14">
        <v>774</v>
      </c>
      <c r="C781" s="15">
        <v>44719</v>
      </c>
      <c r="D781" s="14">
        <v>3</v>
      </c>
      <c r="E781" s="14">
        <v>5</v>
      </c>
      <c r="F781" s="14">
        <v>2</v>
      </c>
      <c r="G781" s="14" t="s">
        <v>22</v>
      </c>
      <c r="H781" s="14" t="s">
        <v>20</v>
      </c>
      <c r="I781" s="14"/>
      <c r="J781" s="14"/>
      <c r="K781" s="14"/>
      <c r="L781" s="14"/>
      <c r="M781" s="14"/>
      <c r="N781" s="14"/>
    </row>
    <row r="782" spans="1:14">
      <c r="A782" s="14">
        <v>775</v>
      </c>
      <c r="B782" s="14">
        <v>775</v>
      </c>
      <c r="C782" s="15">
        <v>44607</v>
      </c>
      <c r="D782" s="14">
        <v>19</v>
      </c>
      <c r="E782" s="14">
        <v>10</v>
      </c>
      <c r="F782" s="14">
        <v>3</v>
      </c>
      <c r="G782" s="14" t="s">
        <v>14</v>
      </c>
      <c r="H782" s="14" t="s">
        <v>15</v>
      </c>
      <c r="I782" s="14"/>
      <c r="J782" s="14"/>
      <c r="K782" s="14"/>
      <c r="L782" s="14"/>
      <c r="M782" s="14"/>
      <c r="N782" s="14"/>
    </row>
    <row r="783" spans="1:14">
      <c r="A783" s="14">
        <v>776</v>
      </c>
      <c r="B783" s="14">
        <v>776</v>
      </c>
      <c r="C783" s="15">
        <v>44798</v>
      </c>
      <c r="D783" s="14">
        <v>85</v>
      </c>
      <c r="E783" s="14">
        <v>10</v>
      </c>
      <c r="F783" s="14">
        <v>1</v>
      </c>
      <c r="G783" s="14" t="s">
        <v>22</v>
      </c>
      <c r="H783" s="14" t="s">
        <v>20</v>
      </c>
      <c r="I783" s="14"/>
      <c r="J783" s="14"/>
      <c r="K783" s="14"/>
      <c r="L783" s="14"/>
      <c r="M783" s="14"/>
      <c r="N783" s="14"/>
    </row>
    <row r="784" spans="1:14">
      <c r="A784" s="14">
        <v>777</v>
      </c>
      <c r="B784" s="14">
        <v>777</v>
      </c>
      <c r="C784" s="15">
        <v>44785</v>
      </c>
      <c r="D784" s="14">
        <v>14</v>
      </c>
      <c r="E784" s="14">
        <v>16</v>
      </c>
      <c r="F784" s="14">
        <v>2</v>
      </c>
      <c r="G784" s="14" t="s">
        <v>30</v>
      </c>
      <c r="H784" s="14" t="s">
        <v>20</v>
      </c>
      <c r="I784" s="14"/>
      <c r="J784" s="14"/>
      <c r="K784" s="14"/>
      <c r="L784" s="14"/>
      <c r="M784" s="14"/>
      <c r="N784" s="14"/>
    </row>
    <row r="785" spans="1:14">
      <c r="A785" s="14">
        <v>778</v>
      </c>
      <c r="B785" s="14">
        <v>778</v>
      </c>
      <c r="C785" s="15">
        <v>44766</v>
      </c>
      <c r="D785" s="14">
        <v>75</v>
      </c>
      <c r="E785" s="14">
        <v>13</v>
      </c>
      <c r="F785" s="14">
        <v>2</v>
      </c>
      <c r="G785" s="14" t="s">
        <v>14</v>
      </c>
      <c r="H785" s="14" t="s">
        <v>15</v>
      </c>
      <c r="I785" s="14"/>
      <c r="J785" s="14"/>
      <c r="K785" s="14"/>
      <c r="L785" s="14"/>
      <c r="M785" s="14"/>
      <c r="N785" s="14"/>
    </row>
    <row r="786" spans="1:14">
      <c r="A786" s="14">
        <v>779</v>
      </c>
      <c r="B786" s="14">
        <v>779</v>
      </c>
      <c r="C786" s="15">
        <v>44766</v>
      </c>
      <c r="D786" s="14">
        <v>52</v>
      </c>
      <c r="E786" s="14">
        <v>17</v>
      </c>
      <c r="F786" s="14">
        <v>3</v>
      </c>
      <c r="G786" s="14" t="s">
        <v>30</v>
      </c>
      <c r="H786" s="14" t="s">
        <v>15</v>
      </c>
      <c r="I786" s="14"/>
      <c r="J786" s="14"/>
      <c r="K786" s="14"/>
      <c r="L786" s="14"/>
      <c r="M786" s="14"/>
      <c r="N786" s="14"/>
    </row>
    <row r="787" spans="1:14">
      <c r="A787" s="14">
        <v>780</v>
      </c>
      <c r="B787" s="14">
        <v>780</v>
      </c>
      <c r="C787" s="15">
        <v>44767</v>
      </c>
      <c r="D787" s="14">
        <v>49</v>
      </c>
      <c r="E787" s="14">
        <v>12</v>
      </c>
      <c r="F787" s="14">
        <v>1</v>
      </c>
      <c r="G787" s="14" t="s">
        <v>30</v>
      </c>
      <c r="H787" s="14" t="s">
        <v>20</v>
      </c>
      <c r="I787" s="14"/>
      <c r="J787" s="14"/>
      <c r="K787" s="14"/>
      <c r="L787" s="14"/>
      <c r="M787" s="14"/>
      <c r="N787" s="14"/>
    </row>
    <row r="788" spans="1:14">
      <c r="A788" s="14">
        <v>781</v>
      </c>
      <c r="B788" s="14">
        <v>781</v>
      </c>
      <c r="C788" s="15">
        <v>44785</v>
      </c>
      <c r="D788" s="14">
        <v>8</v>
      </c>
      <c r="E788" s="14">
        <v>7</v>
      </c>
      <c r="F788" s="14">
        <v>1</v>
      </c>
      <c r="G788" s="14" t="s">
        <v>45</v>
      </c>
      <c r="H788" s="14" t="s">
        <v>15</v>
      </c>
      <c r="I788" s="14"/>
      <c r="J788" s="14"/>
      <c r="K788" s="14"/>
      <c r="L788" s="14"/>
      <c r="M788" s="14"/>
      <c r="N788" s="14"/>
    </row>
    <row r="789" spans="1:14">
      <c r="A789" s="14">
        <v>782</v>
      </c>
      <c r="B789" s="14">
        <v>782</v>
      </c>
      <c r="C789" s="15">
        <v>44671</v>
      </c>
      <c r="D789" s="14">
        <v>76</v>
      </c>
      <c r="E789" s="14">
        <v>3</v>
      </c>
      <c r="F789" s="14">
        <v>2</v>
      </c>
      <c r="G789" s="14" t="s">
        <v>22</v>
      </c>
      <c r="H789" s="14" t="s">
        <v>20</v>
      </c>
      <c r="I789" s="14"/>
      <c r="J789" s="14"/>
      <c r="K789" s="14"/>
      <c r="L789" s="14"/>
      <c r="M789" s="14"/>
      <c r="N789" s="14"/>
    </row>
    <row r="790" spans="1:14">
      <c r="A790" s="14">
        <v>783</v>
      </c>
      <c r="B790" s="14">
        <v>783</v>
      </c>
      <c r="C790" s="15">
        <v>44776</v>
      </c>
      <c r="D790" s="14">
        <v>99</v>
      </c>
      <c r="E790" s="14">
        <v>15</v>
      </c>
      <c r="F790" s="14">
        <v>1</v>
      </c>
      <c r="G790" s="14" t="s">
        <v>45</v>
      </c>
      <c r="H790" s="14" t="s">
        <v>15</v>
      </c>
      <c r="I790" s="14"/>
      <c r="J790" s="14"/>
      <c r="K790" s="14"/>
      <c r="L790" s="14"/>
      <c r="M790" s="14"/>
      <c r="N790" s="14"/>
    </row>
    <row r="791" spans="1:14">
      <c r="A791" s="14">
        <v>784</v>
      </c>
      <c r="B791" s="14">
        <v>784</v>
      </c>
      <c r="C791" s="15">
        <v>44757</v>
      </c>
      <c r="D791" s="14">
        <v>52</v>
      </c>
      <c r="E791" s="14">
        <v>15</v>
      </c>
      <c r="F791" s="14">
        <v>2</v>
      </c>
      <c r="G791" s="14" t="s">
        <v>19</v>
      </c>
      <c r="H791" s="14" t="s">
        <v>20</v>
      </c>
      <c r="I791" s="14"/>
      <c r="J791" s="14"/>
      <c r="K791" s="14"/>
      <c r="L791" s="14"/>
      <c r="M791" s="14"/>
      <c r="N791" s="14"/>
    </row>
    <row r="792" spans="1:14">
      <c r="A792" s="14">
        <v>785</v>
      </c>
      <c r="B792" s="14">
        <v>785</v>
      </c>
      <c r="C792" s="15">
        <v>44562</v>
      </c>
      <c r="D792" s="14">
        <v>2</v>
      </c>
      <c r="E792" s="14">
        <v>4</v>
      </c>
      <c r="F792" s="14">
        <v>3</v>
      </c>
      <c r="G792" s="14" t="s">
        <v>14</v>
      </c>
      <c r="H792" s="14" t="s">
        <v>20</v>
      </c>
      <c r="I792" s="14"/>
      <c r="J792" s="14"/>
      <c r="K792" s="14"/>
      <c r="L792" s="14"/>
      <c r="M792" s="14"/>
      <c r="N792" s="14"/>
    </row>
    <row r="793" spans="1:14">
      <c r="A793" s="14">
        <v>786</v>
      </c>
      <c r="B793" s="14">
        <v>786</v>
      </c>
      <c r="C793" s="15">
        <v>44733</v>
      </c>
      <c r="D793" s="14">
        <v>28</v>
      </c>
      <c r="E793" s="14">
        <v>13</v>
      </c>
      <c r="F793" s="14">
        <v>3</v>
      </c>
      <c r="G793" s="14" t="s">
        <v>45</v>
      </c>
      <c r="H793" s="14" t="s">
        <v>15</v>
      </c>
      <c r="I793" s="14"/>
      <c r="J793" s="14"/>
      <c r="K793" s="14"/>
      <c r="L793" s="14"/>
      <c r="M793" s="14"/>
      <c r="N793" s="14"/>
    </row>
    <row r="794" spans="1:14">
      <c r="A794" s="14">
        <v>787</v>
      </c>
      <c r="B794" s="14">
        <v>787</v>
      </c>
      <c r="C794" s="15">
        <v>44584</v>
      </c>
      <c r="D794" s="14">
        <v>1</v>
      </c>
      <c r="E794" s="14">
        <v>5</v>
      </c>
      <c r="F794" s="14">
        <v>3</v>
      </c>
      <c r="G794" s="14" t="s">
        <v>33</v>
      </c>
      <c r="H794" s="14" t="s">
        <v>20</v>
      </c>
      <c r="I794" s="14"/>
      <c r="J794" s="14"/>
      <c r="K794" s="14"/>
      <c r="L794" s="14"/>
      <c r="M794" s="14"/>
      <c r="N794" s="14"/>
    </row>
    <row r="795" spans="1:14">
      <c r="A795" s="14">
        <v>788</v>
      </c>
      <c r="B795" s="14">
        <v>788</v>
      </c>
      <c r="C795" s="15">
        <v>44680</v>
      </c>
      <c r="D795" s="14">
        <v>53</v>
      </c>
      <c r="E795" s="14">
        <v>3</v>
      </c>
      <c r="F795" s="14">
        <v>2</v>
      </c>
      <c r="G795" s="14" t="s">
        <v>14</v>
      </c>
      <c r="H795" s="14" t="s">
        <v>20</v>
      </c>
      <c r="I795" s="14"/>
      <c r="J795" s="14"/>
      <c r="K795" s="14"/>
      <c r="L795" s="14"/>
      <c r="M795" s="14"/>
      <c r="N795" s="14"/>
    </row>
    <row r="796" spans="1:14">
      <c r="A796" s="14">
        <v>789</v>
      </c>
      <c r="B796" s="14">
        <v>789</v>
      </c>
      <c r="C796" s="15">
        <v>44698</v>
      </c>
      <c r="D796" s="14">
        <v>32</v>
      </c>
      <c r="E796" s="14">
        <v>3</v>
      </c>
      <c r="F796" s="14">
        <v>1</v>
      </c>
      <c r="G796" s="14" t="s">
        <v>14</v>
      </c>
      <c r="H796" s="14" t="s">
        <v>15</v>
      </c>
      <c r="I796" s="14"/>
      <c r="J796" s="14"/>
      <c r="K796" s="14"/>
      <c r="L796" s="14"/>
      <c r="M796" s="14"/>
      <c r="N796" s="14"/>
    </row>
    <row r="797" spans="1:14">
      <c r="A797" s="14">
        <v>790</v>
      </c>
      <c r="B797" s="14">
        <v>790</v>
      </c>
      <c r="C797" s="15">
        <v>44731</v>
      </c>
      <c r="D797" s="14">
        <v>76</v>
      </c>
      <c r="E797" s="14">
        <v>15</v>
      </c>
      <c r="F797" s="14">
        <v>2</v>
      </c>
      <c r="G797" s="14" t="s">
        <v>33</v>
      </c>
      <c r="H797" s="14" t="s">
        <v>20</v>
      </c>
      <c r="I797" s="14"/>
      <c r="J797" s="14"/>
      <c r="K797" s="14"/>
      <c r="L797" s="14"/>
      <c r="M797" s="14"/>
      <c r="N797" s="14"/>
    </row>
    <row r="798" spans="1:14">
      <c r="A798" s="14">
        <v>791</v>
      </c>
      <c r="B798" s="14">
        <v>791</v>
      </c>
      <c r="C798" s="15">
        <v>44759</v>
      </c>
      <c r="D798" s="14">
        <v>42</v>
      </c>
      <c r="E798" s="14">
        <v>9</v>
      </c>
      <c r="F798" s="14">
        <v>3</v>
      </c>
      <c r="G798" s="14" t="s">
        <v>22</v>
      </c>
      <c r="H798" s="14" t="s">
        <v>20</v>
      </c>
      <c r="I798" s="14"/>
      <c r="J798" s="14"/>
      <c r="K798" s="14"/>
      <c r="L798" s="14"/>
      <c r="M798" s="14"/>
      <c r="N798" s="14"/>
    </row>
    <row r="799" spans="1:14">
      <c r="A799" s="14">
        <v>792</v>
      </c>
      <c r="B799" s="14">
        <v>792</v>
      </c>
      <c r="C799" s="15">
        <v>44752</v>
      </c>
      <c r="D799" s="14">
        <v>55</v>
      </c>
      <c r="E799" s="14">
        <v>7</v>
      </c>
      <c r="F799" s="14">
        <v>2</v>
      </c>
      <c r="G799" s="14" t="s">
        <v>45</v>
      </c>
      <c r="H799" s="14" t="s">
        <v>15</v>
      </c>
      <c r="I799" s="14"/>
      <c r="J799" s="14"/>
      <c r="K799" s="14"/>
      <c r="L799" s="14"/>
      <c r="M799" s="14"/>
      <c r="N799" s="14"/>
    </row>
    <row r="800" spans="1:14">
      <c r="A800" s="14">
        <v>793</v>
      </c>
      <c r="B800" s="14">
        <v>793</v>
      </c>
      <c r="C800" s="15">
        <v>44735</v>
      </c>
      <c r="D800" s="14">
        <v>26</v>
      </c>
      <c r="E800" s="14">
        <v>4</v>
      </c>
      <c r="F800" s="14">
        <v>1</v>
      </c>
      <c r="G800" s="14" t="s">
        <v>14</v>
      </c>
      <c r="H800" s="14" t="s">
        <v>20</v>
      </c>
      <c r="I800" s="14"/>
      <c r="J800" s="14"/>
      <c r="K800" s="14"/>
      <c r="L800" s="14"/>
      <c r="M800" s="14"/>
      <c r="N800" s="14"/>
    </row>
    <row r="801" spans="1:14">
      <c r="A801" s="14">
        <v>794</v>
      </c>
      <c r="B801" s="14">
        <v>794</v>
      </c>
      <c r="C801" s="15">
        <v>44600</v>
      </c>
      <c r="D801" s="14">
        <v>41</v>
      </c>
      <c r="E801" s="14">
        <v>12</v>
      </c>
      <c r="F801" s="14">
        <v>1</v>
      </c>
      <c r="G801" s="14" t="s">
        <v>19</v>
      </c>
      <c r="H801" s="14" t="s">
        <v>20</v>
      </c>
      <c r="I801" s="14"/>
      <c r="J801" s="14"/>
      <c r="K801" s="14"/>
      <c r="L801" s="14"/>
      <c r="M801" s="14"/>
      <c r="N801" s="14"/>
    </row>
    <row r="802" spans="1:14">
      <c r="A802" s="14">
        <v>795</v>
      </c>
      <c r="B802" s="14">
        <v>795</v>
      </c>
      <c r="C802" s="15">
        <v>44662</v>
      </c>
      <c r="D802" s="14">
        <v>55</v>
      </c>
      <c r="E802" s="14">
        <v>10</v>
      </c>
      <c r="F802" s="14">
        <v>1</v>
      </c>
      <c r="G802" s="14" t="s">
        <v>19</v>
      </c>
      <c r="H802" s="14" t="s">
        <v>20</v>
      </c>
      <c r="I802" s="14"/>
      <c r="J802" s="14"/>
      <c r="K802" s="14"/>
      <c r="L802" s="14"/>
      <c r="M802" s="14"/>
      <c r="N802" s="14"/>
    </row>
    <row r="803" spans="1:14">
      <c r="A803" s="14">
        <v>796</v>
      </c>
      <c r="B803" s="14">
        <v>796</v>
      </c>
      <c r="C803" s="15">
        <v>44573</v>
      </c>
      <c r="D803" s="14">
        <v>84</v>
      </c>
      <c r="E803" s="14">
        <v>8</v>
      </c>
      <c r="F803" s="14">
        <v>1</v>
      </c>
      <c r="G803" s="14" t="s">
        <v>45</v>
      </c>
      <c r="H803" s="14" t="s">
        <v>20</v>
      </c>
      <c r="I803" s="14"/>
      <c r="J803" s="14"/>
      <c r="K803" s="14"/>
      <c r="L803" s="14"/>
      <c r="M803" s="14"/>
      <c r="N803" s="14"/>
    </row>
    <row r="804" spans="1:14">
      <c r="A804" s="14">
        <v>797</v>
      </c>
      <c r="B804" s="14">
        <v>797</v>
      </c>
      <c r="C804" s="15">
        <v>44600</v>
      </c>
      <c r="D804" s="14">
        <v>91</v>
      </c>
      <c r="E804" s="14">
        <v>4</v>
      </c>
      <c r="F804" s="14">
        <v>3</v>
      </c>
      <c r="G804" s="14" t="s">
        <v>30</v>
      </c>
      <c r="H804" s="14" t="s">
        <v>15</v>
      </c>
      <c r="I804" s="14"/>
      <c r="J804" s="14"/>
      <c r="K804" s="14"/>
      <c r="L804" s="14"/>
      <c r="M804" s="14"/>
      <c r="N804" s="14"/>
    </row>
    <row r="805" spans="1:14">
      <c r="A805" s="14">
        <v>798</v>
      </c>
      <c r="B805" s="14">
        <v>798</v>
      </c>
      <c r="C805" s="15">
        <v>44771</v>
      </c>
      <c r="D805" s="14">
        <v>84</v>
      </c>
      <c r="E805" s="14">
        <v>17</v>
      </c>
      <c r="F805" s="14">
        <v>3</v>
      </c>
      <c r="G805" s="14" t="s">
        <v>22</v>
      </c>
      <c r="H805" s="14" t="s">
        <v>15</v>
      </c>
      <c r="I805" s="14"/>
      <c r="J805" s="14"/>
      <c r="K805" s="14"/>
      <c r="L805" s="14"/>
      <c r="M805" s="14"/>
      <c r="N805" s="14"/>
    </row>
    <row r="806" spans="1:14">
      <c r="A806" s="14">
        <v>799</v>
      </c>
      <c r="B806" s="14">
        <v>799</v>
      </c>
      <c r="C806" s="15">
        <v>44578</v>
      </c>
      <c r="D806" s="14">
        <v>39</v>
      </c>
      <c r="E806" s="14">
        <v>6</v>
      </c>
      <c r="F806" s="14">
        <v>2</v>
      </c>
      <c r="G806" s="14" t="s">
        <v>45</v>
      </c>
      <c r="H806" s="14" t="s">
        <v>15</v>
      </c>
      <c r="I806" s="14"/>
      <c r="J806" s="14"/>
      <c r="K806" s="14"/>
      <c r="L806" s="14"/>
      <c r="M806" s="14"/>
      <c r="N806" s="14"/>
    </row>
    <row r="807" spans="1:14">
      <c r="A807" s="14">
        <v>800</v>
      </c>
      <c r="B807" s="14">
        <v>800</v>
      </c>
      <c r="C807" s="15">
        <v>44726</v>
      </c>
      <c r="D807" s="14">
        <v>2</v>
      </c>
      <c r="E807" s="14">
        <v>2</v>
      </c>
      <c r="F807" s="14">
        <v>2</v>
      </c>
      <c r="G807" s="14" t="s">
        <v>45</v>
      </c>
      <c r="H807" s="14" t="s">
        <v>20</v>
      </c>
      <c r="I807" s="14"/>
      <c r="J807" s="14"/>
      <c r="K807" s="14"/>
      <c r="L807" s="14"/>
      <c r="M807" s="14"/>
      <c r="N807" s="14"/>
    </row>
    <row r="808" spans="1:14">
      <c r="A808" s="14">
        <v>801</v>
      </c>
      <c r="B808" s="14">
        <v>801</v>
      </c>
      <c r="C808" s="15">
        <v>44628</v>
      </c>
      <c r="D808" s="14">
        <v>29</v>
      </c>
      <c r="E808" s="14">
        <v>15</v>
      </c>
      <c r="F808" s="14">
        <v>1</v>
      </c>
      <c r="G808" s="14" t="s">
        <v>30</v>
      </c>
      <c r="H808" s="14" t="s">
        <v>15</v>
      </c>
      <c r="I808" s="14"/>
      <c r="J808" s="14"/>
      <c r="K808" s="14"/>
      <c r="L808" s="14"/>
      <c r="M808" s="14"/>
      <c r="N808" s="14"/>
    </row>
    <row r="809" spans="1:14">
      <c r="A809" s="14">
        <v>802</v>
      </c>
      <c r="B809" s="14">
        <v>802</v>
      </c>
      <c r="C809" s="15">
        <v>44659</v>
      </c>
      <c r="D809" s="14">
        <v>25</v>
      </c>
      <c r="E809" s="14">
        <v>5</v>
      </c>
      <c r="F809" s="14">
        <v>3</v>
      </c>
      <c r="G809" s="14" t="s">
        <v>33</v>
      </c>
      <c r="H809" s="14" t="s">
        <v>20</v>
      </c>
      <c r="I809" s="14"/>
      <c r="J809" s="14"/>
      <c r="K809" s="14"/>
      <c r="L809" s="14"/>
      <c r="M809" s="14"/>
      <c r="N809" s="14"/>
    </row>
    <row r="810" spans="1:14">
      <c r="A810" s="14">
        <v>803</v>
      </c>
      <c r="B810" s="14">
        <v>803</v>
      </c>
      <c r="C810" s="15">
        <v>44788</v>
      </c>
      <c r="D810" s="14">
        <v>14</v>
      </c>
      <c r="E810" s="14">
        <v>17</v>
      </c>
      <c r="F810" s="14">
        <v>1</v>
      </c>
      <c r="G810" s="14" t="s">
        <v>45</v>
      </c>
      <c r="H810" s="14" t="s">
        <v>15</v>
      </c>
      <c r="I810" s="14"/>
      <c r="J810" s="14"/>
      <c r="K810" s="14"/>
      <c r="L810" s="14"/>
      <c r="M810" s="14"/>
      <c r="N810" s="14"/>
    </row>
    <row r="811" spans="1:14">
      <c r="A811" s="14">
        <v>804</v>
      </c>
      <c r="B811" s="14">
        <v>804</v>
      </c>
      <c r="C811" s="15">
        <v>44786</v>
      </c>
      <c r="D811" s="14">
        <v>58</v>
      </c>
      <c r="E811" s="14">
        <v>1</v>
      </c>
      <c r="F811" s="14">
        <v>1</v>
      </c>
      <c r="G811" s="14" t="s">
        <v>33</v>
      </c>
      <c r="H811" s="14" t="s">
        <v>20</v>
      </c>
      <c r="I811" s="14"/>
      <c r="J811" s="14"/>
      <c r="K811" s="14"/>
      <c r="L811" s="14"/>
      <c r="M811" s="14"/>
      <c r="N811" s="14"/>
    </row>
    <row r="812" spans="1:14">
      <c r="A812" s="14">
        <v>805</v>
      </c>
      <c r="B812" s="14">
        <v>805</v>
      </c>
      <c r="C812" s="15">
        <v>44741</v>
      </c>
      <c r="D812" s="14">
        <v>7</v>
      </c>
      <c r="E812" s="14">
        <v>13</v>
      </c>
      <c r="F812" s="14">
        <v>1</v>
      </c>
      <c r="G812" s="14" t="s">
        <v>22</v>
      </c>
      <c r="H812" s="14" t="s">
        <v>15</v>
      </c>
      <c r="I812" s="14"/>
      <c r="J812" s="14"/>
      <c r="K812" s="14"/>
      <c r="L812" s="14"/>
      <c r="M812" s="14"/>
      <c r="N812" s="14"/>
    </row>
    <row r="813" spans="1:14">
      <c r="A813" s="14">
        <v>806</v>
      </c>
      <c r="B813" s="14">
        <v>806</v>
      </c>
      <c r="C813" s="15">
        <v>44684</v>
      </c>
      <c r="D813" s="14">
        <v>20</v>
      </c>
      <c r="E813" s="14">
        <v>14</v>
      </c>
      <c r="F813" s="14">
        <v>3</v>
      </c>
      <c r="G813" s="14" t="s">
        <v>14</v>
      </c>
      <c r="H813" s="14" t="s">
        <v>20</v>
      </c>
      <c r="I813" s="14"/>
      <c r="J813" s="14"/>
      <c r="K813" s="14"/>
      <c r="L813" s="14"/>
      <c r="M813" s="14"/>
      <c r="N813" s="14"/>
    </row>
    <row r="814" spans="1:14">
      <c r="A814" s="14">
        <v>807</v>
      </c>
      <c r="B814" s="14">
        <v>807</v>
      </c>
      <c r="C814" s="15">
        <v>44604</v>
      </c>
      <c r="D814" s="14">
        <v>82</v>
      </c>
      <c r="E814" s="14">
        <v>13</v>
      </c>
      <c r="F814" s="14">
        <v>1</v>
      </c>
      <c r="G814" s="14" t="s">
        <v>30</v>
      </c>
      <c r="H814" s="14" t="s">
        <v>20</v>
      </c>
      <c r="I814" s="14"/>
      <c r="J814" s="14"/>
      <c r="K814" s="14"/>
      <c r="L814" s="14"/>
      <c r="M814" s="14"/>
      <c r="N814" s="14"/>
    </row>
    <row r="815" spans="1:14">
      <c r="A815" s="14">
        <v>808</v>
      </c>
      <c r="B815" s="14">
        <v>808</v>
      </c>
      <c r="C815" s="15">
        <v>44564</v>
      </c>
      <c r="D815" s="14">
        <v>5</v>
      </c>
      <c r="E815" s="14">
        <v>9</v>
      </c>
      <c r="F815" s="14">
        <v>3</v>
      </c>
      <c r="G815" s="14" t="s">
        <v>22</v>
      </c>
      <c r="H815" s="14" t="s">
        <v>20</v>
      </c>
      <c r="I815" s="14"/>
      <c r="J815" s="14"/>
      <c r="K815" s="14"/>
      <c r="L815" s="14"/>
      <c r="M815" s="14"/>
      <c r="N815" s="14"/>
    </row>
    <row r="816" spans="1:14">
      <c r="A816" s="14">
        <v>809</v>
      </c>
      <c r="B816" s="14">
        <v>809</v>
      </c>
      <c r="C816" s="15">
        <v>44792</v>
      </c>
      <c r="D816" s="14">
        <v>32</v>
      </c>
      <c r="E816" s="14">
        <v>8</v>
      </c>
      <c r="F816" s="14">
        <v>3</v>
      </c>
      <c r="G816" s="14" t="s">
        <v>19</v>
      </c>
      <c r="H816" s="14" t="s">
        <v>15</v>
      </c>
      <c r="I816" s="14"/>
      <c r="J816" s="14"/>
      <c r="K816" s="14"/>
      <c r="L816" s="14"/>
      <c r="M816" s="14"/>
      <c r="N816" s="14"/>
    </row>
    <row r="817" spans="1:14">
      <c r="A817" s="14">
        <v>810</v>
      </c>
      <c r="B817" s="14">
        <v>810</v>
      </c>
      <c r="C817" s="15">
        <v>44572</v>
      </c>
      <c r="D817" s="14">
        <v>73</v>
      </c>
      <c r="E817" s="14">
        <v>6</v>
      </c>
      <c r="F817" s="14">
        <v>2</v>
      </c>
      <c r="G817" s="14" t="s">
        <v>30</v>
      </c>
      <c r="H817" s="14" t="s">
        <v>15</v>
      </c>
      <c r="I817" s="14"/>
      <c r="J817" s="14"/>
      <c r="K817" s="14"/>
      <c r="L817" s="14"/>
      <c r="M817" s="14"/>
      <c r="N817" s="14"/>
    </row>
    <row r="818" spans="1:14">
      <c r="A818" s="14">
        <v>811</v>
      </c>
      <c r="B818" s="14">
        <v>811</v>
      </c>
      <c r="C818" s="15">
        <v>44626</v>
      </c>
      <c r="D818" s="14">
        <v>29</v>
      </c>
      <c r="E818" s="14">
        <v>13</v>
      </c>
      <c r="F818" s="14">
        <v>3</v>
      </c>
      <c r="G818" s="14" t="s">
        <v>19</v>
      </c>
      <c r="H818" s="14" t="s">
        <v>15</v>
      </c>
      <c r="I818" s="14"/>
      <c r="J818" s="14"/>
      <c r="K818" s="14"/>
      <c r="L818" s="14"/>
      <c r="M818" s="14"/>
      <c r="N818" s="14"/>
    </row>
    <row r="819" spans="1:14">
      <c r="A819" s="14">
        <v>812</v>
      </c>
      <c r="B819" s="14">
        <v>812</v>
      </c>
      <c r="C819" s="15">
        <v>44567</v>
      </c>
      <c r="D819" s="14">
        <v>42</v>
      </c>
      <c r="E819" s="14">
        <v>14</v>
      </c>
      <c r="F819" s="14">
        <v>1</v>
      </c>
      <c r="G819" s="14" t="s">
        <v>19</v>
      </c>
      <c r="H819" s="14" t="s">
        <v>20</v>
      </c>
      <c r="I819" s="14"/>
      <c r="J819" s="14"/>
      <c r="K819" s="14"/>
      <c r="L819" s="14"/>
      <c r="M819" s="14"/>
      <c r="N819" s="14"/>
    </row>
    <row r="820" spans="1:14">
      <c r="A820" s="14">
        <v>813</v>
      </c>
      <c r="B820" s="14">
        <v>813</v>
      </c>
      <c r="C820" s="15">
        <v>44658</v>
      </c>
      <c r="D820" s="14">
        <v>27</v>
      </c>
      <c r="E820" s="14">
        <v>12</v>
      </c>
      <c r="F820" s="14">
        <v>3</v>
      </c>
      <c r="G820" s="14" t="s">
        <v>45</v>
      </c>
      <c r="H820" s="14" t="s">
        <v>15</v>
      </c>
      <c r="I820" s="14"/>
      <c r="J820" s="14"/>
      <c r="K820" s="14"/>
      <c r="L820" s="14"/>
      <c r="M820" s="14"/>
      <c r="N820" s="14"/>
    </row>
    <row r="821" spans="1:14">
      <c r="A821" s="14">
        <v>814</v>
      </c>
      <c r="B821" s="14">
        <v>814</v>
      </c>
      <c r="C821" s="15">
        <v>44623</v>
      </c>
      <c r="D821" s="14">
        <v>50</v>
      </c>
      <c r="E821" s="14">
        <v>3</v>
      </c>
      <c r="F821" s="14">
        <v>1</v>
      </c>
      <c r="G821" s="14" t="s">
        <v>19</v>
      </c>
      <c r="H821" s="14" t="s">
        <v>20</v>
      </c>
      <c r="I821" s="14"/>
      <c r="J821" s="14"/>
      <c r="K821" s="14"/>
      <c r="L821" s="14"/>
      <c r="M821" s="14"/>
      <c r="N821" s="14"/>
    </row>
    <row r="822" spans="1:14">
      <c r="A822" s="14">
        <v>815</v>
      </c>
      <c r="B822" s="14">
        <v>815</v>
      </c>
      <c r="C822" s="15">
        <v>44572</v>
      </c>
      <c r="D822" s="14">
        <v>32</v>
      </c>
      <c r="E822" s="14">
        <v>8</v>
      </c>
      <c r="F822" s="14">
        <v>1</v>
      </c>
      <c r="G822" s="14" t="s">
        <v>30</v>
      </c>
      <c r="H822" s="14" t="s">
        <v>20</v>
      </c>
      <c r="I822" s="14"/>
      <c r="J822" s="14"/>
      <c r="K822" s="14"/>
      <c r="L822" s="14"/>
      <c r="M822" s="14"/>
      <c r="N822" s="14"/>
    </row>
    <row r="823" spans="1:14">
      <c r="A823" s="14">
        <v>816</v>
      </c>
      <c r="B823" s="14">
        <v>816</v>
      </c>
      <c r="C823" s="15">
        <v>44670</v>
      </c>
      <c r="D823" s="14">
        <v>34</v>
      </c>
      <c r="E823" s="14">
        <v>16</v>
      </c>
      <c r="F823" s="14">
        <v>3</v>
      </c>
      <c r="G823" s="14" t="s">
        <v>14</v>
      </c>
      <c r="H823" s="14" t="s">
        <v>15</v>
      </c>
      <c r="I823" s="14"/>
      <c r="J823" s="14"/>
      <c r="K823" s="14"/>
      <c r="L823" s="14"/>
      <c r="M823" s="14"/>
      <c r="N823" s="14"/>
    </row>
    <row r="824" spans="1:14">
      <c r="A824" s="14">
        <v>817</v>
      </c>
      <c r="B824" s="14">
        <v>817</v>
      </c>
      <c r="C824" s="15">
        <v>44683</v>
      </c>
      <c r="D824" s="14">
        <v>57</v>
      </c>
      <c r="E824" s="14">
        <v>3</v>
      </c>
      <c r="F824" s="14">
        <v>1</v>
      </c>
      <c r="G824" s="14" t="s">
        <v>45</v>
      </c>
      <c r="H824" s="14" t="s">
        <v>20</v>
      </c>
      <c r="I824" s="14"/>
      <c r="J824" s="14"/>
      <c r="K824" s="14"/>
      <c r="L824" s="14"/>
      <c r="M824" s="14"/>
      <c r="N824" s="14"/>
    </row>
    <row r="825" spans="1:14">
      <c r="A825" s="14">
        <v>818</v>
      </c>
      <c r="B825" s="14">
        <v>818</v>
      </c>
      <c r="C825" s="15">
        <v>44586</v>
      </c>
      <c r="D825" s="14">
        <v>29</v>
      </c>
      <c r="E825" s="14">
        <v>4</v>
      </c>
      <c r="F825" s="14">
        <v>2</v>
      </c>
      <c r="G825" s="14" t="s">
        <v>33</v>
      </c>
      <c r="H825" s="14" t="s">
        <v>20</v>
      </c>
      <c r="I825" s="14"/>
      <c r="J825" s="14"/>
      <c r="K825" s="14"/>
      <c r="L825" s="14"/>
      <c r="M825" s="14"/>
      <c r="N825" s="14"/>
    </row>
    <row r="826" spans="1:14">
      <c r="A826" s="14">
        <v>819</v>
      </c>
      <c r="B826" s="14">
        <v>819</v>
      </c>
      <c r="C826" s="15">
        <v>44623</v>
      </c>
      <c r="D826" s="14">
        <v>64</v>
      </c>
      <c r="E826" s="14">
        <v>3</v>
      </c>
      <c r="F826" s="14">
        <v>2</v>
      </c>
      <c r="G826" s="14" t="s">
        <v>14</v>
      </c>
      <c r="H826" s="14" t="s">
        <v>20</v>
      </c>
      <c r="I826" s="14"/>
      <c r="J826" s="14"/>
      <c r="K826" s="14"/>
      <c r="L826" s="14"/>
      <c r="M826" s="14"/>
      <c r="N826" s="14"/>
    </row>
    <row r="827" spans="1:14">
      <c r="A827" s="14">
        <v>820</v>
      </c>
      <c r="B827" s="14">
        <v>820</v>
      </c>
      <c r="C827" s="15">
        <v>44698</v>
      </c>
      <c r="D827" s="14">
        <v>26</v>
      </c>
      <c r="E827" s="14">
        <v>7</v>
      </c>
      <c r="F827" s="14">
        <v>1</v>
      </c>
      <c r="G827" s="14" t="s">
        <v>22</v>
      </c>
      <c r="H827" s="14" t="s">
        <v>20</v>
      </c>
      <c r="I827" s="14"/>
      <c r="J827" s="14"/>
      <c r="K827" s="14"/>
      <c r="L827" s="14"/>
      <c r="M827" s="14"/>
      <c r="N827" s="14"/>
    </row>
    <row r="828" spans="1:14">
      <c r="A828" s="14">
        <v>821</v>
      </c>
      <c r="B828" s="14">
        <v>821</v>
      </c>
      <c r="C828" s="15">
        <v>44770</v>
      </c>
      <c r="D828" s="14">
        <v>50</v>
      </c>
      <c r="E828" s="14">
        <v>8</v>
      </c>
      <c r="F828" s="14">
        <v>1</v>
      </c>
      <c r="G828" s="14" t="s">
        <v>33</v>
      </c>
      <c r="H828" s="14" t="s">
        <v>20</v>
      </c>
      <c r="I828" s="14"/>
      <c r="J828" s="14"/>
      <c r="K828" s="14"/>
      <c r="L828" s="14"/>
      <c r="M828" s="14"/>
      <c r="N828" s="14"/>
    </row>
    <row r="829" spans="1:14">
      <c r="A829" s="14">
        <v>822</v>
      </c>
      <c r="B829" s="14">
        <v>822</v>
      </c>
      <c r="C829" s="15">
        <v>44756</v>
      </c>
      <c r="D829" s="14">
        <v>88</v>
      </c>
      <c r="E829" s="14">
        <v>3</v>
      </c>
      <c r="F829" s="14">
        <v>3</v>
      </c>
      <c r="G829" s="14" t="s">
        <v>19</v>
      </c>
      <c r="H829" s="14" t="s">
        <v>20</v>
      </c>
      <c r="I829" s="14"/>
      <c r="J829" s="14"/>
      <c r="K829" s="14"/>
      <c r="L829" s="14"/>
      <c r="M829" s="14"/>
      <c r="N829" s="14"/>
    </row>
    <row r="830" spans="1:14">
      <c r="A830" s="14">
        <v>823</v>
      </c>
      <c r="B830" s="14">
        <v>823</v>
      </c>
      <c r="C830" s="15">
        <v>44670</v>
      </c>
      <c r="D830" s="14">
        <v>55</v>
      </c>
      <c r="E830" s="14">
        <v>10</v>
      </c>
      <c r="F830" s="14">
        <v>3</v>
      </c>
      <c r="G830" s="14" t="s">
        <v>22</v>
      </c>
      <c r="H830" s="14" t="s">
        <v>20</v>
      </c>
      <c r="I830" s="14"/>
      <c r="J830" s="14"/>
      <c r="K830" s="14"/>
      <c r="L830" s="14"/>
      <c r="M830" s="14"/>
      <c r="N830" s="14"/>
    </row>
    <row r="831" spans="1:14">
      <c r="A831" s="14">
        <v>824</v>
      </c>
      <c r="B831" s="14">
        <v>824</v>
      </c>
      <c r="C831" s="15">
        <v>44802</v>
      </c>
      <c r="D831" s="14">
        <v>37</v>
      </c>
      <c r="E831" s="14">
        <v>18</v>
      </c>
      <c r="F831" s="14">
        <v>2</v>
      </c>
      <c r="G831" s="14" t="s">
        <v>33</v>
      </c>
      <c r="H831" s="14" t="s">
        <v>15</v>
      </c>
      <c r="I831" s="14"/>
      <c r="J831" s="14"/>
      <c r="K831" s="14"/>
      <c r="L831" s="14"/>
      <c r="M831" s="14"/>
      <c r="N831" s="14"/>
    </row>
    <row r="832" spans="1:14">
      <c r="A832" s="14">
        <v>825</v>
      </c>
      <c r="B832" s="14">
        <v>825</v>
      </c>
      <c r="C832" s="15">
        <v>44650</v>
      </c>
      <c r="D832" s="14">
        <v>2</v>
      </c>
      <c r="E832" s="14">
        <v>17</v>
      </c>
      <c r="F832" s="14">
        <v>3</v>
      </c>
      <c r="G832" s="14" t="s">
        <v>14</v>
      </c>
      <c r="H832" s="14" t="s">
        <v>15</v>
      </c>
      <c r="I832" s="14"/>
      <c r="J832" s="14"/>
      <c r="K832" s="14"/>
      <c r="L832" s="14"/>
      <c r="M832" s="14"/>
      <c r="N832" s="14"/>
    </row>
    <row r="833" spans="1:14">
      <c r="A833" s="14">
        <v>826</v>
      </c>
      <c r="B833" s="14">
        <v>826</v>
      </c>
      <c r="C833" s="15">
        <v>44704</v>
      </c>
      <c r="D833" s="14">
        <v>59</v>
      </c>
      <c r="E833" s="14">
        <v>10</v>
      </c>
      <c r="F833" s="14">
        <v>2</v>
      </c>
      <c r="G833" s="14" t="s">
        <v>14</v>
      </c>
      <c r="H833" s="14" t="s">
        <v>15</v>
      </c>
      <c r="I833" s="14"/>
      <c r="J833" s="14"/>
      <c r="K833" s="14"/>
      <c r="L833" s="14"/>
      <c r="M833" s="14"/>
      <c r="N833" s="14"/>
    </row>
    <row r="834" spans="1:14">
      <c r="A834" s="14">
        <v>827</v>
      </c>
      <c r="B834" s="14">
        <v>827</v>
      </c>
      <c r="C834" s="15">
        <v>44744</v>
      </c>
      <c r="D834" s="14">
        <v>6</v>
      </c>
      <c r="E834" s="14">
        <v>17</v>
      </c>
      <c r="F834" s="14">
        <v>2</v>
      </c>
      <c r="G834" s="14" t="s">
        <v>22</v>
      </c>
      <c r="H834" s="14" t="s">
        <v>15</v>
      </c>
      <c r="I834" s="14"/>
      <c r="J834" s="14"/>
      <c r="K834" s="14"/>
      <c r="L834" s="14"/>
      <c r="M834" s="14"/>
      <c r="N834" s="14"/>
    </row>
    <row r="835" spans="1:14">
      <c r="A835" s="14">
        <v>828</v>
      </c>
      <c r="B835" s="14">
        <v>828</v>
      </c>
      <c r="C835" s="15">
        <v>44665</v>
      </c>
      <c r="D835" s="14">
        <v>54</v>
      </c>
      <c r="E835" s="14">
        <v>18</v>
      </c>
      <c r="F835" s="14">
        <v>3</v>
      </c>
      <c r="G835" s="14" t="s">
        <v>33</v>
      </c>
      <c r="H835" s="14" t="s">
        <v>15</v>
      </c>
      <c r="I835" s="14"/>
      <c r="J835" s="14"/>
      <c r="K835" s="14"/>
      <c r="L835" s="14"/>
      <c r="M835" s="14"/>
      <c r="N835" s="14"/>
    </row>
    <row r="836" spans="1:14">
      <c r="A836" s="14">
        <v>829</v>
      </c>
      <c r="B836" s="14">
        <v>829</v>
      </c>
      <c r="C836" s="15">
        <v>44789</v>
      </c>
      <c r="D836" s="14">
        <v>25</v>
      </c>
      <c r="E836" s="14">
        <v>2</v>
      </c>
      <c r="F836" s="14">
        <v>2</v>
      </c>
      <c r="G836" s="14" t="s">
        <v>33</v>
      </c>
      <c r="H836" s="14" t="s">
        <v>15</v>
      </c>
      <c r="I836" s="14"/>
      <c r="J836" s="14"/>
      <c r="K836" s="14"/>
      <c r="L836" s="14"/>
      <c r="M836" s="14"/>
      <c r="N836" s="14"/>
    </row>
    <row r="837" spans="1:14">
      <c r="A837" s="14">
        <v>830</v>
      </c>
      <c r="B837" s="14">
        <v>830</v>
      </c>
      <c r="C837" s="15">
        <v>44769</v>
      </c>
      <c r="D837" s="14">
        <v>100</v>
      </c>
      <c r="E837" s="14">
        <v>17</v>
      </c>
      <c r="F837" s="14">
        <v>1</v>
      </c>
      <c r="G837" s="14" t="s">
        <v>19</v>
      </c>
      <c r="H837" s="14" t="s">
        <v>20</v>
      </c>
      <c r="I837" s="14"/>
      <c r="J837" s="14"/>
      <c r="K837" s="14"/>
      <c r="L837" s="14"/>
      <c r="M837" s="14"/>
      <c r="N837" s="14"/>
    </row>
    <row r="838" spans="1:14">
      <c r="A838" s="14">
        <v>831</v>
      </c>
      <c r="B838" s="14">
        <v>831</v>
      </c>
      <c r="C838" s="15">
        <v>44664</v>
      </c>
      <c r="D838" s="14">
        <v>93</v>
      </c>
      <c r="E838" s="14">
        <v>3</v>
      </c>
      <c r="F838" s="14">
        <v>1</v>
      </c>
      <c r="G838" s="14" t="s">
        <v>45</v>
      </c>
      <c r="H838" s="14" t="s">
        <v>20</v>
      </c>
      <c r="I838" s="14"/>
      <c r="J838" s="14"/>
      <c r="K838" s="14"/>
      <c r="L838" s="14"/>
      <c r="M838" s="14"/>
      <c r="N838" s="14"/>
    </row>
    <row r="839" spans="1:14">
      <c r="A839" s="14">
        <v>832</v>
      </c>
      <c r="B839" s="14">
        <v>832</v>
      </c>
      <c r="C839" s="15">
        <v>44767</v>
      </c>
      <c r="D839" s="14">
        <v>98</v>
      </c>
      <c r="E839" s="14">
        <v>2</v>
      </c>
      <c r="F839" s="14">
        <v>1</v>
      </c>
      <c r="G839" s="14" t="s">
        <v>22</v>
      </c>
      <c r="H839" s="14" t="s">
        <v>15</v>
      </c>
      <c r="I839" s="14"/>
      <c r="J839" s="14"/>
      <c r="K839" s="14"/>
      <c r="L839" s="14"/>
      <c r="M839" s="14"/>
      <c r="N839" s="14"/>
    </row>
    <row r="840" spans="1:14">
      <c r="A840" s="14">
        <v>833</v>
      </c>
      <c r="B840" s="14">
        <v>833</v>
      </c>
      <c r="C840" s="15">
        <v>44643</v>
      </c>
      <c r="D840" s="14">
        <v>74</v>
      </c>
      <c r="E840" s="14">
        <v>7</v>
      </c>
      <c r="F840" s="14">
        <v>1</v>
      </c>
      <c r="G840" s="14" t="s">
        <v>19</v>
      </c>
      <c r="H840" s="14" t="s">
        <v>20</v>
      </c>
      <c r="I840" s="14"/>
      <c r="J840" s="14"/>
      <c r="K840" s="14"/>
      <c r="L840" s="14"/>
      <c r="M840" s="14"/>
      <c r="N840" s="14"/>
    </row>
    <row r="841" spans="1:14">
      <c r="A841" s="14">
        <v>834</v>
      </c>
      <c r="B841" s="14">
        <v>834</v>
      </c>
      <c r="C841" s="15">
        <v>44647</v>
      </c>
      <c r="D841" s="14">
        <v>31</v>
      </c>
      <c r="E841" s="14">
        <v>9</v>
      </c>
      <c r="F841" s="14">
        <v>3</v>
      </c>
      <c r="G841" s="14" t="s">
        <v>45</v>
      </c>
      <c r="H841" s="14" t="s">
        <v>20</v>
      </c>
      <c r="I841" s="14"/>
      <c r="J841" s="14"/>
      <c r="K841" s="14"/>
      <c r="L841" s="14"/>
      <c r="M841" s="14"/>
      <c r="N841" s="14"/>
    </row>
    <row r="842" spans="1:14">
      <c r="A842" s="14">
        <v>835</v>
      </c>
      <c r="B842" s="14">
        <v>835</v>
      </c>
      <c r="C842" s="15">
        <v>44734</v>
      </c>
      <c r="D842" s="14">
        <v>45</v>
      </c>
      <c r="E842" s="14">
        <v>1</v>
      </c>
      <c r="F842" s="14">
        <v>2</v>
      </c>
      <c r="G842" s="14" t="s">
        <v>22</v>
      </c>
      <c r="H842" s="14" t="s">
        <v>15</v>
      </c>
      <c r="I842" s="14"/>
      <c r="J842" s="14"/>
      <c r="K842" s="14"/>
      <c r="L842" s="14"/>
      <c r="M842" s="14"/>
      <c r="N842" s="14"/>
    </row>
    <row r="843" spans="1:14">
      <c r="A843" s="14">
        <v>836</v>
      </c>
      <c r="B843" s="14">
        <v>836</v>
      </c>
      <c r="C843" s="15">
        <v>44742</v>
      </c>
      <c r="D843" s="14">
        <v>86</v>
      </c>
      <c r="E843" s="14">
        <v>18</v>
      </c>
      <c r="F843" s="14">
        <v>1</v>
      </c>
      <c r="G843" s="14" t="s">
        <v>19</v>
      </c>
      <c r="H843" s="14" t="s">
        <v>20</v>
      </c>
      <c r="I843" s="14"/>
      <c r="J843" s="14"/>
      <c r="K843" s="14"/>
      <c r="L843" s="14"/>
      <c r="M843" s="14"/>
      <c r="N843" s="14"/>
    </row>
    <row r="844" spans="1:14">
      <c r="A844" s="14">
        <v>837</v>
      </c>
      <c r="B844" s="14">
        <v>837</v>
      </c>
      <c r="C844" s="15">
        <v>44662</v>
      </c>
      <c r="D844" s="14">
        <v>9</v>
      </c>
      <c r="E844" s="14">
        <v>4</v>
      </c>
      <c r="F844" s="14">
        <v>3</v>
      </c>
      <c r="G844" s="14" t="s">
        <v>14</v>
      </c>
      <c r="H844" s="14" t="s">
        <v>20</v>
      </c>
      <c r="I844" s="14"/>
      <c r="J844" s="14"/>
      <c r="K844" s="14"/>
      <c r="L844" s="14"/>
      <c r="M844" s="14"/>
      <c r="N844" s="14"/>
    </row>
    <row r="845" spans="1:14">
      <c r="A845" s="14">
        <v>838</v>
      </c>
      <c r="B845" s="14">
        <v>838</v>
      </c>
      <c r="C845" s="15">
        <v>44652</v>
      </c>
      <c r="D845" s="14">
        <v>56</v>
      </c>
      <c r="E845" s="14">
        <v>3</v>
      </c>
      <c r="F845" s="14">
        <v>3</v>
      </c>
      <c r="G845" s="14" t="s">
        <v>22</v>
      </c>
      <c r="H845" s="14" t="s">
        <v>20</v>
      </c>
      <c r="I845" s="14"/>
      <c r="J845" s="14"/>
      <c r="K845" s="14"/>
      <c r="L845" s="14"/>
      <c r="M845" s="14"/>
      <c r="N845" s="14"/>
    </row>
    <row r="846" spans="1:14">
      <c r="A846" s="14">
        <v>839</v>
      </c>
      <c r="B846" s="14">
        <v>839</v>
      </c>
      <c r="C846" s="15">
        <v>44800</v>
      </c>
      <c r="D846" s="14">
        <v>29</v>
      </c>
      <c r="E846" s="14">
        <v>18</v>
      </c>
      <c r="F846" s="14">
        <v>3</v>
      </c>
      <c r="G846" s="14" t="s">
        <v>30</v>
      </c>
      <c r="H846" s="14" t="s">
        <v>20</v>
      </c>
      <c r="I846" s="14"/>
      <c r="J846" s="14"/>
      <c r="K846" s="14"/>
      <c r="L846" s="14"/>
      <c r="M846" s="14"/>
      <c r="N846" s="14"/>
    </row>
    <row r="847" spans="1:14">
      <c r="A847" s="14">
        <v>840</v>
      </c>
      <c r="B847" s="14">
        <v>840</v>
      </c>
      <c r="C847" s="15">
        <v>44637</v>
      </c>
      <c r="D847" s="14">
        <v>49</v>
      </c>
      <c r="E847" s="14">
        <v>8</v>
      </c>
      <c r="F847" s="14">
        <v>1</v>
      </c>
      <c r="G847" s="14" t="s">
        <v>45</v>
      </c>
      <c r="H847" s="14" t="s">
        <v>20</v>
      </c>
      <c r="I847" s="14"/>
      <c r="J847" s="14"/>
      <c r="K847" s="14"/>
      <c r="L847" s="14"/>
      <c r="M847" s="14"/>
      <c r="N847" s="14"/>
    </row>
    <row r="848" spans="1:14">
      <c r="A848" s="14">
        <v>841</v>
      </c>
      <c r="B848" s="14">
        <v>841</v>
      </c>
      <c r="C848" s="15">
        <v>44657</v>
      </c>
      <c r="D848" s="14">
        <v>11</v>
      </c>
      <c r="E848" s="14">
        <v>1</v>
      </c>
      <c r="F848" s="14">
        <v>2</v>
      </c>
      <c r="G848" s="14" t="s">
        <v>45</v>
      </c>
      <c r="H848" s="14" t="s">
        <v>20</v>
      </c>
      <c r="I848" s="14"/>
      <c r="J848" s="14"/>
      <c r="K848" s="14"/>
      <c r="L848" s="14"/>
      <c r="M848" s="14"/>
      <c r="N848" s="14"/>
    </row>
    <row r="849" spans="1:14">
      <c r="A849" s="14">
        <v>842</v>
      </c>
      <c r="B849" s="14">
        <v>842</v>
      </c>
      <c r="C849" s="15">
        <v>44758</v>
      </c>
      <c r="D849" s="14">
        <v>15</v>
      </c>
      <c r="E849" s="14">
        <v>16</v>
      </c>
      <c r="F849" s="14">
        <v>3</v>
      </c>
      <c r="G849" s="14" t="s">
        <v>45</v>
      </c>
      <c r="H849" s="14" t="s">
        <v>15</v>
      </c>
      <c r="I849" s="14"/>
      <c r="J849" s="14"/>
      <c r="K849" s="14"/>
      <c r="L849" s="14"/>
      <c r="M849" s="14"/>
      <c r="N849" s="14"/>
    </row>
    <row r="850" spans="1:14">
      <c r="A850" s="14">
        <v>843</v>
      </c>
      <c r="B850" s="14">
        <v>843</v>
      </c>
      <c r="C850" s="15">
        <v>44725</v>
      </c>
      <c r="D850" s="14">
        <v>17</v>
      </c>
      <c r="E850" s="14">
        <v>18</v>
      </c>
      <c r="F850" s="14">
        <v>2</v>
      </c>
      <c r="G850" s="14" t="s">
        <v>45</v>
      </c>
      <c r="H850" s="14" t="s">
        <v>15</v>
      </c>
      <c r="I850" s="14"/>
      <c r="J850" s="14"/>
      <c r="K850" s="14"/>
      <c r="L850" s="14"/>
      <c r="M850" s="14"/>
      <c r="N850" s="14"/>
    </row>
    <row r="851" spans="1:14">
      <c r="A851" s="14">
        <v>844</v>
      </c>
      <c r="B851" s="14">
        <v>844</v>
      </c>
      <c r="C851" s="15">
        <v>44645</v>
      </c>
      <c r="D851" s="14">
        <v>100</v>
      </c>
      <c r="E851" s="14">
        <v>16</v>
      </c>
      <c r="F851" s="14">
        <v>1</v>
      </c>
      <c r="G851" s="14" t="s">
        <v>33</v>
      </c>
      <c r="H851" s="14" t="s">
        <v>15</v>
      </c>
      <c r="I851" s="14"/>
      <c r="J851" s="14"/>
      <c r="K851" s="14"/>
      <c r="L851" s="14"/>
      <c r="M851" s="14"/>
      <c r="N851" s="14"/>
    </row>
    <row r="852" spans="1:14">
      <c r="A852" s="14">
        <v>845</v>
      </c>
      <c r="B852" s="14">
        <v>845</v>
      </c>
      <c r="C852" s="15">
        <v>44590</v>
      </c>
      <c r="D852" s="14">
        <v>93</v>
      </c>
      <c r="E852" s="14">
        <v>15</v>
      </c>
      <c r="F852" s="14">
        <v>2</v>
      </c>
      <c r="G852" s="14" t="s">
        <v>30</v>
      </c>
      <c r="H852" s="14" t="s">
        <v>20</v>
      </c>
      <c r="I852" s="14"/>
      <c r="J852" s="14"/>
      <c r="K852" s="14"/>
      <c r="L852" s="14"/>
      <c r="M852" s="14"/>
      <c r="N852" s="14"/>
    </row>
    <row r="853" spans="1:14">
      <c r="A853" s="14">
        <v>846</v>
      </c>
      <c r="B853" s="14">
        <v>846</v>
      </c>
      <c r="C853" s="15">
        <v>44684</v>
      </c>
      <c r="D853" s="14">
        <v>9</v>
      </c>
      <c r="E853" s="14">
        <v>1</v>
      </c>
      <c r="F853" s="14">
        <v>3</v>
      </c>
      <c r="G853" s="14" t="s">
        <v>33</v>
      </c>
      <c r="H853" s="14" t="s">
        <v>20</v>
      </c>
      <c r="I853" s="14"/>
      <c r="J853" s="14"/>
      <c r="K853" s="14"/>
      <c r="L853" s="14"/>
      <c r="M853" s="14"/>
      <c r="N853" s="14"/>
    </row>
    <row r="854" spans="1:14">
      <c r="A854" s="14">
        <v>847</v>
      </c>
      <c r="B854" s="14">
        <v>847</v>
      </c>
      <c r="C854" s="15">
        <v>44795</v>
      </c>
      <c r="D854" s="14">
        <v>69</v>
      </c>
      <c r="E854" s="14">
        <v>6</v>
      </c>
      <c r="F854" s="14">
        <v>2</v>
      </c>
      <c r="G854" s="14" t="s">
        <v>14</v>
      </c>
      <c r="H854" s="14" t="s">
        <v>20</v>
      </c>
      <c r="I854" s="14"/>
      <c r="J854" s="14"/>
      <c r="K854" s="14"/>
      <c r="L854" s="14"/>
      <c r="M854" s="14"/>
      <c r="N854" s="14"/>
    </row>
    <row r="855" spans="1:14">
      <c r="A855" s="14">
        <v>848</v>
      </c>
      <c r="B855" s="14">
        <v>848</v>
      </c>
      <c r="C855" s="15">
        <v>44677</v>
      </c>
      <c r="D855" s="14">
        <v>96</v>
      </c>
      <c r="E855" s="14">
        <v>15</v>
      </c>
      <c r="F855" s="14">
        <v>2</v>
      </c>
      <c r="G855" s="14" t="s">
        <v>30</v>
      </c>
      <c r="H855" s="14" t="s">
        <v>15</v>
      </c>
      <c r="I855" s="14"/>
      <c r="J855" s="14"/>
      <c r="K855" s="14"/>
      <c r="L855" s="14"/>
      <c r="M855" s="14"/>
      <c r="N855" s="14"/>
    </row>
    <row r="856" spans="1:14">
      <c r="A856" s="14">
        <v>849</v>
      </c>
      <c r="B856" s="14">
        <v>849</v>
      </c>
      <c r="C856" s="15">
        <v>44771</v>
      </c>
      <c r="D856" s="14">
        <v>95</v>
      </c>
      <c r="E856" s="14">
        <v>3</v>
      </c>
      <c r="F856" s="14">
        <v>3</v>
      </c>
      <c r="G856" s="14" t="s">
        <v>30</v>
      </c>
      <c r="H856" s="14" t="s">
        <v>20</v>
      </c>
      <c r="I856" s="14"/>
      <c r="J856" s="14"/>
      <c r="K856" s="14"/>
      <c r="L856" s="14"/>
      <c r="M856" s="14"/>
      <c r="N856" s="14"/>
    </row>
    <row r="857" spans="1:14">
      <c r="A857" s="14">
        <v>850</v>
      </c>
      <c r="B857" s="14">
        <v>850</v>
      </c>
      <c r="C857" s="15">
        <v>44614</v>
      </c>
      <c r="D857" s="14">
        <v>37</v>
      </c>
      <c r="E857" s="14">
        <v>6</v>
      </c>
      <c r="F857" s="14">
        <v>1</v>
      </c>
      <c r="G857" s="14" t="s">
        <v>14</v>
      </c>
      <c r="H857" s="14" t="s">
        <v>20</v>
      </c>
      <c r="I857" s="14"/>
      <c r="J857" s="14"/>
      <c r="K857" s="14"/>
      <c r="L857" s="14"/>
      <c r="M857" s="14"/>
      <c r="N857" s="14"/>
    </row>
    <row r="858" spans="1:14">
      <c r="A858" s="14">
        <v>851</v>
      </c>
      <c r="B858" s="14">
        <v>851</v>
      </c>
      <c r="C858" s="15">
        <v>44727</v>
      </c>
      <c r="D858" s="14">
        <v>24</v>
      </c>
      <c r="E858" s="14">
        <v>14</v>
      </c>
      <c r="F858" s="14">
        <v>3</v>
      </c>
      <c r="G858" s="14" t="s">
        <v>22</v>
      </c>
      <c r="H858" s="14" t="s">
        <v>20</v>
      </c>
      <c r="I858" s="14"/>
      <c r="J858" s="14"/>
      <c r="K858" s="14"/>
      <c r="L858" s="14"/>
      <c r="M858" s="14"/>
      <c r="N858" s="14"/>
    </row>
    <row r="859" spans="1:14">
      <c r="A859" s="14">
        <v>852</v>
      </c>
      <c r="B859" s="14">
        <v>852</v>
      </c>
      <c r="C859" s="15">
        <v>44686</v>
      </c>
      <c r="D859" s="14">
        <v>35</v>
      </c>
      <c r="E859" s="14">
        <v>15</v>
      </c>
      <c r="F859" s="14">
        <v>2</v>
      </c>
      <c r="G859" s="14" t="s">
        <v>19</v>
      </c>
      <c r="H859" s="14" t="s">
        <v>20</v>
      </c>
      <c r="I859" s="14"/>
      <c r="J859" s="14"/>
      <c r="K859" s="14"/>
      <c r="L859" s="14"/>
      <c r="M859" s="14"/>
      <c r="N859" s="14"/>
    </row>
    <row r="860" spans="1:14">
      <c r="A860" s="14">
        <v>853</v>
      </c>
      <c r="B860" s="14">
        <v>853</v>
      </c>
      <c r="C860" s="15">
        <v>44787</v>
      </c>
      <c r="D860" s="14">
        <v>29</v>
      </c>
      <c r="E860" s="14">
        <v>7</v>
      </c>
      <c r="F860" s="14">
        <v>2</v>
      </c>
      <c r="G860" s="14" t="s">
        <v>19</v>
      </c>
      <c r="H860" s="14" t="s">
        <v>20</v>
      </c>
      <c r="I860" s="14"/>
      <c r="J860" s="14"/>
      <c r="K860" s="14"/>
      <c r="L860" s="14"/>
      <c r="M860" s="14"/>
      <c r="N860" s="14"/>
    </row>
    <row r="861" spans="1:14">
      <c r="A861" s="14">
        <v>854</v>
      </c>
      <c r="B861" s="14">
        <v>854</v>
      </c>
      <c r="C861" s="15">
        <v>44576</v>
      </c>
      <c r="D861" s="14">
        <v>85</v>
      </c>
      <c r="E861" s="14">
        <v>11</v>
      </c>
      <c r="F861" s="14">
        <v>1</v>
      </c>
      <c r="G861" s="14" t="s">
        <v>19</v>
      </c>
      <c r="H861" s="14" t="s">
        <v>15</v>
      </c>
      <c r="I861" s="14"/>
      <c r="J861" s="14"/>
      <c r="K861" s="14"/>
      <c r="L861" s="14"/>
      <c r="M861" s="14"/>
      <c r="N861" s="14"/>
    </row>
    <row r="862" spans="1:14">
      <c r="A862" s="14">
        <v>855</v>
      </c>
      <c r="B862" s="14">
        <v>855</v>
      </c>
      <c r="C862" s="15">
        <v>44701</v>
      </c>
      <c r="D862" s="14">
        <v>98</v>
      </c>
      <c r="E862" s="14">
        <v>6</v>
      </c>
      <c r="F862" s="14">
        <v>3</v>
      </c>
      <c r="G862" s="14" t="s">
        <v>19</v>
      </c>
      <c r="H862" s="14" t="s">
        <v>20</v>
      </c>
      <c r="I862" s="14"/>
      <c r="J862" s="14"/>
      <c r="K862" s="14"/>
      <c r="L862" s="14"/>
      <c r="M862" s="14"/>
      <c r="N862" s="14"/>
    </row>
    <row r="863" spans="1:14">
      <c r="A863" s="14">
        <v>856</v>
      </c>
      <c r="B863" s="14">
        <v>856</v>
      </c>
      <c r="C863" s="15">
        <v>44603</v>
      </c>
      <c r="D863" s="14">
        <v>74</v>
      </c>
      <c r="E863" s="14">
        <v>11</v>
      </c>
      <c r="F863" s="14">
        <v>3</v>
      </c>
      <c r="G863" s="14" t="s">
        <v>22</v>
      </c>
      <c r="H863" s="14" t="s">
        <v>20</v>
      </c>
      <c r="I863" s="14"/>
      <c r="J863" s="14"/>
      <c r="K863" s="14"/>
      <c r="L863" s="14"/>
      <c r="M863" s="14"/>
      <c r="N863" s="14"/>
    </row>
    <row r="864" spans="1:14">
      <c r="A864" s="14">
        <v>857</v>
      </c>
      <c r="B864" s="14">
        <v>857</v>
      </c>
      <c r="C864" s="15">
        <v>44622</v>
      </c>
      <c r="D864" s="14">
        <v>81</v>
      </c>
      <c r="E864" s="14">
        <v>7</v>
      </c>
      <c r="F864" s="14">
        <v>3</v>
      </c>
      <c r="G864" s="14" t="s">
        <v>30</v>
      </c>
      <c r="H864" s="14" t="s">
        <v>20</v>
      </c>
      <c r="I864" s="14"/>
      <c r="J864" s="14"/>
      <c r="K864" s="14"/>
      <c r="L864" s="14"/>
      <c r="M864" s="14"/>
      <c r="N864" s="14"/>
    </row>
    <row r="865" spans="1:14">
      <c r="A865" s="14">
        <v>858</v>
      </c>
      <c r="B865" s="14">
        <v>858</v>
      </c>
      <c r="C865" s="15">
        <v>44756</v>
      </c>
      <c r="D865" s="14">
        <v>55</v>
      </c>
      <c r="E865" s="14">
        <v>7</v>
      </c>
      <c r="F865" s="14">
        <v>2</v>
      </c>
      <c r="G865" s="14" t="s">
        <v>14</v>
      </c>
      <c r="H865" s="14" t="s">
        <v>20</v>
      </c>
      <c r="I865" s="14"/>
      <c r="J865" s="14"/>
      <c r="K865" s="14"/>
      <c r="L865" s="14"/>
      <c r="M865" s="14"/>
      <c r="N865" s="14"/>
    </row>
    <row r="866" spans="1:14">
      <c r="A866" s="14">
        <v>859</v>
      </c>
      <c r="B866" s="14">
        <v>859</v>
      </c>
      <c r="C866" s="15">
        <v>44596</v>
      </c>
      <c r="D866" s="14">
        <v>12</v>
      </c>
      <c r="E866" s="14">
        <v>11</v>
      </c>
      <c r="F866" s="14">
        <v>2</v>
      </c>
      <c r="G866" s="14" t="s">
        <v>45</v>
      </c>
      <c r="H866" s="14" t="s">
        <v>20</v>
      </c>
      <c r="I866" s="14"/>
      <c r="J866" s="14"/>
      <c r="K866" s="14"/>
      <c r="L866" s="14"/>
      <c r="M866" s="14"/>
      <c r="N866" s="14"/>
    </row>
    <row r="867" spans="1:14">
      <c r="A867" s="14">
        <v>860</v>
      </c>
      <c r="B867" s="14">
        <v>860</v>
      </c>
      <c r="C867" s="15">
        <v>44756</v>
      </c>
      <c r="D867" s="14">
        <v>15</v>
      </c>
      <c r="E867" s="14">
        <v>5</v>
      </c>
      <c r="F867" s="14">
        <v>3</v>
      </c>
      <c r="G867" s="14" t="s">
        <v>33</v>
      </c>
      <c r="H867" s="14" t="s">
        <v>20</v>
      </c>
      <c r="I867" s="14"/>
      <c r="J867" s="14"/>
      <c r="K867" s="14"/>
      <c r="L867" s="14"/>
      <c r="M867" s="14"/>
      <c r="N867" s="14"/>
    </row>
    <row r="868" spans="1:14">
      <c r="A868" s="14">
        <v>861</v>
      </c>
      <c r="B868" s="14">
        <v>861</v>
      </c>
      <c r="C868" s="15">
        <v>44621</v>
      </c>
      <c r="D868" s="14">
        <v>94</v>
      </c>
      <c r="E868" s="14">
        <v>3</v>
      </c>
      <c r="F868" s="14">
        <v>1</v>
      </c>
      <c r="G868" s="14" t="s">
        <v>33</v>
      </c>
      <c r="H868" s="14" t="s">
        <v>20</v>
      </c>
      <c r="I868" s="14"/>
      <c r="J868" s="14"/>
      <c r="K868" s="14"/>
      <c r="L868" s="14"/>
      <c r="M868" s="14"/>
      <c r="N868" s="14"/>
    </row>
    <row r="869" spans="1:14">
      <c r="A869" s="14">
        <v>862</v>
      </c>
      <c r="B869" s="14">
        <v>862</v>
      </c>
      <c r="C869" s="15">
        <v>44637</v>
      </c>
      <c r="D869" s="14">
        <v>12</v>
      </c>
      <c r="E869" s="14">
        <v>15</v>
      </c>
      <c r="F869" s="14">
        <v>3</v>
      </c>
      <c r="G869" s="14" t="s">
        <v>14</v>
      </c>
      <c r="H869" s="14" t="s">
        <v>15</v>
      </c>
      <c r="I869" s="14"/>
      <c r="J869" s="14"/>
      <c r="K869" s="14"/>
      <c r="L869" s="14"/>
      <c r="M869" s="14"/>
      <c r="N869" s="14"/>
    </row>
    <row r="870" spans="1:14">
      <c r="A870" s="14">
        <v>863</v>
      </c>
      <c r="B870" s="14">
        <v>863</v>
      </c>
      <c r="C870" s="15">
        <v>44616</v>
      </c>
      <c r="D870" s="14">
        <v>72</v>
      </c>
      <c r="E870" s="14">
        <v>7</v>
      </c>
      <c r="F870" s="14">
        <v>1</v>
      </c>
      <c r="G870" s="14" t="s">
        <v>45</v>
      </c>
      <c r="H870" s="14" t="s">
        <v>15</v>
      </c>
      <c r="I870" s="14"/>
      <c r="J870" s="14"/>
      <c r="K870" s="14"/>
      <c r="L870" s="14"/>
      <c r="M870" s="14"/>
      <c r="N870" s="14"/>
    </row>
    <row r="871" spans="1:14">
      <c r="A871" s="14">
        <v>864</v>
      </c>
      <c r="B871" s="14">
        <v>864</v>
      </c>
      <c r="C871" s="15">
        <v>44639</v>
      </c>
      <c r="D871" s="14">
        <v>92</v>
      </c>
      <c r="E871" s="14">
        <v>18</v>
      </c>
      <c r="F871" s="14">
        <v>2</v>
      </c>
      <c r="G871" s="14" t="s">
        <v>33</v>
      </c>
      <c r="H871" s="14" t="s">
        <v>15</v>
      </c>
      <c r="I871" s="14"/>
      <c r="J871" s="14"/>
      <c r="K871" s="14"/>
      <c r="L871" s="14"/>
      <c r="M871" s="14"/>
      <c r="N871" s="14"/>
    </row>
    <row r="872" spans="1:14">
      <c r="A872" s="14">
        <v>865</v>
      </c>
      <c r="B872" s="14">
        <v>865</v>
      </c>
      <c r="C872" s="15">
        <v>44584</v>
      </c>
      <c r="D872" s="14">
        <v>89</v>
      </c>
      <c r="E872" s="14">
        <v>9</v>
      </c>
      <c r="F872" s="14">
        <v>2</v>
      </c>
      <c r="G872" s="14" t="s">
        <v>33</v>
      </c>
      <c r="H872" s="14" t="s">
        <v>20</v>
      </c>
      <c r="I872" s="14"/>
      <c r="J872" s="14"/>
      <c r="K872" s="14"/>
      <c r="L872" s="14"/>
      <c r="M872" s="14"/>
      <c r="N872" s="14"/>
    </row>
    <row r="873" spans="1:14">
      <c r="A873" s="14">
        <v>866</v>
      </c>
      <c r="B873" s="14">
        <v>866</v>
      </c>
      <c r="C873" s="15">
        <v>44784</v>
      </c>
      <c r="D873" s="14">
        <v>63</v>
      </c>
      <c r="E873" s="14">
        <v>8</v>
      </c>
      <c r="F873" s="14">
        <v>3</v>
      </c>
      <c r="G873" s="14" t="s">
        <v>19</v>
      </c>
      <c r="H873" s="14" t="s">
        <v>15</v>
      </c>
      <c r="I873" s="14"/>
      <c r="J873" s="14"/>
      <c r="K873" s="14"/>
      <c r="L873" s="14"/>
      <c r="M873" s="14"/>
      <c r="N873" s="14"/>
    </row>
    <row r="874" spans="1:14">
      <c r="A874" s="14">
        <v>867</v>
      </c>
      <c r="B874" s="14">
        <v>867</v>
      </c>
      <c r="C874" s="15">
        <v>44692</v>
      </c>
      <c r="D874" s="14">
        <v>93</v>
      </c>
      <c r="E874" s="14">
        <v>5</v>
      </c>
      <c r="F874" s="14">
        <v>1</v>
      </c>
      <c r="G874" s="14" t="s">
        <v>45</v>
      </c>
      <c r="H874" s="14" t="s">
        <v>15</v>
      </c>
      <c r="I874" s="14"/>
      <c r="J874" s="14"/>
      <c r="K874" s="14"/>
      <c r="L874" s="14"/>
      <c r="M874" s="14"/>
      <c r="N874" s="14"/>
    </row>
    <row r="875" spans="1:14">
      <c r="A875" s="14">
        <v>868</v>
      </c>
      <c r="B875" s="14">
        <v>868</v>
      </c>
      <c r="C875" s="15">
        <v>44714</v>
      </c>
      <c r="D875" s="14">
        <v>84</v>
      </c>
      <c r="E875" s="14">
        <v>4</v>
      </c>
      <c r="F875" s="14">
        <v>3</v>
      </c>
      <c r="G875" s="14" t="s">
        <v>45</v>
      </c>
      <c r="H875" s="14" t="s">
        <v>20</v>
      </c>
      <c r="I875" s="14"/>
      <c r="J875" s="14"/>
      <c r="K875" s="14"/>
      <c r="L875" s="14"/>
      <c r="M875" s="14"/>
      <c r="N875" s="14"/>
    </row>
    <row r="876" spans="1:14">
      <c r="A876" s="14">
        <v>869</v>
      </c>
      <c r="B876" s="14">
        <v>869</v>
      </c>
      <c r="C876" s="15">
        <v>44687</v>
      </c>
      <c r="D876" s="14">
        <v>22</v>
      </c>
      <c r="E876" s="14">
        <v>13</v>
      </c>
      <c r="F876" s="14">
        <v>1</v>
      </c>
      <c r="G876" s="14" t="s">
        <v>45</v>
      </c>
      <c r="H876" s="14" t="s">
        <v>20</v>
      </c>
      <c r="I876" s="14"/>
      <c r="J876" s="14"/>
      <c r="K876" s="14"/>
      <c r="L876" s="14"/>
      <c r="M876" s="14"/>
      <c r="N876" s="14"/>
    </row>
    <row r="877" spans="1:14">
      <c r="A877" s="14">
        <v>870</v>
      </c>
      <c r="B877" s="14">
        <v>870</v>
      </c>
      <c r="C877" s="15">
        <v>44745</v>
      </c>
      <c r="D877" s="14">
        <v>65</v>
      </c>
      <c r="E877" s="14">
        <v>13</v>
      </c>
      <c r="F877" s="14">
        <v>3</v>
      </c>
      <c r="G877" s="14" t="s">
        <v>19</v>
      </c>
      <c r="H877" s="14" t="s">
        <v>20</v>
      </c>
      <c r="I877" s="14"/>
      <c r="J877" s="14"/>
      <c r="K877" s="14"/>
      <c r="L877" s="14"/>
      <c r="M877" s="14"/>
      <c r="N877" s="14"/>
    </row>
    <row r="878" spans="1:14">
      <c r="A878" s="14">
        <v>871</v>
      </c>
      <c r="B878" s="14">
        <v>871</v>
      </c>
      <c r="C878" s="15">
        <v>44706</v>
      </c>
      <c r="D878" s="14">
        <v>6</v>
      </c>
      <c r="E878" s="14">
        <v>6</v>
      </c>
      <c r="F878" s="14">
        <v>1</v>
      </c>
      <c r="G878" s="14" t="s">
        <v>22</v>
      </c>
      <c r="H878" s="14" t="s">
        <v>20</v>
      </c>
      <c r="I878" s="14"/>
      <c r="J878" s="14"/>
      <c r="K878" s="14"/>
      <c r="L878" s="14"/>
      <c r="M878" s="14"/>
      <c r="N878" s="14"/>
    </row>
    <row r="879" spans="1:14">
      <c r="A879" s="14">
        <v>872</v>
      </c>
      <c r="B879" s="14">
        <v>872</v>
      </c>
      <c r="C879" s="15">
        <v>44580</v>
      </c>
      <c r="D879" s="14">
        <v>25</v>
      </c>
      <c r="E879" s="14">
        <v>13</v>
      </c>
      <c r="F879" s="14">
        <v>1</v>
      </c>
      <c r="G879" s="14" t="s">
        <v>33</v>
      </c>
      <c r="H879" s="14" t="s">
        <v>15</v>
      </c>
      <c r="I879" s="14"/>
      <c r="J879" s="14"/>
      <c r="K879" s="14"/>
      <c r="L879" s="14"/>
      <c r="M879" s="14"/>
      <c r="N879" s="14"/>
    </row>
    <row r="880" spans="1:14">
      <c r="A880" s="14">
        <v>873</v>
      </c>
      <c r="B880" s="14">
        <v>873</v>
      </c>
      <c r="C880" s="15">
        <v>44614</v>
      </c>
      <c r="D880" s="14">
        <v>27</v>
      </c>
      <c r="E880" s="14">
        <v>16</v>
      </c>
      <c r="F880" s="14">
        <v>3</v>
      </c>
      <c r="G880" s="14" t="s">
        <v>33</v>
      </c>
      <c r="H880" s="14" t="s">
        <v>15</v>
      </c>
      <c r="I880" s="14"/>
      <c r="J880" s="14"/>
      <c r="K880" s="14"/>
      <c r="L880" s="14"/>
      <c r="M880" s="14"/>
      <c r="N880" s="14"/>
    </row>
    <row r="881" spans="1:14">
      <c r="A881" s="14">
        <v>874</v>
      </c>
      <c r="B881" s="14">
        <v>874</v>
      </c>
      <c r="C881" s="15">
        <v>44773</v>
      </c>
      <c r="D881" s="14">
        <v>28</v>
      </c>
      <c r="E881" s="14">
        <v>7</v>
      </c>
      <c r="F881" s="14">
        <v>3</v>
      </c>
      <c r="G881" s="14" t="s">
        <v>22</v>
      </c>
      <c r="H881" s="14" t="s">
        <v>20</v>
      </c>
      <c r="I881" s="14"/>
      <c r="J881" s="14"/>
      <c r="K881" s="14"/>
      <c r="L881" s="14"/>
      <c r="M881" s="14"/>
      <c r="N881" s="14"/>
    </row>
    <row r="882" spans="1:14">
      <c r="A882" s="14">
        <v>875</v>
      </c>
      <c r="B882" s="14">
        <v>875</v>
      </c>
      <c r="C882" s="15">
        <v>44594</v>
      </c>
      <c r="D882" s="14">
        <v>41</v>
      </c>
      <c r="E882" s="14">
        <v>15</v>
      </c>
      <c r="F882" s="14">
        <v>3</v>
      </c>
      <c r="G882" s="14" t="s">
        <v>22</v>
      </c>
      <c r="H882" s="14" t="s">
        <v>20</v>
      </c>
      <c r="I882" s="14"/>
      <c r="J882" s="14"/>
      <c r="K882" s="14"/>
      <c r="L882" s="14"/>
      <c r="M882" s="14"/>
      <c r="N882" s="14"/>
    </row>
    <row r="883" spans="1:14">
      <c r="A883" s="14">
        <v>876</v>
      </c>
      <c r="B883" s="14">
        <v>876</v>
      </c>
      <c r="C883" s="15">
        <v>44606</v>
      </c>
      <c r="D883" s="14">
        <v>52</v>
      </c>
      <c r="E883" s="14">
        <v>6</v>
      </c>
      <c r="F883" s="14">
        <v>1</v>
      </c>
      <c r="G883" s="14" t="s">
        <v>14</v>
      </c>
      <c r="H883" s="14" t="s">
        <v>15</v>
      </c>
      <c r="I883" s="14"/>
      <c r="J883" s="14"/>
      <c r="K883" s="14"/>
      <c r="L883" s="14"/>
      <c r="M883" s="14"/>
      <c r="N883" s="14"/>
    </row>
    <row r="884" spans="1:14">
      <c r="A884" s="14">
        <v>877</v>
      </c>
      <c r="B884" s="14">
        <v>877</v>
      </c>
      <c r="C884" s="15">
        <v>44771</v>
      </c>
      <c r="D884" s="14">
        <v>15</v>
      </c>
      <c r="E884" s="14">
        <v>1</v>
      </c>
      <c r="F884" s="14">
        <v>1</v>
      </c>
      <c r="G884" s="14" t="s">
        <v>22</v>
      </c>
      <c r="H884" s="14" t="s">
        <v>15</v>
      </c>
      <c r="I884" s="14"/>
      <c r="J884" s="14"/>
      <c r="K884" s="14"/>
      <c r="L884" s="14"/>
      <c r="M884" s="14"/>
      <c r="N884" s="14"/>
    </row>
    <row r="885" spans="1:14">
      <c r="A885" s="14">
        <v>878</v>
      </c>
      <c r="B885" s="14">
        <v>878</v>
      </c>
      <c r="C885" s="15">
        <v>44634</v>
      </c>
      <c r="D885" s="14">
        <v>77</v>
      </c>
      <c r="E885" s="14">
        <v>6</v>
      </c>
      <c r="F885" s="14">
        <v>1</v>
      </c>
      <c r="G885" s="14" t="s">
        <v>22</v>
      </c>
      <c r="H885" s="14" t="s">
        <v>15</v>
      </c>
      <c r="I885" s="14"/>
      <c r="J885" s="14"/>
      <c r="K885" s="14"/>
      <c r="L885" s="14"/>
      <c r="M885" s="14"/>
      <c r="N885" s="14"/>
    </row>
    <row r="886" spans="1:14">
      <c r="A886" s="14">
        <v>879</v>
      </c>
      <c r="B886" s="14">
        <v>879</v>
      </c>
      <c r="C886" s="15">
        <v>44788</v>
      </c>
      <c r="D886" s="14">
        <v>25</v>
      </c>
      <c r="E886" s="14">
        <v>16</v>
      </c>
      <c r="F886" s="14">
        <v>1</v>
      </c>
      <c r="G886" s="14" t="s">
        <v>30</v>
      </c>
      <c r="H886" s="14" t="s">
        <v>15</v>
      </c>
      <c r="I886" s="14"/>
      <c r="J886" s="14"/>
      <c r="K886" s="14"/>
      <c r="L886" s="14"/>
      <c r="M886" s="14"/>
      <c r="N886" s="14"/>
    </row>
    <row r="887" spans="1:14">
      <c r="A887" s="14">
        <v>880</v>
      </c>
      <c r="B887" s="14">
        <v>880</v>
      </c>
      <c r="C887" s="15">
        <v>44675</v>
      </c>
      <c r="D887" s="14">
        <v>58</v>
      </c>
      <c r="E887" s="14">
        <v>11</v>
      </c>
      <c r="F887" s="14">
        <v>2</v>
      </c>
      <c r="G887" s="14" t="s">
        <v>30</v>
      </c>
      <c r="H887" s="14" t="s">
        <v>15</v>
      </c>
      <c r="I887" s="14"/>
      <c r="J887" s="14"/>
      <c r="K887" s="14"/>
      <c r="L887" s="14"/>
      <c r="M887" s="14"/>
      <c r="N887" s="14"/>
    </row>
    <row r="888" spans="1:14">
      <c r="A888" s="14">
        <v>881</v>
      </c>
      <c r="B888" s="14">
        <v>881</v>
      </c>
      <c r="C888" s="15">
        <v>44694</v>
      </c>
      <c r="D888" s="14">
        <v>24</v>
      </c>
      <c r="E888" s="14">
        <v>7</v>
      </c>
      <c r="F888" s="14">
        <v>1</v>
      </c>
      <c r="G888" s="14" t="s">
        <v>19</v>
      </c>
      <c r="H888" s="14" t="s">
        <v>15</v>
      </c>
      <c r="I888" s="14"/>
      <c r="J888" s="14"/>
      <c r="K888" s="14"/>
      <c r="L888" s="14"/>
      <c r="M888" s="14"/>
      <c r="N888" s="14"/>
    </row>
    <row r="889" spans="1:14">
      <c r="A889" s="14">
        <v>882</v>
      </c>
      <c r="B889" s="14">
        <v>882</v>
      </c>
      <c r="C889" s="15">
        <v>44677</v>
      </c>
      <c r="D889" s="14">
        <v>44</v>
      </c>
      <c r="E889" s="14">
        <v>3</v>
      </c>
      <c r="F889" s="14">
        <v>1</v>
      </c>
      <c r="G889" s="14" t="s">
        <v>30</v>
      </c>
      <c r="H889" s="14" t="s">
        <v>20</v>
      </c>
      <c r="I889" s="14"/>
      <c r="J889" s="14"/>
      <c r="K889" s="14"/>
      <c r="L889" s="14"/>
      <c r="M889" s="14"/>
      <c r="N889" s="14"/>
    </row>
    <row r="890" spans="1:14">
      <c r="A890" s="14">
        <v>883</v>
      </c>
      <c r="B890" s="14">
        <v>883</v>
      </c>
      <c r="C890" s="15">
        <v>44647</v>
      </c>
      <c r="D890" s="14">
        <v>57</v>
      </c>
      <c r="E890" s="14">
        <v>18</v>
      </c>
      <c r="F890" s="14">
        <v>3</v>
      </c>
      <c r="G890" s="14" t="s">
        <v>14</v>
      </c>
      <c r="H890" s="14" t="s">
        <v>20</v>
      </c>
      <c r="I890" s="14"/>
      <c r="J890" s="14"/>
      <c r="K890" s="14"/>
      <c r="L890" s="14"/>
      <c r="M890" s="14"/>
      <c r="N890" s="14"/>
    </row>
    <row r="891" spans="1:14">
      <c r="A891" s="14">
        <v>884</v>
      </c>
      <c r="B891" s="14">
        <v>884</v>
      </c>
      <c r="C891" s="15">
        <v>44669</v>
      </c>
      <c r="D891" s="14">
        <v>13</v>
      </c>
      <c r="E891" s="14">
        <v>14</v>
      </c>
      <c r="F891" s="14">
        <v>3</v>
      </c>
      <c r="G891" s="14" t="s">
        <v>14</v>
      </c>
      <c r="H891" s="14" t="s">
        <v>20</v>
      </c>
      <c r="I891" s="14"/>
      <c r="J891" s="14"/>
      <c r="K891" s="14"/>
      <c r="L891" s="14"/>
      <c r="M891" s="14"/>
      <c r="N891" s="14"/>
    </row>
    <row r="892" spans="1:14">
      <c r="A892" s="14">
        <v>885</v>
      </c>
      <c r="B892" s="14">
        <v>885</v>
      </c>
      <c r="C892" s="15">
        <v>44654</v>
      </c>
      <c r="D892" s="14">
        <v>49</v>
      </c>
      <c r="E892" s="14">
        <v>6</v>
      </c>
      <c r="F892" s="14">
        <v>2</v>
      </c>
      <c r="G892" s="14" t="s">
        <v>30</v>
      </c>
      <c r="H892" s="14" t="s">
        <v>20</v>
      </c>
      <c r="I892" s="14"/>
      <c r="J892" s="14"/>
      <c r="K892" s="14"/>
      <c r="L892" s="14"/>
      <c r="M892" s="14"/>
      <c r="N892" s="14"/>
    </row>
    <row r="893" spans="1:14">
      <c r="A893" s="14">
        <v>886</v>
      </c>
      <c r="B893" s="14">
        <v>886</v>
      </c>
      <c r="C893" s="15">
        <v>44767</v>
      </c>
      <c r="D893" s="14">
        <v>83</v>
      </c>
      <c r="E893" s="14">
        <v>4</v>
      </c>
      <c r="F893" s="14">
        <v>1</v>
      </c>
      <c r="G893" s="14" t="s">
        <v>22</v>
      </c>
      <c r="H893" s="14" t="s">
        <v>20</v>
      </c>
      <c r="I893" s="14"/>
      <c r="J893" s="14"/>
      <c r="K893" s="14"/>
      <c r="L893" s="14"/>
      <c r="M893" s="14"/>
      <c r="N893" s="14"/>
    </row>
    <row r="894" spans="1:14">
      <c r="A894" s="14">
        <v>887</v>
      </c>
      <c r="B894" s="14">
        <v>887</v>
      </c>
      <c r="C894" s="15">
        <v>44606</v>
      </c>
      <c r="D894" s="14">
        <v>46</v>
      </c>
      <c r="E894" s="14">
        <v>2</v>
      </c>
      <c r="F894" s="14">
        <v>3</v>
      </c>
      <c r="G894" s="14" t="s">
        <v>30</v>
      </c>
      <c r="H894" s="14" t="s">
        <v>20</v>
      </c>
      <c r="I894" s="14"/>
      <c r="J894" s="14"/>
      <c r="K894" s="14"/>
      <c r="L894" s="14"/>
      <c r="M894" s="14"/>
      <c r="N894" s="14"/>
    </row>
    <row r="895" spans="1:14">
      <c r="A895" s="14">
        <v>888</v>
      </c>
      <c r="B895" s="14">
        <v>888</v>
      </c>
      <c r="C895" s="15">
        <v>44705</v>
      </c>
      <c r="D895" s="14">
        <v>2</v>
      </c>
      <c r="E895" s="14">
        <v>9</v>
      </c>
      <c r="F895" s="14">
        <v>2</v>
      </c>
      <c r="G895" s="14" t="s">
        <v>14</v>
      </c>
      <c r="H895" s="14" t="s">
        <v>20</v>
      </c>
      <c r="I895" s="14"/>
      <c r="J895" s="14"/>
      <c r="K895" s="14"/>
      <c r="L895" s="14"/>
      <c r="M895" s="14"/>
      <c r="N895" s="14"/>
    </row>
    <row r="896" spans="1:14">
      <c r="A896" s="14">
        <v>889</v>
      </c>
      <c r="B896" s="14">
        <v>889</v>
      </c>
      <c r="C896" s="15">
        <v>44686</v>
      </c>
      <c r="D896" s="14">
        <v>88</v>
      </c>
      <c r="E896" s="14">
        <v>9</v>
      </c>
      <c r="F896" s="14">
        <v>1</v>
      </c>
      <c r="G896" s="14" t="s">
        <v>19</v>
      </c>
      <c r="H896" s="14" t="s">
        <v>15</v>
      </c>
      <c r="I896" s="14"/>
      <c r="J896" s="14"/>
      <c r="K896" s="14"/>
      <c r="L896" s="14"/>
      <c r="M896" s="14"/>
      <c r="N896" s="14"/>
    </row>
    <row r="897" spans="1:14">
      <c r="A897" s="14">
        <v>890</v>
      </c>
      <c r="B897" s="14">
        <v>890</v>
      </c>
      <c r="C897" s="15">
        <v>44634</v>
      </c>
      <c r="D897" s="14">
        <v>26</v>
      </c>
      <c r="E897" s="14">
        <v>13</v>
      </c>
      <c r="F897" s="14">
        <v>2</v>
      </c>
      <c r="G897" s="14" t="s">
        <v>22</v>
      </c>
      <c r="H897" s="14" t="s">
        <v>20</v>
      </c>
      <c r="I897" s="14"/>
      <c r="J897" s="14"/>
      <c r="K897" s="14"/>
      <c r="L897" s="14"/>
      <c r="M897" s="14"/>
      <c r="N897" s="14"/>
    </row>
    <row r="898" spans="1:14">
      <c r="A898" s="14">
        <v>891</v>
      </c>
      <c r="B898" s="14">
        <v>891</v>
      </c>
      <c r="C898" s="15">
        <v>44562</v>
      </c>
      <c r="D898" s="14">
        <v>37</v>
      </c>
      <c r="E898" s="14">
        <v>7</v>
      </c>
      <c r="F898" s="14">
        <v>1</v>
      </c>
      <c r="G898" s="14" t="s">
        <v>45</v>
      </c>
      <c r="H898" s="14" t="s">
        <v>15</v>
      </c>
      <c r="I898" s="14"/>
      <c r="J898" s="14"/>
      <c r="K898" s="14"/>
      <c r="L898" s="14"/>
      <c r="M898" s="14"/>
      <c r="N898" s="14"/>
    </row>
    <row r="899" spans="1:14">
      <c r="A899" s="14">
        <v>892</v>
      </c>
      <c r="B899" s="14">
        <v>892</v>
      </c>
      <c r="C899" s="15">
        <v>44713</v>
      </c>
      <c r="D899" s="14">
        <v>58</v>
      </c>
      <c r="E899" s="14">
        <v>15</v>
      </c>
      <c r="F899" s="14">
        <v>2</v>
      </c>
      <c r="G899" s="14" t="s">
        <v>14</v>
      </c>
      <c r="H899" s="14" t="s">
        <v>20</v>
      </c>
      <c r="I899" s="14"/>
      <c r="J899" s="14"/>
      <c r="K899" s="14"/>
      <c r="L899" s="14"/>
      <c r="M899" s="14"/>
      <c r="N899" s="14"/>
    </row>
    <row r="900" spans="1:14">
      <c r="A900" s="14">
        <v>893</v>
      </c>
      <c r="B900" s="14">
        <v>893</v>
      </c>
      <c r="C900" s="15">
        <v>44634</v>
      </c>
      <c r="D900" s="14">
        <v>4</v>
      </c>
      <c r="E900" s="14">
        <v>4</v>
      </c>
      <c r="F900" s="14">
        <v>2</v>
      </c>
      <c r="G900" s="14" t="s">
        <v>19</v>
      </c>
      <c r="H900" s="14" t="s">
        <v>20</v>
      </c>
      <c r="I900" s="14"/>
      <c r="J900" s="14"/>
      <c r="K900" s="14"/>
      <c r="L900" s="14"/>
      <c r="M900" s="14"/>
      <c r="N900" s="14"/>
    </row>
    <row r="901" spans="1:14">
      <c r="A901" s="14">
        <v>894</v>
      </c>
      <c r="B901" s="14">
        <v>894</v>
      </c>
      <c r="C901" s="15">
        <v>44663</v>
      </c>
      <c r="D901" s="14">
        <v>9</v>
      </c>
      <c r="E901" s="14">
        <v>3</v>
      </c>
      <c r="F901" s="14">
        <v>3</v>
      </c>
      <c r="G901" s="14" t="s">
        <v>19</v>
      </c>
      <c r="H901" s="14" t="s">
        <v>20</v>
      </c>
      <c r="I901" s="14"/>
      <c r="J901" s="14"/>
      <c r="K901" s="14"/>
      <c r="L901" s="14"/>
      <c r="M901" s="14"/>
      <c r="N901" s="14"/>
    </row>
    <row r="902" spans="1:14">
      <c r="A902" s="14">
        <v>895</v>
      </c>
      <c r="B902" s="14">
        <v>895</v>
      </c>
      <c r="C902" s="15">
        <v>44594</v>
      </c>
      <c r="D902" s="14">
        <v>13</v>
      </c>
      <c r="E902" s="14">
        <v>9</v>
      </c>
      <c r="F902" s="14">
        <v>3</v>
      </c>
      <c r="G902" s="14" t="s">
        <v>14</v>
      </c>
      <c r="H902" s="14" t="s">
        <v>15</v>
      </c>
      <c r="I902" s="14"/>
      <c r="J902" s="14"/>
      <c r="K902" s="14"/>
      <c r="L902" s="14"/>
      <c r="M902" s="14"/>
      <c r="N902" s="14"/>
    </row>
    <row r="903" spans="1:14">
      <c r="A903" s="14">
        <v>896</v>
      </c>
      <c r="B903" s="14">
        <v>896</v>
      </c>
      <c r="C903" s="15">
        <v>44577</v>
      </c>
      <c r="D903" s="14">
        <v>58</v>
      </c>
      <c r="E903" s="14">
        <v>13</v>
      </c>
      <c r="F903" s="14">
        <v>3</v>
      </c>
      <c r="G903" s="14" t="s">
        <v>14</v>
      </c>
      <c r="H903" s="14" t="s">
        <v>20</v>
      </c>
      <c r="I903" s="14"/>
      <c r="J903" s="14"/>
      <c r="K903" s="14"/>
      <c r="L903" s="14"/>
      <c r="M903" s="14"/>
      <c r="N903" s="14"/>
    </row>
    <row r="904" spans="1:14">
      <c r="A904" s="14">
        <v>897</v>
      </c>
      <c r="B904" s="14">
        <v>897</v>
      </c>
      <c r="C904" s="15">
        <v>44770</v>
      </c>
      <c r="D904" s="14">
        <v>48</v>
      </c>
      <c r="E904" s="14">
        <v>1</v>
      </c>
      <c r="F904" s="14">
        <v>2</v>
      </c>
      <c r="G904" s="14" t="s">
        <v>22</v>
      </c>
      <c r="H904" s="14" t="s">
        <v>20</v>
      </c>
      <c r="I904" s="14"/>
      <c r="J904" s="14"/>
      <c r="K904" s="14"/>
      <c r="L904" s="14"/>
      <c r="M904" s="14"/>
      <c r="N904" s="14"/>
    </row>
    <row r="905" spans="1:14">
      <c r="A905" s="14">
        <v>898</v>
      </c>
      <c r="B905" s="14">
        <v>898</v>
      </c>
      <c r="C905" s="15">
        <v>44580</v>
      </c>
      <c r="D905" s="14">
        <v>74</v>
      </c>
      <c r="E905" s="14">
        <v>8</v>
      </c>
      <c r="F905" s="14">
        <v>2</v>
      </c>
      <c r="G905" s="14" t="s">
        <v>45</v>
      </c>
      <c r="H905" s="14" t="s">
        <v>20</v>
      </c>
      <c r="I905" s="14"/>
      <c r="J905" s="14"/>
      <c r="K905" s="14"/>
      <c r="L905" s="14"/>
      <c r="M905" s="14"/>
      <c r="N905" s="14"/>
    </row>
    <row r="906" spans="1:14">
      <c r="A906" s="14">
        <v>899</v>
      </c>
      <c r="B906" s="14">
        <v>899</v>
      </c>
      <c r="C906" s="15">
        <v>44582</v>
      </c>
      <c r="D906" s="14">
        <v>31</v>
      </c>
      <c r="E906" s="14">
        <v>11</v>
      </c>
      <c r="F906" s="14">
        <v>1</v>
      </c>
      <c r="G906" s="14" t="s">
        <v>33</v>
      </c>
      <c r="H906" s="14" t="s">
        <v>20</v>
      </c>
      <c r="I906" s="14"/>
      <c r="J906" s="14"/>
      <c r="K906" s="14"/>
      <c r="L906" s="14"/>
      <c r="M906" s="14"/>
      <c r="N906" s="14"/>
    </row>
    <row r="907" spans="1:14">
      <c r="A907" s="14">
        <v>900</v>
      </c>
      <c r="B907" s="14">
        <v>900</v>
      </c>
      <c r="C907" s="15">
        <v>44612</v>
      </c>
      <c r="D907" s="14">
        <v>79</v>
      </c>
      <c r="E907" s="14">
        <v>18</v>
      </c>
      <c r="F907" s="14">
        <v>2</v>
      </c>
      <c r="G907" s="14" t="s">
        <v>33</v>
      </c>
      <c r="H907" s="14" t="s">
        <v>15</v>
      </c>
      <c r="I907" s="14"/>
      <c r="J907" s="14"/>
      <c r="K907" s="14"/>
      <c r="L907" s="14"/>
      <c r="M907" s="14"/>
      <c r="N907" s="14"/>
    </row>
    <row r="908" spans="1:14">
      <c r="A908" s="14">
        <v>901</v>
      </c>
      <c r="B908" s="14">
        <v>901</v>
      </c>
      <c r="C908" s="15">
        <v>44766</v>
      </c>
      <c r="D908" s="14">
        <v>5</v>
      </c>
      <c r="E908" s="14">
        <v>3</v>
      </c>
      <c r="F908" s="14">
        <v>3</v>
      </c>
      <c r="G908" s="14" t="s">
        <v>19</v>
      </c>
      <c r="H908" s="14" t="s">
        <v>15</v>
      </c>
      <c r="I908" s="14"/>
      <c r="J908" s="14"/>
      <c r="K908" s="14"/>
      <c r="L908" s="14"/>
      <c r="M908" s="14"/>
      <c r="N908" s="14"/>
    </row>
    <row r="909" spans="1:14">
      <c r="A909" s="14">
        <v>902</v>
      </c>
      <c r="B909" s="14">
        <v>902</v>
      </c>
      <c r="C909" s="15">
        <v>44627</v>
      </c>
      <c r="D909" s="14">
        <v>82</v>
      </c>
      <c r="E909" s="14">
        <v>12</v>
      </c>
      <c r="F909" s="14">
        <v>2</v>
      </c>
      <c r="G909" s="14" t="s">
        <v>33</v>
      </c>
      <c r="H909" s="14" t="s">
        <v>15</v>
      </c>
      <c r="I909" s="14"/>
      <c r="J909" s="14"/>
      <c r="K909" s="14"/>
      <c r="L909" s="14"/>
      <c r="M909" s="14"/>
      <c r="N909" s="14"/>
    </row>
    <row r="910" spans="1:14">
      <c r="A910" s="14">
        <v>903</v>
      </c>
      <c r="B910" s="14">
        <v>903</v>
      </c>
      <c r="C910" s="15">
        <v>44756</v>
      </c>
      <c r="D910" s="14">
        <v>61</v>
      </c>
      <c r="E910" s="14">
        <v>10</v>
      </c>
      <c r="F910" s="14">
        <v>2</v>
      </c>
      <c r="G910" s="14" t="s">
        <v>19</v>
      </c>
      <c r="H910" s="14" t="s">
        <v>20</v>
      </c>
      <c r="I910" s="14"/>
      <c r="J910" s="14"/>
      <c r="K910" s="14"/>
      <c r="L910" s="14"/>
      <c r="M910" s="14"/>
      <c r="N910" s="14"/>
    </row>
    <row r="911" spans="1:14">
      <c r="A911" s="14">
        <v>904</v>
      </c>
      <c r="B911" s="14">
        <v>904</v>
      </c>
      <c r="C911" s="15">
        <v>44660</v>
      </c>
      <c r="D911" s="14">
        <v>38</v>
      </c>
      <c r="E911" s="14">
        <v>6</v>
      </c>
      <c r="F911" s="14">
        <v>2</v>
      </c>
      <c r="G911" s="14" t="s">
        <v>14</v>
      </c>
      <c r="H911" s="14" t="s">
        <v>20</v>
      </c>
      <c r="I911" s="14"/>
      <c r="J911" s="14"/>
      <c r="K911" s="14"/>
      <c r="L911" s="14"/>
      <c r="M911" s="14"/>
      <c r="N911" s="14"/>
    </row>
    <row r="912" spans="1:14">
      <c r="A912" s="14">
        <v>905</v>
      </c>
      <c r="B912" s="14">
        <v>905</v>
      </c>
      <c r="C912" s="15">
        <v>44674</v>
      </c>
      <c r="D912" s="14">
        <v>89</v>
      </c>
      <c r="E912" s="14">
        <v>1</v>
      </c>
      <c r="F912" s="14">
        <v>2</v>
      </c>
      <c r="G912" s="14" t="s">
        <v>22</v>
      </c>
      <c r="H912" s="14" t="s">
        <v>15</v>
      </c>
      <c r="I912" s="14"/>
      <c r="J912" s="14"/>
      <c r="K912" s="14"/>
      <c r="L912" s="14"/>
      <c r="M912" s="14"/>
      <c r="N912" s="14"/>
    </row>
    <row r="913" spans="1:14">
      <c r="A913" s="14">
        <v>906</v>
      </c>
      <c r="B913" s="14">
        <v>906</v>
      </c>
      <c r="C913" s="15">
        <v>44596</v>
      </c>
      <c r="D913" s="14">
        <v>11</v>
      </c>
      <c r="E913" s="14">
        <v>18</v>
      </c>
      <c r="F913" s="14">
        <v>3</v>
      </c>
      <c r="G913" s="14" t="s">
        <v>33</v>
      </c>
      <c r="H913" s="14" t="s">
        <v>15</v>
      </c>
      <c r="I913" s="14"/>
      <c r="J913" s="14"/>
      <c r="K913" s="14"/>
      <c r="L913" s="14"/>
      <c r="M913" s="14"/>
      <c r="N913" s="14"/>
    </row>
    <row r="914" spans="1:14">
      <c r="A914" s="14">
        <v>907</v>
      </c>
      <c r="B914" s="14">
        <v>907</v>
      </c>
      <c r="C914" s="15">
        <v>44704</v>
      </c>
      <c r="D914" s="14">
        <v>69</v>
      </c>
      <c r="E914" s="14">
        <v>17</v>
      </c>
      <c r="F914" s="14">
        <v>2</v>
      </c>
      <c r="G914" s="14" t="s">
        <v>30</v>
      </c>
      <c r="H914" s="14" t="s">
        <v>20</v>
      </c>
      <c r="I914" s="14"/>
      <c r="J914" s="14"/>
      <c r="K914" s="14"/>
      <c r="L914" s="14"/>
      <c r="M914" s="14"/>
      <c r="N914" s="14"/>
    </row>
    <row r="915" spans="1:14">
      <c r="A915" s="14">
        <v>908</v>
      </c>
      <c r="B915" s="14">
        <v>908</v>
      </c>
      <c r="C915" s="15">
        <v>44799</v>
      </c>
      <c r="D915" s="14">
        <v>43</v>
      </c>
      <c r="E915" s="14">
        <v>13</v>
      </c>
      <c r="F915" s="14">
        <v>2</v>
      </c>
      <c r="G915" s="14" t="s">
        <v>33</v>
      </c>
      <c r="H915" s="14" t="s">
        <v>20</v>
      </c>
      <c r="I915" s="14"/>
      <c r="J915" s="14"/>
      <c r="K915" s="14"/>
      <c r="L915" s="14"/>
      <c r="M915" s="14"/>
      <c r="N915" s="14"/>
    </row>
    <row r="916" spans="1:14">
      <c r="A916" s="14">
        <v>909</v>
      </c>
      <c r="B916" s="14">
        <v>909</v>
      </c>
      <c r="C916" s="15">
        <v>44606</v>
      </c>
      <c r="D916" s="14">
        <v>24</v>
      </c>
      <c r="E916" s="14">
        <v>12</v>
      </c>
      <c r="F916" s="14">
        <v>3</v>
      </c>
      <c r="G916" s="14" t="s">
        <v>22</v>
      </c>
      <c r="H916" s="14" t="s">
        <v>20</v>
      </c>
      <c r="I916" s="14"/>
      <c r="J916" s="14"/>
      <c r="K916" s="14"/>
      <c r="L916" s="14"/>
      <c r="M916" s="14"/>
      <c r="N916" s="14"/>
    </row>
    <row r="917" spans="1:14">
      <c r="A917" s="14">
        <v>910</v>
      </c>
      <c r="B917" s="14">
        <v>910</v>
      </c>
      <c r="C917" s="15">
        <v>44590</v>
      </c>
      <c r="D917" s="14">
        <v>38</v>
      </c>
      <c r="E917" s="14">
        <v>18</v>
      </c>
      <c r="F917" s="14">
        <v>3</v>
      </c>
      <c r="G917" s="14" t="s">
        <v>19</v>
      </c>
      <c r="H917" s="14" t="s">
        <v>20</v>
      </c>
      <c r="I917" s="14"/>
      <c r="J917" s="14"/>
      <c r="K917" s="14"/>
      <c r="L917" s="14"/>
      <c r="M917" s="14"/>
      <c r="N917" s="14"/>
    </row>
    <row r="918" spans="1:14">
      <c r="A918" s="14">
        <v>911</v>
      </c>
      <c r="B918" s="14">
        <v>911</v>
      </c>
      <c r="C918" s="15">
        <v>44678</v>
      </c>
      <c r="D918" s="14">
        <v>54</v>
      </c>
      <c r="E918" s="14">
        <v>9</v>
      </c>
      <c r="F918" s="14">
        <v>1</v>
      </c>
      <c r="G918" s="14" t="s">
        <v>14</v>
      </c>
      <c r="H918" s="14" t="s">
        <v>20</v>
      </c>
      <c r="I918" s="14"/>
      <c r="J918" s="14"/>
      <c r="K918" s="14"/>
      <c r="L918" s="14"/>
      <c r="M918" s="14"/>
      <c r="N918" s="14"/>
    </row>
    <row r="919" spans="1:14">
      <c r="A919" s="14">
        <v>912</v>
      </c>
      <c r="B919" s="14">
        <v>912</v>
      </c>
      <c r="C919" s="15">
        <v>44573</v>
      </c>
      <c r="D919" s="14">
        <v>29</v>
      </c>
      <c r="E919" s="14">
        <v>2</v>
      </c>
      <c r="F919" s="14">
        <v>3</v>
      </c>
      <c r="G919" s="14" t="s">
        <v>22</v>
      </c>
      <c r="H919" s="14" t="s">
        <v>15</v>
      </c>
      <c r="I919" s="14"/>
      <c r="J919" s="14"/>
      <c r="K919" s="14"/>
      <c r="L919" s="14"/>
      <c r="M919" s="14"/>
      <c r="N919" s="14"/>
    </row>
    <row r="920" spans="1:14">
      <c r="A920" s="14">
        <v>913</v>
      </c>
      <c r="B920" s="14">
        <v>913</v>
      </c>
      <c r="C920" s="15">
        <v>44646</v>
      </c>
      <c r="D920" s="14">
        <v>25</v>
      </c>
      <c r="E920" s="14">
        <v>2</v>
      </c>
      <c r="F920" s="14">
        <v>1</v>
      </c>
      <c r="G920" s="14" t="s">
        <v>14</v>
      </c>
      <c r="H920" s="14" t="s">
        <v>15</v>
      </c>
      <c r="I920" s="14"/>
      <c r="J920" s="14"/>
      <c r="K920" s="14"/>
      <c r="L920" s="14"/>
      <c r="M920" s="14"/>
      <c r="N920" s="14"/>
    </row>
    <row r="921" spans="1:14">
      <c r="A921" s="14">
        <v>914</v>
      </c>
      <c r="B921" s="14">
        <v>914</v>
      </c>
      <c r="C921" s="15">
        <v>44578</v>
      </c>
      <c r="D921" s="14">
        <v>94</v>
      </c>
      <c r="E921" s="14">
        <v>7</v>
      </c>
      <c r="F921" s="14">
        <v>3</v>
      </c>
      <c r="G921" s="14" t="s">
        <v>33</v>
      </c>
      <c r="H921" s="14" t="s">
        <v>15</v>
      </c>
      <c r="I921" s="14"/>
      <c r="J921" s="14"/>
      <c r="K921" s="14"/>
      <c r="L921" s="14"/>
      <c r="M921" s="14"/>
      <c r="N921" s="14"/>
    </row>
    <row r="922" spans="1:14">
      <c r="A922" s="14">
        <v>915</v>
      </c>
      <c r="B922" s="14">
        <v>915</v>
      </c>
      <c r="C922" s="15">
        <v>44718</v>
      </c>
      <c r="D922" s="14">
        <v>29</v>
      </c>
      <c r="E922" s="14">
        <v>15</v>
      </c>
      <c r="F922" s="14">
        <v>1</v>
      </c>
      <c r="G922" s="14" t="s">
        <v>30</v>
      </c>
      <c r="H922" s="14" t="s">
        <v>20</v>
      </c>
      <c r="I922" s="14"/>
      <c r="J922" s="14"/>
      <c r="K922" s="14"/>
      <c r="L922" s="14"/>
      <c r="M922" s="14"/>
      <c r="N922" s="14"/>
    </row>
    <row r="923" spans="1:14">
      <c r="A923" s="14">
        <v>916</v>
      </c>
      <c r="B923" s="14">
        <v>916</v>
      </c>
      <c r="C923" s="15">
        <v>44586</v>
      </c>
      <c r="D923" s="14">
        <v>49</v>
      </c>
      <c r="E923" s="14">
        <v>6</v>
      </c>
      <c r="F923" s="14">
        <v>2</v>
      </c>
      <c r="G923" s="14" t="s">
        <v>33</v>
      </c>
      <c r="H923" s="14" t="s">
        <v>15</v>
      </c>
      <c r="I923" s="14"/>
      <c r="J923" s="14"/>
      <c r="K923" s="14"/>
      <c r="L923" s="14"/>
      <c r="M923" s="14"/>
      <c r="N923" s="14"/>
    </row>
    <row r="924" spans="1:14">
      <c r="A924" s="14">
        <v>917</v>
      </c>
      <c r="B924" s="14">
        <v>917</v>
      </c>
      <c r="C924" s="15">
        <v>44660</v>
      </c>
      <c r="D924" s="14">
        <v>34</v>
      </c>
      <c r="E924" s="14">
        <v>10</v>
      </c>
      <c r="F924" s="14">
        <v>3</v>
      </c>
      <c r="G924" s="14" t="s">
        <v>30</v>
      </c>
      <c r="H924" s="14" t="s">
        <v>15</v>
      </c>
      <c r="I924" s="14"/>
      <c r="J924" s="14"/>
      <c r="K924" s="14"/>
      <c r="L924" s="14"/>
      <c r="M924" s="14"/>
      <c r="N924" s="14"/>
    </row>
    <row r="925" spans="1:14">
      <c r="A925" s="14">
        <v>918</v>
      </c>
      <c r="B925" s="14">
        <v>918</v>
      </c>
      <c r="C925" s="15">
        <v>44781</v>
      </c>
      <c r="D925" s="14">
        <v>92</v>
      </c>
      <c r="E925" s="14">
        <v>2</v>
      </c>
      <c r="F925" s="14">
        <v>1</v>
      </c>
      <c r="G925" s="14" t="s">
        <v>19</v>
      </c>
      <c r="H925" s="14" t="s">
        <v>15</v>
      </c>
      <c r="I925" s="14"/>
      <c r="J925" s="14"/>
      <c r="K925" s="14"/>
      <c r="L925" s="14"/>
      <c r="M925" s="14"/>
      <c r="N925" s="14"/>
    </row>
    <row r="926" spans="1:14">
      <c r="A926" s="14">
        <v>919</v>
      </c>
      <c r="B926" s="14">
        <v>919</v>
      </c>
      <c r="C926" s="15">
        <v>44764</v>
      </c>
      <c r="D926" s="14">
        <v>55</v>
      </c>
      <c r="E926" s="14">
        <v>10</v>
      </c>
      <c r="F926" s="14">
        <v>3</v>
      </c>
      <c r="G926" s="14" t="s">
        <v>22</v>
      </c>
      <c r="H926" s="14" t="s">
        <v>20</v>
      </c>
      <c r="I926" s="14"/>
      <c r="J926" s="14"/>
      <c r="K926" s="14"/>
      <c r="L926" s="14"/>
      <c r="M926" s="14"/>
      <c r="N926" s="14"/>
    </row>
    <row r="927" spans="1:14">
      <c r="A927" s="14">
        <v>920</v>
      </c>
      <c r="B927" s="14">
        <v>920</v>
      </c>
      <c r="C927" s="15">
        <v>44656</v>
      </c>
      <c r="D927" s="14">
        <v>84</v>
      </c>
      <c r="E927" s="14">
        <v>4</v>
      </c>
      <c r="F927" s="14">
        <v>3</v>
      </c>
      <c r="G927" s="14" t="s">
        <v>30</v>
      </c>
      <c r="H927" s="14" t="s">
        <v>15</v>
      </c>
      <c r="I927" s="14"/>
      <c r="J927" s="14"/>
      <c r="K927" s="14"/>
      <c r="L927" s="14"/>
      <c r="M927" s="14"/>
      <c r="N927" s="14"/>
    </row>
    <row r="928" spans="1:14">
      <c r="A928" s="14">
        <v>921</v>
      </c>
      <c r="B928" s="14">
        <v>921</v>
      </c>
      <c r="C928" s="15">
        <v>44803</v>
      </c>
      <c r="D928" s="14">
        <v>54</v>
      </c>
      <c r="E928" s="14">
        <v>11</v>
      </c>
      <c r="F928" s="14">
        <v>2</v>
      </c>
      <c r="G928" s="14" t="s">
        <v>30</v>
      </c>
      <c r="H928" s="14" t="s">
        <v>15</v>
      </c>
      <c r="I928" s="14"/>
      <c r="J928" s="14"/>
      <c r="K928" s="14"/>
      <c r="L928" s="14"/>
      <c r="M928" s="14"/>
      <c r="N928" s="14"/>
    </row>
    <row r="929" spans="1:14">
      <c r="A929" s="14">
        <v>922</v>
      </c>
      <c r="B929" s="14">
        <v>922</v>
      </c>
      <c r="C929" s="15">
        <v>44627</v>
      </c>
      <c r="D929" s="14">
        <v>80</v>
      </c>
      <c r="E929" s="14">
        <v>14</v>
      </c>
      <c r="F929" s="14">
        <v>3</v>
      </c>
      <c r="G929" s="14" t="s">
        <v>33</v>
      </c>
      <c r="H929" s="14" t="s">
        <v>20</v>
      </c>
      <c r="I929" s="14"/>
      <c r="J929" s="14"/>
      <c r="K929" s="14"/>
      <c r="L929" s="14"/>
      <c r="M929" s="14"/>
      <c r="N929" s="14"/>
    </row>
    <row r="930" spans="1:14">
      <c r="A930" s="14">
        <v>923</v>
      </c>
      <c r="B930" s="14">
        <v>923</v>
      </c>
      <c r="C930" s="15">
        <v>44572</v>
      </c>
      <c r="D930" s="14">
        <v>60</v>
      </c>
      <c r="E930" s="14">
        <v>14</v>
      </c>
      <c r="F930" s="14">
        <v>3</v>
      </c>
      <c r="G930" s="14" t="s">
        <v>30</v>
      </c>
      <c r="H930" s="14" t="s">
        <v>15</v>
      </c>
      <c r="I930" s="14"/>
      <c r="J930" s="14"/>
      <c r="K930" s="14"/>
      <c r="L930" s="14"/>
      <c r="M930" s="14"/>
      <c r="N930" s="14"/>
    </row>
    <row r="931" spans="1:14">
      <c r="A931" s="14">
        <v>924</v>
      </c>
      <c r="B931" s="14">
        <v>924</v>
      </c>
      <c r="C931" s="15">
        <v>44753</v>
      </c>
      <c r="D931" s="14">
        <v>27</v>
      </c>
      <c r="E931" s="14">
        <v>9</v>
      </c>
      <c r="F931" s="14">
        <v>3</v>
      </c>
      <c r="G931" s="14" t="s">
        <v>22</v>
      </c>
      <c r="H931" s="14" t="s">
        <v>20</v>
      </c>
      <c r="I931" s="14"/>
      <c r="J931" s="14"/>
      <c r="K931" s="14"/>
      <c r="L931" s="14"/>
      <c r="M931" s="14"/>
      <c r="N931" s="14"/>
    </row>
    <row r="932" spans="1:14">
      <c r="A932" s="14">
        <v>925</v>
      </c>
      <c r="B932" s="14">
        <v>925</v>
      </c>
      <c r="C932" s="15">
        <v>44619</v>
      </c>
      <c r="D932" s="14">
        <v>90</v>
      </c>
      <c r="E932" s="14">
        <v>14</v>
      </c>
      <c r="F932" s="14">
        <v>1</v>
      </c>
      <c r="G932" s="14" t="s">
        <v>45</v>
      </c>
      <c r="H932" s="14" t="s">
        <v>20</v>
      </c>
      <c r="I932" s="14"/>
      <c r="J932" s="14"/>
      <c r="K932" s="14"/>
      <c r="L932" s="14"/>
      <c r="M932" s="14"/>
      <c r="N932" s="14"/>
    </row>
    <row r="933" spans="1:14">
      <c r="A933" s="14">
        <v>926</v>
      </c>
      <c r="B933" s="14">
        <v>926</v>
      </c>
      <c r="C933" s="15">
        <v>44668</v>
      </c>
      <c r="D933" s="14">
        <v>66</v>
      </c>
      <c r="E933" s="14">
        <v>16</v>
      </c>
      <c r="F933" s="14">
        <v>2</v>
      </c>
      <c r="G933" s="14" t="s">
        <v>14</v>
      </c>
      <c r="H933" s="14" t="s">
        <v>15</v>
      </c>
      <c r="I933" s="14"/>
      <c r="J933" s="14"/>
      <c r="K933" s="14"/>
      <c r="L933" s="14"/>
      <c r="M933" s="14"/>
      <c r="N933" s="14"/>
    </row>
    <row r="934" spans="1:14">
      <c r="A934" s="14">
        <v>927</v>
      </c>
      <c r="B934" s="14">
        <v>927</v>
      </c>
      <c r="C934" s="15">
        <v>44748</v>
      </c>
      <c r="D934" s="14">
        <v>89</v>
      </c>
      <c r="E934" s="14">
        <v>3</v>
      </c>
      <c r="F934" s="14">
        <v>2</v>
      </c>
      <c r="G934" s="14" t="s">
        <v>22</v>
      </c>
      <c r="H934" s="14" t="s">
        <v>15</v>
      </c>
      <c r="I934" s="14"/>
      <c r="J934" s="14"/>
      <c r="K934" s="14"/>
      <c r="L934" s="14"/>
      <c r="M934" s="14"/>
      <c r="N934" s="14"/>
    </row>
    <row r="935" spans="1:14">
      <c r="A935" s="14">
        <v>928</v>
      </c>
      <c r="B935" s="14">
        <v>928</v>
      </c>
      <c r="C935" s="15">
        <v>44564</v>
      </c>
      <c r="D935" s="14">
        <v>61</v>
      </c>
      <c r="E935" s="14">
        <v>6</v>
      </c>
      <c r="F935" s="14">
        <v>1</v>
      </c>
      <c r="G935" s="14" t="s">
        <v>33</v>
      </c>
      <c r="H935" s="14" t="s">
        <v>20</v>
      </c>
      <c r="I935" s="14"/>
      <c r="J935" s="14"/>
      <c r="K935" s="14"/>
      <c r="L935" s="14"/>
      <c r="M935" s="14"/>
      <c r="N935" s="14"/>
    </row>
    <row r="936" spans="1:14">
      <c r="A936" s="14">
        <v>929</v>
      </c>
      <c r="B936" s="14">
        <v>929</v>
      </c>
      <c r="C936" s="15">
        <v>44575</v>
      </c>
      <c r="D936" s="14">
        <v>47</v>
      </c>
      <c r="E936" s="14">
        <v>3</v>
      </c>
      <c r="F936" s="14">
        <v>3</v>
      </c>
      <c r="G936" s="14" t="s">
        <v>30</v>
      </c>
      <c r="H936" s="14" t="s">
        <v>15</v>
      </c>
      <c r="I936" s="14"/>
      <c r="J936" s="14"/>
      <c r="K936" s="14"/>
      <c r="L936" s="14"/>
      <c r="M936" s="14"/>
      <c r="N936" s="14"/>
    </row>
    <row r="937" spans="1:14">
      <c r="A937" s="14">
        <v>930</v>
      </c>
      <c r="B937" s="14">
        <v>930</v>
      </c>
      <c r="C937" s="15">
        <v>44748</v>
      </c>
      <c r="D937" s="14">
        <v>22</v>
      </c>
      <c r="E937" s="14">
        <v>7</v>
      </c>
      <c r="F937" s="14">
        <v>2</v>
      </c>
      <c r="G937" s="14" t="s">
        <v>30</v>
      </c>
      <c r="H937" s="14" t="s">
        <v>15</v>
      </c>
      <c r="I937" s="14"/>
      <c r="J937" s="14"/>
      <c r="K937" s="14"/>
      <c r="L937" s="14"/>
      <c r="M937" s="14"/>
      <c r="N937" s="14"/>
    </row>
    <row r="938" spans="1:14">
      <c r="A938" s="14">
        <v>931</v>
      </c>
      <c r="B938" s="14">
        <v>931</v>
      </c>
      <c r="C938" s="15">
        <v>44778</v>
      </c>
      <c r="D938" s="14">
        <v>68</v>
      </c>
      <c r="E938" s="14">
        <v>6</v>
      </c>
      <c r="F938" s="14">
        <v>3</v>
      </c>
      <c r="G938" s="14" t="s">
        <v>19</v>
      </c>
      <c r="H938" s="14" t="s">
        <v>15</v>
      </c>
      <c r="I938" s="14"/>
      <c r="J938" s="14"/>
      <c r="K938" s="14"/>
      <c r="L938" s="14"/>
      <c r="M938" s="14"/>
      <c r="N938" s="14"/>
    </row>
    <row r="939" spans="1:14">
      <c r="A939" s="14">
        <v>932</v>
      </c>
      <c r="B939" s="14">
        <v>932</v>
      </c>
      <c r="C939" s="15">
        <v>44786</v>
      </c>
      <c r="D939" s="14">
        <v>80</v>
      </c>
      <c r="E939" s="14">
        <v>15</v>
      </c>
      <c r="F939" s="14">
        <v>3</v>
      </c>
      <c r="G939" s="14" t="s">
        <v>30</v>
      </c>
      <c r="H939" s="14" t="s">
        <v>20</v>
      </c>
      <c r="I939" s="14"/>
      <c r="J939" s="14"/>
      <c r="K939" s="14"/>
      <c r="L939" s="14"/>
      <c r="M939" s="14"/>
      <c r="N939" s="14"/>
    </row>
    <row r="940" spans="1:14">
      <c r="A940" s="14">
        <v>933</v>
      </c>
      <c r="B940" s="14">
        <v>933</v>
      </c>
      <c r="C940" s="15">
        <v>44611</v>
      </c>
      <c r="D940" s="14">
        <v>87</v>
      </c>
      <c r="E940" s="14">
        <v>8</v>
      </c>
      <c r="F940" s="14">
        <v>2</v>
      </c>
      <c r="G940" s="14" t="s">
        <v>19</v>
      </c>
      <c r="H940" s="14" t="s">
        <v>20</v>
      </c>
      <c r="I940" s="14"/>
      <c r="J940" s="14"/>
      <c r="K940" s="14"/>
      <c r="L940" s="14"/>
      <c r="M940" s="14"/>
      <c r="N940" s="14"/>
    </row>
    <row r="941" spans="1:14">
      <c r="A941" s="14">
        <v>934</v>
      </c>
      <c r="B941" s="14">
        <v>934</v>
      </c>
      <c r="C941" s="15">
        <v>44577</v>
      </c>
      <c r="D941" s="14">
        <v>33</v>
      </c>
      <c r="E941" s="14">
        <v>9</v>
      </c>
      <c r="F941" s="14">
        <v>3</v>
      </c>
      <c r="G941" s="14" t="s">
        <v>33</v>
      </c>
      <c r="H941" s="14" t="s">
        <v>15</v>
      </c>
      <c r="I941" s="14"/>
      <c r="J941" s="14"/>
      <c r="K941" s="14"/>
      <c r="L941" s="14"/>
      <c r="M941" s="14"/>
      <c r="N941" s="14"/>
    </row>
    <row r="942" spans="1:14">
      <c r="A942" s="14">
        <v>935</v>
      </c>
      <c r="B942" s="14">
        <v>935</v>
      </c>
      <c r="C942" s="15">
        <v>44643</v>
      </c>
      <c r="D942" s="14">
        <v>57</v>
      </c>
      <c r="E942" s="14">
        <v>5</v>
      </c>
      <c r="F942" s="14">
        <v>2</v>
      </c>
      <c r="G942" s="14" t="s">
        <v>30</v>
      </c>
      <c r="H942" s="14" t="s">
        <v>15</v>
      </c>
      <c r="I942" s="14"/>
      <c r="J942" s="14"/>
      <c r="K942" s="14"/>
      <c r="L942" s="14"/>
      <c r="M942" s="14"/>
      <c r="N942" s="14"/>
    </row>
    <row r="943" spans="1:14">
      <c r="A943" s="14">
        <v>936</v>
      </c>
      <c r="B943" s="14">
        <v>936</v>
      </c>
      <c r="C943" s="15">
        <v>44730</v>
      </c>
      <c r="D943" s="14">
        <v>74</v>
      </c>
      <c r="E943" s="14">
        <v>17</v>
      </c>
      <c r="F943" s="14">
        <v>3</v>
      </c>
      <c r="G943" s="14" t="s">
        <v>14</v>
      </c>
      <c r="H943" s="14" t="s">
        <v>15</v>
      </c>
      <c r="I943" s="14"/>
      <c r="J943" s="14"/>
      <c r="K943" s="14"/>
      <c r="L943" s="14"/>
      <c r="M943" s="14"/>
      <c r="N943" s="14"/>
    </row>
    <row r="944" spans="1:14">
      <c r="A944" s="14">
        <v>937</v>
      </c>
      <c r="B944" s="14">
        <v>937</v>
      </c>
      <c r="C944" s="15">
        <v>44645</v>
      </c>
      <c r="D944" s="14">
        <v>40</v>
      </c>
      <c r="E944" s="14">
        <v>2</v>
      </c>
      <c r="F944" s="14">
        <v>2</v>
      </c>
      <c r="G944" s="14" t="s">
        <v>22</v>
      </c>
      <c r="H944" s="14" t="s">
        <v>20</v>
      </c>
      <c r="I944" s="14"/>
      <c r="J944" s="14"/>
      <c r="K944" s="14"/>
      <c r="L944" s="14"/>
      <c r="M944" s="14"/>
      <c r="N944" s="14"/>
    </row>
    <row r="945" spans="1:14">
      <c r="A945" s="14">
        <v>938</v>
      </c>
      <c r="B945" s="14">
        <v>938</v>
      </c>
      <c r="C945" s="15">
        <v>44571</v>
      </c>
      <c r="D945" s="14">
        <v>91</v>
      </c>
      <c r="E945" s="14">
        <v>12</v>
      </c>
      <c r="F945" s="14">
        <v>2</v>
      </c>
      <c r="G945" s="14" t="s">
        <v>33</v>
      </c>
      <c r="H945" s="14" t="s">
        <v>15</v>
      </c>
      <c r="I945" s="14"/>
      <c r="J945" s="14"/>
      <c r="K945" s="14"/>
      <c r="L945" s="14"/>
      <c r="M945" s="14"/>
      <c r="N945" s="14"/>
    </row>
    <row r="946" spans="1:14">
      <c r="A946" s="14">
        <v>939</v>
      </c>
      <c r="B946" s="14">
        <v>939</v>
      </c>
      <c r="C946" s="15">
        <v>44650</v>
      </c>
      <c r="D946" s="14">
        <v>64</v>
      </c>
      <c r="E946" s="14">
        <v>11</v>
      </c>
      <c r="F946" s="14">
        <v>2</v>
      </c>
      <c r="G946" s="14" t="s">
        <v>22</v>
      </c>
      <c r="H946" s="14" t="s">
        <v>15</v>
      </c>
      <c r="I946" s="14"/>
      <c r="J946" s="14"/>
      <c r="K946" s="14"/>
      <c r="L946" s="14"/>
      <c r="M946" s="14"/>
      <c r="N946" s="14"/>
    </row>
    <row r="947" spans="1:14">
      <c r="A947" s="14">
        <v>940</v>
      </c>
      <c r="B947" s="14">
        <v>940</v>
      </c>
      <c r="C947" s="15">
        <v>44564</v>
      </c>
      <c r="D947" s="14">
        <v>17</v>
      </c>
      <c r="E947" s="14">
        <v>1</v>
      </c>
      <c r="F947" s="14">
        <v>1</v>
      </c>
      <c r="G947" s="14" t="s">
        <v>30</v>
      </c>
      <c r="H947" s="14" t="s">
        <v>15</v>
      </c>
      <c r="I947" s="14"/>
      <c r="J947" s="14"/>
      <c r="K947" s="14"/>
      <c r="L947" s="14"/>
      <c r="M947" s="14"/>
      <c r="N947" s="14"/>
    </row>
    <row r="948" spans="1:14">
      <c r="A948" s="14">
        <v>941</v>
      </c>
      <c r="B948" s="14">
        <v>941</v>
      </c>
      <c r="C948" s="15">
        <v>44736</v>
      </c>
      <c r="D948" s="14">
        <v>83</v>
      </c>
      <c r="E948" s="14">
        <v>1</v>
      </c>
      <c r="F948" s="14">
        <v>1</v>
      </c>
      <c r="G948" s="14" t="s">
        <v>22</v>
      </c>
      <c r="H948" s="14" t="s">
        <v>20</v>
      </c>
      <c r="I948" s="14"/>
      <c r="J948" s="14"/>
      <c r="K948" s="14"/>
      <c r="L948" s="14"/>
      <c r="M948" s="14"/>
      <c r="N948" s="14"/>
    </row>
    <row r="949" spans="1:14">
      <c r="A949" s="14">
        <v>942</v>
      </c>
      <c r="B949" s="14">
        <v>942</v>
      </c>
      <c r="C949" s="15">
        <v>44664</v>
      </c>
      <c r="D949" s="14">
        <v>69</v>
      </c>
      <c r="E949" s="14">
        <v>14</v>
      </c>
      <c r="F949" s="14">
        <v>2</v>
      </c>
      <c r="G949" s="14" t="s">
        <v>22</v>
      </c>
      <c r="H949" s="14" t="s">
        <v>20</v>
      </c>
      <c r="I949" s="14"/>
      <c r="J949" s="14"/>
      <c r="K949" s="14"/>
      <c r="L949" s="14"/>
      <c r="M949" s="14"/>
      <c r="N949" s="14"/>
    </row>
    <row r="950" spans="1:14">
      <c r="A950" s="14">
        <v>943</v>
      </c>
      <c r="B950" s="14">
        <v>943</v>
      </c>
      <c r="C950" s="15">
        <v>44711</v>
      </c>
      <c r="D950" s="14">
        <v>35</v>
      </c>
      <c r="E950" s="14">
        <v>1</v>
      </c>
      <c r="F950" s="14">
        <v>2</v>
      </c>
      <c r="G950" s="14" t="s">
        <v>19</v>
      </c>
      <c r="H950" s="14" t="s">
        <v>15</v>
      </c>
      <c r="I950" s="14"/>
      <c r="J950" s="14"/>
      <c r="K950" s="14"/>
      <c r="L950" s="14"/>
      <c r="M950" s="14"/>
      <c r="N950" s="14"/>
    </row>
    <row r="951" spans="1:14">
      <c r="A951" s="14">
        <v>944</v>
      </c>
      <c r="B951" s="14">
        <v>944</v>
      </c>
      <c r="C951" s="15">
        <v>44602</v>
      </c>
      <c r="D951" s="14">
        <v>44</v>
      </c>
      <c r="E951" s="14">
        <v>8</v>
      </c>
      <c r="F951" s="14">
        <v>3</v>
      </c>
      <c r="G951" s="14" t="s">
        <v>19</v>
      </c>
      <c r="H951" s="14" t="s">
        <v>20</v>
      </c>
      <c r="I951" s="14"/>
      <c r="J951" s="14"/>
      <c r="K951" s="14"/>
      <c r="L951" s="14"/>
      <c r="M951" s="14"/>
      <c r="N951" s="14"/>
    </row>
    <row r="952" spans="1:14">
      <c r="A952" s="14">
        <v>945</v>
      </c>
      <c r="B952" s="14">
        <v>945</v>
      </c>
      <c r="C952" s="15">
        <v>44627</v>
      </c>
      <c r="D952" s="14">
        <v>4</v>
      </c>
      <c r="E952" s="14">
        <v>1</v>
      </c>
      <c r="F952" s="14">
        <v>2</v>
      </c>
      <c r="G952" s="14" t="s">
        <v>22</v>
      </c>
      <c r="H952" s="14" t="s">
        <v>15</v>
      </c>
      <c r="I952" s="14"/>
      <c r="J952" s="14"/>
      <c r="K952" s="14"/>
      <c r="L952" s="14"/>
      <c r="M952" s="14"/>
      <c r="N952" s="14"/>
    </row>
    <row r="953" spans="1:14">
      <c r="A953" s="14">
        <v>946</v>
      </c>
      <c r="B953" s="14">
        <v>946</v>
      </c>
      <c r="C953" s="15">
        <v>44773</v>
      </c>
      <c r="D953" s="14">
        <v>29</v>
      </c>
      <c r="E953" s="14">
        <v>8</v>
      </c>
      <c r="F953" s="14">
        <v>1</v>
      </c>
      <c r="G953" s="14" t="s">
        <v>22</v>
      </c>
      <c r="H953" s="14" t="s">
        <v>15</v>
      </c>
      <c r="I953" s="14"/>
      <c r="J953" s="14"/>
      <c r="K953" s="14"/>
      <c r="L953" s="14"/>
      <c r="M953" s="14"/>
      <c r="N953" s="14"/>
    </row>
    <row r="954" spans="1:14">
      <c r="A954" s="14">
        <v>947</v>
      </c>
      <c r="B954" s="14">
        <v>947</v>
      </c>
      <c r="C954" s="15">
        <v>44652</v>
      </c>
      <c r="D954" s="14">
        <v>3</v>
      </c>
      <c r="E954" s="14">
        <v>8</v>
      </c>
      <c r="F954" s="14">
        <v>3</v>
      </c>
      <c r="G954" s="14" t="s">
        <v>19</v>
      </c>
      <c r="H954" s="14" t="s">
        <v>15</v>
      </c>
      <c r="I954" s="14"/>
      <c r="J954" s="14"/>
      <c r="K954" s="14"/>
      <c r="L954" s="14"/>
      <c r="M954" s="14"/>
      <c r="N954" s="14"/>
    </row>
    <row r="955" spans="1:14">
      <c r="A955" s="14">
        <v>948</v>
      </c>
      <c r="B955" s="14">
        <v>948</v>
      </c>
      <c r="C955" s="15">
        <v>44758</v>
      </c>
      <c r="D955" s="14">
        <v>42</v>
      </c>
      <c r="E955" s="14">
        <v>10</v>
      </c>
      <c r="F955" s="14">
        <v>1</v>
      </c>
      <c r="G955" s="14" t="s">
        <v>45</v>
      </c>
      <c r="H955" s="14" t="s">
        <v>20</v>
      </c>
      <c r="I955" s="14"/>
      <c r="J955" s="14"/>
      <c r="K955" s="14"/>
      <c r="L955" s="14"/>
      <c r="M955" s="14"/>
      <c r="N955" s="14"/>
    </row>
    <row r="956" spans="1:14">
      <c r="A956" s="14">
        <v>949</v>
      </c>
      <c r="B956" s="14">
        <v>949</v>
      </c>
      <c r="C956" s="15">
        <v>44650</v>
      </c>
      <c r="D956" s="14">
        <v>76</v>
      </c>
      <c r="E956" s="14">
        <v>11</v>
      </c>
      <c r="F956" s="14">
        <v>1</v>
      </c>
      <c r="G956" s="14" t="s">
        <v>19</v>
      </c>
      <c r="H956" s="14" t="s">
        <v>20</v>
      </c>
      <c r="I956" s="14"/>
      <c r="J956" s="14"/>
      <c r="K956" s="14"/>
      <c r="L956" s="14"/>
      <c r="M956" s="14"/>
      <c r="N956" s="14"/>
    </row>
    <row r="957" spans="1:14">
      <c r="A957" s="14">
        <v>950</v>
      </c>
      <c r="B957" s="14">
        <v>950</v>
      </c>
      <c r="C957" s="15">
        <v>44775</v>
      </c>
      <c r="D957" s="14">
        <v>37</v>
      </c>
      <c r="E957" s="14">
        <v>11</v>
      </c>
      <c r="F957" s="14">
        <v>3</v>
      </c>
      <c r="G957" s="14" t="s">
        <v>19</v>
      </c>
      <c r="H957" s="14" t="s">
        <v>15</v>
      </c>
      <c r="I957" s="14"/>
      <c r="J957" s="14"/>
      <c r="K957" s="14"/>
      <c r="L957" s="14"/>
      <c r="M957" s="14"/>
      <c r="N957" s="14"/>
    </row>
    <row r="958" spans="1:14">
      <c r="A958" s="14">
        <v>951</v>
      </c>
      <c r="B958" s="14">
        <v>951</v>
      </c>
      <c r="C958" s="15">
        <v>44727</v>
      </c>
      <c r="D958" s="14">
        <v>88</v>
      </c>
      <c r="E958" s="14">
        <v>18</v>
      </c>
      <c r="F958" s="14">
        <v>3</v>
      </c>
      <c r="G958" s="14" t="s">
        <v>19</v>
      </c>
      <c r="H958" s="14" t="s">
        <v>15</v>
      </c>
      <c r="I958" s="14"/>
      <c r="J958" s="14"/>
      <c r="K958" s="14"/>
      <c r="L958" s="14"/>
      <c r="M958" s="14"/>
      <c r="N958" s="14"/>
    </row>
    <row r="959" spans="1:14">
      <c r="A959" s="14">
        <v>952</v>
      </c>
      <c r="B959" s="14">
        <v>952</v>
      </c>
      <c r="C959" s="15">
        <v>44742</v>
      </c>
      <c r="D959" s="14">
        <v>41</v>
      </c>
      <c r="E959" s="14">
        <v>16</v>
      </c>
      <c r="F959" s="14">
        <v>3</v>
      </c>
      <c r="G959" s="14" t="s">
        <v>33</v>
      </c>
      <c r="H959" s="14" t="s">
        <v>15</v>
      </c>
      <c r="I959" s="14"/>
      <c r="J959" s="14"/>
      <c r="K959" s="14"/>
      <c r="L959" s="14"/>
      <c r="M959" s="14"/>
      <c r="N959" s="14"/>
    </row>
    <row r="960" spans="1:14">
      <c r="A960" s="14">
        <v>953</v>
      </c>
      <c r="B960" s="14">
        <v>953</v>
      </c>
      <c r="C960" s="15">
        <v>44619</v>
      </c>
      <c r="D960" s="14">
        <v>77</v>
      </c>
      <c r="E960" s="14">
        <v>1</v>
      </c>
      <c r="F960" s="14">
        <v>3</v>
      </c>
      <c r="G960" s="14" t="s">
        <v>33</v>
      </c>
      <c r="H960" s="14" t="s">
        <v>15</v>
      </c>
      <c r="I960" s="14"/>
      <c r="J960" s="14"/>
      <c r="K960" s="14"/>
      <c r="L960" s="14"/>
      <c r="M960" s="14"/>
      <c r="N960" s="14"/>
    </row>
    <row r="961" spans="1:14">
      <c r="A961" s="14">
        <v>954</v>
      </c>
      <c r="B961" s="14">
        <v>954</v>
      </c>
      <c r="C961" s="15">
        <v>44629</v>
      </c>
      <c r="D961" s="14">
        <v>89</v>
      </c>
      <c r="E961" s="14">
        <v>9</v>
      </c>
      <c r="F961" s="14">
        <v>1</v>
      </c>
      <c r="G961" s="14" t="s">
        <v>14</v>
      </c>
      <c r="H961" s="14" t="s">
        <v>20</v>
      </c>
      <c r="I961" s="14"/>
      <c r="J961" s="14"/>
      <c r="K961" s="14"/>
      <c r="L961" s="14"/>
      <c r="M961" s="14"/>
      <c r="N961" s="14"/>
    </row>
    <row r="962" spans="1:14">
      <c r="A962" s="14">
        <v>955</v>
      </c>
      <c r="B962" s="14">
        <v>955</v>
      </c>
      <c r="C962" s="15">
        <v>44602</v>
      </c>
      <c r="D962" s="14">
        <v>9</v>
      </c>
      <c r="E962" s="14">
        <v>3</v>
      </c>
      <c r="F962" s="14">
        <v>1</v>
      </c>
      <c r="G962" s="14" t="s">
        <v>30</v>
      </c>
      <c r="H962" s="14" t="s">
        <v>20</v>
      </c>
      <c r="I962" s="14"/>
      <c r="J962" s="14"/>
      <c r="K962" s="14"/>
      <c r="L962" s="14"/>
      <c r="M962" s="14"/>
      <c r="N962" s="14"/>
    </row>
    <row r="963" spans="1:14">
      <c r="A963" s="14">
        <v>956</v>
      </c>
      <c r="B963" s="14">
        <v>956</v>
      </c>
      <c r="C963" s="15">
        <v>44654</v>
      </c>
      <c r="D963" s="14">
        <v>96</v>
      </c>
      <c r="E963" s="14">
        <v>6</v>
      </c>
      <c r="F963" s="14">
        <v>1</v>
      </c>
      <c r="G963" s="14" t="s">
        <v>19</v>
      </c>
      <c r="H963" s="14" t="s">
        <v>20</v>
      </c>
      <c r="I963" s="14"/>
      <c r="J963" s="14"/>
      <c r="K963" s="14"/>
      <c r="L963" s="14"/>
      <c r="M963" s="14"/>
      <c r="N963" s="14"/>
    </row>
    <row r="964" spans="1:14">
      <c r="A964" s="14">
        <v>957</v>
      </c>
      <c r="B964" s="14">
        <v>957</v>
      </c>
      <c r="C964" s="15">
        <v>44692</v>
      </c>
      <c r="D964" s="14">
        <v>72</v>
      </c>
      <c r="E964" s="14">
        <v>17</v>
      </c>
      <c r="F964" s="14">
        <v>2</v>
      </c>
      <c r="G964" s="14" t="s">
        <v>22</v>
      </c>
      <c r="H964" s="14" t="s">
        <v>15</v>
      </c>
      <c r="I964" s="14"/>
      <c r="J964" s="14"/>
      <c r="K964" s="14"/>
      <c r="L964" s="14"/>
      <c r="M964" s="14"/>
      <c r="N964" s="14"/>
    </row>
    <row r="965" spans="1:14">
      <c r="A965" s="14">
        <v>958</v>
      </c>
      <c r="B965" s="14">
        <v>958</v>
      </c>
      <c r="C965" s="15">
        <v>44661</v>
      </c>
      <c r="D965" s="14">
        <v>90</v>
      </c>
      <c r="E965" s="14">
        <v>16</v>
      </c>
      <c r="F965" s="14">
        <v>1</v>
      </c>
      <c r="G965" s="14" t="s">
        <v>22</v>
      </c>
      <c r="H965" s="14" t="s">
        <v>20</v>
      </c>
      <c r="I965" s="14"/>
      <c r="J965" s="14"/>
      <c r="K965" s="14"/>
      <c r="L965" s="14"/>
      <c r="M965" s="14"/>
      <c r="N965" s="14"/>
    </row>
    <row r="966" spans="1:14">
      <c r="A966" s="14">
        <v>959</v>
      </c>
      <c r="B966" s="14">
        <v>959</v>
      </c>
      <c r="C966" s="15">
        <v>44762</v>
      </c>
      <c r="D966" s="14">
        <v>1</v>
      </c>
      <c r="E966" s="14">
        <v>7</v>
      </c>
      <c r="F966" s="14">
        <v>1</v>
      </c>
      <c r="G966" s="14" t="s">
        <v>14</v>
      </c>
      <c r="H966" s="14" t="s">
        <v>20</v>
      </c>
      <c r="I966" s="14"/>
      <c r="J966" s="14"/>
      <c r="K966" s="14"/>
      <c r="L966" s="14"/>
      <c r="M966" s="14"/>
      <c r="N966" s="14"/>
    </row>
    <row r="967" spans="1:14">
      <c r="A967" s="14">
        <v>960</v>
      </c>
      <c r="B967" s="14">
        <v>960</v>
      </c>
      <c r="C967" s="15">
        <v>44791</v>
      </c>
      <c r="D967" s="14">
        <v>8</v>
      </c>
      <c r="E967" s="14">
        <v>18</v>
      </c>
      <c r="F967" s="14">
        <v>2</v>
      </c>
      <c r="G967" s="14" t="s">
        <v>14</v>
      </c>
      <c r="H967" s="14" t="s">
        <v>15</v>
      </c>
      <c r="I967" s="14"/>
      <c r="J967" s="14"/>
      <c r="K967" s="14"/>
      <c r="L967" s="14"/>
      <c r="M967" s="14"/>
      <c r="N967" s="14"/>
    </row>
    <row r="968" spans="1:14">
      <c r="A968" s="14">
        <v>961</v>
      </c>
      <c r="B968" s="14">
        <v>961</v>
      </c>
      <c r="C968" s="15">
        <v>44798</v>
      </c>
      <c r="D968" s="14">
        <v>37</v>
      </c>
      <c r="E968" s="14">
        <v>1</v>
      </c>
      <c r="F968" s="14">
        <v>1</v>
      </c>
      <c r="G968" s="14" t="s">
        <v>45</v>
      </c>
      <c r="H968" s="14" t="s">
        <v>15</v>
      </c>
      <c r="I968" s="14"/>
      <c r="J968" s="14"/>
      <c r="K968" s="14"/>
      <c r="L968" s="14"/>
      <c r="M968" s="14"/>
      <c r="N968" s="14"/>
    </row>
    <row r="969" spans="1:14">
      <c r="A969" s="14">
        <v>962</v>
      </c>
      <c r="B969" s="14">
        <v>962</v>
      </c>
      <c r="C969" s="15">
        <v>44759</v>
      </c>
      <c r="D969" s="14">
        <v>81</v>
      </c>
      <c r="E969" s="14">
        <v>13</v>
      </c>
      <c r="F969" s="14">
        <v>1</v>
      </c>
      <c r="G969" s="14" t="s">
        <v>30</v>
      </c>
      <c r="H969" s="14" t="s">
        <v>20</v>
      </c>
      <c r="I969" s="14"/>
      <c r="J969" s="14"/>
      <c r="K969" s="14"/>
      <c r="L969" s="14"/>
      <c r="M969" s="14"/>
      <c r="N969" s="14"/>
    </row>
    <row r="970" spans="1:14">
      <c r="A970" s="14">
        <v>963</v>
      </c>
      <c r="B970" s="14">
        <v>963</v>
      </c>
      <c r="C970" s="15">
        <v>44563</v>
      </c>
      <c r="D970" s="14">
        <v>99</v>
      </c>
      <c r="E970" s="14">
        <v>15</v>
      </c>
      <c r="F970" s="14">
        <v>2</v>
      </c>
      <c r="G970" s="14" t="s">
        <v>22</v>
      </c>
      <c r="H970" s="14" t="s">
        <v>15</v>
      </c>
      <c r="I970" s="14"/>
      <c r="J970" s="14"/>
      <c r="K970" s="14"/>
      <c r="L970" s="14"/>
      <c r="M970" s="14"/>
      <c r="N970" s="14"/>
    </row>
    <row r="971" spans="1:14">
      <c r="A971" s="14">
        <v>964</v>
      </c>
      <c r="B971" s="14">
        <v>964</v>
      </c>
      <c r="C971" s="15">
        <v>44602</v>
      </c>
      <c r="D971" s="14">
        <v>8</v>
      </c>
      <c r="E971" s="14">
        <v>11</v>
      </c>
      <c r="F971" s="14">
        <v>3</v>
      </c>
      <c r="G971" s="14" t="s">
        <v>22</v>
      </c>
      <c r="H971" s="14" t="s">
        <v>15</v>
      </c>
      <c r="I971" s="14"/>
      <c r="J971" s="14"/>
      <c r="K971" s="14"/>
      <c r="L971" s="14"/>
      <c r="M971" s="14"/>
      <c r="N971" s="14"/>
    </row>
    <row r="972" spans="1:14">
      <c r="A972" s="14">
        <v>965</v>
      </c>
      <c r="B972" s="14">
        <v>965</v>
      </c>
      <c r="C972" s="15">
        <v>44565</v>
      </c>
      <c r="D972" s="14">
        <v>64</v>
      </c>
      <c r="E972" s="14">
        <v>7</v>
      </c>
      <c r="F972" s="14">
        <v>1</v>
      </c>
      <c r="G972" s="14" t="s">
        <v>14</v>
      </c>
      <c r="H972" s="14" t="s">
        <v>15</v>
      </c>
      <c r="I972" s="14"/>
      <c r="J972" s="14"/>
      <c r="K972" s="14"/>
      <c r="L972" s="14"/>
      <c r="M972" s="14"/>
      <c r="N972" s="14"/>
    </row>
    <row r="973" spans="1:14">
      <c r="A973" s="14">
        <v>966</v>
      </c>
      <c r="B973" s="14">
        <v>966</v>
      </c>
      <c r="C973" s="15">
        <v>44632</v>
      </c>
      <c r="D973" s="14">
        <v>58</v>
      </c>
      <c r="E973" s="14">
        <v>15</v>
      </c>
      <c r="F973" s="14">
        <v>3</v>
      </c>
      <c r="G973" s="14" t="s">
        <v>33</v>
      </c>
      <c r="H973" s="14" t="s">
        <v>15</v>
      </c>
      <c r="I973" s="14"/>
      <c r="J973" s="14"/>
      <c r="K973" s="14"/>
      <c r="L973" s="14"/>
      <c r="M973" s="14"/>
      <c r="N973" s="14"/>
    </row>
    <row r="974" spans="1:14">
      <c r="A974" s="14">
        <v>967</v>
      </c>
      <c r="B974" s="14">
        <v>967</v>
      </c>
      <c r="C974" s="15">
        <v>44676</v>
      </c>
      <c r="D974" s="14">
        <v>33</v>
      </c>
      <c r="E974" s="14">
        <v>7</v>
      </c>
      <c r="F974" s="14">
        <v>3</v>
      </c>
      <c r="G974" s="14" t="s">
        <v>30</v>
      </c>
      <c r="H974" s="14" t="s">
        <v>20</v>
      </c>
      <c r="I974" s="14"/>
      <c r="J974" s="14"/>
      <c r="K974" s="14"/>
      <c r="L974" s="14"/>
      <c r="M974" s="14"/>
      <c r="N974" s="14"/>
    </row>
    <row r="975" spans="1:14">
      <c r="A975" s="14">
        <v>968</v>
      </c>
      <c r="B975" s="14">
        <v>968</v>
      </c>
      <c r="C975" s="15">
        <v>44612</v>
      </c>
      <c r="D975" s="14">
        <v>46</v>
      </c>
      <c r="E975" s="14">
        <v>5</v>
      </c>
      <c r="F975" s="14">
        <v>2</v>
      </c>
      <c r="G975" s="14" t="s">
        <v>33</v>
      </c>
      <c r="H975" s="14" t="s">
        <v>20</v>
      </c>
      <c r="I975" s="14"/>
      <c r="J975" s="14"/>
      <c r="K975" s="14"/>
      <c r="L975" s="14"/>
      <c r="M975" s="14"/>
      <c r="N975" s="14"/>
    </row>
    <row r="976" spans="1:14">
      <c r="A976" s="14">
        <v>969</v>
      </c>
      <c r="B976" s="14">
        <v>969</v>
      </c>
      <c r="C976" s="15">
        <v>44688</v>
      </c>
      <c r="D976" s="14">
        <v>84</v>
      </c>
      <c r="E976" s="14">
        <v>11</v>
      </c>
      <c r="F976" s="14">
        <v>1</v>
      </c>
      <c r="G976" s="14" t="s">
        <v>14</v>
      </c>
      <c r="H976" s="14" t="s">
        <v>15</v>
      </c>
      <c r="I976" s="14"/>
      <c r="J976" s="14"/>
      <c r="K976" s="14"/>
      <c r="L976" s="14"/>
      <c r="M976" s="14"/>
      <c r="N976" s="14"/>
    </row>
    <row r="977" spans="1:14">
      <c r="A977" s="14">
        <v>970</v>
      </c>
      <c r="B977" s="14">
        <v>970</v>
      </c>
      <c r="C977" s="15">
        <v>44687</v>
      </c>
      <c r="D977" s="14">
        <v>9</v>
      </c>
      <c r="E977" s="14">
        <v>6</v>
      </c>
      <c r="F977" s="14">
        <v>2</v>
      </c>
      <c r="G977" s="14" t="s">
        <v>14</v>
      </c>
      <c r="H977" s="14" t="s">
        <v>20</v>
      </c>
      <c r="I977" s="14"/>
      <c r="J977" s="14"/>
      <c r="K977" s="14"/>
      <c r="L977" s="14"/>
      <c r="M977" s="14"/>
      <c r="N977" s="14"/>
    </row>
    <row r="978" spans="1:14">
      <c r="A978" s="14">
        <v>971</v>
      </c>
      <c r="B978" s="14">
        <v>971</v>
      </c>
      <c r="C978" s="15">
        <v>44631</v>
      </c>
      <c r="D978" s="14">
        <v>33</v>
      </c>
      <c r="E978" s="14">
        <v>3</v>
      </c>
      <c r="F978" s="14">
        <v>3</v>
      </c>
      <c r="G978" s="14" t="s">
        <v>45</v>
      </c>
      <c r="H978" s="14" t="s">
        <v>20</v>
      </c>
      <c r="I978" s="14"/>
      <c r="J978" s="14"/>
      <c r="K978" s="14"/>
      <c r="L978" s="14"/>
      <c r="M978" s="14"/>
      <c r="N978" s="14"/>
    </row>
    <row r="979" spans="1:14">
      <c r="A979" s="14">
        <v>972</v>
      </c>
      <c r="B979" s="14">
        <v>972</v>
      </c>
      <c r="C979" s="15">
        <v>44742</v>
      </c>
      <c r="D979" s="14">
        <v>47</v>
      </c>
      <c r="E979" s="14">
        <v>2</v>
      </c>
      <c r="F979" s="14">
        <v>1</v>
      </c>
      <c r="G979" s="14" t="s">
        <v>45</v>
      </c>
      <c r="H979" s="14" t="s">
        <v>15</v>
      </c>
      <c r="I979" s="14"/>
      <c r="J979" s="14"/>
      <c r="K979" s="14"/>
      <c r="L979" s="14"/>
      <c r="M979" s="14"/>
      <c r="N979" s="14"/>
    </row>
    <row r="980" spans="1:14">
      <c r="A980" s="14">
        <v>973</v>
      </c>
      <c r="B980" s="14">
        <v>973</v>
      </c>
      <c r="C980" s="15">
        <v>44721</v>
      </c>
      <c r="D980" s="14">
        <v>65</v>
      </c>
      <c r="E980" s="14">
        <v>5</v>
      </c>
      <c r="F980" s="14">
        <v>2</v>
      </c>
      <c r="G980" s="14" t="s">
        <v>33</v>
      </c>
      <c r="H980" s="14" t="s">
        <v>15</v>
      </c>
      <c r="I980" s="14"/>
      <c r="J980" s="14"/>
      <c r="K980" s="14"/>
      <c r="L980" s="14"/>
      <c r="M980" s="14"/>
      <c r="N980" s="14"/>
    </row>
    <row r="981" spans="1:14">
      <c r="A981" s="14">
        <v>974</v>
      </c>
      <c r="B981" s="14">
        <v>974</v>
      </c>
      <c r="C981" s="15">
        <v>44685</v>
      </c>
      <c r="D981" s="14">
        <v>31</v>
      </c>
      <c r="E981" s="14">
        <v>16</v>
      </c>
      <c r="F981" s="14">
        <v>2</v>
      </c>
      <c r="G981" s="14" t="s">
        <v>14</v>
      </c>
      <c r="H981" s="14" t="s">
        <v>15</v>
      </c>
      <c r="I981" s="14"/>
      <c r="J981" s="14"/>
      <c r="K981" s="14"/>
      <c r="L981" s="14"/>
      <c r="M981" s="14"/>
      <c r="N981" s="14"/>
    </row>
    <row r="982" spans="1:14">
      <c r="A982" s="14">
        <v>975</v>
      </c>
      <c r="B982" s="14">
        <v>975</v>
      </c>
      <c r="C982" s="15">
        <v>44636</v>
      </c>
      <c r="D982" s="14">
        <v>36</v>
      </c>
      <c r="E982" s="14">
        <v>7</v>
      </c>
      <c r="F982" s="14">
        <v>2</v>
      </c>
      <c r="G982" s="14" t="s">
        <v>14</v>
      </c>
      <c r="H982" s="14" t="s">
        <v>20</v>
      </c>
      <c r="I982" s="14"/>
      <c r="J982" s="14"/>
      <c r="K982" s="14"/>
      <c r="L982" s="14"/>
      <c r="M982" s="14"/>
      <c r="N982" s="14"/>
    </row>
    <row r="983" spans="1:14">
      <c r="A983" s="14">
        <v>976</v>
      </c>
      <c r="B983" s="14">
        <v>976</v>
      </c>
      <c r="C983" s="15">
        <v>44582</v>
      </c>
      <c r="D983" s="14">
        <v>29</v>
      </c>
      <c r="E983" s="14">
        <v>14</v>
      </c>
      <c r="F983" s="14">
        <v>2</v>
      </c>
      <c r="G983" s="14" t="s">
        <v>22</v>
      </c>
      <c r="H983" s="14" t="s">
        <v>15</v>
      </c>
      <c r="I983" s="14"/>
      <c r="J983" s="14"/>
      <c r="K983" s="14"/>
      <c r="L983" s="14"/>
      <c r="M983" s="14"/>
      <c r="N983" s="14"/>
    </row>
    <row r="984" spans="1:14">
      <c r="A984" s="14">
        <v>977</v>
      </c>
      <c r="B984" s="14">
        <v>977</v>
      </c>
      <c r="C984" s="15">
        <v>44593</v>
      </c>
      <c r="D984" s="14">
        <v>35</v>
      </c>
      <c r="E984" s="14">
        <v>4</v>
      </c>
      <c r="F984" s="14">
        <v>2</v>
      </c>
      <c r="G984" s="14" t="s">
        <v>30</v>
      </c>
      <c r="H984" s="14" t="s">
        <v>20</v>
      </c>
      <c r="I984" s="14"/>
      <c r="J984" s="14"/>
      <c r="K984" s="14"/>
      <c r="L984" s="14"/>
      <c r="M984" s="14"/>
      <c r="N984" s="14"/>
    </row>
    <row r="985" spans="1:14">
      <c r="A985" s="14">
        <v>978</v>
      </c>
      <c r="B985" s="14">
        <v>978</v>
      </c>
      <c r="C985" s="15">
        <v>44666</v>
      </c>
      <c r="D985" s="14">
        <v>79</v>
      </c>
      <c r="E985" s="14">
        <v>4</v>
      </c>
      <c r="F985" s="14">
        <v>3</v>
      </c>
      <c r="G985" s="14" t="s">
        <v>30</v>
      </c>
      <c r="H985" s="14" t="s">
        <v>20</v>
      </c>
      <c r="I985" s="14"/>
      <c r="J985" s="14"/>
      <c r="K985" s="14"/>
      <c r="L985" s="14"/>
      <c r="M985" s="14"/>
      <c r="N985" s="14"/>
    </row>
    <row r="986" spans="1:14">
      <c r="A986" s="14">
        <v>979</v>
      </c>
      <c r="B986" s="14">
        <v>979</v>
      </c>
      <c r="C986" s="15">
        <v>44726</v>
      </c>
      <c r="D986" s="14">
        <v>90</v>
      </c>
      <c r="E986" s="14">
        <v>13</v>
      </c>
      <c r="F986" s="14">
        <v>3</v>
      </c>
      <c r="G986" s="14" t="s">
        <v>33</v>
      </c>
      <c r="H986" s="14" t="s">
        <v>15</v>
      </c>
      <c r="I986" s="14"/>
      <c r="J986" s="14"/>
      <c r="K986" s="14"/>
      <c r="L986" s="14"/>
      <c r="M986" s="14"/>
      <c r="N986" s="14"/>
    </row>
    <row r="987" spans="1:14">
      <c r="A987" s="14">
        <v>980</v>
      </c>
      <c r="B987" s="14">
        <v>980</v>
      </c>
      <c r="C987" s="15">
        <v>44660</v>
      </c>
      <c r="D987" s="14">
        <v>15</v>
      </c>
      <c r="E987" s="14">
        <v>17</v>
      </c>
      <c r="F987" s="14">
        <v>3</v>
      </c>
      <c r="G987" s="14" t="s">
        <v>19</v>
      </c>
      <c r="H987" s="14" t="s">
        <v>20</v>
      </c>
      <c r="I987" s="14"/>
      <c r="J987" s="14"/>
      <c r="K987" s="14"/>
      <c r="L987" s="14"/>
      <c r="M987" s="14"/>
      <c r="N987" s="14"/>
    </row>
    <row r="988" spans="1:14">
      <c r="A988" s="14">
        <v>981</v>
      </c>
      <c r="B988" s="14">
        <v>981</v>
      </c>
      <c r="C988" s="15">
        <v>44674</v>
      </c>
      <c r="D988" s="14">
        <v>98</v>
      </c>
      <c r="E988" s="14">
        <v>3</v>
      </c>
      <c r="F988" s="14">
        <v>3</v>
      </c>
      <c r="G988" s="14" t="s">
        <v>14</v>
      </c>
      <c r="H988" s="14" t="s">
        <v>15</v>
      </c>
      <c r="I988" s="14"/>
      <c r="J988" s="14"/>
      <c r="K988" s="14"/>
      <c r="L988" s="14"/>
      <c r="M988" s="14"/>
      <c r="N988" s="14"/>
    </row>
    <row r="989" spans="1:14">
      <c r="A989" s="14">
        <v>982</v>
      </c>
      <c r="B989" s="14">
        <v>982</v>
      </c>
      <c r="C989" s="15">
        <v>44600</v>
      </c>
      <c r="D989" s="14">
        <v>65</v>
      </c>
      <c r="E989" s="14">
        <v>10</v>
      </c>
      <c r="F989" s="14">
        <v>3</v>
      </c>
      <c r="G989" s="14" t="s">
        <v>22</v>
      </c>
      <c r="H989" s="14" t="s">
        <v>20</v>
      </c>
      <c r="I989" s="14"/>
      <c r="J989" s="14"/>
      <c r="K989" s="14"/>
      <c r="L989" s="14"/>
      <c r="M989" s="14"/>
      <c r="N989" s="14"/>
    </row>
    <row r="990" spans="1:14">
      <c r="A990" s="14">
        <v>983</v>
      </c>
      <c r="B990" s="14">
        <v>983</v>
      </c>
      <c r="C990" s="15">
        <v>44679</v>
      </c>
      <c r="D990" s="14">
        <v>31</v>
      </c>
      <c r="E990" s="14">
        <v>16</v>
      </c>
      <c r="F990" s="14">
        <v>2</v>
      </c>
      <c r="G990" s="14" t="s">
        <v>45</v>
      </c>
      <c r="H990" s="14" t="s">
        <v>20</v>
      </c>
      <c r="I990" s="14"/>
      <c r="J990" s="14"/>
      <c r="K990" s="14"/>
      <c r="L990" s="14"/>
      <c r="M990" s="14"/>
      <c r="N990" s="14"/>
    </row>
    <row r="991" spans="1:14">
      <c r="A991" s="14">
        <v>984</v>
      </c>
      <c r="B991" s="14">
        <v>984</v>
      </c>
      <c r="C991" s="15">
        <v>44778</v>
      </c>
      <c r="D991" s="14">
        <v>10</v>
      </c>
      <c r="E991" s="14">
        <v>2</v>
      </c>
      <c r="F991" s="14">
        <v>1</v>
      </c>
      <c r="G991" s="14" t="s">
        <v>30</v>
      </c>
      <c r="H991" s="14" t="s">
        <v>20</v>
      </c>
      <c r="I991" s="14"/>
      <c r="J991" s="14"/>
      <c r="K991" s="14"/>
      <c r="L991" s="14"/>
      <c r="M991" s="14"/>
      <c r="N991" s="14"/>
    </row>
    <row r="992" spans="1:14">
      <c r="A992" s="14">
        <v>985</v>
      </c>
      <c r="B992" s="14">
        <v>985</v>
      </c>
      <c r="C992" s="15">
        <v>44623</v>
      </c>
      <c r="D992" s="14">
        <v>70</v>
      </c>
      <c r="E992" s="14">
        <v>1</v>
      </c>
      <c r="F992" s="14">
        <v>3</v>
      </c>
      <c r="G992" s="14" t="s">
        <v>14</v>
      </c>
      <c r="H992" s="14" t="s">
        <v>20</v>
      </c>
      <c r="I992" s="14"/>
      <c r="J992" s="14"/>
      <c r="K992" s="14"/>
      <c r="L992" s="14"/>
      <c r="M992" s="14"/>
      <c r="N992" s="14"/>
    </row>
    <row r="993" spans="1:14">
      <c r="A993" s="14">
        <v>986</v>
      </c>
      <c r="B993" s="14">
        <v>986</v>
      </c>
      <c r="C993" s="15">
        <v>44623</v>
      </c>
      <c r="D993" s="14">
        <v>52</v>
      </c>
      <c r="E993" s="14">
        <v>1</v>
      </c>
      <c r="F993" s="14">
        <v>1</v>
      </c>
      <c r="G993" s="14" t="s">
        <v>30</v>
      </c>
      <c r="H993" s="14" t="s">
        <v>20</v>
      </c>
      <c r="I993" s="14"/>
      <c r="J993" s="14"/>
      <c r="K993" s="14"/>
      <c r="L993" s="14"/>
      <c r="M993" s="14"/>
      <c r="N993" s="14"/>
    </row>
    <row r="994" spans="1:14">
      <c r="A994" s="14">
        <v>987</v>
      </c>
      <c r="B994" s="14">
        <v>987</v>
      </c>
      <c r="C994" s="15">
        <v>44657</v>
      </c>
      <c r="D994" s="14">
        <v>56</v>
      </c>
      <c r="E994" s="14">
        <v>6</v>
      </c>
      <c r="F994" s="14">
        <v>3</v>
      </c>
      <c r="G994" s="14" t="s">
        <v>33</v>
      </c>
      <c r="H994" s="14" t="s">
        <v>20</v>
      </c>
      <c r="I994" s="14"/>
      <c r="J994" s="14"/>
      <c r="K994" s="14"/>
      <c r="L994" s="14"/>
      <c r="M994" s="14"/>
      <c r="N994" s="14"/>
    </row>
    <row r="995" spans="1:14">
      <c r="A995" s="14">
        <v>988</v>
      </c>
      <c r="B995" s="14">
        <v>988</v>
      </c>
      <c r="C995" s="15">
        <v>44771</v>
      </c>
      <c r="D995" s="14">
        <v>51</v>
      </c>
      <c r="E995" s="14">
        <v>5</v>
      </c>
      <c r="F995" s="14">
        <v>3</v>
      </c>
      <c r="G995" s="14" t="s">
        <v>14</v>
      </c>
      <c r="H995" s="14" t="s">
        <v>20</v>
      </c>
      <c r="I995" s="14"/>
      <c r="J995" s="14"/>
      <c r="K995" s="14"/>
      <c r="L995" s="14"/>
      <c r="M995" s="14"/>
      <c r="N995" s="14"/>
    </row>
    <row r="996" spans="1:14">
      <c r="A996" s="14">
        <v>989</v>
      </c>
      <c r="B996" s="14">
        <v>989</v>
      </c>
      <c r="C996" s="15">
        <v>44786</v>
      </c>
      <c r="D996" s="14">
        <v>93</v>
      </c>
      <c r="E996" s="14">
        <v>9</v>
      </c>
      <c r="F996" s="14">
        <v>3</v>
      </c>
      <c r="G996" s="14" t="s">
        <v>22</v>
      </c>
      <c r="H996" s="14" t="s">
        <v>20</v>
      </c>
      <c r="I996" s="14"/>
      <c r="J996" s="14"/>
      <c r="K996" s="14"/>
      <c r="L996" s="14"/>
      <c r="M996" s="14"/>
      <c r="N996" s="14"/>
    </row>
    <row r="997" spans="1:14">
      <c r="A997" s="14">
        <v>990</v>
      </c>
      <c r="B997" s="14">
        <v>990</v>
      </c>
      <c r="C997" s="15">
        <v>44721</v>
      </c>
      <c r="D997" s="14">
        <v>68</v>
      </c>
      <c r="E997" s="14">
        <v>7</v>
      </c>
      <c r="F997" s="14">
        <v>3</v>
      </c>
      <c r="G997" s="14" t="s">
        <v>14</v>
      </c>
      <c r="H997" s="14" t="s">
        <v>15</v>
      </c>
      <c r="I997" s="14"/>
      <c r="J997" s="14"/>
      <c r="K997" s="14"/>
      <c r="L997" s="14"/>
      <c r="M997" s="14"/>
      <c r="N997" s="14"/>
    </row>
    <row r="998" spans="1:14">
      <c r="A998" s="14">
        <v>991</v>
      </c>
      <c r="B998" s="14">
        <v>991</v>
      </c>
      <c r="C998" s="15">
        <v>44602</v>
      </c>
      <c r="D998" s="14">
        <v>12</v>
      </c>
      <c r="E998" s="14">
        <v>3</v>
      </c>
      <c r="F998" s="14">
        <v>2</v>
      </c>
      <c r="G998" s="14" t="s">
        <v>30</v>
      </c>
      <c r="H998" s="14" t="s">
        <v>15</v>
      </c>
      <c r="I998" s="14"/>
      <c r="J998" s="14"/>
      <c r="K998" s="14"/>
      <c r="L998" s="14"/>
      <c r="M998" s="14"/>
      <c r="N998" s="14"/>
    </row>
    <row r="999" spans="1:14">
      <c r="A999" s="14">
        <v>992</v>
      </c>
      <c r="B999" s="14">
        <v>992</v>
      </c>
      <c r="C999" s="15">
        <v>44659</v>
      </c>
      <c r="D999" s="14">
        <v>39</v>
      </c>
      <c r="E999" s="14">
        <v>1</v>
      </c>
      <c r="F999" s="14">
        <v>1</v>
      </c>
      <c r="G999" s="14" t="s">
        <v>33</v>
      </c>
      <c r="H999" s="14" t="s">
        <v>15</v>
      </c>
      <c r="I999" s="14"/>
      <c r="J999" s="14"/>
      <c r="K999" s="14"/>
      <c r="L999" s="14"/>
      <c r="M999" s="14"/>
      <c r="N999" s="14"/>
    </row>
    <row r="1000" spans="1:14">
      <c r="A1000" s="14">
        <v>993</v>
      </c>
      <c r="B1000" s="14">
        <v>993</v>
      </c>
      <c r="C1000" s="15">
        <v>44675</v>
      </c>
      <c r="D1000" s="14">
        <v>92</v>
      </c>
      <c r="E1000" s="14">
        <v>2</v>
      </c>
      <c r="F1000" s="14">
        <v>2</v>
      </c>
      <c r="G1000" s="14" t="s">
        <v>33</v>
      </c>
      <c r="H1000" s="14" t="s">
        <v>20</v>
      </c>
      <c r="I1000" s="14"/>
      <c r="J1000" s="14"/>
      <c r="K1000" s="14"/>
      <c r="L1000" s="14"/>
      <c r="M1000" s="14"/>
      <c r="N1000" s="14"/>
    </row>
    <row r="1001" spans="1:14">
      <c r="A1001" s="14">
        <v>994</v>
      </c>
      <c r="B1001" s="14">
        <v>994</v>
      </c>
      <c r="C1001" s="15">
        <v>44751</v>
      </c>
      <c r="D1001" s="14">
        <v>89</v>
      </c>
      <c r="E1001" s="14">
        <v>2</v>
      </c>
      <c r="F1001" s="14">
        <v>3</v>
      </c>
      <c r="G1001" s="14" t="s">
        <v>22</v>
      </c>
      <c r="H1001" s="14" t="s">
        <v>20</v>
      </c>
      <c r="I1001" s="14"/>
      <c r="J1001" s="14"/>
      <c r="K1001" s="14"/>
      <c r="L1001" s="14"/>
      <c r="M1001" s="14"/>
      <c r="N1001" s="14"/>
    </row>
    <row r="1002" spans="1:14">
      <c r="A1002" s="14">
        <v>995</v>
      </c>
      <c r="B1002" s="14">
        <v>995</v>
      </c>
      <c r="C1002" s="15">
        <v>44676</v>
      </c>
      <c r="D1002" s="14">
        <v>1</v>
      </c>
      <c r="E1002" s="14">
        <v>2</v>
      </c>
      <c r="F1002" s="14">
        <v>2</v>
      </c>
      <c r="G1002" s="14" t="s">
        <v>45</v>
      </c>
      <c r="H1002" s="14" t="s">
        <v>20</v>
      </c>
      <c r="I1002" s="14"/>
      <c r="J1002" s="14"/>
      <c r="K1002" s="14"/>
      <c r="L1002" s="14"/>
      <c r="M1002" s="14"/>
      <c r="N1002" s="14"/>
    </row>
    <row r="1003" spans="1:14">
      <c r="A1003" s="14">
        <v>996</v>
      </c>
      <c r="B1003" s="14">
        <v>996</v>
      </c>
      <c r="C1003" s="15">
        <v>44708</v>
      </c>
      <c r="D1003" s="14">
        <v>70</v>
      </c>
      <c r="E1003" s="14">
        <v>1</v>
      </c>
      <c r="F1003" s="14">
        <v>2</v>
      </c>
      <c r="G1003" s="14" t="s">
        <v>14</v>
      </c>
      <c r="H1003" s="14" t="s">
        <v>20</v>
      </c>
      <c r="I1003" s="14"/>
      <c r="J1003" s="14"/>
      <c r="K1003" s="14"/>
      <c r="L1003" s="14"/>
      <c r="M1003" s="14"/>
      <c r="N1003" s="14"/>
    </row>
    <row r="1004" spans="1:14">
      <c r="A1004" s="14">
        <v>997</v>
      </c>
      <c r="B1004" s="14">
        <v>997</v>
      </c>
      <c r="C1004" s="15">
        <v>44629</v>
      </c>
      <c r="D1004" s="14">
        <v>62</v>
      </c>
      <c r="E1004" s="14">
        <v>2</v>
      </c>
      <c r="F1004" s="14">
        <v>1</v>
      </c>
      <c r="G1004" s="14" t="s">
        <v>19</v>
      </c>
      <c r="H1004" s="14" t="s">
        <v>20</v>
      </c>
      <c r="I1004" s="14"/>
      <c r="J1004" s="14"/>
      <c r="K1004" s="14"/>
      <c r="L1004" s="14"/>
      <c r="M1004" s="14"/>
      <c r="N1004" s="14"/>
    </row>
    <row r="1005" spans="1:14">
      <c r="A1005" s="14">
        <v>998</v>
      </c>
      <c r="B1005" s="14">
        <v>998</v>
      </c>
      <c r="C1005" s="15">
        <v>44657</v>
      </c>
      <c r="D1005" s="14">
        <v>43</v>
      </c>
      <c r="E1005" s="14">
        <v>8</v>
      </c>
      <c r="F1005" s="14">
        <v>2</v>
      </c>
      <c r="G1005" s="14" t="s">
        <v>33</v>
      </c>
      <c r="H1005" s="14" t="s">
        <v>15</v>
      </c>
      <c r="I1005" s="14"/>
      <c r="J1005" s="14"/>
      <c r="K1005" s="14"/>
      <c r="L1005" s="14"/>
      <c r="M1005" s="14"/>
      <c r="N1005" s="14"/>
    </row>
    <row r="1006" spans="1:14">
      <c r="A1006" s="14">
        <v>999</v>
      </c>
      <c r="B1006" s="14">
        <v>999</v>
      </c>
      <c r="C1006" s="15">
        <v>44773</v>
      </c>
      <c r="D1006" s="14">
        <v>84</v>
      </c>
      <c r="E1006" s="14">
        <v>18</v>
      </c>
      <c r="F1006" s="14">
        <v>2</v>
      </c>
      <c r="G1006" s="14" t="s">
        <v>45</v>
      </c>
      <c r="H1006" s="14" t="s">
        <v>15</v>
      </c>
      <c r="I1006" s="14"/>
      <c r="J1006" s="14"/>
      <c r="K1006" s="14"/>
      <c r="L1006" s="14"/>
      <c r="M1006" s="14"/>
      <c r="N1006" s="14"/>
    </row>
    <row r="1007" spans="1:14">
      <c r="A1007" s="14">
        <v>1000</v>
      </c>
      <c r="B1007" s="14">
        <v>1000</v>
      </c>
      <c r="C1007" s="15">
        <v>44795</v>
      </c>
      <c r="D1007" s="14">
        <v>28</v>
      </c>
      <c r="E1007" s="14">
        <v>10</v>
      </c>
      <c r="F1007" s="14">
        <v>2</v>
      </c>
      <c r="G1007" s="14" t="s">
        <v>30</v>
      </c>
      <c r="H1007" s="14" t="s">
        <v>20</v>
      </c>
      <c r="I1007" s="14"/>
      <c r="J1007" s="14"/>
      <c r="K1007" s="14"/>
      <c r="L1007" s="14"/>
      <c r="M1007" s="14"/>
      <c r="N1007" s="14"/>
    </row>
    <row r="1008" spans="1:14">
      <c r="A1008" s="14">
        <v>1001</v>
      </c>
      <c r="B1008" s="14">
        <v>1001</v>
      </c>
      <c r="C1008" s="15">
        <v>44662</v>
      </c>
      <c r="D1008" s="14">
        <v>7</v>
      </c>
      <c r="E1008" s="14">
        <v>17</v>
      </c>
      <c r="F1008" s="14">
        <v>3</v>
      </c>
      <c r="G1008" s="14" t="s">
        <v>22</v>
      </c>
      <c r="H1008" s="14" t="s">
        <v>15</v>
      </c>
      <c r="I1008" s="14"/>
      <c r="J1008" s="14"/>
      <c r="K1008" s="14"/>
      <c r="L1008" s="14"/>
      <c r="M1008" s="14"/>
      <c r="N1008" s="14"/>
    </row>
    <row r="1009" spans="1:14">
      <c r="A1009" s="14">
        <v>1002</v>
      </c>
      <c r="B1009" s="14">
        <v>1002</v>
      </c>
      <c r="C1009" s="15">
        <v>44791</v>
      </c>
      <c r="D1009" s="14">
        <v>15</v>
      </c>
      <c r="E1009" s="14">
        <v>12</v>
      </c>
      <c r="F1009" s="14">
        <v>1</v>
      </c>
      <c r="G1009" s="14" t="s">
        <v>22</v>
      </c>
      <c r="H1009" s="14" t="s">
        <v>15</v>
      </c>
      <c r="I1009" s="14"/>
      <c r="J1009" s="14"/>
      <c r="K1009" s="14"/>
      <c r="L1009" s="14"/>
      <c r="M1009" s="14"/>
      <c r="N1009" s="14"/>
    </row>
    <row r="1010" spans="1:14">
      <c r="A1010" s="14">
        <v>1003</v>
      </c>
      <c r="B1010" s="14">
        <v>1003</v>
      </c>
      <c r="C1010" s="15">
        <v>44649</v>
      </c>
      <c r="D1010" s="14">
        <v>21</v>
      </c>
      <c r="E1010" s="14">
        <v>3</v>
      </c>
      <c r="F1010" s="14">
        <v>3</v>
      </c>
      <c r="G1010" s="14" t="s">
        <v>14</v>
      </c>
      <c r="H1010" s="14" t="s">
        <v>20</v>
      </c>
      <c r="I1010" s="14"/>
      <c r="J1010" s="14"/>
      <c r="K1010" s="14"/>
      <c r="L1010" s="14"/>
      <c r="M1010" s="14"/>
      <c r="N1010" s="14"/>
    </row>
    <row r="1011" spans="1:14">
      <c r="A1011" s="14">
        <v>1004</v>
      </c>
      <c r="B1011" s="14">
        <v>1004</v>
      </c>
      <c r="C1011" s="15">
        <v>44652</v>
      </c>
      <c r="D1011" s="14">
        <v>86</v>
      </c>
      <c r="E1011" s="14">
        <v>8</v>
      </c>
      <c r="F1011" s="14">
        <v>1</v>
      </c>
      <c r="G1011" s="14" t="s">
        <v>22</v>
      </c>
      <c r="H1011" s="14" t="s">
        <v>20</v>
      </c>
      <c r="I1011" s="14"/>
      <c r="J1011" s="14"/>
      <c r="K1011" s="14"/>
      <c r="L1011" s="14"/>
      <c r="M1011" s="14"/>
      <c r="N1011" s="14"/>
    </row>
    <row r="1012" spans="1:14">
      <c r="A1012" s="14">
        <v>1005</v>
      </c>
      <c r="B1012" s="14">
        <v>1005</v>
      </c>
      <c r="C1012" s="15">
        <v>44708</v>
      </c>
      <c r="D1012" s="14">
        <v>27</v>
      </c>
      <c r="E1012" s="14">
        <v>1</v>
      </c>
      <c r="F1012" s="14">
        <v>2</v>
      </c>
      <c r="G1012" s="14" t="s">
        <v>22</v>
      </c>
      <c r="H1012" s="14" t="s">
        <v>20</v>
      </c>
      <c r="I1012" s="14"/>
      <c r="J1012" s="14"/>
      <c r="K1012" s="14"/>
      <c r="L1012" s="14"/>
      <c r="M1012" s="14"/>
      <c r="N1012" s="14"/>
    </row>
    <row r="1013" spans="1:14">
      <c r="A1013" s="14">
        <v>1006</v>
      </c>
      <c r="B1013" s="14">
        <v>1006</v>
      </c>
      <c r="C1013" s="15">
        <v>44704</v>
      </c>
      <c r="D1013" s="14">
        <v>59</v>
      </c>
      <c r="E1013" s="14">
        <v>12</v>
      </c>
      <c r="F1013" s="14">
        <v>2</v>
      </c>
      <c r="G1013" s="14" t="s">
        <v>14</v>
      </c>
      <c r="H1013" s="14" t="s">
        <v>20</v>
      </c>
      <c r="I1013" s="14"/>
      <c r="J1013" s="14"/>
      <c r="K1013" s="14"/>
      <c r="L1013" s="14"/>
      <c r="M1013" s="14"/>
      <c r="N1013" s="14"/>
    </row>
    <row r="1014" spans="1:14">
      <c r="A1014" s="14">
        <v>1007</v>
      </c>
      <c r="B1014" s="14">
        <v>1007</v>
      </c>
      <c r="C1014" s="15">
        <v>44769</v>
      </c>
      <c r="D1014" s="14">
        <v>4</v>
      </c>
      <c r="E1014" s="14">
        <v>11</v>
      </c>
      <c r="F1014" s="14">
        <v>1</v>
      </c>
      <c r="G1014" s="14" t="s">
        <v>30</v>
      </c>
      <c r="H1014" s="14" t="s">
        <v>20</v>
      </c>
      <c r="I1014" s="14"/>
      <c r="J1014" s="14"/>
      <c r="K1014" s="14"/>
      <c r="L1014" s="14"/>
      <c r="M1014" s="14"/>
      <c r="N1014" s="14"/>
    </row>
    <row r="1015" spans="1:14">
      <c r="A1015" s="14">
        <v>1008</v>
      </c>
      <c r="B1015" s="14">
        <v>1008</v>
      </c>
      <c r="C1015" s="15">
        <v>44705</v>
      </c>
      <c r="D1015" s="14">
        <v>80</v>
      </c>
      <c r="E1015" s="14">
        <v>15</v>
      </c>
      <c r="F1015" s="14">
        <v>1</v>
      </c>
      <c r="G1015" s="14" t="s">
        <v>19</v>
      </c>
      <c r="H1015" s="14" t="s">
        <v>20</v>
      </c>
      <c r="I1015" s="14"/>
      <c r="J1015" s="14"/>
      <c r="K1015" s="14"/>
      <c r="L1015" s="14"/>
      <c r="M1015" s="14"/>
      <c r="N1015" s="14"/>
    </row>
    <row r="1016" spans="1:14">
      <c r="A1016" s="14">
        <v>1009</v>
      </c>
      <c r="B1016" s="14">
        <v>1009</v>
      </c>
      <c r="C1016" s="15">
        <v>44626</v>
      </c>
      <c r="D1016" s="14">
        <v>97</v>
      </c>
      <c r="E1016" s="14">
        <v>7</v>
      </c>
      <c r="F1016" s="14">
        <v>1</v>
      </c>
      <c r="G1016" s="14" t="s">
        <v>14</v>
      </c>
      <c r="H1016" s="14" t="s">
        <v>15</v>
      </c>
      <c r="I1016" s="14"/>
      <c r="J1016" s="14"/>
      <c r="K1016" s="14"/>
      <c r="L1016" s="14"/>
      <c r="M1016" s="14"/>
      <c r="N1016" s="14"/>
    </row>
    <row r="1017" spans="1:14">
      <c r="A1017" s="14">
        <v>1010</v>
      </c>
      <c r="B1017" s="14">
        <v>1010</v>
      </c>
      <c r="C1017" s="15">
        <v>44751</v>
      </c>
      <c r="D1017" s="14">
        <v>63</v>
      </c>
      <c r="E1017" s="14">
        <v>16</v>
      </c>
      <c r="F1017" s="14">
        <v>2</v>
      </c>
      <c r="G1017" s="14" t="s">
        <v>22</v>
      </c>
      <c r="H1017" s="14" t="s">
        <v>20</v>
      </c>
      <c r="I1017" s="14"/>
      <c r="J1017" s="14"/>
      <c r="K1017" s="14"/>
      <c r="L1017" s="14"/>
      <c r="M1017" s="14"/>
      <c r="N1017" s="14"/>
    </row>
    <row r="1018" spans="1:14">
      <c r="A1018" s="14">
        <v>1011</v>
      </c>
      <c r="B1018" s="14">
        <v>1011</v>
      </c>
      <c r="C1018" s="15">
        <v>44673</v>
      </c>
      <c r="D1018" s="14">
        <v>38</v>
      </c>
      <c r="E1018" s="14">
        <v>15</v>
      </c>
      <c r="F1018" s="14">
        <v>3</v>
      </c>
      <c r="G1018" s="14" t="s">
        <v>33</v>
      </c>
      <c r="H1018" s="14" t="s">
        <v>20</v>
      </c>
      <c r="I1018" s="14"/>
      <c r="J1018" s="14"/>
      <c r="K1018" s="14"/>
      <c r="L1018" s="14"/>
      <c r="M1018" s="14"/>
      <c r="N1018" s="14"/>
    </row>
    <row r="1019" spans="1:14">
      <c r="A1019" s="14">
        <v>1012</v>
      </c>
      <c r="B1019" s="14">
        <v>1012</v>
      </c>
      <c r="C1019" s="15">
        <v>44774</v>
      </c>
      <c r="D1019" s="14">
        <v>99</v>
      </c>
      <c r="E1019" s="14">
        <v>7</v>
      </c>
      <c r="F1019" s="14">
        <v>1</v>
      </c>
      <c r="G1019" s="14" t="s">
        <v>22</v>
      </c>
      <c r="H1019" s="14" t="s">
        <v>20</v>
      </c>
      <c r="I1019" s="14"/>
      <c r="J1019" s="14"/>
      <c r="K1019" s="14"/>
      <c r="L1019" s="14"/>
      <c r="M1019" s="14"/>
      <c r="N1019" s="14"/>
    </row>
    <row r="1020" spans="1:14">
      <c r="A1020" s="14">
        <v>1013</v>
      </c>
      <c r="B1020" s="14">
        <v>1013</v>
      </c>
      <c r="C1020" s="15">
        <v>44757</v>
      </c>
      <c r="D1020" s="14">
        <v>89</v>
      </c>
      <c r="E1020" s="14">
        <v>17</v>
      </c>
      <c r="F1020" s="14">
        <v>1</v>
      </c>
      <c r="G1020" s="14" t="s">
        <v>45</v>
      </c>
      <c r="H1020" s="14" t="s">
        <v>20</v>
      </c>
      <c r="I1020" s="14"/>
      <c r="J1020" s="14"/>
      <c r="K1020" s="14"/>
      <c r="L1020" s="14"/>
      <c r="M1020" s="14"/>
      <c r="N1020" s="14"/>
    </row>
    <row r="1021" spans="1:14">
      <c r="A1021" s="14">
        <v>1014</v>
      </c>
      <c r="B1021" s="14">
        <v>1014</v>
      </c>
      <c r="C1021" s="15">
        <v>44787</v>
      </c>
      <c r="D1021" s="14">
        <v>70</v>
      </c>
      <c r="E1021" s="14">
        <v>17</v>
      </c>
      <c r="F1021" s="14">
        <v>1</v>
      </c>
      <c r="G1021" s="14" t="s">
        <v>30</v>
      </c>
      <c r="H1021" s="14" t="s">
        <v>20</v>
      </c>
      <c r="I1021" s="14"/>
      <c r="J1021" s="14"/>
      <c r="K1021" s="14"/>
      <c r="L1021" s="14"/>
      <c r="M1021" s="14"/>
      <c r="N1021" s="14"/>
    </row>
    <row r="1022" spans="1:14">
      <c r="A1022" s="14">
        <v>1015</v>
      </c>
      <c r="B1022" s="14">
        <v>1015</v>
      </c>
      <c r="C1022" s="15">
        <v>44787</v>
      </c>
      <c r="D1022" s="14">
        <v>69</v>
      </c>
      <c r="E1022" s="14">
        <v>6</v>
      </c>
      <c r="F1022" s="14">
        <v>1</v>
      </c>
      <c r="G1022" s="14" t="s">
        <v>22</v>
      </c>
      <c r="H1022" s="14" t="s">
        <v>15</v>
      </c>
      <c r="I1022" s="14"/>
      <c r="J1022" s="14"/>
      <c r="K1022" s="14"/>
      <c r="L1022" s="14"/>
      <c r="M1022" s="14"/>
      <c r="N1022" s="14"/>
    </row>
    <row r="1023" spans="1:14">
      <c r="A1023" s="14">
        <v>1016</v>
      </c>
      <c r="B1023" s="14">
        <v>1016</v>
      </c>
      <c r="C1023" s="15">
        <v>44777</v>
      </c>
      <c r="D1023" s="14">
        <v>46</v>
      </c>
      <c r="E1023" s="14">
        <v>10</v>
      </c>
      <c r="F1023" s="14">
        <v>2</v>
      </c>
      <c r="G1023" s="14" t="s">
        <v>19</v>
      </c>
      <c r="H1023" s="14" t="s">
        <v>20</v>
      </c>
      <c r="I1023" s="14"/>
      <c r="J1023" s="14"/>
      <c r="K1023" s="14"/>
      <c r="L1023" s="14"/>
      <c r="M1023" s="14"/>
      <c r="N1023" s="14"/>
    </row>
    <row r="1024" spans="1:14">
      <c r="A1024" s="14">
        <v>1017</v>
      </c>
      <c r="B1024" s="14">
        <v>1017</v>
      </c>
      <c r="C1024" s="15">
        <v>44767</v>
      </c>
      <c r="D1024" s="14">
        <v>96</v>
      </c>
      <c r="E1024" s="14">
        <v>9</v>
      </c>
      <c r="F1024" s="14">
        <v>2</v>
      </c>
      <c r="G1024" s="14" t="s">
        <v>45</v>
      </c>
      <c r="H1024" s="14" t="s">
        <v>20</v>
      </c>
      <c r="I1024" s="14"/>
      <c r="J1024" s="14"/>
      <c r="K1024" s="14"/>
      <c r="L1024" s="14"/>
      <c r="M1024" s="14"/>
      <c r="N1024" s="14"/>
    </row>
    <row r="1025" spans="1:14">
      <c r="A1025" s="14">
        <v>1018</v>
      </c>
      <c r="B1025" s="14">
        <v>1018</v>
      </c>
      <c r="C1025" s="15">
        <v>44598</v>
      </c>
      <c r="D1025" s="14">
        <v>21</v>
      </c>
      <c r="E1025" s="14">
        <v>15</v>
      </c>
      <c r="F1025" s="14">
        <v>2</v>
      </c>
      <c r="G1025" s="14" t="s">
        <v>30</v>
      </c>
      <c r="H1025" s="14" t="s">
        <v>20</v>
      </c>
      <c r="I1025" s="14"/>
      <c r="J1025" s="14"/>
      <c r="K1025" s="14"/>
      <c r="L1025" s="14"/>
      <c r="M1025" s="14"/>
      <c r="N1025" s="14"/>
    </row>
    <row r="1026" spans="1:14">
      <c r="A1026" s="14">
        <v>1019</v>
      </c>
      <c r="B1026" s="14">
        <v>1019</v>
      </c>
      <c r="C1026" s="15">
        <v>44586</v>
      </c>
      <c r="D1026" s="14">
        <v>15</v>
      </c>
      <c r="E1026" s="14">
        <v>18</v>
      </c>
      <c r="F1026" s="14">
        <v>1</v>
      </c>
      <c r="G1026" s="14" t="s">
        <v>14</v>
      </c>
      <c r="H1026" s="14" t="s">
        <v>15</v>
      </c>
      <c r="I1026" s="14"/>
      <c r="J1026" s="14"/>
      <c r="K1026" s="14"/>
      <c r="L1026" s="14"/>
      <c r="M1026" s="14"/>
      <c r="N1026" s="14"/>
    </row>
    <row r="1027" spans="1:14">
      <c r="A1027" s="14">
        <v>1020</v>
      </c>
      <c r="B1027" s="14">
        <v>1020</v>
      </c>
      <c r="C1027" s="15">
        <v>44740</v>
      </c>
      <c r="D1027" s="14">
        <v>40</v>
      </c>
      <c r="E1027" s="14">
        <v>5</v>
      </c>
      <c r="F1027" s="14">
        <v>1</v>
      </c>
      <c r="G1027" s="14" t="s">
        <v>30</v>
      </c>
      <c r="H1027" s="14" t="s">
        <v>20</v>
      </c>
      <c r="I1027" s="14"/>
      <c r="J1027" s="14"/>
      <c r="K1027" s="14"/>
      <c r="L1027" s="14"/>
      <c r="M1027" s="14"/>
      <c r="N1027" s="14"/>
    </row>
    <row r="1028" spans="1:14">
      <c r="A1028" s="14">
        <v>1021</v>
      </c>
      <c r="B1028" s="14">
        <v>1021</v>
      </c>
      <c r="C1028" s="15">
        <v>44630</v>
      </c>
      <c r="D1028" s="14">
        <v>89</v>
      </c>
      <c r="E1028" s="14">
        <v>6</v>
      </c>
      <c r="F1028" s="14">
        <v>2</v>
      </c>
      <c r="G1028" s="14" t="s">
        <v>22</v>
      </c>
      <c r="H1028" s="14" t="s">
        <v>15</v>
      </c>
      <c r="I1028" s="14"/>
      <c r="J1028" s="14"/>
      <c r="K1028" s="14"/>
      <c r="L1028" s="14"/>
      <c r="M1028" s="14"/>
      <c r="N1028" s="14"/>
    </row>
    <row r="1029" spans="1:14">
      <c r="A1029" s="14">
        <v>1022</v>
      </c>
      <c r="B1029" s="14">
        <v>1022</v>
      </c>
      <c r="C1029" s="15">
        <v>44611</v>
      </c>
      <c r="D1029" s="14">
        <v>71</v>
      </c>
      <c r="E1029" s="14">
        <v>14</v>
      </c>
      <c r="F1029" s="14">
        <v>3</v>
      </c>
      <c r="G1029" s="14" t="s">
        <v>45</v>
      </c>
      <c r="H1029" s="14" t="s">
        <v>15</v>
      </c>
      <c r="I1029" s="14"/>
      <c r="J1029" s="14"/>
      <c r="K1029" s="14"/>
      <c r="L1029" s="14"/>
      <c r="M1029" s="14"/>
      <c r="N1029" s="14"/>
    </row>
    <row r="1030" spans="1:14">
      <c r="A1030" s="14">
        <v>1023</v>
      </c>
      <c r="B1030" s="14">
        <v>1023</v>
      </c>
      <c r="C1030" s="15">
        <v>44787</v>
      </c>
      <c r="D1030" s="14">
        <v>5</v>
      </c>
      <c r="E1030" s="14">
        <v>11</v>
      </c>
      <c r="F1030" s="14">
        <v>3</v>
      </c>
      <c r="G1030" s="14" t="s">
        <v>30</v>
      </c>
      <c r="H1030" s="14" t="s">
        <v>20</v>
      </c>
      <c r="I1030" s="14"/>
      <c r="J1030" s="14"/>
      <c r="K1030" s="14"/>
      <c r="L1030" s="14"/>
      <c r="M1030" s="14"/>
      <c r="N1030" s="14"/>
    </row>
    <row r="1031" spans="1:14">
      <c r="A1031" s="14">
        <v>1024</v>
      </c>
      <c r="B1031" s="14">
        <v>1024</v>
      </c>
      <c r="C1031" s="15">
        <v>44685</v>
      </c>
      <c r="D1031" s="14">
        <v>52</v>
      </c>
      <c r="E1031" s="14">
        <v>17</v>
      </c>
      <c r="F1031" s="14">
        <v>3</v>
      </c>
      <c r="G1031" s="14" t="s">
        <v>14</v>
      </c>
      <c r="H1031" s="14" t="s">
        <v>20</v>
      </c>
      <c r="I1031" s="14"/>
      <c r="J1031" s="14"/>
      <c r="K1031" s="14"/>
      <c r="L1031" s="14"/>
      <c r="M1031" s="14"/>
      <c r="N1031" s="14"/>
    </row>
    <row r="1032" spans="1:14">
      <c r="A1032" s="14">
        <v>1025</v>
      </c>
      <c r="B1032" s="14">
        <v>1025</v>
      </c>
      <c r="C1032" s="15">
        <v>44601</v>
      </c>
      <c r="D1032" s="14">
        <v>46</v>
      </c>
      <c r="E1032" s="14">
        <v>2</v>
      </c>
      <c r="F1032" s="14">
        <v>1</v>
      </c>
      <c r="G1032" s="14" t="s">
        <v>30</v>
      </c>
      <c r="H1032" s="14" t="s">
        <v>15</v>
      </c>
      <c r="I1032" s="14"/>
      <c r="J1032" s="14"/>
      <c r="K1032" s="14"/>
      <c r="L1032" s="14"/>
      <c r="M1032" s="14"/>
      <c r="N1032" s="14"/>
    </row>
    <row r="1033" spans="1:14">
      <c r="A1033" s="14">
        <v>1026</v>
      </c>
      <c r="B1033" s="14">
        <v>1026</v>
      </c>
      <c r="C1033" s="15">
        <v>44747</v>
      </c>
      <c r="D1033" s="14">
        <v>27</v>
      </c>
      <c r="E1033" s="14">
        <v>6</v>
      </c>
      <c r="F1033" s="14">
        <v>2</v>
      </c>
      <c r="G1033" s="14" t="s">
        <v>30</v>
      </c>
      <c r="H1033" s="14" t="s">
        <v>20</v>
      </c>
      <c r="I1033" s="14"/>
      <c r="J1033" s="14"/>
      <c r="K1033" s="14"/>
      <c r="L1033" s="14"/>
      <c r="M1033" s="14"/>
      <c r="N1033" s="14"/>
    </row>
    <row r="1034" spans="1:14">
      <c r="A1034" s="14">
        <v>1027</v>
      </c>
      <c r="B1034" s="14">
        <v>1027</v>
      </c>
      <c r="C1034" s="15">
        <v>44725</v>
      </c>
      <c r="D1034" s="14">
        <v>82</v>
      </c>
      <c r="E1034" s="14">
        <v>15</v>
      </c>
      <c r="F1034" s="14">
        <v>1</v>
      </c>
      <c r="G1034" s="14" t="s">
        <v>30</v>
      </c>
      <c r="H1034" s="14" t="s">
        <v>20</v>
      </c>
      <c r="I1034" s="14"/>
      <c r="J1034" s="14"/>
      <c r="K1034" s="14"/>
      <c r="L1034" s="14"/>
      <c r="M1034" s="14"/>
      <c r="N1034" s="14"/>
    </row>
    <row r="1035" spans="1:14">
      <c r="A1035" s="14">
        <v>1028</v>
      </c>
      <c r="B1035" s="14">
        <v>1028</v>
      </c>
      <c r="C1035" s="15">
        <v>44660</v>
      </c>
      <c r="D1035" s="14">
        <v>77</v>
      </c>
      <c r="E1035" s="14">
        <v>2</v>
      </c>
      <c r="F1035" s="14">
        <v>2</v>
      </c>
      <c r="G1035" s="14" t="s">
        <v>14</v>
      </c>
      <c r="H1035" s="14" t="s">
        <v>15</v>
      </c>
      <c r="I1035" s="14"/>
      <c r="J1035" s="14"/>
      <c r="K1035" s="14"/>
      <c r="L1035" s="14"/>
      <c r="M1035" s="14"/>
      <c r="N1035" s="14"/>
    </row>
    <row r="1036" spans="1:14">
      <c r="A1036" s="14">
        <v>1029</v>
      </c>
      <c r="B1036" s="14">
        <v>1029</v>
      </c>
      <c r="C1036" s="15">
        <v>44634</v>
      </c>
      <c r="D1036" s="14">
        <v>56</v>
      </c>
      <c r="E1036" s="14">
        <v>13</v>
      </c>
      <c r="F1036" s="14">
        <v>3</v>
      </c>
      <c r="G1036" s="14" t="s">
        <v>19</v>
      </c>
      <c r="H1036" s="14" t="s">
        <v>20</v>
      </c>
      <c r="I1036" s="14"/>
      <c r="J1036" s="14"/>
      <c r="K1036" s="14"/>
      <c r="L1036" s="14"/>
      <c r="M1036" s="14"/>
      <c r="N1036" s="14"/>
    </row>
    <row r="1037" spans="1:14">
      <c r="A1037" s="14">
        <v>1030</v>
      </c>
      <c r="B1037" s="14">
        <v>1030</v>
      </c>
      <c r="C1037" s="15">
        <v>44795</v>
      </c>
      <c r="D1037" s="14">
        <v>20</v>
      </c>
      <c r="E1037" s="14">
        <v>15</v>
      </c>
      <c r="F1037" s="14">
        <v>2</v>
      </c>
      <c r="G1037" s="14" t="s">
        <v>19</v>
      </c>
      <c r="H1037" s="14" t="s">
        <v>15</v>
      </c>
      <c r="I1037" s="14"/>
      <c r="J1037" s="14"/>
      <c r="K1037" s="14"/>
      <c r="L1037" s="14"/>
      <c r="M1037" s="14"/>
      <c r="N1037" s="14"/>
    </row>
    <row r="1038" spans="1:14">
      <c r="A1038" s="14">
        <v>1031</v>
      </c>
      <c r="B1038" s="14">
        <v>1031</v>
      </c>
      <c r="C1038" s="15">
        <v>44743</v>
      </c>
      <c r="D1038" s="14">
        <v>32</v>
      </c>
      <c r="E1038" s="14">
        <v>2</v>
      </c>
      <c r="F1038" s="14">
        <v>1</v>
      </c>
      <c r="G1038" s="14" t="s">
        <v>22</v>
      </c>
      <c r="H1038" s="14" t="s">
        <v>20</v>
      </c>
      <c r="I1038" s="14"/>
      <c r="J1038" s="14"/>
      <c r="K1038" s="14"/>
      <c r="L1038" s="14"/>
      <c r="M1038" s="14"/>
      <c r="N1038" s="14"/>
    </row>
    <row r="1039" spans="1:14">
      <c r="A1039" s="14">
        <v>1032</v>
      </c>
      <c r="B1039" s="14">
        <v>1032</v>
      </c>
      <c r="C1039" s="15">
        <v>44780</v>
      </c>
      <c r="D1039" s="14">
        <v>51</v>
      </c>
      <c r="E1039" s="14">
        <v>4</v>
      </c>
      <c r="F1039" s="14">
        <v>3</v>
      </c>
      <c r="G1039" s="14" t="s">
        <v>30</v>
      </c>
      <c r="H1039" s="14" t="s">
        <v>15</v>
      </c>
      <c r="I1039" s="14"/>
      <c r="J1039" s="14"/>
      <c r="K1039" s="14"/>
      <c r="L1039" s="14"/>
      <c r="M1039" s="14"/>
      <c r="N1039" s="14"/>
    </row>
    <row r="1040" spans="1:14">
      <c r="A1040" s="14">
        <v>1033</v>
      </c>
      <c r="B1040" s="14">
        <v>1033</v>
      </c>
      <c r="C1040" s="15">
        <v>44800</v>
      </c>
      <c r="D1040" s="14">
        <v>88</v>
      </c>
      <c r="E1040" s="14">
        <v>9</v>
      </c>
      <c r="F1040" s="14">
        <v>1</v>
      </c>
      <c r="G1040" s="14" t="s">
        <v>14</v>
      </c>
      <c r="H1040" s="14" t="s">
        <v>20</v>
      </c>
      <c r="I1040" s="14"/>
      <c r="J1040" s="14"/>
      <c r="K1040" s="14"/>
      <c r="L1040" s="14"/>
      <c r="M1040" s="14"/>
      <c r="N1040" s="14"/>
    </row>
    <row r="1041" spans="1:14">
      <c r="A1041" s="14">
        <v>1034</v>
      </c>
      <c r="B1041" s="14">
        <v>1034</v>
      </c>
      <c r="C1041" s="15">
        <v>44750</v>
      </c>
      <c r="D1041" s="14">
        <v>65</v>
      </c>
      <c r="E1041" s="14">
        <v>3</v>
      </c>
      <c r="F1041" s="14">
        <v>2</v>
      </c>
      <c r="G1041" s="14" t="s">
        <v>30</v>
      </c>
      <c r="H1041" s="14" t="s">
        <v>20</v>
      </c>
      <c r="I1041" s="14"/>
      <c r="J1041" s="14"/>
      <c r="K1041" s="14"/>
      <c r="L1041" s="14"/>
      <c r="M1041" s="14"/>
      <c r="N1041" s="14"/>
    </row>
    <row r="1042" spans="1:14">
      <c r="A1042" s="14">
        <v>1035</v>
      </c>
      <c r="B1042" s="14">
        <v>1035</v>
      </c>
      <c r="C1042" s="15">
        <v>44594</v>
      </c>
      <c r="D1042" s="14">
        <v>45</v>
      </c>
      <c r="E1042" s="14">
        <v>12</v>
      </c>
      <c r="F1042" s="14">
        <v>2</v>
      </c>
      <c r="G1042" s="14" t="s">
        <v>30</v>
      </c>
      <c r="H1042" s="14" t="s">
        <v>15</v>
      </c>
      <c r="I1042" s="14"/>
      <c r="J1042" s="14"/>
      <c r="K1042" s="14"/>
      <c r="L1042" s="14"/>
      <c r="M1042" s="14"/>
      <c r="N1042" s="14"/>
    </row>
    <row r="1043" spans="1:14">
      <c r="A1043" s="14">
        <v>1036</v>
      </c>
      <c r="B1043" s="14">
        <v>1036</v>
      </c>
      <c r="C1043" s="15">
        <v>44562</v>
      </c>
      <c r="D1043" s="14">
        <v>88</v>
      </c>
      <c r="E1043" s="14">
        <v>1</v>
      </c>
      <c r="F1043" s="14">
        <v>1</v>
      </c>
      <c r="G1043" s="14" t="s">
        <v>30</v>
      </c>
      <c r="H1043" s="14" t="s">
        <v>20</v>
      </c>
      <c r="I1043" s="14"/>
      <c r="J1043" s="14"/>
      <c r="K1043" s="14"/>
      <c r="L1043" s="14"/>
      <c r="M1043" s="14"/>
      <c r="N1043" s="14"/>
    </row>
    <row r="1044" spans="1:14">
      <c r="A1044" s="14">
        <v>1037</v>
      </c>
      <c r="B1044" s="14">
        <v>1037</v>
      </c>
      <c r="C1044" s="15">
        <v>44581</v>
      </c>
      <c r="D1044" s="14">
        <v>51</v>
      </c>
      <c r="E1044" s="14">
        <v>2</v>
      </c>
      <c r="F1044" s="14">
        <v>1</v>
      </c>
      <c r="G1044" s="14" t="s">
        <v>22</v>
      </c>
      <c r="H1044" s="14" t="s">
        <v>20</v>
      </c>
      <c r="I1044" s="14"/>
      <c r="J1044" s="14"/>
      <c r="K1044" s="14"/>
      <c r="L1044" s="14"/>
      <c r="M1044" s="14"/>
      <c r="N1044" s="14"/>
    </row>
    <row r="1045" spans="1:14">
      <c r="A1045" s="14">
        <v>1038</v>
      </c>
      <c r="B1045" s="14">
        <v>1038</v>
      </c>
      <c r="C1045" s="15">
        <v>44647</v>
      </c>
      <c r="D1045" s="14">
        <v>69</v>
      </c>
      <c r="E1045" s="14">
        <v>8</v>
      </c>
      <c r="F1045" s="14">
        <v>2</v>
      </c>
      <c r="G1045" s="14" t="s">
        <v>14</v>
      </c>
      <c r="H1045" s="14" t="s">
        <v>20</v>
      </c>
      <c r="I1045" s="14"/>
      <c r="J1045" s="14"/>
      <c r="K1045" s="14"/>
      <c r="L1045" s="14"/>
      <c r="M1045" s="14"/>
      <c r="N1045" s="14"/>
    </row>
    <row r="1046" spans="1:14">
      <c r="A1046" s="14">
        <v>1039</v>
      </c>
      <c r="B1046" s="14">
        <v>1039</v>
      </c>
      <c r="C1046" s="15">
        <v>44659</v>
      </c>
      <c r="D1046" s="14">
        <v>54</v>
      </c>
      <c r="E1046" s="14">
        <v>3</v>
      </c>
      <c r="F1046" s="14">
        <v>1</v>
      </c>
      <c r="G1046" s="14" t="s">
        <v>45</v>
      </c>
      <c r="H1046" s="14" t="s">
        <v>15</v>
      </c>
      <c r="I1046" s="14"/>
      <c r="J1046" s="14"/>
      <c r="K1046" s="14"/>
      <c r="L1046" s="14"/>
      <c r="M1046" s="14"/>
      <c r="N1046" s="14"/>
    </row>
    <row r="1047" spans="1:14">
      <c r="A1047" s="14">
        <v>1040</v>
      </c>
      <c r="B1047" s="14">
        <v>1040</v>
      </c>
      <c r="C1047" s="15">
        <v>44639</v>
      </c>
      <c r="D1047" s="14">
        <v>1</v>
      </c>
      <c r="E1047" s="14">
        <v>10</v>
      </c>
      <c r="F1047" s="14">
        <v>1</v>
      </c>
      <c r="G1047" s="14" t="s">
        <v>45</v>
      </c>
      <c r="H1047" s="14" t="s">
        <v>15</v>
      </c>
      <c r="I1047" s="14"/>
      <c r="J1047" s="14"/>
      <c r="K1047" s="14"/>
      <c r="L1047" s="14"/>
      <c r="M1047" s="14"/>
      <c r="N1047" s="14"/>
    </row>
    <row r="1048" spans="1:14">
      <c r="A1048" s="14">
        <v>1041</v>
      </c>
      <c r="B1048" s="14">
        <v>1041</v>
      </c>
      <c r="C1048" s="15">
        <v>44797</v>
      </c>
      <c r="D1048" s="14">
        <v>56</v>
      </c>
      <c r="E1048" s="14">
        <v>13</v>
      </c>
      <c r="F1048" s="14">
        <v>3</v>
      </c>
      <c r="G1048" s="14" t="s">
        <v>45</v>
      </c>
      <c r="H1048" s="14" t="s">
        <v>20</v>
      </c>
      <c r="I1048" s="14"/>
      <c r="J1048" s="14"/>
      <c r="K1048" s="14"/>
      <c r="L1048" s="14"/>
      <c r="M1048" s="14"/>
      <c r="N1048" s="14"/>
    </row>
    <row r="1049" spans="1:14">
      <c r="A1049" s="14">
        <v>1042</v>
      </c>
      <c r="B1049" s="14">
        <v>1042</v>
      </c>
      <c r="C1049" s="15">
        <v>44668</v>
      </c>
      <c r="D1049" s="14">
        <v>100</v>
      </c>
      <c r="E1049" s="14">
        <v>14</v>
      </c>
      <c r="F1049" s="14">
        <v>3</v>
      </c>
      <c r="G1049" s="14" t="s">
        <v>14</v>
      </c>
      <c r="H1049" s="14" t="s">
        <v>15</v>
      </c>
      <c r="I1049" s="14"/>
      <c r="J1049" s="14"/>
      <c r="K1049" s="14"/>
      <c r="L1049" s="14"/>
      <c r="M1049" s="14"/>
      <c r="N1049" s="14"/>
    </row>
    <row r="1050" spans="1:14">
      <c r="A1050" s="14">
        <v>1043</v>
      </c>
      <c r="B1050" s="14">
        <v>1043</v>
      </c>
      <c r="C1050" s="15">
        <v>44667</v>
      </c>
      <c r="D1050" s="14">
        <v>48</v>
      </c>
      <c r="E1050" s="14">
        <v>2</v>
      </c>
      <c r="F1050" s="14">
        <v>1</v>
      </c>
      <c r="G1050" s="14" t="s">
        <v>14</v>
      </c>
      <c r="H1050" s="14" t="s">
        <v>15</v>
      </c>
      <c r="I1050" s="14"/>
      <c r="J1050" s="14"/>
      <c r="K1050" s="14"/>
      <c r="L1050" s="14"/>
      <c r="M1050" s="14"/>
      <c r="N1050" s="14"/>
    </row>
    <row r="1051" spans="1:14">
      <c r="A1051" s="14">
        <v>1044</v>
      </c>
      <c r="B1051" s="14">
        <v>1044</v>
      </c>
      <c r="C1051" s="15">
        <v>44566</v>
      </c>
      <c r="D1051" s="14">
        <v>60</v>
      </c>
      <c r="E1051" s="14">
        <v>9</v>
      </c>
      <c r="F1051" s="14">
        <v>3</v>
      </c>
      <c r="G1051" s="14" t="s">
        <v>33</v>
      </c>
      <c r="H1051" s="14" t="s">
        <v>15</v>
      </c>
      <c r="I1051" s="14"/>
      <c r="J1051" s="14"/>
      <c r="K1051" s="14"/>
      <c r="L1051" s="14"/>
      <c r="M1051" s="14"/>
      <c r="N1051" s="14"/>
    </row>
    <row r="1052" spans="1:14">
      <c r="A1052" s="14">
        <v>1045</v>
      </c>
      <c r="B1052" s="14">
        <v>1045</v>
      </c>
      <c r="C1052" s="15">
        <v>44783</v>
      </c>
      <c r="D1052" s="14">
        <v>29</v>
      </c>
      <c r="E1052" s="14">
        <v>15</v>
      </c>
      <c r="F1052" s="14">
        <v>3</v>
      </c>
      <c r="G1052" s="14" t="s">
        <v>19</v>
      </c>
      <c r="H1052" s="14" t="s">
        <v>15</v>
      </c>
      <c r="I1052" s="14"/>
      <c r="J1052" s="14"/>
      <c r="K1052" s="14"/>
      <c r="L1052" s="14"/>
      <c r="M1052" s="14"/>
      <c r="N1052" s="14"/>
    </row>
    <row r="1053" spans="1:14">
      <c r="A1053" s="14">
        <v>1046</v>
      </c>
      <c r="B1053" s="14">
        <v>1046</v>
      </c>
      <c r="C1053" s="15">
        <v>44609</v>
      </c>
      <c r="D1053" s="14">
        <v>41</v>
      </c>
      <c r="E1053" s="14">
        <v>5</v>
      </c>
      <c r="F1053" s="14">
        <v>2</v>
      </c>
      <c r="G1053" s="14" t="s">
        <v>14</v>
      </c>
      <c r="H1053" s="14" t="s">
        <v>15</v>
      </c>
      <c r="I1053" s="14"/>
      <c r="J1053" s="14"/>
      <c r="K1053" s="14"/>
      <c r="L1053" s="14"/>
      <c r="M1053" s="14"/>
      <c r="N1053" s="14"/>
    </row>
    <row r="1054" spans="1:14">
      <c r="A1054" s="14">
        <v>1047</v>
      </c>
      <c r="B1054" s="14">
        <v>1047</v>
      </c>
      <c r="C1054" s="15">
        <v>44792</v>
      </c>
      <c r="D1054" s="14">
        <v>77</v>
      </c>
      <c r="E1054" s="14">
        <v>17</v>
      </c>
      <c r="F1054" s="14">
        <v>2</v>
      </c>
      <c r="G1054" s="14" t="s">
        <v>33</v>
      </c>
      <c r="H1054" s="14" t="s">
        <v>20</v>
      </c>
      <c r="I1054" s="14"/>
      <c r="J1054" s="14"/>
      <c r="K1054" s="14"/>
      <c r="L1054" s="14"/>
      <c r="M1054" s="14"/>
      <c r="N1054" s="14"/>
    </row>
    <row r="1055" spans="1:14">
      <c r="A1055" s="14">
        <v>1048</v>
      </c>
      <c r="B1055" s="14">
        <v>1048</v>
      </c>
      <c r="C1055" s="15">
        <v>44678</v>
      </c>
      <c r="D1055" s="14">
        <v>81</v>
      </c>
      <c r="E1055" s="14">
        <v>8</v>
      </c>
      <c r="F1055" s="14">
        <v>2</v>
      </c>
      <c r="G1055" s="14" t="s">
        <v>14</v>
      </c>
      <c r="H1055" s="14" t="s">
        <v>20</v>
      </c>
      <c r="I1055" s="14"/>
      <c r="J1055" s="14"/>
      <c r="K1055" s="14"/>
      <c r="L1055" s="14"/>
      <c r="M1055" s="14"/>
      <c r="N1055" s="14"/>
    </row>
    <row r="1056" spans="1:14">
      <c r="A1056" s="14">
        <v>1049</v>
      </c>
      <c r="B1056" s="14">
        <v>1049</v>
      </c>
      <c r="C1056" s="15">
        <v>44643</v>
      </c>
      <c r="D1056" s="14">
        <v>2</v>
      </c>
      <c r="E1056" s="14">
        <v>11</v>
      </c>
      <c r="F1056" s="14">
        <v>2</v>
      </c>
      <c r="G1056" s="14" t="s">
        <v>19</v>
      </c>
      <c r="H1056" s="14" t="s">
        <v>15</v>
      </c>
      <c r="I1056" s="14"/>
      <c r="J1056" s="14"/>
      <c r="K1056" s="14"/>
      <c r="L1056" s="14"/>
      <c r="M1056" s="14"/>
      <c r="N1056" s="14"/>
    </row>
    <row r="1057" spans="1:14">
      <c r="A1057" s="14">
        <v>1050</v>
      </c>
      <c r="B1057" s="14">
        <v>1050</v>
      </c>
      <c r="C1057" s="15">
        <v>44726</v>
      </c>
      <c r="D1057" s="14">
        <v>53</v>
      </c>
      <c r="E1057" s="14">
        <v>12</v>
      </c>
      <c r="F1057" s="14">
        <v>2</v>
      </c>
      <c r="G1057" s="14" t="s">
        <v>45</v>
      </c>
      <c r="H1057" s="14" t="s">
        <v>15</v>
      </c>
      <c r="I1057" s="14"/>
      <c r="J1057" s="14"/>
      <c r="K1057" s="14"/>
      <c r="L1057" s="14"/>
      <c r="M1057" s="14"/>
      <c r="N1057" s="14"/>
    </row>
    <row r="1058" spans="1:14">
      <c r="A1058" s="14">
        <v>1051</v>
      </c>
      <c r="B1058" s="14">
        <v>1051</v>
      </c>
      <c r="C1058" s="15">
        <v>44798</v>
      </c>
      <c r="D1058" s="14">
        <v>39</v>
      </c>
      <c r="E1058" s="14">
        <v>14</v>
      </c>
      <c r="F1058" s="14">
        <v>1</v>
      </c>
      <c r="G1058" s="14" t="s">
        <v>45</v>
      </c>
      <c r="H1058" s="14" t="s">
        <v>20</v>
      </c>
      <c r="I1058" s="14"/>
      <c r="J1058" s="14"/>
      <c r="K1058" s="14"/>
      <c r="L1058" s="14"/>
      <c r="M1058" s="14"/>
      <c r="N1058" s="14"/>
    </row>
    <row r="1059" spans="1:14">
      <c r="A1059" s="14">
        <v>1052</v>
      </c>
      <c r="B1059" s="14">
        <v>1052</v>
      </c>
      <c r="C1059" s="15">
        <v>44752</v>
      </c>
      <c r="D1059" s="14">
        <v>67</v>
      </c>
      <c r="E1059" s="14">
        <v>15</v>
      </c>
      <c r="F1059" s="14">
        <v>1</v>
      </c>
      <c r="G1059" s="14" t="s">
        <v>14</v>
      </c>
      <c r="H1059" s="14" t="s">
        <v>15</v>
      </c>
      <c r="I1059" s="14"/>
      <c r="J1059" s="14"/>
      <c r="K1059" s="14"/>
      <c r="L1059" s="14"/>
      <c r="M1059" s="14"/>
      <c r="N1059" s="14"/>
    </row>
    <row r="1060" spans="1:14">
      <c r="A1060" s="14">
        <v>1053</v>
      </c>
      <c r="B1060" s="14">
        <v>1053</v>
      </c>
      <c r="C1060" s="15">
        <v>44636</v>
      </c>
      <c r="D1060" s="14">
        <v>61</v>
      </c>
      <c r="E1060" s="14">
        <v>18</v>
      </c>
      <c r="F1060" s="14">
        <v>3</v>
      </c>
      <c r="G1060" s="14" t="s">
        <v>22</v>
      </c>
      <c r="H1060" s="14" t="s">
        <v>15</v>
      </c>
      <c r="I1060" s="14"/>
      <c r="J1060" s="14"/>
      <c r="K1060" s="14"/>
      <c r="L1060" s="14"/>
      <c r="M1060" s="14"/>
      <c r="N1060" s="14"/>
    </row>
    <row r="1061" spans="1:14">
      <c r="A1061" s="14">
        <v>1054</v>
      </c>
      <c r="B1061" s="14">
        <v>1054</v>
      </c>
      <c r="C1061" s="15">
        <v>44644</v>
      </c>
      <c r="D1061" s="14">
        <v>3</v>
      </c>
      <c r="E1061" s="14">
        <v>15</v>
      </c>
      <c r="F1061" s="14">
        <v>3</v>
      </c>
      <c r="G1061" s="14" t="s">
        <v>30</v>
      </c>
      <c r="H1061" s="14" t="s">
        <v>15</v>
      </c>
      <c r="I1061" s="14"/>
      <c r="J1061" s="14"/>
      <c r="K1061" s="14"/>
      <c r="L1061" s="14"/>
      <c r="M1061" s="14"/>
      <c r="N1061" s="14"/>
    </row>
    <row r="1062" spans="1:14">
      <c r="A1062" s="14">
        <v>1055</v>
      </c>
      <c r="B1062" s="14">
        <v>1055</v>
      </c>
      <c r="C1062" s="15">
        <v>44740</v>
      </c>
      <c r="D1062" s="14">
        <v>19</v>
      </c>
      <c r="E1062" s="14">
        <v>6</v>
      </c>
      <c r="F1062" s="14">
        <v>2</v>
      </c>
      <c r="G1062" s="14" t="s">
        <v>19</v>
      </c>
      <c r="H1062" s="14" t="s">
        <v>15</v>
      </c>
      <c r="I1062" s="14"/>
      <c r="J1062" s="14"/>
      <c r="K1062" s="14"/>
      <c r="L1062" s="14"/>
      <c r="M1062" s="14"/>
      <c r="N1062" s="14"/>
    </row>
    <row r="1063" spans="1:14">
      <c r="A1063" s="14">
        <v>1056</v>
      </c>
      <c r="B1063" s="14">
        <v>1056</v>
      </c>
      <c r="C1063" s="15">
        <v>44689</v>
      </c>
      <c r="D1063" s="14">
        <v>4</v>
      </c>
      <c r="E1063" s="14">
        <v>14</v>
      </c>
      <c r="F1063" s="14">
        <v>3</v>
      </c>
      <c r="G1063" s="14" t="s">
        <v>33</v>
      </c>
      <c r="H1063" s="14" t="s">
        <v>15</v>
      </c>
      <c r="I1063" s="14"/>
      <c r="J1063" s="14"/>
      <c r="K1063" s="14"/>
      <c r="L1063" s="14"/>
      <c r="M1063" s="14"/>
      <c r="N1063" s="14"/>
    </row>
    <row r="1064" spans="1:14">
      <c r="A1064" s="14">
        <v>1057</v>
      </c>
      <c r="B1064" s="14">
        <v>1057</v>
      </c>
      <c r="C1064" s="15">
        <v>44777</v>
      </c>
      <c r="D1064" s="14">
        <v>44</v>
      </c>
      <c r="E1064" s="14">
        <v>9</v>
      </c>
      <c r="F1064" s="14">
        <v>2</v>
      </c>
      <c r="G1064" s="14" t="s">
        <v>30</v>
      </c>
      <c r="H1064" s="14" t="s">
        <v>20</v>
      </c>
      <c r="I1064" s="14"/>
      <c r="J1064" s="14"/>
      <c r="K1064" s="14"/>
      <c r="L1064" s="14"/>
      <c r="M1064" s="14"/>
      <c r="N1064" s="14"/>
    </row>
    <row r="1065" spans="1:14">
      <c r="A1065" s="14">
        <v>1058</v>
      </c>
      <c r="B1065" s="14">
        <v>1058</v>
      </c>
      <c r="C1065" s="15">
        <v>44794</v>
      </c>
      <c r="D1065" s="14">
        <v>76</v>
      </c>
      <c r="E1065" s="14">
        <v>14</v>
      </c>
      <c r="F1065" s="14">
        <v>3</v>
      </c>
      <c r="G1065" s="14" t="s">
        <v>14</v>
      </c>
      <c r="H1065" s="14" t="s">
        <v>15</v>
      </c>
      <c r="I1065" s="14"/>
      <c r="J1065" s="14"/>
      <c r="K1065" s="14"/>
      <c r="L1065" s="14"/>
      <c r="M1065" s="14"/>
      <c r="N1065" s="14"/>
    </row>
    <row r="1066" spans="1:14">
      <c r="A1066" s="14">
        <v>1059</v>
      </c>
      <c r="B1066" s="14">
        <v>1059</v>
      </c>
      <c r="C1066" s="15">
        <v>44602</v>
      </c>
      <c r="D1066" s="14">
        <v>43</v>
      </c>
      <c r="E1066" s="14">
        <v>12</v>
      </c>
      <c r="F1066" s="14">
        <v>2</v>
      </c>
      <c r="G1066" s="14" t="s">
        <v>14</v>
      </c>
      <c r="H1066" s="14" t="s">
        <v>15</v>
      </c>
      <c r="I1066" s="14"/>
      <c r="J1066" s="14"/>
      <c r="K1066" s="14"/>
      <c r="L1066" s="14"/>
      <c r="M1066" s="14"/>
      <c r="N1066" s="14"/>
    </row>
    <row r="1067" spans="1:14">
      <c r="A1067" s="14">
        <v>1060</v>
      </c>
      <c r="B1067" s="14">
        <v>1060</v>
      </c>
      <c r="C1067" s="15">
        <v>44678</v>
      </c>
      <c r="D1067" s="14">
        <v>90</v>
      </c>
      <c r="E1067" s="14">
        <v>13</v>
      </c>
      <c r="F1067" s="14">
        <v>3</v>
      </c>
      <c r="G1067" s="14" t="s">
        <v>45</v>
      </c>
      <c r="H1067" s="14" t="s">
        <v>15</v>
      </c>
      <c r="I1067" s="14"/>
      <c r="J1067" s="14"/>
      <c r="K1067" s="14"/>
      <c r="L1067" s="14"/>
      <c r="M1067" s="14"/>
      <c r="N1067" s="14"/>
    </row>
    <row r="1068" spans="1:14">
      <c r="A1068" s="14">
        <v>1061</v>
      </c>
      <c r="B1068" s="14">
        <v>1061</v>
      </c>
      <c r="C1068" s="15">
        <v>44602</v>
      </c>
      <c r="D1068" s="14">
        <v>47</v>
      </c>
      <c r="E1068" s="14">
        <v>17</v>
      </c>
      <c r="F1068" s="14">
        <v>1</v>
      </c>
      <c r="G1068" s="14" t="s">
        <v>14</v>
      </c>
      <c r="H1068" s="14" t="s">
        <v>15</v>
      </c>
      <c r="I1068" s="14"/>
      <c r="J1068" s="14"/>
      <c r="K1068" s="14"/>
      <c r="L1068" s="14"/>
      <c r="M1068" s="14"/>
      <c r="N1068" s="14"/>
    </row>
    <row r="1069" spans="1:14">
      <c r="A1069" s="14">
        <v>1062</v>
      </c>
      <c r="B1069" s="14">
        <v>1062</v>
      </c>
      <c r="C1069" s="15">
        <v>44761</v>
      </c>
      <c r="D1069" s="14">
        <v>73</v>
      </c>
      <c r="E1069" s="14">
        <v>6</v>
      </c>
      <c r="F1069" s="14">
        <v>3</v>
      </c>
      <c r="G1069" s="14" t="s">
        <v>19</v>
      </c>
      <c r="H1069" s="14" t="s">
        <v>20</v>
      </c>
      <c r="I1069" s="14"/>
      <c r="J1069" s="14"/>
      <c r="K1069" s="14"/>
      <c r="L1069" s="14"/>
      <c r="M1069" s="14"/>
      <c r="N1069" s="14"/>
    </row>
    <row r="1070" spans="1:14">
      <c r="A1070" s="14">
        <v>1063</v>
      </c>
      <c r="B1070" s="14">
        <v>1063</v>
      </c>
      <c r="C1070" s="15">
        <v>44675</v>
      </c>
      <c r="D1070" s="14">
        <v>96</v>
      </c>
      <c r="E1070" s="14">
        <v>17</v>
      </c>
      <c r="F1070" s="14">
        <v>3</v>
      </c>
      <c r="G1070" s="14" t="s">
        <v>33</v>
      </c>
      <c r="H1070" s="14" t="s">
        <v>20</v>
      </c>
      <c r="I1070" s="14"/>
      <c r="J1070" s="14"/>
      <c r="K1070" s="14"/>
      <c r="L1070" s="14"/>
      <c r="M1070" s="14"/>
      <c r="N1070" s="14"/>
    </row>
    <row r="1071" spans="1:14">
      <c r="A1071" s="14">
        <v>1064</v>
      </c>
      <c r="B1071" s="14">
        <v>1064</v>
      </c>
      <c r="C1071" s="15">
        <v>44668</v>
      </c>
      <c r="D1071" s="14">
        <v>63</v>
      </c>
      <c r="E1071" s="14">
        <v>13</v>
      </c>
      <c r="F1071" s="14">
        <v>2</v>
      </c>
      <c r="G1071" s="14" t="s">
        <v>14</v>
      </c>
      <c r="H1071" s="14" t="s">
        <v>15</v>
      </c>
      <c r="I1071" s="14"/>
      <c r="J1071" s="14"/>
      <c r="K1071" s="14"/>
      <c r="L1071" s="14"/>
      <c r="M1071" s="14"/>
      <c r="N1071" s="14"/>
    </row>
    <row r="1072" spans="1:14">
      <c r="A1072" s="14">
        <v>1065</v>
      </c>
      <c r="B1072" s="14">
        <v>1065</v>
      </c>
      <c r="C1072" s="15">
        <v>44744</v>
      </c>
      <c r="D1072" s="14">
        <v>87</v>
      </c>
      <c r="E1072" s="14">
        <v>8</v>
      </c>
      <c r="F1072" s="14">
        <v>3</v>
      </c>
      <c r="G1072" s="14" t="s">
        <v>19</v>
      </c>
      <c r="H1072" s="14" t="s">
        <v>15</v>
      </c>
      <c r="I1072" s="14"/>
      <c r="J1072" s="14"/>
      <c r="K1072" s="14"/>
      <c r="L1072" s="14"/>
      <c r="M1072" s="14"/>
      <c r="N1072" s="14"/>
    </row>
    <row r="1073" spans="1:14">
      <c r="A1073" s="14">
        <v>1066</v>
      </c>
      <c r="B1073" s="14">
        <v>1066</v>
      </c>
      <c r="C1073" s="15">
        <v>44759</v>
      </c>
      <c r="D1073" s="14">
        <v>12</v>
      </c>
      <c r="E1073" s="14">
        <v>5</v>
      </c>
      <c r="F1073" s="14">
        <v>2</v>
      </c>
      <c r="G1073" s="14" t="s">
        <v>30</v>
      </c>
      <c r="H1073" s="14" t="s">
        <v>15</v>
      </c>
      <c r="I1073" s="14"/>
      <c r="J1073" s="14"/>
      <c r="K1073" s="14"/>
      <c r="L1073" s="14"/>
      <c r="M1073" s="14"/>
      <c r="N1073" s="14"/>
    </row>
    <row r="1074" spans="1:14">
      <c r="A1074" s="14">
        <v>1067</v>
      </c>
      <c r="B1074" s="14">
        <v>1067</v>
      </c>
      <c r="C1074" s="15">
        <v>44689</v>
      </c>
      <c r="D1074" s="14">
        <v>75</v>
      </c>
      <c r="E1074" s="14">
        <v>2</v>
      </c>
      <c r="F1074" s="14">
        <v>3</v>
      </c>
      <c r="G1074" s="14" t="s">
        <v>30</v>
      </c>
      <c r="H1074" s="14" t="s">
        <v>20</v>
      </c>
      <c r="I1074" s="14"/>
      <c r="J1074" s="14"/>
      <c r="K1074" s="14"/>
      <c r="L1074" s="14"/>
      <c r="M1074" s="14"/>
      <c r="N1074" s="14"/>
    </row>
    <row r="1075" spans="1:14">
      <c r="A1075" s="14">
        <v>1068</v>
      </c>
      <c r="B1075" s="14">
        <v>1068</v>
      </c>
      <c r="C1075" s="15">
        <v>44569</v>
      </c>
      <c r="D1075" s="14">
        <v>80</v>
      </c>
      <c r="E1075" s="14">
        <v>18</v>
      </c>
      <c r="F1075" s="14">
        <v>2</v>
      </c>
      <c r="G1075" s="14" t="s">
        <v>14</v>
      </c>
      <c r="H1075" s="14" t="s">
        <v>20</v>
      </c>
      <c r="I1075" s="14"/>
      <c r="J1075" s="14"/>
      <c r="K1075" s="14"/>
      <c r="L1075" s="14"/>
      <c r="M1075" s="14"/>
      <c r="N1075" s="14"/>
    </row>
    <row r="1076" spans="1:14">
      <c r="A1076" s="14">
        <v>1069</v>
      </c>
      <c r="B1076" s="14">
        <v>1069</v>
      </c>
      <c r="C1076" s="15">
        <v>44799</v>
      </c>
      <c r="D1076" s="14">
        <v>82</v>
      </c>
      <c r="E1076" s="14">
        <v>8</v>
      </c>
      <c r="F1076" s="14">
        <v>2</v>
      </c>
      <c r="G1076" s="14" t="s">
        <v>45</v>
      </c>
      <c r="H1076" s="14" t="s">
        <v>15</v>
      </c>
      <c r="I1076" s="14"/>
      <c r="J1076" s="14"/>
      <c r="K1076" s="14"/>
      <c r="L1076" s="14"/>
      <c r="M1076" s="14"/>
      <c r="N1076" s="14"/>
    </row>
    <row r="1077" spans="1:14">
      <c r="A1077" s="14">
        <v>1070</v>
      </c>
      <c r="B1077" s="14">
        <v>1070</v>
      </c>
      <c r="C1077" s="15">
        <v>44664</v>
      </c>
      <c r="D1077" s="14">
        <v>40</v>
      </c>
      <c r="E1077" s="14">
        <v>10</v>
      </c>
      <c r="F1077" s="14">
        <v>3</v>
      </c>
      <c r="G1077" s="14" t="s">
        <v>14</v>
      </c>
      <c r="H1077" s="14" t="s">
        <v>20</v>
      </c>
      <c r="I1077" s="14"/>
      <c r="J1077" s="14"/>
      <c r="K1077" s="14"/>
      <c r="L1077" s="14"/>
      <c r="M1077" s="14"/>
      <c r="N1077" s="14"/>
    </row>
    <row r="1078" spans="1:14">
      <c r="A1078" s="14">
        <v>1071</v>
      </c>
      <c r="B1078" s="14">
        <v>1071</v>
      </c>
      <c r="C1078" s="15">
        <v>44590</v>
      </c>
      <c r="D1078" s="14">
        <v>19</v>
      </c>
      <c r="E1078" s="14">
        <v>14</v>
      </c>
      <c r="F1078" s="14">
        <v>3</v>
      </c>
      <c r="G1078" s="14" t="s">
        <v>33</v>
      </c>
      <c r="H1078" s="14" t="s">
        <v>15</v>
      </c>
      <c r="I1078" s="14"/>
      <c r="J1078" s="14"/>
      <c r="K1078" s="14"/>
      <c r="L1078" s="14"/>
      <c r="M1078" s="14"/>
      <c r="N1078" s="14"/>
    </row>
    <row r="1079" spans="1:14">
      <c r="A1079" s="14">
        <v>1072</v>
      </c>
      <c r="B1079" s="14">
        <v>1072</v>
      </c>
      <c r="C1079" s="15">
        <v>44667</v>
      </c>
      <c r="D1079" s="14">
        <v>81</v>
      </c>
      <c r="E1079" s="14">
        <v>12</v>
      </c>
      <c r="F1079" s="14">
        <v>2</v>
      </c>
      <c r="G1079" s="14" t="s">
        <v>30</v>
      </c>
      <c r="H1079" s="14" t="s">
        <v>20</v>
      </c>
      <c r="I1079" s="14"/>
      <c r="J1079" s="14"/>
      <c r="K1079" s="14"/>
      <c r="L1079" s="14"/>
      <c r="M1079" s="14"/>
      <c r="N1079" s="14"/>
    </row>
    <row r="1080" spans="1:14">
      <c r="A1080" s="14">
        <v>1073</v>
      </c>
      <c r="B1080" s="14">
        <v>1073</v>
      </c>
      <c r="C1080" s="15">
        <v>44756</v>
      </c>
      <c r="D1080" s="14">
        <v>12</v>
      </c>
      <c r="E1080" s="14">
        <v>4</v>
      </c>
      <c r="F1080" s="14">
        <v>2</v>
      </c>
      <c r="G1080" s="14" t="s">
        <v>45</v>
      </c>
      <c r="H1080" s="14" t="s">
        <v>15</v>
      </c>
      <c r="I1080" s="14"/>
      <c r="J1080" s="14"/>
      <c r="K1080" s="14"/>
      <c r="L1080" s="14"/>
      <c r="M1080" s="14"/>
      <c r="N1080" s="14"/>
    </row>
    <row r="1081" spans="1:14">
      <c r="A1081" s="14">
        <v>1074</v>
      </c>
      <c r="B1081" s="14">
        <v>1074</v>
      </c>
      <c r="C1081" s="15">
        <v>44786</v>
      </c>
      <c r="D1081" s="14">
        <v>60</v>
      </c>
      <c r="E1081" s="14">
        <v>17</v>
      </c>
      <c r="F1081" s="14">
        <v>2</v>
      </c>
      <c r="G1081" s="14" t="s">
        <v>19</v>
      </c>
      <c r="H1081" s="14" t="s">
        <v>20</v>
      </c>
      <c r="I1081" s="14"/>
      <c r="J1081" s="14"/>
      <c r="K1081" s="14"/>
      <c r="L1081" s="14"/>
      <c r="M1081" s="14"/>
      <c r="N1081" s="14"/>
    </row>
    <row r="1082" spans="1:14">
      <c r="A1082" s="14">
        <v>1075</v>
      </c>
      <c r="B1082" s="14">
        <v>1075</v>
      </c>
      <c r="C1082" s="15">
        <v>44743</v>
      </c>
      <c r="D1082" s="14">
        <v>94</v>
      </c>
      <c r="E1082" s="14">
        <v>4</v>
      </c>
      <c r="F1082" s="14">
        <v>3</v>
      </c>
      <c r="G1082" s="14" t="s">
        <v>19</v>
      </c>
      <c r="H1082" s="14" t="s">
        <v>20</v>
      </c>
      <c r="I1082" s="14"/>
      <c r="J1082" s="14"/>
      <c r="K1082" s="14"/>
      <c r="L1082" s="14"/>
      <c r="M1082" s="14"/>
      <c r="N1082" s="14"/>
    </row>
    <row r="1083" spans="1:14">
      <c r="A1083" s="14">
        <v>1076</v>
      </c>
      <c r="B1083" s="14">
        <v>1076</v>
      </c>
      <c r="C1083" s="15">
        <v>44776</v>
      </c>
      <c r="D1083" s="14">
        <v>4</v>
      </c>
      <c r="E1083" s="14">
        <v>5</v>
      </c>
      <c r="F1083" s="14">
        <v>2</v>
      </c>
      <c r="G1083" s="14" t="s">
        <v>14</v>
      </c>
      <c r="H1083" s="14" t="s">
        <v>20</v>
      </c>
      <c r="I1083" s="14"/>
      <c r="J1083" s="14"/>
      <c r="K1083" s="14"/>
      <c r="L1083" s="14"/>
      <c r="M1083" s="14"/>
      <c r="N1083" s="14"/>
    </row>
    <row r="1084" spans="1:14">
      <c r="A1084" s="14">
        <v>1077</v>
      </c>
      <c r="B1084" s="14">
        <v>1077</v>
      </c>
      <c r="C1084" s="15">
        <v>44707</v>
      </c>
      <c r="D1084" s="14">
        <v>33</v>
      </c>
      <c r="E1084" s="14">
        <v>16</v>
      </c>
      <c r="F1084" s="14">
        <v>2</v>
      </c>
      <c r="G1084" s="14" t="s">
        <v>19</v>
      </c>
      <c r="H1084" s="14" t="s">
        <v>15</v>
      </c>
      <c r="I1084" s="14"/>
      <c r="J1084" s="14"/>
      <c r="K1084" s="14"/>
      <c r="L1084" s="14"/>
      <c r="M1084" s="14"/>
      <c r="N1084" s="14"/>
    </row>
    <row r="1085" spans="1:14">
      <c r="A1085" s="14">
        <v>1078</v>
      </c>
      <c r="B1085" s="14">
        <v>1078</v>
      </c>
      <c r="C1085" s="15">
        <v>44672</v>
      </c>
      <c r="D1085" s="14">
        <v>47</v>
      </c>
      <c r="E1085" s="14">
        <v>13</v>
      </c>
      <c r="F1085" s="14">
        <v>2</v>
      </c>
      <c r="G1085" s="14" t="s">
        <v>22</v>
      </c>
      <c r="H1085" s="14" t="s">
        <v>15</v>
      </c>
      <c r="I1085" s="14"/>
      <c r="J1085" s="14"/>
      <c r="K1085" s="14"/>
      <c r="L1085" s="14"/>
      <c r="M1085" s="14"/>
      <c r="N1085" s="14"/>
    </row>
    <row r="1086" spans="1:14">
      <c r="A1086" s="14">
        <v>1079</v>
      </c>
      <c r="B1086" s="14">
        <v>1079</v>
      </c>
      <c r="C1086" s="15">
        <v>44661</v>
      </c>
      <c r="D1086" s="14">
        <v>84</v>
      </c>
      <c r="E1086" s="14">
        <v>8</v>
      </c>
      <c r="F1086" s="14">
        <v>1</v>
      </c>
      <c r="G1086" s="14" t="s">
        <v>14</v>
      </c>
      <c r="H1086" s="14" t="s">
        <v>20</v>
      </c>
      <c r="I1086" s="14"/>
      <c r="J1086" s="14"/>
      <c r="K1086" s="14"/>
      <c r="L1086" s="14"/>
      <c r="M1086" s="14"/>
      <c r="N1086" s="14"/>
    </row>
    <row r="1087" spans="1:14">
      <c r="A1087" s="14">
        <v>1080</v>
      </c>
      <c r="B1087" s="14">
        <v>1080</v>
      </c>
      <c r="C1087" s="15">
        <v>44718</v>
      </c>
      <c r="D1087" s="14">
        <v>90</v>
      </c>
      <c r="E1087" s="14">
        <v>16</v>
      </c>
      <c r="F1087" s="14">
        <v>3</v>
      </c>
      <c r="G1087" s="14" t="s">
        <v>22</v>
      </c>
      <c r="H1087" s="14" t="s">
        <v>15</v>
      </c>
      <c r="I1087" s="14"/>
      <c r="J1087" s="14"/>
      <c r="K1087" s="14"/>
      <c r="L1087" s="14"/>
      <c r="M1087" s="14"/>
      <c r="N1087" s="14"/>
    </row>
    <row r="1088" spans="1:14">
      <c r="A1088" s="14">
        <v>1081</v>
      </c>
      <c r="B1088" s="14">
        <v>1081</v>
      </c>
      <c r="C1088" s="15">
        <v>44711</v>
      </c>
      <c r="D1088" s="14">
        <v>4</v>
      </c>
      <c r="E1088" s="14">
        <v>9</v>
      </c>
      <c r="F1088" s="14">
        <v>3</v>
      </c>
      <c r="G1088" s="14" t="s">
        <v>33</v>
      </c>
      <c r="H1088" s="14" t="s">
        <v>15</v>
      </c>
      <c r="I1088" s="14"/>
      <c r="J1088" s="14"/>
      <c r="K1088" s="14"/>
      <c r="L1088" s="14"/>
      <c r="M1088" s="14"/>
      <c r="N1088" s="14"/>
    </row>
    <row r="1089" spans="1:14">
      <c r="A1089" s="14">
        <v>1082</v>
      </c>
      <c r="B1089" s="14">
        <v>1082</v>
      </c>
      <c r="C1089" s="15">
        <v>44735</v>
      </c>
      <c r="D1089" s="14">
        <v>99</v>
      </c>
      <c r="E1089" s="14">
        <v>6</v>
      </c>
      <c r="F1089" s="14">
        <v>2</v>
      </c>
      <c r="G1089" s="14" t="s">
        <v>19</v>
      </c>
      <c r="H1089" s="14" t="s">
        <v>15</v>
      </c>
      <c r="I1089" s="14"/>
      <c r="J1089" s="14"/>
      <c r="K1089" s="14"/>
      <c r="L1089" s="14"/>
      <c r="M1089" s="14"/>
      <c r="N1089" s="14"/>
    </row>
    <row r="1090" spans="1:14">
      <c r="A1090" s="14">
        <v>1083</v>
      </c>
      <c r="B1090" s="14">
        <v>1083</v>
      </c>
      <c r="C1090" s="15">
        <v>44574</v>
      </c>
      <c r="D1090" s="14">
        <v>57</v>
      </c>
      <c r="E1090" s="14">
        <v>8</v>
      </c>
      <c r="F1090" s="14">
        <v>3</v>
      </c>
      <c r="G1090" s="14" t="s">
        <v>33</v>
      </c>
      <c r="H1090" s="14" t="s">
        <v>20</v>
      </c>
      <c r="I1090" s="14"/>
      <c r="J1090" s="14"/>
      <c r="K1090" s="14"/>
      <c r="L1090" s="14"/>
      <c r="M1090" s="14"/>
      <c r="N1090" s="14"/>
    </row>
    <row r="1091" spans="1:14">
      <c r="A1091" s="14">
        <v>1084</v>
      </c>
      <c r="B1091" s="14">
        <v>1084</v>
      </c>
      <c r="C1091" s="15">
        <v>44694</v>
      </c>
      <c r="D1091" s="14">
        <v>57</v>
      </c>
      <c r="E1091" s="14">
        <v>7</v>
      </c>
      <c r="F1091" s="14">
        <v>2</v>
      </c>
      <c r="G1091" s="14" t="s">
        <v>45</v>
      </c>
      <c r="H1091" s="14" t="s">
        <v>15</v>
      </c>
      <c r="I1091" s="14"/>
      <c r="J1091" s="14"/>
      <c r="K1091" s="14"/>
      <c r="L1091" s="14"/>
      <c r="M1091" s="14"/>
      <c r="N1091" s="14"/>
    </row>
    <row r="1092" spans="1:14">
      <c r="A1092" s="14">
        <v>1085</v>
      </c>
      <c r="B1092" s="14">
        <v>1085</v>
      </c>
      <c r="C1092" s="15">
        <v>44679</v>
      </c>
      <c r="D1092" s="14">
        <v>52</v>
      </c>
      <c r="E1092" s="14">
        <v>11</v>
      </c>
      <c r="F1092" s="14">
        <v>2</v>
      </c>
      <c r="G1092" s="14" t="s">
        <v>33</v>
      </c>
      <c r="H1092" s="14" t="s">
        <v>15</v>
      </c>
      <c r="I1092" s="14"/>
      <c r="J1092" s="14"/>
      <c r="K1092" s="14"/>
      <c r="L1092" s="14"/>
      <c r="M1092" s="14"/>
      <c r="N1092" s="14"/>
    </row>
    <row r="1093" spans="1:14">
      <c r="A1093" s="14">
        <v>1086</v>
      </c>
      <c r="B1093" s="14">
        <v>1086</v>
      </c>
      <c r="C1093" s="15">
        <v>44719</v>
      </c>
      <c r="D1093" s="14">
        <v>18</v>
      </c>
      <c r="E1093" s="14">
        <v>7</v>
      </c>
      <c r="F1093" s="14">
        <v>3</v>
      </c>
      <c r="G1093" s="14" t="s">
        <v>19</v>
      </c>
      <c r="H1093" s="14" t="s">
        <v>20</v>
      </c>
      <c r="I1093" s="14"/>
      <c r="J1093" s="14"/>
      <c r="K1093" s="14"/>
      <c r="L1093" s="14"/>
      <c r="M1093" s="14"/>
      <c r="N1093" s="14"/>
    </row>
    <row r="1094" spans="1:14">
      <c r="A1094" s="14">
        <v>1087</v>
      </c>
      <c r="B1094" s="14">
        <v>1087</v>
      </c>
      <c r="C1094" s="15">
        <v>44699</v>
      </c>
      <c r="D1094" s="14">
        <v>54</v>
      </c>
      <c r="E1094" s="14">
        <v>13</v>
      </c>
      <c r="F1094" s="14">
        <v>2</v>
      </c>
      <c r="G1094" s="14" t="s">
        <v>22</v>
      </c>
      <c r="H1094" s="14" t="s">
        <v>15</v>
      </c>
      <c r="I1094" s="14"/>
      <c r="J1094" s="14"/>
      <c r="K1094" s="14"/>
      <c r="L1094" s="14"/>
      <c r="M1094" s="14"/>
      <c r="N1094" s="14"/>
    </row>
    <row r="1095" spans="1:14">
      <c r="A1095" s="14">
        <v>1088</v>
      </c>
      <c r="B1095" s="14">
        <v>1088</v>
      </c>
      <c r="C1095" s="15">
        <v>44621</v>
      </c>
      <c r="D1095" s="14">
        <v>88</v>
      </c>
      <c r="E1095" s="14">
        <v>16</v>
      </c>
      <c r="F1095" s="14">
        <v>3</v>
      </c>
      <c r="G1095" s="14" t="s">
        <v>45</v>
      </c>
      <c r="H1095" s="14" t="s">
        <v>15</v>
      </c>
      <c r="I1095" s="14"/>
      <c r="J1095" s="14"/>
      <c r="K1095" s="14"/>
      <c r="L1095" s="14"/>
      <c r="M1095" s="14"/>
      <c r="N1095" s="14"/>
    </row>
    <row r="1096" spans="1:14">
      <c r="A1096" s="14">
        <v>1089</v>
      </c>
      <c r="B1096" s="14">
        <v>1089</v>
      </c>
      <c r="C1096" s="15">
        <v>44725</v>
      </c>
      <c r="D1096" s="14">
        <v>51</v>
      </c>
      <c r="E1096" s="14">
        <v>9</v>
      </c>
      <c r="F1096" s="14">
        <v>2</v>
      </c>
      <c r="G1096" s="14" t="s">
        <v>30</v>
      </c>
      <c r="H1096" s="14" t="s">
        <v>15</v>
      </c>
      <c r="I1096" s="14"/>
      <c r="J1096" s="14"/>
      <c r="K1096" s="14"/>
      <c r="L1096" s="14"/>
      <c r="M1096" s="14"/>
      <c r="N1096" s="14"/>
    </row>
    <row r="1097" spans="1:14">
      <c r="A1097" s="14">
        <v>1090</v>
      </c>
      <c r="B1097" s="14">
        <v>1090</v>
      </c>
      <c r="C1097" s="15">
        <v>44633</v>
      </c>
      <c r="D1097" s="14">
        <v>59</v>
      </c>
      <c r="E1097" s="14">
        <v>5</v>
      </c>
      <c r="F1097" s="14">
        <v>3</v>
      </c>
      <c r="G1097" s="14" t="s">
        <v>14</v>
      </c>
      <c r="H1097" s="14" t="s">
        <v>20</v>
      </c>
      <c r="I1097" s="14"/>
      <c r="J1097" s="14"/>
      <c r="K1097" s="14"/>
      <c r="L1097" s="14"/>
      <c r="M1097" s="14"/>
      <c r="N1097" s="14"/>
    </row>
    <row r="1098" spans="1:14">
      <c r="A1098" s="14">
        <v>1091</v>
      </c>
      <c r="B1098" s="14">
        <v>1091</v>
      </c>
      <c r="C1098" s="15">
        <v>44635</v>
      </c>
      <c r="D1098" s="14">
        <v>61</v>
      </c>
      <c r="E1098" s="14">
        <v>16</v>
      </c>
      <c r="F1098" s="14">
        <v>3</v>
      </c>
      <c r="G1098" s="14" t="s">
        <v>33</v>
      </c>
      <c r="H1098" s="14" t="s">
        <v>20</v>
      </c>
      <c r="I1098" s="14"/>
      <c r="J1098" s="14"/>
      <c r="K1098" s="14"/>
      <c r="L1098" s="14"/>
      <c r="M1098" s="14"/>
      <c r="N1098" s="14"/>
    </row>
    <row r="1099" spans="1:14">
      <c r="A1099" s="14">
        <v>1092</v>
      </c>
      <c r="B1099" s="14">
        <v>1092</v>
      </c>
      <c r="C1099" s="15">
        <v>44634</v>
      </c>
      <c r="D1099" s="14">
        <v>54</v>
      </c>
      <c r="E1099" s="14">
        <v>1</v>
      </c>
      <c r="F1099" s="14">
        <v>2</v>
      </c>
      <c r="G1099" s="14" t="s">
        <v>30</v>
      </c>
      <c r="H1099" s="14" t="s">
        <v>15</v>
      </c>
      <c r="I1099" s="14"/>
      <c r="J1099" s="14"/>
      <c r="K1099" s="14"/>
      <c r="L1099" s="14"/>
      <c r="M1099" s="14"/>
      <c r="N1099" s="14"/>
    </row>
    <row r="1100" spans="1:14">
      <c r="A1100" s="14">
        <v>1093</v>
      </c>
      <c r="B1100" s="14">
        <v>1093</v>
      </c>
      <c r="C1100" s="15">
        <v>44699</v>
      </c>
      <c r="D1100" s="14">
        <v>12</v>
      </c>
      <c r="E1100" s="14">
        <v>16</v>
      </c>
      <c r="F1100" s="14">
        <v>2</v>
      </c>
      <c r="G1100" s="14" t="s">
        <v>45</v>
      </c>
      <c r="H1100" s="14" t="s">
        <v>20</v>
      </c>
      <c r="I1100" s="14"/>
      <c r="J1100" s="14"/>
      <c r="K1100" s="14"/>
      <c r="L1100" s="14"/>
      <c r="M1100" s="14"/>
      <c r="N1100" s="14"/>
    </row>
    <row r="1101" spans="1:14">
      <c r="A1101" s="14">
        <v>1094</v>
      </c>
      <c r="B1101" s="14">
        <v>1094</v>
      </c>
      <c r="C1101" s="15">
        <v>44613</v>
      </c>
      <c r="D1101" s="14">
        <v>53</v>
      </c>
      <c r="E1101" s="14">
        <v>5</v>
      </c>
      <c r="F1101" s="14">
        <v>1</v>
      </c>
      <c r="G1101" s="14" t="s">
        <v>19</v>
      </c>
      <c r="H1101" s="14" t="s">
        <v>15</v>
      </c>
      <c r="I1101" s="14"/>
      <c r="J1101" s="14"/>
      <c r="K1101" s="14"/>
      <c r="L1101" s="14"/>
      <c r="M1101" s="14"/>
      <c r="N1101" s="14"/>
    </row>
    <row r="1102" spans="1:14">
      <c r="A1102" s="14">
        <v>1095</v>
      </c>
      <c r="B1102" s="14">
        <v>1095</v>
      </c>
      <c r="C1102" s="15">
        <v>44729</v>
      </c>
      <c r="D1102" s="14">
        <v>94</v>
      </c>
      <c r="E1102" s="14">
        <v>12</v>
      </c>
      <c r="F1102" s="14">
        <v>1</v>
      </c>
      <c r="G1102" s="14" t="s">
        <v>19</v>
      </c>
      <c r="H1102" s="14" t="s">
        <v>20</v>
      </c>
      <c r="I1102" s="14"/>
      <c r="J1102" s="14"/>
      <c r="K1102" s="14"/>
      <c r="L1102" s="14"/>
      <c r="M1102" s="14"/>
      <c r="N1102" s="14"/>
    </row>
    <row r="1103" spans="1:14">
      <c r="A1103" s="14">
        <v>1096</v>
      </c>
      <c r="B1103" s="14">
        <v>1096</v>
      </c>
      <c r="C1103" s="15">
        <v>44589</v>
      </c>
      <c r="D1103" s="14">
        <v>95</v>
      </c>
      <c r="E1103" s="14">
        <v>7</v>
      </c>
      <c r="F1103" s="14">
        <v>3</v>
      </c>
      <c r="G1103" s="14" t="s">
        <v>33</v>
      </c>
      <c r="H1103" s="14" t="s">
        <v>15</v>
      </c>
      <c r="I1103" s="14"/>
      <c r="J1103" s="14"/>
      <c r="K1103" s="14"/>
      <c r="L1103" s="14"/>
      <c r="M1103" s="14"/>
      <c r="N1103" s="14"/>
    </row>
    <row r="1104" spans="1:14">
      <c r="A1104" s="14">
        <v>1097</v>
      </c>
      <c r="B1104" s="14">
        <v>1097</v>
      </c>
      <c r="C1104" s="15">
        <v>44637</v>
      </c>
      <c r="D1104" s="14">
        <v>33</v>
      </c>
      <c r="E1104" s="14">
        <v>12</v>
      </c>
      <c r="F1104" s="14">
        <v>3</v>
      </c>
      <c r="G1104" s="14" t="s">
        <v>22</v>
      </c>
      <c r="H1104" s="14" t="s">
        <v>20</v>
      </c>
      <c r="I1104" s="14"/>
      <c r="J1104" s="14"/>
      <c r="K1104" s="14"/>
      <c r="L1104" s="14"/>
      <c r="M1104" s="14"/>
      <c r="N1104" s="14"/>
    </row>
    <row r="1105" spans="1:14">
      <c r="A1105" s="14">
        <v>1098</v>
      </c>
      <c r="B1105" s="14">
        <v>1098</v>
      </c>
      <c r="C1105" s="15">
        <v>44796</v>
      </c>
      <c r="D1105" s="14">
        <v>20</v>
      </c>
      <c r="E1105" s="14">
        <v>6</v>
      </c>
      <c r="F1105" s="14">
        <v>2</v>
      </c>
      <c r="G1105" s="14" t="s">
        <v>45</v>
      </c>
      <c r="H1105" s="14" t="s">
        <v>15</v>
      </c>
      <c r="I1105" s="14"/>
      <c r="J1105" s="14"/>
      <c r="K1105" s="14"/>
      <c r="L1105" s="14"/>
      <c r="M1105" s="14"/>
      <c r="N1105" s="14"/>
    </row>
    <row r="1106" spans="1:14">
      <c r="A1106" s="14">
        <v>1099</v>
      </c>
      <c r="B1106" s="14">
        <v>1099</v>
      </c>
      <c r="C1106" s="15">
        <v>44585</v>
      </c>
      <c r="D1106" s="14">
        <v>77</v>
      </c>
      <c r="E1106" s="14">
        <v>17</v>
      </c>
      <c r="F1106" s="14">
        <v>3</v>
      </c>
      <c r="G1106" s="14" t="s">
        <v>19</v>
      </c>
      <c r="H1106" s="14" t="s">
        <v>15</v>
      </c>
      <c r="I1106" s="14"/>
      <c r="J1106" s="14"/>
      <c r="K1106" s="14"/>
      <c r="L1106" s="14"/>
      <c r="M1106" s="14"/>
      <c r="N1106" s="14"/>
    </row>
    <row r="1107" spans="1:14">
      <c r="A1107" s="14">
        <v>1100</v>
      </c>
      <c r="B1107" s="14">
        <v>1100</v>
      </c>
      <c r="C1107" s="15">
        <v>44716</v>
      </c>
      <c r="D1107" s="14">
        <v>68</v>
      </c>
      <c r="E1107" s="14">
        <v>6</v>
      </c>
      <c r="F1107" s="14">
        <v>1</v>
      </c>
      <c r="G1107" s="14" t="s">
        <v>14</v>
      </c>
      <c r="H1107" s="14" t="s">
        <v>15</v>
      </c>
      <c r="I1107" s="14"/>
      <c r="J1107" s="14"/>
      <c r="K1107" s="14"/>
      <c r="L1107" s="14"/>
      <c r="M1107" s="14"/>
      <c r="N1107" s="14"/>
    </row>
    <row r="1108" spans="1:14">
      <c r="A1108" s="14">
        <v>1101</v>
      </c>
      <c r="B1108" s="14">
        <v>1101</v>
      </c>
      <c r="C1108" s="15">
        <v>44632</v>
      </c>
      <c r="D1108" s="14">
        <v>39</v>
      </c>
      <c r="E1108" s="14">
        <v>12</v>
      </c>
      <c r="F1108" s="14">
        <v>2</v>
      </c>
      <c r="G1108" s="14" t="s">
        <v>22</v>
      </c>
      <c r="H1108" s="14" t="s">
        <v>20</v>
      </c>
      <c r="I1108" s="14"/>
      <c r="J1108" s="14"/>
      <c r="K1108" s="14"/>
      <c r="L1108" s="14"/>
      <c r="M1108" s="14"/>
      <c r="N1108" s="14"/>
    </row>
    <row r="1109" spans="1:14">
      <c r="A1109" s="14">
        <v>1102</v>
      </c>
      <c r="B1109" s="14">
        <v>1102</v>
      </c>
      <c r="C1109" s="15">
        <v>44803</v>
      </c>
      <c r="D1109" s="14">
        <v>84</v>
      </c>
      <c r="E1109" s="14">
        <v>18</v>
      </c>
      <c r="F1109" s="14">
        <v>1</v>
      </c>
      <c r="G1109" s="14" t="s">
        <v>14</v>
      </c>
      <c r="H1109" s="14" t="s">
        <v>15</v>
      </c>
      <c r="I1109" s="14"/>
      <c r="J1109" s="14"/>
      <c r="K1109" s="14"/>
      <c r="L1109" s="14"/>
      <c r="M1109" s="14"/>
      <c r="N1109" s="14"/>
    </row>
    <row r="1110" spans="1:14">
      <c r="A1110" s="14">
        <v>1103</v>
      </c>
      <c r="B1110" s="14">
        <v>1103</v>
      </c>
      <c r="C1110" s="15">
        <v>44784</v>
      </c>
      <c r="D1110" s="14">
        <v>29</v>
      </c>
      <c r="E1110" s="14">
        <v>12</v>
      </c>
      <c r="F1110" s="14">
        <v>2</v>
      </c>
      <c r="G1110" s="14" t="s">
        <v>30</v>
      </c>
      <c r="H1110" s="14" t="s">
        <v>15</v>
      </c>
      <c r="I1110" s="14"/>
      <c r="J1110" s="14"/>
      <c r="K1110" s="14"/>
      <c r="L1110" s="14"/>
      <c r="M1110" s="14"/>
      <c r="N1110" s="14"/>
    </row>
    <row r="1111" spans="1:14">
      <c r="A1111" s="14">
        <v>1104</v>
      </c>
      <c r="B1111" s="14">
        <v>1104</v>
      </c>
      <c r="C1111" s="15">
        <v>44681</v>
      </c>
      <c r="D1111" s="14">
        <v>22</v>
      </c>
      <c r="E1111" s="14">
        <v>7</v>
      </c>
      <c r="F1111" s="14">
        <v>1</v>
      </c>
      <c r="G1111" s="14" t="s">
        <v>33</v>
      </c>
      <c r="H1111" s="14" t="s">
        <v>15</v>
      </c>
      <c r="I1111" s="14"/>
      <c r="J1111" s="14"/>
      <c r="K1111" s="14"/>
      <c r="L1111" s="14"/>
      <c r="M1111" s="14"/>
      <c r="N1111" s="14"/>
    </row>
    <row r="1112" spans="1:14">
      <c r="A1112" s="14">
        <v>1105</v>
      </c>
      <c r="B1112" s="14">
        <v>1105</v>
      </c>
      <c r="C1112" s="15">
        <v>44768</v>
      </c>
      <c r="D1112" s="14">
        <v>31</v>
      </c>
      <c r="E1112" s="14">
        <v>17</v>
      </c>
      <c r="F1112" s="14">
        <v>1</v>
      </c>
      <c r="G1112" s="14" t="s">
        <v>30</v>
      </c>
      <c r="H1112" s="14" t="s">
        <v>20</v>
      </c>
      <c r="I1112" s="14"/>
      <c r="J1112" s="14"/>
      <c r="K1112" s="14"/>
      <c r="L1112" s="14"/>
      <c r="M1112" s="14"/>
      <c r="N1112" s="14"/>
    </row>
    <row r="1113" spans="1:14">
      <c r="A1113" s="14">
        <v>1106</v>
      </c>
      <c r="B1113" s="14">
        <v>1106</v>
      </c>
      <c r="C1113" s="15">
        <v>44759</v>
      </c>
      <c r="D1113" s="14">
        <v>42</v>
      </c>
      <c r="E1113" s="14">
        <v>4</v>
      </c>
      <c r="F1113" s="14">
        <v>3</v>
      </c>
      <c r="G1113" s="14" t="s">
        <v>19</v>
      </c>
      <c r="H1113" s="14" t="s">
        <v>20</v>
      </c>
      <c r="I1113" s="14"/>
      <c r="J1113" s="14"/>
      <c r="K1113" s="14"/>
      <c r="L1113" s="14"/>
      <c r="M1113" s="14"/>
      <c r="N1113" s="14"/>
    </row>
    <row r="1114" spans="1:14">
      <c r="A1114" s="14">
        <v>1107</v>
      </c>
      <c r="B1114" s="14">
        <v>1107</v>
      </c>
      <c r="C1114" s="15">
        <v>44609</v>
      </c>
      <c r="D1114" s="14">
        <v>20</v>
      </c>
      <c r="E1114" s="14">
        <v>18</v>
      </c>
      <c r="F1114" s="14">
        <v>2</v>
      </c>
      <c r="G1114" s="14" t="s">
        <v>30</v>
      </c>
      <c r="H1114" s="14" t="s">
        <v>15</v>
      </c>
      <c r="I1114" s="14"/>
      <c r="J1114" s="14"/>
      <c r="K1114" s="14"/>
      <c r="L1114" s="14"/>
      <c r="M1114" s="14"/>
      <c r="N1114" s="14"/>
    </row>
    <row r="1115" spans="1:14">
      <c r="A1115" s="14">
        <v>1108</v>
      </c>
      <c r="B1115" s="14">
        <v>1108</v>
      </c>
      <c r="C1115" s="15">
        <v>44685</v>
      </c>
      <c r="D1115" s="14">
        <v>36</v>
      </c>
      <c r="E1115" s="14">
        <v>3</v>
      </c>
      <c r="F1115" s="14">
        <v>1</v>
      </c>
      <c r="G1115" s="14" t="s">
        <v>30</v>
      </c>
      <c r="H1115" s="14" t="s">
        <v>15</v>
      </c>
      <c r="I1115" s="14"/>
      <c r="J1115" s="14"/>
      <c r="K1115" s="14"/>
      <c r="L1115" s="14"/>
      <c r="M1115" s="14"/>
      <c r="N1115" s="14"/>
    </row>
    <row r="1116" spans="1:14">
      <c r="A1116" s="14">
        <v>1109</v>
      </c>
      <c r="B1116" s="14">
        <v>1109</v>
      </c>
      <c r="C1116" s="15">
        <v>44764</v>
      </c>
      <c r="D1116" s="14">
        <v>69</v>
      </c>
      <c r="E1116" s="14">
        <v>2</v>
      </c>
      <c r="F1116" s="14">
        <v>1</v>
      </c>
      <c r="G1116" s="14" t="s">
        <v>30</v>
      </c>
      <c r="H1116" s="14" t="s">
        <v>20</v>
      </c>
      <c r="I1116" s="14"/>
      <c r="J1116" s="14"/>
      <c r="K1116" s="14"/>
      <c r="L1116" s="14"/>
      <c r="M1116" s="14"/>
      <c r="N1116" s="14"/>
    </row>
    <row r="1117" spans="1:14">
      <c r="A1117" s="14">
        <v>1110</v>
      </c>
      <c r="B1117" s="14">
        <v>1110</v>
      </c>
      <c r="C1117" s="15">
        <v>44785</v>
      </c>
      <c r="D1117" s="14">
        <v>96</v>
      </c>
      <c r="E1117" s="14">
        <v>2</v>
      </c>
      <c r="F1117" s="14">
        <v>2</v>
      </c>
      <c r="G1117" s="14" t="s">
        <v>45</v>
      </c>
      <c r="H1117" s="14" t="s">
        <v>15</v>
      </c>
      <c r="I1117" s="14"/>
      <c r="J1117" s="14"/>
      <c r="K1117" s="14"/>
      <c r="L1117" s="14"/>
      <c r="M1117" s="14"/>
      <c r="N1117" s="14"/>
    </row>
    <row r="1118" spans="1:14">
      <c r="A1118" s="14">
        <v>1111</v>
      </c>
      <c r="B1118" s="14">
        <v>1111</v>
      </c>
      <c r="C1118" s="15">
        <v>44667</v>
      </c>
      <c r="D1118" s="14">
        <v>98</v>
      </c>
      <c r="E1118" s="14">
        <v>13</v>
      </c>
      <c r="F1118" s="14">
        <v>2</v>
      </c>
      <c r="G1118" s="14" t="s">
        <v>45</v>
      </c>
      <c r="H1118" s="14" t="s">
        <v>15</v>
      </c>
      <c r="I1118" s="14"/>
      <c r="J1118" s="14"/>
      <c r="K1118" s="14"/>
      <c r="L1118" s="14"/>
      <c r="M1118" s="14"/>
      <c r="N1118" s="14"/>
    </row>
    <row r="1119" spans="1:14">
      <c r="A1119" s="14">
        <v>1112</v>
      </c>
      <c r="B1119" s="14">
        <v>1112</v>
      </c>
      <c r="C1119" s="15">
        <v>44701</v>
      </c>
      <c r="D1119" s="14">
        <v>48</v>
      </c>
      <c r="E1119" s="14">
        <v>18</v>
      </c>
      <c r="F1119" s="14">
        <v>2</v>
      </c>
      <c r="G1119" s="14" t="s">
        <v>22</v>
      </c>
      <c r="H1119" s="14" t="s">
        <v>15</v>
      </c>
      <c r="I1119" s="14"/>
      <c r="J1119" s="14"/>
      <c r="K1119" s="14"/>
      <c r="L1119" s="14"/>
      <c r="M1119" s="14"/>
      <c r="N1119" s="14"/>
    </row>
    <row r="1120" spans="1:14">
      <c r="A1120" s="14">
        <v>1113</v>
      </c>
      <c r="B1120" s="14">
        <v>1113</v>
      </c>
      <c r="C1120" s="15">
        <v>44584</v>
      </c>
      <c r="D1120" s="14">
        <v>70</v>
      </c>
      <c r="E1120" s="14">
        <v>8</v>
      </c>
      <c r="F1120" s="14">
        <v>3</v>
      </c>
      <c r="G1120" s="14" t="s">
        <v>45</v>
      </c>
      <c r="H1120" s="14" t="s">
        <v>15</v>
      </c>
      <c r="I1120" s="14"/>
      <c r="J1120" s="14"/>
      <c r="K1120" s="14"/>
      <c r="L1120" s="14"/>
      <c r="M1120" s="14"/>
      <c r="N1120" s="14"/>
    </row>
    <row r="1121" spans="1:14">
      <c r="A1121" s="14">
        <v>1114</v>
      </c>
      <c r="B1121" s="14">
        <v>1114</v>
      </c>
      <c r="C1121" s="15">
        <v>44782</v>
      </c>
      <c r="D1121" s="14">
        <v>83</v>
      </c>
      <c r="E1121" s="14">
        <v>14</v>
      </c>
      <c r="F1121" s="14">
        <v>1</v>
      </c>
      <c r="G1121" s="14" t="s">
        <v>22</v>
      </c>
      <c r="H1121" s="14" t="s">
        <v>15</v>
      </c>
      <c r="I1121" s="14"/>
      <c r="J1121" s="14"/>
      <c r="K1121" s="14"/>
      <c r="L1121" s="14"/>
      <c r="M1121" s="14"/>
      <c r="N1121" s="14"/>
    </row>
    <row r="1122" spans="1:14">
      <c r="A1122" s="14">
        <v>1115</v>
      </c>
      <c r="B1122" s="14">
        <v>1115</v>
      </c>
      <c r="C1122" s="15">
        <v>44704</v>
      </c>
      <c r="D1122" s="14">
        <v>76</v>
      </c>
      <c r="E1122" s="14">
        <v>17</v>
      </c>
      <c r="F1122" s="14">
        <v>3</v>
      </c>
      <c r="G1122" s="14" t="s">
        <v>30</v>
      </c>
      <c r="H1122" s="14" t="s">
        <v>20</v>
      </c>
      <c r="I1122" s="14"/>
      <c r="J1122" s="14"/>
      <c r="K1122" s="14"/>
      <c r="L1122" s="14"/>
      <c r="M1122" s="14"/>
      <c r="N1122" s="14"/>
    </row>
    <row r="1123" spans="1:14">
      <c r="A1123" s="14">
        <v>1116</v>
      </c>
      <c r="B1123" s="14">
        <v>1116</v>
      </c>
      <c r="C1123" s="15">
        <v>44652</v>
      </c>
      <c r="D1123" s="14">
        <v>99</v>
      </c>
      <c r="E1123" s="14">
        <v>12</v>
      </c>
      <c r="F1123" s="14">
        <v>1</v>
      </c>
      <c r="G1123" s="14" t="s">
        <v>33</v>
      </c>
      <c r="H1123" s="14" t="s">
        <v>20</v>
      </c>
      <c r="I1123" s="14"/>
      <c r="J1123" s="14"/>
      <c r="K1123" s="14"/>
      <c r="L1123" s="14"/>
      <c r="M1123" s="14"/>
      <c r="N1123" s="14"/>
    </row>
    <row r="1124" spans="1:14">
      <c r="A1124" s="14">
        <v>1117</v>
      </c>
      <c r="B1124" s="14">
        <v>1117</v>
      </c>
      <c r="C1124" s="15">
        <v>44791</v>
      </c>
      <c r="D1124" s="14">
        <v>90</v>
      </c>
      <c r="E1124" s="14">
        <v>4</v>
      </c>
      <c r="F1124" s="14">
        <v>1</v>
      </c>
      <c r="G1124" s="14" t="s">
        <v>45</v>
      </c>
      <c r="H1124" s="14" t="s">
        <v>15</v>
      </c>
      <c r="I1124" s="14"/>
      <c r="J1124" s="14"/>
      <c r="K1124" s="14"/>
      <c r="L1124" s="14"/>
      <c r="M1124" s="14"/>
      <c r="N1124" s="14"/>
    </row>
    <row r="1125" spans="1:14">
      <c r="A1125" s="14">
        <v>1118</v>
      </c>
      <c r="B1125" s="14">
        <v>1118</v>
      </c>
      <c r="C1125" s="15">
        <v>44783</v>
      </c>
      <c r="D1125" s="14">
        <v>8</v>
      </c>
      <c r="E1125" s="14">
        <v>18</v>
      </c>
      <c r="F1125" s="14">
        <v>1</v>
      </c>
      <c r="G1125" s="14" t="s">
        <v>19</v>
      </c>
      <c r="H1125" s="14" t="s">
        <v>20</v>
      </c>
      <c r="I1125" s="14"/>
      <c r="J1125" s="14"/>
      <c r="K1125" s="14"/>
      <c r="L1125" s="14"/>
      <c r="M1125" s="14"/>
      <c r="N1125" s="14"/>
    </row>
    <row r="1126" spans="1:14">
      <c r="A1126" s="14">
        <v>1119</v>
      </c>
      <c r="B1126" s="14">
        <v>1119</v>
      </c>
      <c r="C1126" s="15">
        <v>44593</v>
      </c>
      <c r="D1126" s="14">
        <v>1</v>
      </c>
      <c r="E1126" s="14">
        <v>3</v>
      </c>
      <c r="F1126" s="14">
        <v>1</v>
      </c>
      <c r="G1126" s="14" t="s">
        <v>30</v>
      </c>
      <c r="H1126" s="14" t="s">
        <v>20</v>
      </c>
      <c r="I1126" s="14"/>
      <c r="J1126" s="14"/>
      <c r="K1126" s="14"/>
      <c r="L1126" s="14"/>
      <c r="M1126" s="14"/>
      <c r="N1126" s="14"/>
    </row>
    <row r="1127" spans="1:14">
      <c r="A1127" s="14">
        <v>1120</v>
      </c>
      <c r="B1127" s="14">
        <v>1120</v>
      </c>
      <c r="C1127" s="15">
        <v>44617</v>
      </c>
      <c r="D1127" s="14">
        <v>40</v>
      </c>
      <c r="E1127" s="14">
        <v>13</v>
      </c>
      <c r="F1127" s="14">
        <v>3</v>
      </c>
      <c r="G1127" s="14" t="s">
        <v>33</v>
      </c>
      <c r="H1127" s="14" t="s">
        <v>15</v>
      </c>
      <c r="I1127" s="14"/>
      <c r="J1127" s="14"/>
      <c r="K1127" s="14"/>
      <c r="L1127" s="14"/>
      <c r="M1127" s="14"/>
      <c r="N1127" s="14"/>
    </row>
    <row r="1128" spans="1:14">
      <c r="A1128" s="14">
        <v>1121</v>
      </c>
      <c r="B1128" s="14">
        <v>1121</v>
      </c>
      <c r="C1128" s="15">
        <v>44751</v>
      </c>
      <c r="D1128" s="14">
        <v>16</v>
      </c>
      <c r="E1128" s="14">
        <v>16</v>
      </c>
      <c r="F1128" s="14">
        <v>3</v>
      </c>
      <c r="G1128" s="14" t="s">
        <v>30</v>
      </c>
      <c r="H1128" s="14" t="s">
        <v>15</v>
      </c>
      <c r="I1128" s="14"/>
      <c r="J1128" s="14"/>
      <c r="K1128" s="14"/>
      <c r="L1128" s="14"/>
      <c r="M1128" s="14"/>
      <c r="N1128" s="14"/>
    </row>
    <row r="1129" spans="1:14">
      <c r="A1129" s="14">
        <v>1122</v>
      </c>
      <c r="B1129" s="14">
        <v>1122</v>
      </c>
      <c r="C1129" s="15">
        <v>44684</v>
      </c>
      <c r="D1129" s="14">
        <v>50</v>
      </c>
      <c r="E1129" s="14">
        <v>7</v>
      </c>
      <c r="F1129" s="14">
        <v>1</v>
      </c>
      <c r="G1129" s="14" t="s">
        <v>14</v>
      </c>
      <c r="H1129" s="14" t="s">
        <v>15</v>
      </c>
      <c r="I1129" s="14"/>
      <c r="J1129" s="14"/>
      <c r="K1129" s="14"/>
      <c r="L1129" s="14"/>
      <c r="M1129" s="14"/>
      <c r="N1129" s="14"/>
    </row>
    <row r="1130" spans="1:14">
      <c r="A1130" s="14">
        <v>1123</v>
      </c>
      <c r="B1130" s="14">
        <v>1123</v>
      </c>
      <c r="C1130" s="15">
        <v>44765</v>
      </c>
      <c r="D1130" s="14">
        <v>74</v>
      </c>
      <c r="E1130" s="14">
        <v>5</v>
      </c>
      <c r="F1130" s="14">
        <v>2</v>
      </c>
      <c r="G1130" s="14" t="s">
        <v>14</v>
      </c>
      <c r="H1130" s="14" t="s">
        <v>20</v>
      </c>
      <c r="I1130" s="14"/>
      <c r="J1130" s="14"/>
      <c r="K1130" s="14"/>
      <c r="L1130" s="14"/>
      <c r="M1130" s="14"/>
      <c r="N1130" s="14"/>
    </row>
    <row r="1131" spans="1:14">
      <c r="A1131" s="14">
        <v>1124</v>
      </c>
      <c r="B1131" s="14">
        <v>1124</v>
      </c>
      <c r="C1131" s="15">
        <v>44797</v>
      </c>
      <c r="D1131" s="14">
        <v>84</v>
      </c>
      <c r="E1131" s="14">
        <v>5</v>
      </c>
      <c r="F1131" s="14">
        <v>2</v>
      </c>
      <c r="G1131" s="14" t="s">
        <v>22</v>
      </c>
      <c r="H1131" s="14" t="s">
        <v>20</v>
      </c>
      <c r="I1131" s="14"/>
      <c r="J1131" s="14"/>
      <c r="K1131" s="14"/>
      <c r="L1131" s="14"/>
      <c r="M1131" s="14"/>
      <c r="N1131" s="14"/>
    </row>
    <row r="1132" spans="1:14">
      <c r="A1132" s="14">
        <v>1125</v>
      </c>
      <c r="B1132" s="14">
        <v>1125</v>
      </c>
      <c r="C1132" s="15">
        <v>44601</v>
      </c>
      <c r="D1132" s="14">
        <v>85</v>
      </c>
      <c r="E1132" s="14">
        <v>5</v>
      </c>
      <c r="F1132" s="14">
        <v>2</v>
      </c>
      <c r="G1132" s="14" t="s">
        <v>30</v>
      </c>
      <c r="H1132" s="14" t="s">
        <v>20</v>
      </c>
      <c r="I1132" s="14"/>
      <c r="J1132" s="14"/>
      <c r="K1132" s="14"/>
      <c r="L1132" s="14"/>
      <c r="M1132" s="14"/>
      <c r="N1132" s="14"/>
    </row>
    <row r="1133" spans="1:14">
      <c r="A1133" s="14">
        <v>1126</v>
      </c>
      <c r="B1133" s="14">
        <v>1126</v>
      </c>
      <c r="C1133" s="15">
        <v>44592</v>
      </c>
      <c r="D1133" s="14">
        <v>26</v>
      </c>
      <c r="E1133" s="14">
        <v>15</v>
      </c>
      <c r="F1133" s="14">
        <v>2</v>
      </c>
      <c r="G1133" s="14" t="s">
        <v>14</v>
      </c>
      <c r="H1133" s="14" t="s">
        <v>20</v>
      </c>
      <c r="I1133" s="14"/>
      <c r="J1133" s="14"/>
      <c r="K1133" s="14"/>
      <c r="L1133" s="14"/>
      <c r="M1133" s="14"/>
      <c r="N1133" s="14"/>
    </row>
    <row r="1134" spans="1:14">
      <c r="A1134" s="14">
        <v>1127</v>
      </c>
      <c r="B1134" s="14">
        <v>1127</v>
      </c>
      <c r="C1134" s="15">
        <v>44640</v>
      </c>
      <c r="D1134" s="14">
        <v>66</v>
      </c>
      <c r="E1134" s="14">
        <v>9</v>
      </c>
      <c r="F1134" s="14">
        <v>3</v>
      </c>
      <c r="G1134" s="14" t="s">
        <v>22</v>
      </c>
      <c r="H1134" s="14" t="s">
        <v>15</v>
      </c>
      <c r="I1134" s="14"/>
      <c r="J1134" s="14"/>
      <c r="K1134" s="14"/>
      <c r="L1134" s="14"/>
      <c r="M1134" s="14"/>
      <c r="N1134" s="14"/>
    </row>
    <row r="1135" spans="1:14">
      <c r="A1135" s="14">
        <v>1128</v>
      </c>
      <c r="B1135" s="14">
        <v>1128</v>
      </c>
      <c r="C1135" s="15">
        <v>44708</v>
      </c>
      <c r="D1135" s="14">
        <v>94</v>
      </c>
      <c r="E1135" s="14">
        <v>9</v>
      </c>
      <c r="F1135" s="14">
        <v>2</v>
      </c>
      <c r="G1135" s="14" t="s">
        <v>19</v>
      </c>
      <c r="H1135" s="14" t="s">
        <v>20</v>
      </c>
      <c r="I1135" s="14"/>
      <c r="J1135" s="14"/>
      <c r="K1135" s="14"/>
      <c r="L1135" s="14"/>
      <c r="M1135" s="14"/>
      <c r="N1135" s="14"/>
    </row>
    <row r="1136" spans="1:14">
      <c r="A1136" s="14">
        <v>1129</v>
      </c>
      <c r="B1136" s="14">
        <v>1129</v>
      </c>
      <c r="C1136" s="15">
        <v>44621</v>
      </c>
      <c r="D1136" s="14">
        <v>97</v>
      </c>
      <c r="E1136" s="14">
        <v>2</v>
      </c>
      <c r="F1136" s="14">
        <v>3</v>
      </c>
      <c r="G1136" s="14" t="s">
        <v>22</v>
      </c>
      <c r="H1136" s="14" t="s">
        <v>20</v>
      </c>
      <c r="I1136" s="14"/>
      <c r="J1136" s="14"/>
      <c r="K1136" s="14"/>
      <c r="L1136" s="14"/>
      <c r="M1136" s="14"/>
      <c r="N1136" s="14"/>
    </row>
    <row r="1137" spans="1:14">
      <c r="A1137" s="14">
        <v>1130</v>
      </c>
      <c r="B1137" s="14">
        <v>1130</v>
      </c>
      <c r="C1137" s="15">
        <v>44643</v>
      </c>
      <c r="D1137" s="14">
        <v>55</v>
      </c>
      <c r="E1137" s="14">
        <v>4</v>
      </c>
      <c r="F1137" s="14">
        <v>1</v>
      </c>
      <c r="G1137" s="14" t="s">
        <v>30</v>
      </c>
      <c r="H1137" s="14" t="s">
        <v>15</v>
      </c>
      <c r="I1137" s="14"/>
      <c r="J1137" s="14"/>
      <c r="K1137" s="14"/>
      <c r="L1137" s="14"/>
      <c r="M1137" s="14"/>
      <c r="N1137" s="14"/>
    </row>
    <row r="1138" spans="1:14">
      <c r="A1138" s="14">
        <v>1131</v>
      </c>
      <c r="B1138" s="14">
        <v>1131</v>
      </c>
      <c r="C1138" s="15">
        <v>44653</v>
      </c>
      <c r="D1138" s="14">
        <v>17</v>
      </c>
      <c r="E1138" s="14">
        <v>10</v>
      </c>
      <c r="F1138" s="14">
        <v>1</v>
      </c>
      <c r="G1138" s="14" t="s">
        <v>33</v>
      </c>
      <c r="H1138" s="14" t="s">
        <v>20</v>
      </c>
      <c r="I1138" s="14"/>
      <c r="J1138" s="14"/>
      <c r="K1138" s="14"/>
      <c r="L1138" s="14"/>
      <c r="M1138" s="14"/>
      <c r="N1138" s="14"/>
    </row>
    <row r="1139" spans="1:14">
      <c r="A1139" s="14">
        <v>1132</v>
      </c>
      <c r="B1139" s="14">
        <v>1132</v>
      </c>
      <c r="C1139" s="15">
        <v>44587</v>
      </c>
      <c r="D1139" s="14">
        <v>92</v>
      </c>
      <c r="E1139" s="14">
        <v>10</v>
      </c>
      <c r="F1139" s="14">
        <v>3</v>
      </c>
      <c r="G1139" s="14" t="s">
        <v>22</v>
      </c>
      <c r="H1139" s="14" t="s">
        <v>15</v>
      </c>
      <c r="I1139" s="14"/>
      <c r="J1139" s="14"/>
      <c r="K1139" s="14"/>
      <c r="L1139" s="14"/>
      <c r="M1139" s="14"/>
      <c r="N1139" s="14"/>
    </row>
    <row r="1140" spans="1:14">
      <c r="A1140" s="14">
        <v>1133</v>
      </c>
      <c r="B1140" s="14">
        <v>1133</v>
      </c>
      <c r="C1140" s="15">
        <v>44723</v>
      </c>
      <c r="D1140" s="14">
        <v>7</v>
      </c>
      <c r="E1140" s="14">
        <v>6</v>
      </c>
      <c r="F1140" s="14">
        <v>2</v>
      </c>
      <c r="G1140" s="14" t="s">
        <v>45</v>
      </c>
      <c r="H1140" s="14" t="s">
        <v>20</v>
      </c>
      <c r="I1140" s="14"/>
      <c r="J1140" s="14"/>
      <c r="K1140" s="14"/>
      <c r="L1140" s="14"/>
      <c r="M1140" s="14"/>
      <c r="N1140" s="14"/>
    </row>
    <row r="1141" spans="1:14">
      <c r="A1141" s="14">
        <v>1134</v>
      </c>
      <c r="B1141" s="14">
        <v>1134</v>
      </c>
      <c r="C1141" s="15">
        <v>44707</v>
      </c>
      <c r="D1141" s="14">
        <v>82</v>
      </c>
      <c r="E1141" s="14">
        <v>1</v>
      </c>
      <c r="F1141" s="14">
        <v>3</v>
      </c>
      <c r="G1141" s="14" t="s">
        <v>14</v>
      </c>
      <c r="H1141" s="14" t="s">
        <v>20</v>
      </c>
      <c r="I1141" s="14"/>
      <c r="J1141" s="14"/>
      <c r="K1141" s="14"/>
      <c r="L1141" s="14"/>
      <c r="M1141" s="14"/>
      <c r="N1141" s="14"/>
    </row>
    <row r="1142" spans="1:14">
      <c r="A1142" s="14">
        <v>1135</v>
      </c>
      <c r="B1142" s="14">
        <v>1135</v>
      </c>
      <c r="C1142" s="15">
        <v>44705</v>
      </c>
      <c r="D1142" s="14">
        <v>30</v>
      </c>
      <c r="E1142" s="14">
        <v>14</v>
      </c>
      <c r="F1142" s="14">
        <v>1</v>
      </c>
      <c r="G1142" s="14" t="s">
        <v>30</v>
      </c>
      <c r="H1142" s="14" t="s">
        <v>20</v>
      </c>
      <c r="I1142" s="14"/>
      <c r="J1142" s="14"/>
      <c r="K1142" s="14"/>
      <c r="L1142" s="14"/>
      <c r="M1142" s="14"/>
      <c r="N1142" s="14"/>
    </row>
    <row r="1143" spans="1:14">
      <c r="A1143" s="14">
        <v>1136</v>
      </c>
      <c r="B1143" s="14">
        <v>1136</v>
      </c>
      <c r="C1143" s="15">
        <v>44690</v>
      </c>
      <c r="D1143" s="14">
        <v>47</v>
      </c>
      <c r="E1143" s="14">
        <v>3</v>
      </c>
      <c r="F1143" s="14">
        <v>2</v>
      </c>
      <c r="G1143" s="14" t="s">
        <v>30</v>
      </c>
      <c r="H1143" s="14" t="s">
        <v>20</v>
      </c>
      <c r="I1143" s="14"/>
      <c r="J1143" s="14"/>
      <c r="K1143" s="14"/>
      <c r="L1143" s="14"/>
      <c r="M1143" s="14"/>
      <c r="N1143" s="14"/>
    </row>
    <row r="1144" spans="1:14">
      <c r="A1144" s="14">
        <v>1137</v>
      </c>
      <c r="B1144" s="14">
        <v>1137</v>
      </c>
      <c r="C1144" s="15">
        <v>44599</v>
      </c>
      <c r="D1144" s="14">
        <v>78</v>
      </c>
      <c r="E1144" s="14">
        <v>13</v>
      </c>
      <c r="F1144" s="14">
        <v>2</v>
      </c>
      <c r="G1144" s="14" t="s">
        <v>45</v>
      </c>
      <c r="H1144" s="14" t="s">
        <v>15</v>
      </c>
      <c r="I1144" s="14"/>
      <c r="J1144" s="14"/>
      <c r="K1144" s="14"/>
      <c r="L1144" s="14"/>
      <c r="M1144" s="14"/>
      <c r="N1144" s="14"/>
    </row>
    <row r="1145" spans="1:14">
      <c r="A1145" s="14">
        <v>1138</v>
      </c>
      <c r="B1145" s="14">
        <v>1138</v>
      </c>
      <c r="C1145" s="15">
        <v>44642</v>
      </c>
      <c r="D1145" s="14">
        <v>56</v>
      </c>
      <c r="E1145" s="14">
        <v>6</v>
      </c>
      <c r="F1145" s="14">
        <v>3</v>
      </c>
      <c r="G1145" s="14" t="s">
        <v>14</v>
      </c>
      <c r="H1145" s="14" t="s">
        <v>20</v>
      </c>
      <c r="I1145" s="14"/>
      <c r="J1145" s="14"/>
      <c r="K1145" s="14"/>
      <c r="L1145" s="14"/>
      <c r="M1145" s="14"/>
      <c r="N1145" s="14"/>
    </row>
    <row r="1146" spans="1:14">
      <c r="A1146" s="14">
        <v>1139</v>
      </c>
      <c r="B1146" s="14">
        <v>1139</v>
      </c>
      <c r="C1146" s="15">
        <v>44589</v>
      </c>
      <c r="D1146" s="14">
        <v>27</v>
      </c>
      <c r="E1146" s="14">
        <v>17</v>
      </c>
      <c r="F1146" s="14">
        <v>2</v>
      </c>
      <c r="G1146" s="14" t="s">
        <v>33</v>
      </c>
      <c r="H1146" s="14" t="s">
        <v>20</v>
      </c>
      <c r="I1146" s="14"/>
      <c r="J1146" s="14"/>
      <c r="K1146" s="14"/>
      <c r="L1146" s="14"/>
      <c r="M1146" s="14"/>
      <c r="N1146" s="14"/>
    </row>
    <row r="1147" spans="1:14">
      <c r="A1147" s="14">
        <v>1140</v>
      </c>
      <c r="B1147" s="14">
        <v>1140</v>
      </c>
      <c r="C1147" s="15">
        <v>44583</v>
      </c>
      <c r="D1147" s="14">
        <v>29</v>
      </c>
      <c r="E1147" s="14">
        <v>5</v>
      </c>
      <c r="F1147" s="14">
        <v>3</v>
      </c>
      <c r="G1147" s="14" t="s">
        <v>22</v>
      </c>
      <c r="H1147" s="14" t="s">
        <v>15</v>
      </c>
      <c r="I1147" s="14"/>
      <c r="J1147" s="14"/>
      <c r="K1147" s="14"/>
      <c r="L1147" s="14"/>
      <c r="M1147" s="14"/>
      <c r="N1147" s="14"/>
    </row>
    <row r="1148" spans="1:14">
      <c r="A1148" s="14">
        <v>1141</v>
      </c>
      <c r="B1148" s="14">
        <v>1141</v>
      </c>
      <c r="C1148" s="15">
        <v>44761</v>
      </c>
      <c r="D1148" s="14">
        <v>54</v>
      </c>
      <c r="E1148" s="14">
        <v>6</v>
      </c>
      <c r="F1148" s="14">
        <v>1</v>
      </c>
      <c r="G1148" s="14" t="s">
        <v>33</v>
      </c>
      <c r="H1148" s="14" t="s">
        <v>20</v>
      </c>
      <c r="I1148" s="14"/>
      <c r="J1148" s="14"/>
      <c r="K1148" s="14"/>
      <c r="L1148" s="14"/>
      <c r="M1148" s="14"/>
      <c r="N1148" s="14"/>
    </row>
    <row r="1149" spans="1:14">
      <c r="A1149" s="14">
        <v>1142</v>
      </c>
      <c r="B1149" s="14">
        <v>1142</v>
      </c>
      <c r="C1149" s="15">
        <v>44705</v>
      </c>
      <c r="D1149" s="14">
        <v>31</v>
      </c>
      <c r="E1149" s="14">
        <v>12</v>
      </c>
      <c r="F1149" s="14">
        <v>1</v>
      </c>
      <c r="G1149" s="14" t="s">
        <v>22</v>
      </c>
      <c r="H1149" s="14" t="s">
        <v>20</v>
      </c>
      <c r="I1149" s="14"/>
      <c r="J1149" s="14"/>
      <c r="K1149" s="14"/>
      <c r="L1149" s="14"/>
      <c r="M1149" s="14"/>
      <c r="N1149" s="14"/>
    </row>
    <row r="1150" spans="1:14">
      <c r="A1150" s="14">
        <v>1143</v>
      </c>
      <c r="B1150" s="14">
        <v>1143</v>
      </c>
      <c r="C1150" s="15">
        <v>44563</v>
      </c>
      <c r="D1150" s="14">
        <v>78</v>
      </c>
      <c r="E1150" s="14">
        <v>13</v>
      </c>
      <c r="F1150" s="14">
        <v>3</v>
      </c>
      <c r="G1150" s="14" t="s">
        <v>30</v>
      </c>
      <c r="H1150" s="14" t="s">
        <v>20</v>
      </c>
      <c r="I1150" s="14"/>
      <c r="J1150" s="14"/>
      <c r="K1150" s="14"/>
      <c r="L1150" s="14"/>
      <c r="M1150" s="14"/>
      <c r="N1150" s="14"/>
    </row>
    <row r="1151" spans="1:14">
      <c r="A1151" s="14">
        <v>1144</v>
      </c>
      <c r="B1151" s="14">
        <v>1144</v>
      </c>
      <c r="C1151" s="15">
        <v>44770</v>
      </c>
      <c r="D1151" s="14">
        <v>22</v>
      </c>
      <c r="E1151" s="14">
        <v>3</v>
      </c>
      <c r="F1151" s="14">
        <v>1</v>
      </c>
      <c r="G1151" s="14" t="s">
        <v>22</v>
      </c>
      <c r="H1151" s="14" t="s">
        <v>15</v>
      </c>
      <c r="I1151" s="14"/>
      <c r="J1151" s="14"/>
      <c r="K1151" s="14"/>
      <c r="L1151" s="14"/>
      <c r="M1151" s="14"/>
      <c r="N1151" s="14"/>
    </row>
    <row r="1152" spans="1:14">
      <c r="A1152" s="14">
        <v>1145</v>
      </c>
      <c r="B1152" s="14">
        <v>1145</v>
      </c>
      <c r="C1152" s="15">
        <v>44638</v>
      </c>
      <c r="D1152" s="14">
        <v>42</v>
      </c>
      <c r="E1152" s="14">
        <v>16</v>
      </c>
      <c r="F1152" s="14">
        <v>2</v>
      </c>
      <c r="G1152" s="14" t="s">
        <v>30</v>
      </c>
      <c r="H1152" s="14" t="s">
        <v>15</v>
      </c>
      <c r="I1152" s="14"/>
      <c r="J1152" s="14"/>
      <c r="K1152" s="14"/>
      <c r="L1152" s="14"/>
      <c r="M1152" s="14"/>
      <c r="N1152" s="14"/>
    </row>
    <row r="1153" spans="1:14">
      <c r="A1153" s="14">
        <v>1146</v>
      </c>
      <c r="B1153" s="14">
        <v>1146</v>
      </c>
      <c r="C1153" s="15">
        <v>44570</v>
      </c>
      <c r="D1153" s="14">
        <v>64</v>
      </c>
      <c r="E1153" s="14">
        <v>3</v>
      </c>
      <c r="F1153" s="14">
        <v>1</v>
      </c>
      <c r="G1153" s="14" t="s">
        <v>30</v>
      </c>
      <c r="H1153" s="14" t="s">
        <v>20</v>
      </c>
      <c r="I1153" s="14"/>
      <c r="J1153" s="14"/>
      <c r="K1153" s="14"/>
      <c r="L1153" s="14"/>
      <c r="M1153" s="14"/>
      <c r="N1153" s="14"/>
    </row>
    <row r="1154" spans="1:14">
      <c r="A1154" s="14">
        <v>1147</v>
      </c>
      <c r="B1154" s="14">
        <v>1147</v>
      </c>
      <c r="C1154" s="15">
        <v>44639</v>
      </c>
      <c r="D1154" s="14">
        <v>40</v>
      </c>
      <c r="E1154" s="14">
        <v>10</v>
      </c>
      <c r="F1154" s="14">
        <v>2</v>
      </c>
      <c r="G1154" s="14" t="s">
        <v>45</v>
      </c>
      <c r="H1154" s="14" t="s">
        <v>15</v>
      </c>
      <c r="I1154" s="14"/>
      <c r="J1154" s="14"/>
      <c r="K1154" s="14"/>
      <c r="L1154" s="14"/>
      <c r="M1154" s="14"/>
      <c r="N1154" s="14"/>
    </row>
    <row r="1155" spans="1:14">
      <c r="A1155" s="14">
        <v>1148</v>
      </c>
      <c r="B1155" s="14">
        <v>1148</v>
      </c>
      <c r="C1155" s="15">
        <v>44792</v>
      </c>
      <c r="D1155" s="14">
        <v>56</v>
      </c>
      <c r="E1155" s="14">
        <v>4</v>
      </c>
      <c r="F1155" s="14">
        <v>3</v>
      </c>
      <c r="G1155" s="14" t="s">
        <v>30</v>
      </c>
      <c r="H1155" s="14" t="s">
        <v>20</v>
      </c>
      <c r="I1155" s="14"/>
      <c r="J1155" s="14"/>
      <c r="K1155" s="14"/>
      <c r="L1155" s="14"/>
      <c r="M1155" s="14"/>
      <c r="N1155" s="14"/>
    </row>
    <row r="1156" spans="1:14">
      <c r="A1156" s="14">
        <v>1149</v>
      </c>
      <c r="B1156" s="14">
        <v>1149</v>
      </c>
      <c r="C1156" s="15">
        <v>44659</v>
      </c>
      <c r="D1156" s="14">
        <v>59</v>
      </c>
      <c r="E1156" s="14">
        <v>7</v>
      </c>
      <c r="F1156" s="14">
        <v>2</v>
      </c>
      <c r="G1156" s="14" t="s">
        <v>33</v>
      </c>
      <c r="H1156" s="14" t="s">
        <v>20</v>
      </c>
      <c r="I1156" s="14"/>
      <c r="J1156" s="14"/>
      <c r="K1156" s="14"/>
      <c r="L1156" s="14"/>
      <c r="M1156" s="14"/>
      <c r="N1156" s="14"/>
    </row>
    <row r="1157" spans="1:14">
      <c r="A1157" s="14">
        <v>1150</v>
      </c>
      <c r="B1157" s="14">
        <v>1150</v>
      </c>
      <c r="C1157" s="15">
        <v>44672</v>
      </c>
      <c r="D1157" s="14">
        <v>19</v>
      </c>
      <c r="E1157" s="14">
        <v>5</v>
      </c>
      <c r="F1157" s="14">
        <v>3</v>
      </c>
      <c r="G1157" s="14" t="s">
        <v>14</v>
      </c>
      <c r="H1157" s="14" t="s">
        <v>20</v>
      </c>
      <c r="I1157" s="14"/>
      <c r="J1157" s="14"/>
      <c r="K1157" s="14"/>
      <c r="L1157" s="14"/>
      <c r="M1157" s="14"/>
      <c r="N1157" s="14"/>
    </row>
    <row r="1158" spans="1:14">
      <c r="A1158" s="14">
        <v>1151</v>
      </c>
      <c r="B1158" s="14">
        <v>1151</v>
      </c>
      <c r="C1158" s="15">
        <v>44691</v>
      </c>
      <c r="D1158" s="14">
        <v>92</v>
      </c>
      <c r="E1158" s="14">
        <v>10</v>
      </c>
      <c r="F1158" s="14">
        <v>2</v>
      </c>
      <c r="G1158" s="14" t="s">
        <v>30</v>
      </c>
      <c r="H1158" s="14" t="s">
        <v>20</v>
      </c>
      <c r="I1158" s="14"/>
      <c r="J1158" s="14"/>
      <c r="K1158" s="14"/>
      <c r="L1158" s="14"/>
      <c r="M1158" s="14"/>
      <c r="N1158" s="14"/>
    </row>
    <row r="1159" spans="1:14">
      <c r="A1159" s="14">
        <v>1152</v>
      </c>
      <c r="B1159" s="14">
        <v>1152</v>
      </c>
      <c r="C1159" s="15">
        <v>44680</v>
      </c>
      <c r="D1159" s="14">
        <v>18</v>
      </c>
      <c r="E1159" s="14">
        <v>16</v>
      </c>
      <c r="F1159" s="14">
        <v>1</v>
      </c>
      <c r="G1159" s="14" t="s">
        <v>22</v>
      </c>
      <c r="H1159" s="14" t="s">
        <v>20</v>
      </c>
      <c r="I1159" s="14"/>
      <c r="J1159" s="14"/>
      <c r="K1159" s="14"/>
      <c r="L1159" s="14"/>
      <c r="M1159" s="14"/>
      <c r="N1159" s="14"/>
    </row>
    <row r="1160" spans="1:14">
      <c r="A1160" s="14">
        <v>1153</v>
      </c>
      <c r="B1160" s="14">
        <v>1153</v>
      </c>
      <c r="C1160" s="15">
        <v>44565</v>
      </c>
      <c r="D1160" s="14">
        <v>45</v>
      </c>
      <c r="E1160" s="14">
        <v>13</v>
      </c>
      <c r="F1160" s="14">
        <v>1</v>
      </c>
      <c r="G1160" s="14" t="s">
        <v>22</v>
      </c>
      <c r="H1160" s="14" t="s">
        <v>15</v>
      </c>
      <c r="I1160" s="14"/>
      <c r="J1160" s="14"/>
      <c r="K1160" s="14"/>
      <c r="L1160" s="14"/>
      <c r="M1160" s="14"/>
      <c r="N1160" s="14"/>
    </row>
    <row r="1161" spans="1:14">
      <c r="A1161" s="14">
        <v>1154</v>
      </c>
      <c r="B1161" s="14">
        <v>1154</v>
      </c>
      <c r="C1161" s="15">
        <v>44577</v>
      </c>
      <c r="D1161" s="14">
        <v>44</v>
      </c>
      <c r="E1161" s="14">
        <v>15</v>
      </c>
      <c r="F1161" s="14">
        <v>2</v>
      </c>
      <c r="G1161" s="14" t="s">
        <v>45</v>
      </c>
      <c r="H1161" s="14" t="s">
        <v>15</v>
      </c>
      <c r="I1161" s="14"/>
      <c r="J1161" s="14"/>
      <c r="K1161" s="14"/>
      <c r="L1161" s="14"/>
      <c r="M1161" s="14"/>
      <c r="N1161" s="14"/>
    </row>
    <row r="1162" spans="1:14">
      <c r="A1162" s="14">
        <v>1155</v>
      </c>
      <c r="B1162" s="14">
        <v>1155</v>
      </c>
      <c r="C1162" s="15">
        <v>44646</v>
      </c>
      <c r="D1162" s="14">
        <v>38</v>
      </c>
      <c r="E1162" s="14">
        <v>1</v>
      </c>
      <c r="F1162" s="14">
        <v>3</v>
      </c>
      <c r="G1162" s="14" t="s">
        <v>33</v>
      </c>
      <c r="H1162" s="14" t="s">
        <v>15</v>
      </c>
      <c r="I1162" s="14"/>
      <c r="J1162" s="14"/>
      <c r="K1162" s="14"/>
      <c r="L1162" s="14"/>
      <c r="M1162" s="14"/>
      <c r="N1162" s="14"/>
    </row>
    <row r="1163" spans="1:14">
      <c r="A1163" s="14">
        <v>1156</v>
      </c>
      <c r="B1163" s="14">
        <v>1156</v>
      </c>
      <c r="C1163" s="15">
        <v>44700</v>
      </c>
      <c r="D1163" s="14">
        <v>65</v>
      </c>
      <c r="E1163" s="14">
        <v>5</v>
      </c>
      <c r="F1163" s="14">
        <v>3</v>
      </c>
      <c r="G1163" s="14" t="s">
        <v>19</v>
      </c>
      <c r="H1163" s="14" t="s">
        <v>15</v>
      </c>
      <c r="I1163" s="14"/>
      <c r="J1163" s="14"/>
      <c r="K1163" s="14"/>
      <c r="L1163" s="14"/>
      <c r="M1163" s="14"/>
      <c r="N1163" s="14"/>
    </row>
    <row r="1164" spans="1:14">
      <c r="A1164" s="14">
        <v>1157</v>
      </c>
      <c r="B1164" s="14">
        <v>1157</v>
      </c>
      <c r="C1164" s="15">
        <v>44636</v>
      </c>
      <c r="D1164" s="14">
        <v>17</v>
      </c>
      <c r="E1164" s="14">
        <v>4</v>
      </c>
      <c r="F1164" s="14">
        <v>3</v>
      </c>
      <c r="G1164" s="14" t="s">
        <v>45</v>
      </c>
      <c r="H1164" s="14" t="s">
        <v>20</v>
      </c>
      <c r="I1164" s="14"/>
      <c r="J1164" s="14"/>
      <c r="K1164" s="14"/>
      <c r="L1164" s="14"/>
      <c r="M1164" s="14"/>
      <c r="N1164" s="14"/>
    </row>
    <row r="1165" spans="1:14">
      <c r="A1165" s="14">
        <v>1158</v>
      </c>
      <c r="B1165" s="14">
        <v>1158</v>
      </c>
      <c r="C1165" s="15">
        <v>44603</v>
      </c>
      <c r="D1165" s="14">
        <v>98</v>
      </c>
      <c r="E1165" s="14">
        <v>1</v>
      </c>
      <c r="F1165" s="14">
        <v>3</v>
      </c>
      <c r="G1165" s="14" t="s">
        <v>33</v>
      </c>
      <c r="H1165" s="14" t="s">
        <v>20</v>
      </c>
      <c r="I1165" s="14"/>
      <c r="J1165" s="14"/>
      <c r="K1165" s="14"/>
      <c r="L1165" s="14"/>
      <c r="M1165" s="14"/>
      <c r="N1165" s="14"/>
    </row>
    <row r="1166" spans="1:14">
      <c r="A1166" s="14">
        <v>1159</v>
      </c>
      <c r="B1166" s="14">
        <v>1159</v>
      </c>
      <c r="C1166" s="15">
        <v>44796</v>
      </c>
      <c r="D1166" s="14">
        <v>60</v>
      </c>
      <c r="E1166" s="14">
        <v>14</v>
      </c>
      <c r="F1166" s="14">
        <v>3</v>
      </c>
      <c r="G1166" s="14" t="s">
        <v>33</v>
      </c>
      <c r="H1166" s="14" t="s">
        <v>20</v>
      </c>
      <c r="I1166" s="14"/>
      <c r="J1166" s="14"/>
      <c r="K1166" s="14"/>
      <c r="L1166" s="14"/>
      <c r="M1166" s="14"/>
      <c r="N1166" s="14"/>
    </row>
    <row r="1167" spans="1:14">
      <c r="A1167" s="14">
        <v>1160</v>
      </c>
      <c r="B1167" s="14">
        <v>1160</v>
      </c>
      <c r="C1167" s="15">
        <v>44711</v>
      </c>
      <c r="D1167" s="14">
        <v>24</v>
      </c>
      <c r="E1167" s="14">
        <v>10</v>
      </c>
      <c r="F1167" s="14">
        <v>1</v>
      </c>
      <c r="G1167" s="14" t="s">
        <v>14</v>
      </c>
      <c r="H1167" s="14" t="s">
        <v>15</v>
      </c>
      <c r="I1167" s="14"/>
      <c r="J1167" s="14"/>
      <c r="K1167" s="14"/>
      <c r="L1167" s="14"/>
      <c r="M1167" s="14"/>
      <c r="N1167" s="14"/>
    </row>
    <row r="1168" spans="1:14">
      <c r="A1168" s="14">
        <v>1161</v>
      </c>
      <c r="B1168" s="14">
        <v>1161</v>
      </c>
      <c r="C1168" s="15">
        <v>44718</v>
      </c>
      <c r="D1168" s="14">
        <v>99</v>
      </c>
      <c r="E1168" s="14">
        <v>7</v>
      </c>
      <c r="F1168" s="14">
        <v>3</v>
      </c>
      <c r="G1168" s="14" t="s">
        <v>33</v>
      </c>
      <c r="H1168" s="14" t="s">
        <v>20</v>
      </c>
      <c r="I1168" s="14"/>
      <c r="J1168" s="14"/>
      <c r="K1168" s="14"/>
      <c r="L1168" s="14"/>
      <c r="M1168" s="14"/>
      <c r="N1168" s="14"/>
    </row>
    <row r="1169" spans="1:14">
      <c r="A1169" s="14">
        <v>1162</v>
      </c>
      <c r="B1169" s="14">
        <v>1162</v>
      </c>
      <c r="C1169" s="15">
        <v>44611</v>
      </c>
      <c r="D1169" s="14">
        <v>6</v>
      </c>
      <c r="E1169" s="14">
        <v>13</v>
      </c>
      <c r="F1169" s="14">
        <v>2</v>
      </c>
      <c r="G1169" s="14" t="s">
        <v>30</v>
      </c>
      <c r="H1169" s="14" t="s">
        <v>15</v>
      </c>
      <c r="I1169" s="14"/>
      <c r="J1169" s="14"/>
      <c r="K1169" s="14"/>
      <c r="L1169" s="14"/>
      <c r="M1169" s="14"/>
      <c r="N1169" s="14"/>
    </row>
    <row r="1170" spans="1:14">
      <c r="A1170" s="14">
        <v>1163</v>
      </c>
      <c r="B1170" s="14">
        <v>1163</v>
      </c>
      <c r="C1170" s="15">
        <v>44679</v>
      </c>
      <c r="D1170" s="14">
        <v>72</v>
      </c>
      <c r="E1170" s="14">
        <v>14</v>
      </c>
      <c r="F1170" s="14">
        <v>3</v>
      </c>
      <c r="G1170" s="14" t="s">
        <v>45</v>
      </c>
      <c r="H1170" s="14" t="s">
        <v>20</v>
      </c>
      <c r="I1170" s="14"/>
      <c r="J1170" s="14"/>
      <c r="K1170" s="14"/>
      <c r="L1170" s="14"/>
      <c r="M1170" s="14"/>
      <c r="N1170" s="14"/>
    </row>
    <row r="1171" spans="1:14">
      <c r="A1171" s="14">
        <v>1164</v>
      </c>
      <c r="B1171" s="14">
        <v>1164</v>
      </c>
      <c r="C1171" s="15">
        <v>44590</v>
      </c>
      <c r="D1171" s="14">
        <v>67</v>
      </c>
      <c r="E1171" s="14">
        <v>16</v>
      </c>
      <c r="F1171" s="14">
        <v>1</v>
      </c>
      <c r="G1171" s="14" t="s">
        <v>30</v>
      </c>
      <c r="H1171" s="14" t="s">
        <v>20</v>
      </c>
      <c r="I1171" s="14"/>
      <c r="J1171" s="14"/>
      <c r="K1171" s="14"/>
      <c r="L1171" s="14"/>
      <c r="M1171" s="14"/>
      <c r="N1171" s="14"/>
    </row>
    <row r="1172" spans="1:14">
      <c r="A1172" s="14">
        <v>1165</v>
      </c>
      <c r="B1172" s="14">
        <v>1165</v>
      </c>
      <c r="C1172" s="15">
        <v>44761</v>
      </c>
      <c r="D1172" s="14">
        <v>75</v>
      </c>
      <c r="E1172" s="14">
        <v>14</v>
      </c>
      <c r="F1172" s="14">
        <v>2</v>
      </c>
      <c r="G1172" s="14" t="s">
        <v>33</v>
      </c>
      <c r="H1172" s="14" t="s">
        <v>20</v>
      </c>
      <c r="I1172" s="14"/>
      <c r="J1172" s="14"/>
      <c r="K1172" s="14"/>
      <c r="L1172" s="14"/>
      <c r="M1172" s="14"/>
      <c r="N1172" s="14"/>
    </row>
    <row r="1173" spans="1:14">
      <c r="A1173" s="14">
        <v>1166</v>
      </c>
      <c r="B1173" s="14">
        <v>1166</v>
      </c>
      <c r="C1173" s="15">
        <v>44791</v>
      </c>
      <c r="D1173" s="14">
        <v>18</v>
      </c>
      <c r="E1173" s="14">
        <v>17</v>
      </c>
      <c r="F1173" s="14">
        <v>3</v>
      </c>
      <c r="G1173" s="14" t="s">
        <v>22</v>
      </c>
      <c r="H1173" s="14" t="s">
        <v>20</v>
      </c>
      <c r="I1173" s="14"/>
      <c r="J1173" s="14"/>
      <c r="K1173" s="14"/>
      <c r="L1173" s="14"/>
      <c r="M1173" s="14"/>
      <c r="N1173" s="14"/>
    </row>
    <row r="1174" spans="1:14">
      <c r="A1174" s="14">
        <v>1167</v>
      </c>
      <c r="B1174" s="14">
        <v>1167</v>
      </c>
      <c r="C1174" s="15">
        <v>44620</v>
      </c>
      <c r="D1174" s="14">
        <v>43</v>
      </c>
      <c r="E1174" s="14">
        <v>12</v>
      </c>
      <c r="F1174" s="14">
        <v>3</v>
      </c>
      <c r="G1174" s="14" t="s">
        <v>33</v>
      </c>
      <c r="H1174" s="14" t="s">
        <v>15</v>
      </c>
      <c r="I1174" s="14"/>
      <c r="J1174" s="14"/>
      <c r="K1174" s="14"/>
      <c r="L1174" s="14"/>
      <c r="M1174" s="14"/>
      <c r="N1174" s="14"/>
    </row>
    <row r="1175" spans="1:14">
      <c r="A1175" s="14">
        <v>1168</v>
      </c>
      <c r="B1175" s="14">
        <v>1168</v>
      </c>
      <c r="C1175" s="15">
        <v>44673</v>
      </c>
      <c r="D1175" s="14">
        <v>31</v>
      </c>
      <c r="E1175" s="14">
        <v>11</v>
      </c>
      <c r="F1175" s="14">
        <v>2</v>
      </c>
      <c r="G1175" s="14" t="s">
        <v>22</v>
      </c>
      <c r="H1175" s="14" t="s">
        <v>15</v>
      </c>
      <c r="I1175" s="14"/>
      <c r="J1175" s="14"/>
      <c r="K1175" s="14"/>
      <c r="L1175" s="14"/>
      <c r="M1175" s="14"/>
      <c r="N1175" s="14"/>
    </row>
    <row r="1176" spans="1:14">
      <c r="A1176" s="14">
        <v>1169</v>
      </c>
      <c r="B1176" s="14">
        <v>1169</v>
      </c>
      <c r="C1176" s="15">
        <v>44736</v>
      </c>
      <c r="D1176" s="14">
        <v>97</v>
      </c>
      <c r="E1176" s="14">
        <v>10</v>
      </c>
      <c r="F1176" s="14">
        <v>1</v>
      </c>
      <c r="G1176" s="14" t="s">
        <v>22</v>
      </c>
      <c r="H1176" s="14" t="s">
        <v>15</v>
      </c>
      <c r="I1176" s="14"/>
      <c r="J1176" s="14"/>
      <c r="K1176" s="14"/>
      <c r="L1176" s="14"/>
      <c r="M1176" s="14"/>
      <c r="N1176" s="14"/>
    </row>
    <row r="1177" spans="1:14">
      <c r="A1177" s="14">
        <v>1170</v>
      </c>
      <c r="B1177" s="14">
        <v>1170</v>
      </c>
      <c r="C1177" s="15">
        <v>44570</v>
      </c>
      <c r="D1177" s="14">
        <v>28</v>
      </c>
      <c r="E1177" s="14">
        <v>15</v>
      </c>
      <c r="F1177" s="14">
        <v>2</v>
      </c>
      <c r="G1177" s="14" t="s">
        <v>22</v>
      </c>
      <c r="H1177" s="14" t="s">
        <v>20</v>
      </c>
      <c r="I1177" s="14"/>
      <c r="J1177" s="14"/>
      <c r="K1177" s="14"/>
      <c r="L1177" s="14"/>
      <c r="M1177" s="14"/>
      <c r="N1177" s="14"/>
    </row>
    <row r="1178" spans="1:14">
      <c r="A1178" s="14">
        <v>1171</v>
      </c>
      <c r="B1178" s="14">
        <v>1171</v>
      </c>
      <c r="C1178" s="15">
        <v>44800</v>
      </c>
      <c r="D1178" s="14">
        <v>58</v>
      </c>
      <c r="E1178" s="14">
        <v>3</v>
      </c>
      <c r="F1178" s="14">
        <v>2</v>
      </c>
      <c r="G1178" s="14" t="s">
        <v>33</v>
      </c>
      <c r="H1178" s="14" t="s">
        <v>15</v>
      </c>
      <c r="I1178" s="14"/>
      <c r="J1178" s="14"/>
      <c r="K1178" s="14"/>
      <c r="L1178" s="14"/>
      <c r="M1178" s="14"/>
      <c r="N1178" s="14"/>
    </row>
    <row r="1179" spans="1:14">
      <c r="A1179" s="14">
        <v>1172</v>
      </c>
      <c r="B1179" s="14">
        <v>1172</v>
      </c>
      <c r="C1179" s="15">
        <v>44777</v>
      </c>
      <c r="D1179" s="14">
        <v>34</v>
      </c>
      <c r="E1179" s="14">
        <v>3</v>
      </c>
      <c r="F1179" s="14">
        <v>2</v>
      </c>
      <c r="G1179" s="14" t="s">
        <v>30</v>
      </c>
      <c r="H1179" s="14" t="s">
        <v>15</v>
      </c>
      <c r="I1179" s="14"/>
      <c r="J1179" s="14"/>
      <c r="K1179" s="14"/>
      <c r="L1179" s="14"/>
      <c r="M1179" s="14"/>
      <c r="N1179" s="14"/>
    </row>
    <row r="1180" spans="1:14">
      <c r="A1180" s="14">
        <v>1173</v>
      </c>
      <c r="B1180" s="14">
        <v>1173</v>
      </c>
      <c r="C1180" s="15">
        <v>44759</v>
      </c>
      <c r="D1180" s="14">
        <v>60</v>
      </c>
      <c r="E1180" s="14">
        <v>15</v>
      </c>
      <c r="F1180" s="14">
        <v>1</v>
      </c>
      <c r="G1180" s="14" t="s">
        <v>45</v>
      </c>
      <c r="H1180" s="14" t="s">
        <v>20</v>
      </c>
      <c r="I1180" s="14"/>
      <c r="J1180" s="14"/>
      <c r="K1180" s="14"/>
      <c r="L1180" s="14"/>
      <c r="M1180" s="14"/>
      <c r="N1180" s="14"/>
    </row>
    <row r="1181" spans="1:14">
      <c r="A1181" s="14">
        <v>1174</v>
      </c>
      <c r="B1181" s="14">
        <v>1174</v>
      </c>
      <c r="C1181" s="15">
        <v>44636</v>
      </c>
      <c r="D1181" s="14">
        <v>38</v>
      </c>
      <c r="E1181" s="14">
        <v>2</v>
      </c>
      <c r="F1181" s="14">
        <v>1</v>
      </c>
      <c r="G1181" s="14" t="s">
        <v>33</v>
      </c>
      <c r="H1181" s="14" t="s">
        <v>15</v>
      </c>
      <c r="I1181" s="14"/>
      <c r="J1181" s="14"/>
      <c r="K1181" s="14"/>
      <c r="L1181" s="14"/>
      <c r="M1181" s="14"/>
      <c r="N1181" s="14"/>
    </row>
    <row r="1182" spans="1:14">
      <c r="A1182" s="14">
        <v>1175</v>
      </c>
      <c r="B1182" s="14">
        <v>1175</v>
      </c>
      <c r="C1182" s="15">
        <v>44768</v>
      </c>
      <c r="D1182" s="14">
        <v>19</v>
      </c>
      <c r="E1182" s="14">
        <v>17</v>
      </c>
      <c r="F1182" s="14">
        <v>1</v>
      </c>
      <c r="G1182" s="14" t="s">
        <v>45</v>
      </c>
      <c r="H1182" s="14" t="s">
        <v>15</v>
      </c>
      <c r="I1182" s="14"/>
      <c r="J1182" s="14"/>
      <c r="K1182" s="14"/>
      <c r="L1182" s="14"/>
      <c r="M1182" s="14"/>
      <c r="N1182" s="14"/>
    </row>
    <row r="1183" spans="1:14">
      <c r="A1183" s="14">
        <v>1176</v>
      </c>
      <c r="B1183" s="14">
        <v>1176</v>
      </c>
      <c r="C1183" s="15">
        <v>44667</v>
      </c>
      <c r="D1183" s="14">
        <v>62</v>
      </c>
      <c r="E1183" s="14">
        <v>15</v>
      </c>
      <c r="F1183" s="14">
        <v>2</v>
      </c>
      <c r="G1183" s="14" t="s">
        <v>14</v>
      </c>
      <c r="H1183" s="14" t="s">
        <v>15</v>
      </c>
      <c r="I1183" s="14"/>
      <c r="J1183" s="14"/>
      <c r="K1183" s="14"/>
      <c r="L1183" s="14"/>
      <c r="M1183" s="14"/>
      <c r="N1183" s="14"/>
    </row>
    <row r="1184" spans="1:14">
      <c r="A1184" s="14">
        <v>1177</v>
      </c>
      <c r="B1184" s="14">
        <v>1177</v>
      </c>
      <c r="C1184" s="15">
        <v>44748</v>
      </c>
      <c r="D1184" s="14">
        <v>95</v>
      </c>
      <c r="E1184" s="14">
        <v>1</v>
      </c>
      <c r="F1184" s="14">
        <v>1</v>
      </c>
      <c r="G1184" s="14" t="s">
        <v>14</v>
      </c>
      <c r="H1184" s="14" t="s">
        <v>15</v>
      </c>
      <c r="I1184" s="14"/>
      <c r="J1184" s="14"/>
      <c r="K1184" s="14"/>
      <c r="L1184" s="14"/>
      <c r="M1184" s="14"/>
      <c r="N1184" s="14"/>
    </row>
    <row r="1185" spans="1:14">
      <c r="A1185" s="14">
        <v>1178</v>
      </c>
      <c r="B1185" s="14">
        <v>1178</v>
      </c>
      <c r="C1185" s="15">
        <v>44721</v>
      </c>
      <c r="D1185" s="14">
        <v>5</v>
      </c>
      <c r="E1185" s="14">
        <v>18</v>
      </c>
      <c r="F1185" s="14">
        <v>3</v>
      </c>
      <c r="G1185" s="14" t="s">
        <v>19</v>
      </c>
      <c r="H1185" s="14" t="s">
        <v>15</v>
      </c>
      <c r="I1185" s="14"/>
      <c r="J1185" s="14"/>
      <c r="K1185" s="14"/>
      <c r="L1185" s="14"/>
      <c r="M1185" s="14"/>
      <c r="N1185" s="14"/>
    </row>
    <row r="1186" spans="1:14">
      <c r="A1186" s="14">
        <v>1179</v>
      </c>
      <c r="B1186" s="14">
        <v>1179</v>
      </c>
      <c r="C1186" s="15">
        <v>44622</v>
      </c>
      <c r="D1186" s="14">
        <v>18</v>
      </c>
      <c r="E1186" s="14">
        <v>12</v>
      </c>
      <c r="F1186" s="14">
        <v>2</v>
      </c>
      <c r="G1186" s="14" t="s">
        <v>33</v>
      </c>
      <c r="H1186" s="14" t="s">
        <v>15</v>
      </c>
      <c r="I1186" s="14"/>
      <c r="J1186" s="14"/>
      <c r="K1186" s="14"/>
      <c r="L1186" s="14"/>
      <c r="M1186" s="14"/>
      <c r="N1186" s="14"/>
    </row>
    <row r="1187" spans="1:14">
      <c r="A1187" s="14">
        <v>1180</v>
      </c>
      <c r="B1187" s="14">
        <v>1180</v>
      </c>
      <c r="C1187" s="15">
        <v>44637</v>
      </c>
      <c r="D1187" s="14">
        <v>53</v>
      </c>
      <c r="E1187" s="14">
        <v>10</v>
      </c>
      <c r="F1187" s="14">
        <v>1</v>
      </c>
      <c r="G1187" s="14" t="s">
        <v>14</v>
      </c>
      <c r="H1187" s="14" t="s">
        <v>20</v>
      </c>
      <c r="I1187" s="14"/>
      <c r="J1187" s="14"/>
      <c r="K1187" s="14"/>
      <c r="L1187" s="14"/>
      <c r="M1187" s="14"/>
      <c r="N1187" s="14"/>
    </row>
    <row r="1188" spans="1:14">
      <c r="A1188" s="14">
        <v>1181</v>
      </c>
      <c r="B1188" s="14">
        <v>1181</v>
      </c>
      <c r="C1188" s="15">
        <v>44756</v>
      </c>
      <c r="D1188" s="14">
        <v>94</v>
      </c>
      <c r="E1188" s="14">
        <v>13</v>
      </c>
      <c r="F1188" s="14">
        <v>3</v>
      </c>
      <c r="G1188" s="14" t="s">
        <v>33</v>
      </c>
      <c r="H1188" s="14" t="s">
        <v>20</v>
      </c>
      <c r="I1188" s="14"/>
      <c r="J1188" s="14"/>
      <c r="K1188" s="14"/>
      <c r="L1188" s="14"/>
      <c r="M1188" s="14"/>
      <c r="N1188" s="14"/>
    </row>
    <row r="1189" spans="1:14">
      <c r="A1189" s="14">
        <v>1182</v>
      </c>
      <c r="B1189" s="14">
        <v>1182</v>
      </c>
      <c r="C1189" s="15">
        <v>44768</v>
      </c>
      <c r="D1189" s="14">
        <v>7</v>
      </c>
      <c r="E1189" s="14">
        <v>16</v>
      </c>
      <c r="F1189" s="14">
        <v>2</v>
      </c>
      <c r="G1189" s="14" t="s">
        <v>45</v>
      </c>
      <c r="H1189" s="14" t="s">
        <v>20</v>
      </c>
      <c r="I1189" s="14"/>
      <c r="J1189" s="14"/>
      <c r="K1189" s="14"/>
      <c r="L1189" s="14"/>
      <c r="M1189" s="14"/>
      <c r="N1189" s="14"/>
    </row>
    <row r="1190" spans="1:14">
      <c r="A1190" s="14">
        <v>1183</v>
      </c>
      <c r="B1190" s="14">
        <v>1183</v>
      </c>
      <c r="C1190" s="15">
        <v>44648</v>
      </c>
      <c r="D1190" s="14">
        <v>25</v>
      </c>
      <c r="E1190" s="14">
        <v>18</v>
      </c>
      <c r="F1190" s="14">
        <v>2</v>
      </c>
      <c r="G1190" s="14" t="s">
        <v>45</v>
      </c>
      <c r="H1190" s="14" t="s">
        <v>20</v>
      </c>
      <c r="I1190" s="14"/>
      <c r="J1190" s="14"/>
      <c r="K1190" s="14"/>
      <c r="L1190" s="14"/>
      <c r="M1190" s="14"/>
      <c r="N1190" s="14"/>
    </row>
    <row r="1191" spans="1:14">
      <c r="A1191" s="14">
        <v>1184</v>
      </c>
      <c r="B1191" s="14">
        <v>1184</v>
      </c>
      <c r="C1191" s="15">
        <v>44795</v>
      </c>
      <c r="D1191" s="14">
        <v>60</v>
      </c>
      <c r="E1191" s="14">
        <v>1</v>
      </c>
      <c r="F1191" s="14">
        <v>2</v>
      </c>
      <c r="G1191" s="14" t="s">
        <v>33</v>
      </c>
      <c r="H1191" s="14" t="s">
        <v>20</v>
      </c>
      <c r="I1191" s="14"/>
      <c r="J1191" s="14"/>
      <c r="K1191" s="14"/>
      <c r="L1191" s="14"/>
      <c r="M1191" s="14"/>
      <c r="N1191" s="14"/>
    </row>
    <row r="1192" spans="1:14">
      <c r="A1192" s="14">
        <v>1185</v>
      </c>
      <c r="B1192" s="14">
        <v>1185</v>
      </c>
      <c r="C1192" s="15">
        <v>44718</v>
      </c>
      <c r="D1192" s="14">
        <v>88</v>
      </c>
      <c r="E1192" s="14">
        <v>1</v>
      </c>
      <c r="F1192" s="14">
        <v>1</v>
      </c>
      <c r="G1192" s="14" t="s">
        <v>45</v>
      </c>
      <c r="H1192" s="14" t="s">
        <v>15</v>
      </c>
      <c r="I1192" s="14"/>
      <c r="J1192" s="14"/>
      <c r="K1192" s="14"/>
      <c r="L1192" s="14"/>
      <c r="M1192" s="14"/>
      <c r="N1192" s="14"/>
    </row>
    <row r="1193" spans="1:14">
      <c r="A1193" s="14">
        <v>1186</v>
      </c>
      <c r="B1193" s="14">
        <v>1186</v>
      </c>
      <c r="C1193" s="15">
        <v>44792</v>
      </c>
      <c r="D1193" s="14">
        <v>81</v>
      </c>
      <c r="E1193" s="14">
        <v>13</v>
      </c>
      <c r="F1193" s="14">
        <v>3</v>
      </c>
      <c r="G1193" s="14" t="s">
        <v>45</v>
      </c>
      <c r="H1193" s="14" t="s">
        <v>20</v>
      </c>
      <c r="I1193" s="14"/>
      <c r="J1193" s="14"/>
      <c r="K1193" s="14"/>
      <c r="L1193" s="14"/>
      <c r="M1193" s="14"/>
      <c r="N1193" s="14"/>
    </row>
    <row r="1194" spans="1:14">
      <c r="A1194" s="14">
        <v>1187</v>
      </c>
      <c r="B1194" s="14">
        <v>1187</v>
      </c>
      <c r="C1194" s="15">
        <v>44730</v>
      </c>
      <c r="D1194" s="14">
        <v>97</v>
      </c>
      <c r="E1194" s="14">
        <v>5</v>
      </c>
      <c r="F1194" s="14">
        <v>1</v>
      </c>
      <c r="G1194" s="14" t="s">
        <v>30</v>
      </c>
      <c r="H1194" s="14" t="s">
        <v>20</v>
      </c>
      <c r="I1194" s="14"/>
      <c r="J1194" s="14"/>
      <c r="K1194" s="14"/>
      <c r="L1194" s="14"/>
      <c r="M1194" s="14"/>
      <c r="N1194" s="14"/>
    </row>
    <row r="1195" spans="1:14">
      <c r="A1195" s="14">
        <v>1188</v>
      </c>
      <c r="B1195" s="14">
        <v>1188</v>
      </c>
      <c r="C1195" s="15">
        <v>44626</v>
      </c>
      <c r="D1195" s="14">
        <v>66</v>
      </c>
      <c r="E1195" s="14">
        <v>12</v>
      </c>
      <c r="F1195" s="14">
        <v>2</v>
      </c>
      <c r="G1195" s="14" t="s">
        <v>19</v>
      </c>
      <c r="H1195" s="14" t="s">
        <v>15</v>
      </c>
      <c r="I1195" s="14"/>
      <c r="J1195" s="14"/>
      <c r="K1195" s="14"/>
      <c r="L1195" s="14"/>
      <c r="M1195" s="14"/>
      <c r="N1195" s="14"/>
    </row>
    <row r="1196" spans="1:14">
      <c r="A1196" s="14">
        <v>1189</v>
      </c>
      <c r="B1196" s="14">
        <v>1189</v>
      </c>
      <c r="C1196" s="15">
        <v>44638</v>
      </c>
      <c r="D1196" s="14">
        <v>54</v>
      </c>
      <c r="E1196" s="14">
        <v>17</v>
      </c>
      <c r="F1196" s="14">
        <v>2</v>
      </c>
      <c r="G1196" s="14" t="s">
        <v>33</v>
      </c>
      <c r="H1196" s="14" t="s">
        <v>15</v>
      </c>
      <c r="I1196" s="14"/>
      <c r="J1196" s="14"/>
      <c r="K1196" s="14"/>
      <c r="L1196" s="14"/>
      <c r="M1196" s="14"/>
      <c r="N1196" s="14"/>
    </row>
    <row r="1197" spans="1:14">
      <c r="A1197" s="14">
        <v>1190</v>
      </c>
      <c r="B1197" s="14">
        <v>1190</v>
      </c>
      <c r="C1197" s="15">
        <v>44586</v>
      </c>
      <c r="D1197" s="14">
        <v>83</v>
      </c>
      <c r="E1197" s="14">
        <v>17</v>
      </c>
      <c r="F1197" s="14">
        <v>1</v>
      </c>
      <c r="G1197" s="14" t="s">
        <v>33</v>
      </c>
      <c r="H1197" s="14" t="s">
        <v>20</v>
      </c>
      <c r="I1197" s="14"/>
      <c r="J1197" s="14"/>
      <c r="K1197" s="14"/>
      <c r="L1197" s="14"/>
      <c r="M1197" s="14"/>
      <c r="N1197" s="14"/>
    </row>
    <row r="1198" spans="1:14">
      <c r="A1198" s="14">
        <v>1191</v>
      </c>
      <c r="B1198" s="14">
        <v>1191</v>
      </c>
      <c r="C1198" s="15">
        <v>44725</v>
      </c>
      <c r="D1198" s="14">
        <v>40</v>
      </c>
      <c r="E1198" s="14">
        <v>18</v>
      </c>
      <c r="F1198" s="14">
        <v>2</v>
      </c>
      <c r="G1198" s="14" t="s">
        <v>14</v>
      </c>
      <c r="H1198" s="14" t="s">
        <v>15</v>
      </c>
      <c r="I1198" s="14"/>
      <c r="J1198" s="14"/>
      <c r="K1198" s="14"/>
      <c r="L1198" s="14"/>
      <c r="M1198" s="14"/>
      <c r="N1198" s="14"/>
    </row>
    <row r="1199" spans="1:14">
      <c r="A1199" s="14">
        <v>1192</v>
      </c>
      <c r="B1199" s="14">
        <v>1192</v>
      </c>
      <c r="C1199" s="15">
        <v>44700</v>
      </c>
      <c r="D1199" s="14">
        <v>88</v>
      </c>
      <c r="E1199" s="14">
        <v>16</v>
      </c>
      <c r="F1199" s="14">
        <v>3</v>
      </c>
      <c r="G1199" s="14" t="s">
        <v>45</v>
      </c>
      <c r="H1199" s="14" t="s">
        <v>20</v>
      </c>
      <c r="I1199" s="14"/>
      <c r="J1199" s="14"/>
      <c r="K1199" s="14"/>
      <c r="L1199" s="14"/>
      <c r="M1199" s="14"/>
      <c r="N1199" s="14"/>
    </row>
    <row r="1200" spans="1:14">
      <c r="A1200" s="14">
        <v>1193</v>
      </c>
      <c r="B1200" s="14">
        <v>1193</v>
      </c>
      <c r="C1200" s="15">
        <v>44760</v>
      </c>
      <c r="D1200" s="14">
        <v>6</v>
      </c>
      <c r="E1200" s="14">
        <v>18</v>
      </c>
      <c r="F1200" s="14">
        <v>3</v>
      </c>
      <c r="G1200" s="14" t="s">
        <v>19</v>
      </c>
      <c r="H1200" s="14" t="s">
        <v>20</v>
      </c>
      <c r="I1200" s="14"/>
      <c r="J1200" s="14"/>
      <c r="K1200" s="14"/>
      <c r="L1200" s="14"/>
      <c r="M1200" s="14"/>
      <c r="N1200" s="14"/>
    </row>
    <row r="1201" spans="1:14">
      <c r="A1201" s="14">
        <v>1194</v>
      </c>
      <c r="B1201" s="14">
        <v>1194</v>
      </c>
      <c r="C1201" s="15">
        <v>44584</v>
      </c>
      <c r="D1201" s="14">
        <v>46</v>
      </c>
      <c r="E1201" s="14">
        <v>12</v>
      </c>
      <c r="F1201" s="14">
        <v>3</v>
      </c>
      <c r="G1201" s="14" t="s">
        <v>45</v>
      </c>
      <c r="H1201" s="14" t="s">
        <v>15</v>
      </c>
      <c r="I1201" s="14"/>
      <c r="J1201" s="14"/>
      <c r="K1201" s="14"/>
      <c r="L1201" s="14"/>
      <c r="M1201" s="14"/>
      <c r="N1201" s="14"/>
    </row>
    <row r="1202" spans="1:14">
      <c r="A1202" s="14">
        <v>1195</v>
      </c>
      <c r="B1202" s="14">
        <v>1195</v>
      </c>
      <c r="C1202" s="15">
        <v>44784</v>
      </c>
      <c r="D1202" s="14">
        <v>24</v>
      </c>
      <c r="E1202" s="14">
        <v>9</v>
      </c>
      <c r="F1202" s="14">
        <v>2</v>
      </c>
      <c r="G1202" s="14" t="s">
        <v>33</v>
      </c>
      <c r="H1202" s="14" t="s">
        <v>20</v>
      </c>
      <c r="I1202" s="14"/>
      <c r="J1202" s="14"/>
      <c r="K1202" s="14"/>
      <c r="L1202" s="14"/>
      <c r="M1202" s="14"/>
      <c r="N1202" s="14"/>
    </row>
    <row r="1203" spans="1:14">
      <c r="A1203" s="14">
        <v>1196</v>
      </c>
      <c r="B1203" s="14">
        <v>1196</v>
      </c>
      <c r="C1203" s="15">
        <v>44736</v>
      </c>
      <c r="D1203" s="14">
        <v>97</v>
      </c>
      <c r="E1203" s="14">
        <v>4</v>
      </c>
      <c r="F1203" s="14">
        <v>3</v>
      </c>
      <c r="G1203" s="14" t="s">
        <v>22</v>
      </c>
      <c r="H1203" s="14" t="s">
        <v>15</v>
      </c>
      <c r="I1203" s="14"/>
      <c r="J1203" s="14"/>
      <c r="K1203" s="14"/>
      <c r="L1203" s="14"/>
      <c r="M1203" s="14"/>
      <c r="N1203" s="14"/>
    </row>
    <row r="1204" spans="1:14">
      <c r="A1204" s="14">
        <v>1197</v>
      </c>
      <c r="B1204" s="14">
        <v>1197</v>
      </c>
      <c r="C1204" s="15">
        <v>44618</v>
      </c>
      <c r="D1204" s="14">
        <v>55</v>
      </c>
      <c r="E1204" s="14">
        <v>12</v>
      </c>
      <c r="F1204" s="14">
        <v>3</v>
      </c>
      <c r="G1204" s="14" t="s">
        <v>45</v>
      </c>
      <c r="H1204" s="14" t="s">
        <v>15</v>
      </c>
      <c r="I1204" s="14"/>
      <c r="J1204" s="14"/>
      <c r="K1204" s="14"/>
      <c r="L1204" s="14"/>
      <c r="M1204" s="14"/>
      <c r="N1204" s="14"/>
    </row>
    <row r="1205" spans="1:14">
      <c r="A1205" s="14">
        <v>1198</v>
      </c>
      <c r="B1205" s="14">
        <v>1198</v>
      </c>
      <c r="C1205" s="15">
        <v>44632</v>
      </c>
      <c r="D1205" s="14">
        <v>19</v>
      </c>
      <c r="E1205" s="14">
        <v>14</v>
      </c>
      <c r="F1205" s="14">
        <v>2</v>
      </c>
      <c r="G1205" s="14" t="s">
        <v>33</v>
      </c>
      <c r="H1205" s="14" t="s">
        <v>15</v>
      </c>
      <c r="I1205" s="14"/>
      <c r="J1205" s="14"/>
      <c r="K1205" s="14"/>
      <c r="L1205" s="14"/>
      <c r="M1205" s="14"/>
      <c r="N1205" s="14"/>
    </row>
    <row r="1206" spans="1:14">
      <c r="A1206" s="14">
        <v>1199</v>
      </c>
      <c r="B1206" s="14">
        <v>1199</v>
      </c>
      <c r="C1206" s="15">
        <v>44642</v>
      </c>
      <c r="D1206" s="14">
        <v>63</v>
      </c>
      <c r="E1206" s="14">
        <v>12</v>
      </c>
      <c r="F1206" s="14">
        <v>3</v>
      </c>
      <c r="G1206" s="14" t="s">
        <v>19</v>
      </c>
      <c r="H1206" s="14" t="s">
        <v>15</v>
      </c>
      <c r="I1206" s="14"/>
      <c r="J1206" s="14"/>
      <c r="K1206" s="14"/>
      <c r="L1206" s="14"/>
      <c r="M1206" s="14"/>
      <c r="N1206" s="14"/>
    </row>
    <row r="1207" spans="1:14">
      <c r="A1207" s="14">
        <v>1200</v>
      </c>
      <c r="B1207" s="14">
        <v>1200</v>
      </c>
      <c r="C1207" s="15">
        <v>44579</v>
      </c>
      <c r="D1207" s="14">
        <v>66</v>
      </c>
      <c r="E1207" s="14">
        <v>18</v>
      </c>
      <c r="F1207" s="14">
        <v>3</v>
      </c>
      <c r="G1207" s="14" t="s">
        <v>14</v>
      </c>
      <c r="H1207" s="14" t="s">
        <v>20</v>
      </c>
      <c r="I1207" s="14"/>
      <c r="J1207" s="14"/>
      <c r="K1207" s="14"/>
      <c r="L1207" s="14"/>
      <c r="M1207" s="14"/>
      <c r="N1207" s="14"/>
    </row>
    <row r="1208" spans="1:14">
      <c r="A1208" s="14">
        <v>1201</v>
      </c>
      <c r="B1208" s="14">
        <v>1201</v>
      </c>
      <c r="C1208" s="15">
        <v>44565</v>
      </c>
      <c r="D1208" s="14">
        <v>73</v>
      </c>
      <c r="E1208" s="14">
        <v>17</v>
      </c>
      <c r="F1208" s="14">
        <v>2</v>
      </c>
      <c r="G1208" s="14" t="s">
        <v>30</v>
      </c>
      <c r="H1208" s="14" t="s">
        <v>15</v>
      </c>
      <c r="I1208" s="14"/>
      <c r="J1208" s="14"/>
      <c r="K1208" s="14"/>
      <c r="L1208" s="14"/>
      <c r="M1208" s="14"/>
      <c r="N1208" s="14"/>
    </row>
    <row r="1209" spans="1:14">
      <c r="A1209" s="14">
        <v>1202</v>
      </c>
      <c r="B1209" s="14">
        <v>1202</v>
      </c>
      <c r="C1209" s="15">
        <v>44703</v>
      </c>
      <c r="D1209" s="14">
        <v>56</v>
      </c>
      <c r="E1209" s="14">
        <v>12</v>
      </c>
      <c r="F1209" s="14">
        <v>1</v>
      </c>
      <c r="G1209" s="14" t="s">
        <v>33</v>
      </c>
      <c r="H1209" s="14" t="s">
        <v>15</v>
      </c>
      <c r="I1209" s="14"/>
      <c r="J1209" s="14"/>
      <c r="K1209" s="14"/>
      <c r="L1209" s="14"/>
      <c r="M1209" s="14"/>
      <c r="N1209" s="14"/>
    </row>
    <row r="1210" spans="1:14">
      <c r="A1210" s="14">
        <v>1203</v>
      </c>
      <c r="B1210" s="14">
        <v>1203</v>
      </c>
      <c r="C1210" s="15">
        <v>44649</v>
      </c>
      <c r="D1210" s="14">
        <v>55</v>
      </c>
      <c r="E1210" s="14">
        <v>10</v>
      </c>
      <c r="F1210" s="14">
        <v>2</v>
      </c>
      <c r="G1210" s="14" t="s">
        <v>45</v>
      </c>
      <c r="H1210" s="14" t="s">
        <v>20</v>
      </c>
      <c r="I1210" s="14"/>
      <c r="J1210" s="14"/>
      <c r="K1210" s="14"/>
      <c r="L1210" s="14"/>
      <c r="M1210" s="14"/>
      <c r="N1210" s="14"/>
    </row>
    <row r="1211" spans="1:14">
      <c r="A1211" s="14">
        <v>1204</v>
      </c>
      <c r="B1211" s="14">
        <v>1204</v>
      </c>
      <c r="C1211" s="15">
        <v>44790</v>
      </c>
      <c r="D1211" s="14">
        <v>20</v>
      </c>
      <c r="E1211" s="14">
        <v>2</v>
      </c>
      <c r="F1211" s="14">
        <v>1</v>
      </c>
      <c r="G1211" s="14" t="s">
        <v>30</v>
      </c>
      <c r="H1211" s="14" t="s">
        <v>15</v>
      </c>
      <c r="I1211" s="14"/>
      <c r="J1211" s="14"/>
      <c r="K1211" s="14"/>
      <c r="L1211" s="14"/>
      <c r="M1211" s="14"/>
      <c r="N1211" s="14"/>
    </row>
    <row r="1212" spans="1:14">
      <c r="A1212" s="14">
        <v>1205</v>
      </c>
      <c r="B1212" s="14">
        <v>1205</v>
      </c>
      <c r="C1212" s="15">
        <v>44575</v>
      </c>
      <c r="D1212" s="14">
        <v>53</v>
      </c>
      <c r="E1212" s="14">
        <v>4</v>
      </c>
      <c r="F1212" s="14">
        <v>2</v>
      </c>
      <c r="G1212" s="14" t="s">
        <v>33</v>
      </c>
      <c r="H1212" s="14" t="s">
        <v>15</v>
      </c>
      <c r="I1212" s="14"/>
      <c r="J1212" s="14"/>
      <c r="K1212" s="14"/>
      <c r="L1212" s="14"/>
      <c r="M1212" s="14"/>
      <c r="N1212" s="14"/>
    </row>
    <row r="1213" spans="1:14">
      <c r="A1213" s="14">
        <v>1206</v>
      </c>
      <c r="B1213" s="14">
        <v>1206</v>
      </c>
      <c r="C1213" s="15">
        <v>44782</v>
      </c>
      <c r="D1213" s="14">
        <v>25</v>
      </c>
      <c r="E1213" s="14">
        <v>4</v>
      </c>
      <c r="F1213" s="14">
        <v>2</v>
      </c>
      <c r="G1213" s="14" t="s">
        <v>45</v>
      </c>
      <c r="H1213" s="14" t="s">
        <v>20</v>
      </c>
      <c r="I1213" s="14"/>
      <c r="J1213" s="14"/>
      <c r="K1213" s="14"/>
      <c r="L1213" s="14"/>
      <c r="M1213" s="14"/>
      <c r="N1213" s="14"/>
    </row>
    <row r="1214" spans="1:14">
      <c r="A1214" s="14">
        <v>1207</v>
      </c>
      <c r="B1214" s="14">
        <v>1207</v>
      </c>
      <c r="C1214" s="15">
        <v>44657</v>
      </c>
      <c r="D1214" s="14">
        <v>67</v>
      </c>
      <c r="E1214" s="14">
        <v>4</v>
      </c>
      <c r="F1214" s="14">
        <v>1</v>
      </c>
      <c r="G1214" s="14" t="s">
        <v>19</v>
      </c>
      <c r="H1214" s="14" t="s">
        <v>15</v>
      </c>
      <c r="I1214" s="14"/>
      <c r="J1214" s="14"/>
      <c r="K1214" s="14"/>
      <c r="L1214" s="14"/>
      <c r="M1214" s="14"/>
      <c r="N1214" s="14"/>
    </row>
    <row r="1215" spans="1:14">
      <c r="A1215" s="14">
        <v>1208</v>
      </c>
      <c r="B1215" s="14">
        <v>1208</v>
      </c>
      <c r="C1215" s="15">
        <v>44569</v>
      </c>
      <c r="D1215" s="14">
        <v>40</v>
      </c>
      <c r="E1215" s="14">
        <v>6</v>
      </c>
      <c r="F1215" s="14">
        <v>3</v>
      </c>
      <c r="G1215" s="14" t="s">
        <v>14</v>
      </c>
      <c r="H1215" s="14" t="s">
        <v>15</v>
      </c>
      <c r="I1215" s="14"/>
      <c r="J1215" s="14"/>
      <c r="K1215" s="14"/>
      <c r="L1215" s="14"/>
      <c r="M1215" s="14"/>
      <c r="N1215" s="14"/>
    </row>
    <row r="1216" spans="1:14">
      <c r="A1216" s="14">
        <v>1209</v>
      </c>
      <c r="B1216" s="14">
        <v>1209</v>
      </c>
      <c r="C1216" s="15">
        <v>44667</v>
      </c>
      <c r="D1216" s="14">
        <v>26</v>
      </c>
      <c r="E1216" s="14">
        <v>1</v>
      </c>
      <c r="F1216" s="14">
        <v>2</v>
      </c>
      <c r="G1216" s="14" t="s">
        <v>14</v>
      </c>
      <c r="H1216" s="14" t="s">
        <v>15</v>
      </c>
      <c r="I1216" s="14"/>
      <c r="J1216" s="14"/>
      <c r="K1216" s="14"/>
      <c r="L1216" s="14"/>
      <c r="M1216" s="14"/>
      <c r="N1216" s="14"/>
    </row>
    <row r="1217" spans="1:14">
      <c r="A1217" s="14">
        <v>1210</v>
      </c>
      <c r="B1217" s="14">
        <v>1210</v>
      </c>
      <c r="C1217" s="15">
        <v>44690</v>
      </c>
      <c r="D1217" s="14">
        <v>78</v>
      </c>
      <c r="E1217" s="14">
        <v>3</v>
      </c>
      <c r="F1217" s="14">
        <v>1</v>
      </c>
      <c r="G1217" s="14" t="s">
        <v>14</v>
      </c>
      <c r="H1217" s="14" t="s">
        <v>20</v>
      </c>
      <c r="I1217" s="14"/>
      <c r="J1217" s="14"/>
      <c r="K1217" s="14"/>
      <c r="L1217" s="14"/>
      <c r="M1217" s="14"/>
      <c r="N1217" s="14"/>
    </row>
    <row r="1218" spans="1:14">
      <c r="A1218" s="14">
        <v>1211</v>
      </c>
      <c r="B1218" s="14">
        <v>1211</v>
      </c>
      <c r="C1218" s="15">
        <v>44784</v>
      </c>
      <c r="D1218" s="14">
        <v>57</v>
      </c>
      <c r="E1218" s="14">
        <v>11</v>
      </c>
      <c r="F1218" s="14">
        <v>2</v>
      </c>
      <c r="G1218" s="14" t="s">
        <v>30</v>
      </c>
      <c r="H1218" s="14" t="s">
        <v>15</v>
      </c>
      <c r="I1218" s="14"/>
      <c r="J1218" s="14"/>
      <c r="K1218" s="14"/>
      <c r="L1218" s="14"/>
      <c r="M1218" s="14"/>
      <c r="N1218" s="14"/>
    </row>
    <row r="1219" spans="1:14">
      <c r="A1219" s="14">
        <v>1212</v>
      </c>
      <c r="B1219" s="14">
        <v>1212</v>
      </c>
      <c r="C1219" s="15">
        <v>44734</v>
      </c>
      <c r="D1219" s="14">
        <v>98</v>
      </c>
      <c r="E1219" s="14">
        <v>17</v>
      </c>
      <c r="F1219" s="14">
        <v>2</v>
      </c>
      <c r="G1219" s="14" t="s">
        <v>45</v>
      </c>
      <c r="H1219" s="14" t="s">
        <v>20</v>
      </c>
      <c r="I1219" s="14"/>
      <c r="J1219" s="14"/>
      <c r="K1219" s="14"/>
      <c r="L1219" s="14"/>
      <c r="M1219" s="14"/>
      <c r="N1219" s="14"/>
    </row>
    <row r="1220" spans="1:14">
      <c r="A1220" s="14">
        <v>1213</v>
      </c>
      <c r="B1220" s="14">
        <v>1213</v>
      </c>
      <c r="C1220" s="15">
        <v>44629</v>
      </c>
      <c r="D1220" s="14">
        <v>51</v>
      </c>
      <c r="E1220" s="14">
        <v>13</v>
      </c>
      <c r="F1220" s="14">
        <v>3</v>
      </c>
      <c r="G1220" s="14" t="s">
        <v>45</v>
      </c>
      <c r="H1220" s="14" t="s">
        <v>20</v>
      </c>
      <c r="I1220" s="14"/>
      <c r="J1220" s="14"/>
      <c r="K1220" s="14"/>
      <c r="L1220" s="14"/>
      <c r="M1220" s="14"/>
      <c r="N1220" s="14"/>
    </row>
    <row r="1221" spans="1:14">
      <c r="A1221" s="14">
        <v>1214</v>
      </c>
      <c r="B1221" s="14">
        <v>1214</v>
      </c>
      <c r="C1221" s="15">
        <v>44770</v>
      </c>
      <c r="D1221" s="14">
        <v>53</v>
      </c>
      <c r="E1221" s="14">
        <v>18</v>
      </c>
      <c r="F1221" s="14">
        <v>1</v>
      </c>
      <c r="G1221" s="14" t="s">
        <v>30</v>
      </c>
      <c r="H1221" s="14" t="s">
        <v>15</v>
      </c>
      <c r="I1221" s="14"/>
      <c r="J1221" s="14"/>
      <c r="K1221" s="14"/>
      <c r="L1221" s="14"/>
      <c r="M1221" s="14"/>
      <c r="N1221" s="14"/>
    </row>
    <row r="1222" spans="1:14">
      <c r="A1222" s="14">
        <v>1215</v>
      </c>
      <c r="B1222" s="14">
        <v>1215</v>
      </c>
      <c r="C1222" s="15">
        <v>44601</v>
      </c>
      <c r="D1222" s="14">
        <v>70</v>
      </c>
      <c r="E1222" s="14">
        <v>8</v>
      </c>
      <c r="F1222" s="14">
        <v>2</v>
      </c>
      <c r="G1222" s="14" t="s">
        <v>19</v>
      </c>
      <c r="H1222" s="14" t="s">
        <v>20</v>
      </c>
      <c r="I1222" s="14"/>
      <c r="J1222" s="14"/>
      <c r="K1222" s="14"/>
      <c r="L1222" s="14"/>
      <c r="M1222" s="14"/>
      <c r="N1222" s="14"/>
    </row>
    <row r="1223" spans="1:14">
      <c r="A1223" s="14">
        <v>1216</v>
      </c>
      <c r="B1223" s="14">
        <v>1216</v>
      </c>
      <c r="C1223" s="15">
        <v>44795</v>
      </c>
      <c r="D1223" s="14">
        <v>97</v>
      </c>
      <c r="E1223" s="14">
        <v>4</v>
      </c>
      <c r="F1223" s="14">
        <v>1</v>
      </c>
      <c r="G1223" s="14" t="s">
        <v>19</v>
      </c>
      <c r="H1223" s="14" t="s">
        <v>15</v>
      </c>
      <c r="I1223" s="14"/>
      <c r="J1223" s="14"/>
      <c r="K1223" s="14"/>
      <c r="L1223" s="14"/>
      <c r="M1223" s="14"/>
      <c r="N1223" s="14"/>
    </row>
    <row r="1224" spans="1:14">
      <c r="A1224" s="14">
        <v>1217</v>
      </c>
      <c r="B1224" s="14">
        <v>1217</v>
      </c>
      <c r="C1224" s="15">
        <v>44746</v>
      </c>
      <c r="D1224" s="14">
        <v>48</v>
      </c>
      <c r="E1224" s="14">
        <v>9</v>
      </c>
      <c r="F1224" s="14">
        <v>1</v>
      </c>
      <c r="G1224" s="14" t="s">
        <v>22</v>
      </c>
      <c r="H1224" s="14" t="s">
        <v>15</v>
      </c>
      <c r="I1224" s="14"/>
      <c r="J1224" s="14"/>
      <c r="K1224" s="14"/>
      <c r="L1224" s="14"/>
      <c r="M1224" s="14"/>
      <c r="N1224" s="14"/>
    </row>
    <row r="1225" spans="1:14">
      <c r="A1225" s="14">
        <v>1218</v>
      </c>
      <c r="B1225" s="14">
        <v>1218</v>
      </c>
      <c r="C1225" s="15">
        <v>44649</v>
      </c>
      <c r="D1225" s="14">
        <v>20</v>
      </c>
      <c r="E1225" s="14">
        <v>16</v>
      </c>
      <c r="F1225" s="14">
        <v>2</v>
      </c>
      <c r="G1225" s="14" t="s">
        <v>45</v>
      </c>
      <c r="H1225" s="14" t="s">
        <v>20</v>
      </c>
      <c r="I1225" s="14"/>
      <c r="J1225" s="14"/>
      <c r="K1225" s="14"/>
      <c r="L1225" s="14"/>
      <c r="M1225" s="14"/>
      <c r="N1225" s="14"/>
    </row>
    <row r="1226" spans="1:14">
      <c r="A1226" s="14">
        <v>1219</v>
      </c>
      <c r="B1226" s="14">
        <v>1219</v>
      </c>
      <c r="C1226" s="15">
        <v>44767</v>
      </c>
      <c r="D1226" s="14">
        <v>69</v>
      </c>
      <c r="E1226" s="14">
        <v>16</v>
      </c>
      <c r="F1226" s="14">
        <v>1</v>
      </c>
      <c r="G1226" s="14" t="s">
        <v>14</v>
      </c>
      <c r="H1226" s="14" t="s">
        <v>15</v>
      </c>
      <c r="I1226" s="14"/>
      <c r="J1226" s="14"/>
      <c r="K1226" s="14"/>
      <c r="L1226" s="14"/>
      <c r="M1226" s="14"/>
      <c r="N1226" s="14"/>
    </row>
    <row r="1227" spans="1:14">
      <c r="A1227" s="14">
        <v>1220</v>
      </c>
      <c r="B1227" s="14">
        <v>1220</v>
      </c>
      <c r="C1227" s="15">
        <v>44629</v>
      </c>
      <c r="D1227" s="14">
        <v>50</v>
      </c>
      <c r="E1227" s="14">
        <v>6</v>
      </c>
      <c r="F1227" s="14">
        <v>1</v>
      </c>
      <c r="G1227" s="14" t="s">
        <v>45</v>
      </c>
      <c r="H1227" s="14" t="s">
        <v>15</v>
      </c>
      <c r="I1227" s="14"/>
      <c r="J1227" s="14"/>
      <c r="K1227" s="14"/>
      <c r="L1227" s="14"/>
      <c r="M1227" s="14"/>
      <c r="N1227" s="14"/>
    </row>
    <row r="1228" spans="1:14">
      <c r="A1228" s="14">
        <v>1221</v>
      </c>
      <c r="B1228" s="14">
        <v>1221</v>
      </c>
      <c r="C1228" s="15">
        <v>44720</v>
      </c>
      <c r="D1228" s="14">
        <v>57</v>
      </c>
      <c r="E1228" s="14">
        <v>17</v>
      </c>
      <c r="F1228" s="14">
        <v>1</v>
      </c>
      <c r="G1228" s="14" t="s">
        <v>22</v>
      </c>
      <c r="H1228" s="14" t="s">
        <v>20</v>
      </c>
      <c r="I1228" s="14"/>
      <c r="J1228" s="14"/>
      <c r="K1228" s="14"/>
      <c r="L1228" s="14"/>
      <c r="M1228" s="14"/>
      <c r="N1228" s="14"/>
    </row>
    <row r="1229" spans="1:14">
      <c r="A1229" s="14">
        <v>1222</v>
      </c>
      <c r="B1229" s="14">
        <v>1222</v>
      </c>
      <c r="C1229" s="15">
        <v>44707</v>
      </c>
      <c r="D1229" s="14">
        <v>61</v>
      </c>
      <c r="E1229" s="14">
        <v>15</v>
      </c>
      <c r="F1229" s="14">
        <v>3</v>
      </c>
      <c r="G1229" s="14" t="s">
        <v>22</v>
      </c>
      <c r="H1229" s="14" t="s">
        <v>20</v>
      </c>
      <c r="I1229" s="14"/>
      <c r="J1229" s="14"/>
      <c r="K1229" s="14"/>
      <c r="L1229" s="14"/>
      <c r="M1229" s="14"/>
      <c r="N1229" s="14"/>
    </row>
    <row r="1230" spans="1:14">
      <c r="A1230" s="14">
        <v>1223</v>
      </c>
      <c r="B1230" s="14">
        <v>1223</v>
      </c>
      <c r="C1230" s="15">
        <v>44571</v>
      </c>
      <c r="D1230" s="14">
        <v>34</v>
      </c>
      <c r="E1230" s="14">
        <v>12</v>
      </c>
      <c r="F1230" s="14">
        <v>3</v>
      </c>
      <c r="G1230" s="14" t="s">
        <v>22</v>
      </c>
      <c r="H1230" s="14" t="s">
        <v>15</v>
      </c>
      <c r="I1230" s="14"/>
      <c r="J1230" s="14"/>
      <c r="K1230" s="14"/>
      <c r="L1230" s="14"/>
      <c r="M1230" s="14"/>
      <c r="N1230" s="14"/>
    </row>
    <row r="1231" spans="1:14">
      <c r="A1231" s="14">
        <v>1224</v>
      </c>
      <c r="B1231" s="14">
        <v>1224</v>
      </c>
      <c r="C1231" s="15">
        <v>44776</v>
      </c>
      <c r="D1231" s="14">
        <v>58</v>
      </c>
      <c r="E1231" s="14">
        <v>13</v>
      </c>
      <c r="F1231" s="14">
        <v>2</v>
      </c>
      <c r="G1231" s="14" t="s">
        <v>22</v>
      </c>
      <c r="H1231" s="14" t="s">
        <v>20</v>
      </c>
      <c r="I1231" s="14"/>
      <c r="J1231" s="14"/>
      <c r="K1231" s="14"/>
      <c r="L1231" s="14"/>
      <c r="M1231" s="14"/>
      <c r="N1231" s="14"/>
    </row>
    <row r="1232" spans="1:14">
      <c r="A1232" s="14">
        <v>1225</v>
      </c>
      <c r="B1232" s="14">
        <v>1225</v>
      </c>
      <c r="C1232" s="15">
        <v>44777</v>
      </c>
      <c r="D1232" s="14">
        <v>24</v>
      </c>
      <c r="E1232" s="14">
        <v>2</v>
      </c>
      <c r="F1232" s="14">
        <v>1</v>
      </c>
      <c r="G1232" s="14" t="s">
        <v>30</v>
      </c>
      <c r="H1232" s="14" t="s">
        <v>15</v>
      </c>
      <c r="I1232" s="14"/>
      <c r="J1232" s="14"/>
      <c r="K1232" s="14"/>
      <c r="L1232" s="14"/>
      <c r="M1232" s="14"/>
      <c r="N1232" s="14"/>
    </row>
    <row r="1233" spans="1:14">
      <c r="A1233" s="14">
        <v>1226</v>
      </c>
      <c r="B1233" s="14">
        <v>1226</v>
      </c>
      <c r="C1233" s="15">
        <v>44690</v>
      </c>
      <c r="D1233" s="14">
        <v>9</v>
      </c>
      <c r="E1233" s="14">
        <v>13</v>
      </c>
      <c r="F1233" s="14">
        <v>1</v>
      </c>
      <c r="G1233" s="14" t="s">
        <v>45</v>
      </c>
      <c r="H1233" s="14" t="s">
        <v>20</v>
      </c>
      <c r="I1233" s="14"/>
      <c r="J1233" s="14"/>
      <c r="K1233" s="14"/>
      <c r="L1233" s="14"/>
      <c r="M1233" s="14"/>
      <c r="N1233" s="14"/>
    </row>
    <row r="1234" spans="1:14">
      <c r="A1234" s="14">
        <v>1227</v>
      </c>
      <c r="B1234" s="14">
        <v>1227</v>
      </c>
      <c r="C1234" s="15">
        <v>44628</v>
      </c>
      <c r="D1234" s="14">
        <v>86</v>
      </c>
      <c r="E1234" s="14">
        <v>10</v>
      </c>
      <c r="F1234" s="14">
        <v>2</v>
      </c>
      <c r="G1234" s="14" t="s">
        <v>45</v>
      </c>
      <c r="H1234" s="14" t="s">
        <v>20</v>
      </c>
      <c r="I1234" s="14"/>
      <c r="J1234" s="14"/>
      <c r="K1234" s="14"/>
      <c r="L1234" s="14"/>
      <c r="M1234" s="14"/>
      <c r="N1234" s="14"/>
    </row>
    <row r="1235" spans="1:14">
      <c r="A1235" s="14">
        <v>1228</v>
      </c>
      <c r="B1235" s="14">
        <v>1228</v>
      </c>
      <c r="C1235" s="15">
        <v>44695</v>
      </c>
      <c r="D1235" s="14">
        <v>43</v>
      </c>
      <c r="E1235" s="14">
        <v>6</v>
      </c>
      <c r="F1235" s="14">
        <v>2</v>
      </c>
      <c r="G1235" s="14" t="s">
        <v>30</v>
      </c>
      <c r="H1235" s="14" t="s">
        <v>15</v>
      </c>
      <c r="I1235" s="14"/>
      <c r="J1235" s="14"/>
      <c r="K1235" s="14"/>
      <c r="L1235" s="14"/>
      <c r="M1235" s="14"/>
      <c r="N1235" s="14"/>
    </row>
    <row r="1236" spans="1:14">
      <c r="A1236" s="14">
        <v>1229</v>
      </c>
      <c r="B1236" s="14">
        <v>1229</v>
      </c>
      <c r="C1236" s="15">
        <v>44699</v>
      </c>
      <c r="D1236" s="14">
        <v>85</v>
      </c>
      <c r="E1236" s="14">
        <v>3</v>
      </c>
      <c r="F1236" s="14">
        <v>3</v>
      </c>
      <c r="G1236" s="14" t="s">
        <v>22</v>
      </c>
      <c r="H1236" s="14" t="s">
        <v>15</v>
      </c>
      <c r="I1236" s="14"/>
      <c r="J1236" s="14"/>
      <c r="K1236" s="14"/>
      <c r="L1236" s="14"/>
      <c r="M1236" s="14"/>
      <c r="N1236" s="14"/>
    </row>
    <row r="1237" spans="1:14">
      <c r="A1237" s="14">
        <v>1230</v>
      </c>
      <c r="B1237" s="14">
        <v>1230</v>
      </c>
      <c r="C1237" s="15">
        <v>44687</v>
      </c>
      <c r="D1237" s="14">
        <v>86</v>
      </c>
      <c r="E1237" s="14">
        <v>10</v>
      </c>
      <c r="F1237" s="14">
        <v>2</v>
      </c>
      <c r="G1237" s="14" t="s">
        <v>33</v>
      </c>
      <c r="H1237" s="14" t="s">
        <v>20</v>
      </c>
      <c r="I1237" s="14"/>
      <c r="J1237" s="14"/>
      <c r="K1237" s="14"/>
      <c r="L1237" s="14"/>
      <c r="M1237" s="14"/>
      <c r="N1237" s="14"/>
    </row>
    <row r="1238" spans="1:14">
      <c r="A1238" s="14">
        <v>1231</v>
      </c>
      <c r="B1238" s="14">
        <v>1231</v>
      </c>
      <c r="C1238" s="15">
        <v>44563</v>
      </c>
      <c r="D1238" s="14">
        <v>93</v>
      </c>
      <c r="E1238" s="14">
        <v>16</v>
      </c>
      <c r="F1238" s="14">
        <v>1</v>
      </c>
      <c r="G1238" s="14" t="s">
        <v>22</v>
      </c>
      <c r="H1238" s="14" t="s">
        <v>20</v>
      </c>
      <c r="I1238" s="14"/>
      <c r="J1238" s="14"/>
      <c r="K1238" s="14"/>
      <c r="L1238" s="14"/>
      <c r="M1238" s="14"/>
      <c r="N1238" s="14"/>
    </row>
    <row r="1239" spans="1:14">
      <c r="A1239" s="14">
        <v>1232</v>
      </c>
      <c r="B1239" s="14">
        <v>1232</v>
      </c>
      <c r="C1239" s="15">
        <v>44700</v>
      </c>
      <c r="D1239" s="14">
        <v>47</v>
      </c>
      <c r="E1239" s="14">
        <v>18</v>
      </c>
      <c r="F1239" s="14">
        <v>3</v>
      </c>
      <c r="G1239" s="14" t="s">
        <v>30</v>
      </c>
      <c r="H1239" s="14" t="s">
        <v>20</v>
      </c>
      <c r="I1239" s="14"/>
      <c r="J1239" s="14"/>
      <c r="K1239" s="14"/>
      <c r="L1239" s="14"/>
      <c r="M1239" s="14"/>
      <c r="N1239" s="14"/>
    </row>
    <row r="1240" spans="1:14">
      <c r="A1240" s="14">
        <v>1233</v>
      </c>
      <c r="B1240" s="14">
        <v>1233</v>
      </c>
      <c r="C1240" s="15">
        <v>44693</v>
      </c>
      <c r="D1240" s="14">
        <v>79</v>
      </c>
      <c r="E1240" s="14">
        <v>2</v>
      </c>
      <c r="F1240" s="14">
        <v>1</v>
      </c>
      <c r="G1240" s="14" t="s">
        <v>22</v>
      </c>
      <c r="H1240" s="14" t="s">
        <v>20</v>
      </c>
      <c r="I1240" s="14"/>
      <c r="J1240" s="14"/>
      <c r="K1240" s="14"/>
      <c r="L1240" s="14"/>
      <c r="M1240" s="14"/>
      <c r="N1240" s="14"/>
    </row>
    <row r="1241" spans="1:14">
      <c r="A1241" s="14">
        <v>1234</v>
      </c>
      <c r="B1241" s="14">
        <v>1234</v>
      </c>
      <c r="C1241" s="15">
        <v>44587</v>
      </c>
      <c r="D1241" s="14">
        <v>40</v>
      </c>
      <c r="E1241" s="14">
        <v>12</v>
      </c>
      <c r="F1241" s="14">
        <v>2</v>
      </c>
      <c r="G1241" s="14" t="s">
        <v>19</v>
      </c>
      <c r="H1241" s="14" t="s">
        <v>15</v>
      </c>
      <c r="I1241" s="14"/>
      <c r="J1241" s="14"/>
      <c r="K1241" s="14"/>
      <c r="L1241" s="14"/>
      <c r="M1241" s="14"/>
      <c r="N1241" s="14"/>
    </row>
    <row r="1242" spans="1:14">
      <c r="A1242" s="14">
        <v>1235</v>
      </c>
      <c r="B1242" s="14">
        <v>1235</v>
      </c>
      <c r="C1242" s="15">
        <v>44708</v>
      </c>
      <c r="D1242" s="14">
        <v>7</v>
      </c>
      <c r="E1242" s="14">
        <v>16</v>
      </c>
      <c r="F1242" s="14">
        <v>3</v>
      </c>
      <c r="G1242" s="14" t="s">
        <v>22</v>
      </c>
      <c r="H1242" s="14" t="s">
        <v>20</v>
      </c>
      <c r="I1242" s="14"/>
      <c r="J1242" s="14"/>
      <c r="K1242" s="14"/>
      <c r="L1242" s="14"/>
      <c r="M1242" s="14"/>
      <c r="N1242" s="14"/>
    </row>
    <row r="1243" spans="1:14">
      <c r="A1243" s="14">
        <v>1236</v>
      </c>
      <c r="B1243" s="14">
        <v>1236</v>
      </c>
      <c r="C1243" s="15">
        <v>44631</v>
      </c>
      <c r="D1243" s="14">
        <v>54</v>
      </c>
      <c r="E1243" s="14">
        <v>7</v>
      </c>
      <c r="F1243" s="14">
        <v>3</v>
      </c>
      <c r="G1243" s="14" t="s">
        <v>30</v>
      </c>
      <c r="H1243" s="14" t="s">
        <v>15</v>
      </c>
      <c r="I1243" s="14"/>
      <c r="J1243" s="14"/>
      <c r="K1243" s="14"/>
      <c r="L1243" s="14"/>
      <c r="M1243" s="14"/>
      <c r="N1243" s="14"/>
    </row>
    <row r="1244" spans="1:14">
      <c r="A1244" s="14">
        <v>1237</v>
      </c>
      <c r="B1244" s="14">
        <v>1237</v>
      </c>
      <c r="C1244" s="15">
        <v>44736</v>
      </c>
      <c r="D1244" s="14">
        <v>28</v>
      </c>
      <c r="E1244" s="14">
        <v>8</v>
      </c>
      <c r="F1244" s="14">
        <v>1</v>
      </c>
      <c r="G1244" s="14" t="s">
        <v>33</v>
      </c>
      <c r="H1244" s="14" t="s">
        <v>20</v>
      </c>
      <c r="I1244" s="14"/>
      <c r="J1244" s="14"/>
      <c r="K1244" s="14"/>
      <c r="L1244" s="14"/>
      <c r="M1244" s="14"/>
      <c r="N1244" s="14"/>
    </row>
    <row r="1245" spans="1:14">
      <c r="A1245" s="14">
        <v>1238</v>
      </c>
      <c r="B1245" s="14">
        <v>1238</v>
      </c>
      <c r="C1245" s="15">
        <v>44740</v>
      </c>
      <c r="D1245" s="14">
        <v>22</v>
      </c>
      <c r="E1245" s="14">
        <v>5</v>
      </c>
      <c r="F1245" s="14">
        <v>2</v>
      </c>
      <c r="G1245" s="14" t="s">
        <v>33</v>
      </c>
      <c r="H1245" s="14" t="s">
        <v>20</v>
      </c>
      <c r="I1245" s="14"/>
      <c r="J1245" s="14"/>
      <c r="K1245" s="14"/>
      <c r="L1245" s="14"/>
      <c r="M1245" s="14"/>
      <c r="N1245" s="14"/>
    </row>
    <row r="1246" spans="1:14">
      <c r="A1246" s="14">
        <v>1239</v>
      </c>
      <c r="B1246" s="14">
        <v>1239</v>
      </c>
      <c r="C1246" s="15">
        <v>44756</v>
      </c>
      <c r="D1246" s="14">
        <v>18</v>
      </c>
      <c r="E1246" s="14">
        <v>6</v>
      </c>
      <c r="F1246" s="14">
        <v>1</v>
      </c>
      <c r="G1246" s="14" t="s">
        <v>30</v>
      </c>
      <c r="H1246" s="14" t="s">
        <v>15</v>
      </c>
      <c r="I1246" s="14"/>
      <c r="J1246" s="14"/>
      <c r="K1246" s="14"/>
      <c r="L1246" s="14"/>
      <c r="M1246" s="14"/>
      <c r="N1246" s="14"/>
    </row>
    <row r="1247" spans="1:14">
      <c r="A1247" s="14">
        <v>1240</v>
      </c>
      <c r="B1247" s="14">
        <v>1240</v>
      </c>
      <c r="C1247" s="15">
        <v>44746</v>
      </c>
      <c r="D1247" s="14">
        <v>45</v>
      </c>
      <c r="E1247" s="14">
        <v>9</v>
      </c>
      <c r="F1247" s="14">
        <v>1</v>
      </c>
      <c r="G1247" s="14" t="s">
        <v>33</v>
      </c>
      <c r="H1247" s="14" t="s">
        <v>20</v>
      </c>
      <c r="I1247" s="14"/>
      <c r="J1247" s="14"/>
      <c r="K1247" s="14"/>
      <c r="L1247" s="14"/>
      <c r="M1247" s="14"/>
      <c r="N1247" s="14"/>
    </row>
    <row r="1248" spans="1:14">
      <c r="A1248" s="14">
        <v>1241</v>
      </c>
      <c r="B1248" s="14">
        <v>1241</v>
      </c>
      <c r="C1248" s="15">
        <v>44743</v>
      </c>
      <c r="D1248" s="14">
        <v>34</v>
      </c>
      <c r="E1248" s="14">
        <v>7</v>
      </c>
      <c r="F1248" s="14">
        <v>3</v>
      </c>
      <c r="G1248" s="14" t="s">
        <v>30</v>
      </c>
      <c r="H1248" s="14" t="s">
        <v>20</v>
      </c>
      <c r="I1248" s="14"/>
      <c r="J1248" s="14"/>
      <c r="K1248" s="14"/>
      <c r="L1248" s="14"/>
      <c r="M1248" s="14"/>
      <c r="N1248" s="14"/>
    </row>
    <row r="1249" spans="1:14">
      <c r="A1249" s="14">
        <v>1242</v>
      </c>
      <c r="B1249" s="14">
        <v>1242</v>
      </c>
      <c r="C1249" s="15">
        <v>44797</v>
      </c>
      <c r="D1249" s="14">
        <v>87</v>
      </c>
      <c r="E1249" s="14">
        <v>13</v>
      </c>
      <c r="F1249" s="14">
        <v>2</v>
      </c>
      <c r="G1249" s="14" t="s">
        <v>22</v>
      </c>
      <c r="H1249" s="14" t="s">
        <v>15</v>
      </c>
      <c r="I1249" s="14"/>
      <c r="J1249" s="14"/>
      <c r="K1249" s="14"/>
      <c r="L1249" s="14"/>
      <c r="M1249" s="14"/>
      <c r="N1249" s="14"/>
    </row>
    <row r="1250" spans="1:14">
      <c r="A1250" s="14">
        <v>1243</v>
      </c>
      <c r="B1250" s="14">
        <v>1243</v>
      </c>
      <c r="C1250" s="15">
        <v>44652</v>
      </c>
      <c r="D1250" s="14">
        <v>62</v>
      </c>
      <c r="E1250" s="14">
        <v>2</v>
      </c>
      <c r="F1250" s="14">
        <v>1</v>
      </c>
      <c r="G1250" s="14" t="s">
        <v>14</v>
      </c>
      <c r="H1250" s="14" t="s">
        <v>15</v>
      </c>
      <c r="I1250" s="14"/>
      <c r="J1250" s="14"/>
      <c r="K1250" s="14"/>
      <c r="L1250" s="14"/>
      <c r="M1250" s="14"/>
      <c r="N1250" s="14"/>
    </row>
    <row r="1251" spans="1:14">
      <c r="A1251" s="14">
        <v>1244</v>
      </c>
      <c r="B1251" s="14">
        <v>1244</v>
      </c>
      <c r="C1251" s="15">
        <v>44683</v>
      </c>
      <c r="D1251" s="14">
        <v>47</v>
      </c>
      <c r="E1251" s="14">
        <v>11</v>
      </c>
      <c r="F1251" s="14">
        <v>3</v>
      </c>
      <c r="G1251" s="14" t="s">
        <v>45</v>
      </c>
      <c r="H1251" s="14" t="s">
        <v>15</v>
      </c>
      <c r="I1251" s="14"/>
      <c r="J1251" s="14"/>
      <c r="K1251" s="14"/>
      <c r="L1251" s="14"/>
      <c r="M1251" s="14"/>
      <c r="N1251" s="14"/>
    </row>
    <row r="1252" spans="1:14">
      <c r="A1252" s="14">
        <v>1245</v>
      </c>
      <c r="B1252" s="14">
        <v>1245</v>
      </c>
      <c r="C1252" s="15">
        <v>44668</v>
      </c>
      <c r="D1252" s="14">
        <v>23</v>
      </c>
      <c r="E1252" s="14">
        <v>17</v>
      </c>
      <c r="F1252" s="14">
        <v>1</v>
      </c>
      <c r="G1252" s="14" t="s">
        <v>14</v>
      </c>
      <c r="H1252" s="14" t="s">
        <v>20</v>
      </c>
      <c r="I1252" s="14"/>
      <c r="J1252" s="14"/>
      <c r="K1252" s="14"/>
      <c r="L1252" s="14"/>
      <c r="M1252" s="14"/>
      <c r="N1252" s="14"/>
    </row>
    <row r="1253" spans="1:14">
      <c r="A1253" s="14">
        <v>1246</v>
      </c>
      <c r="B1253" s="14">
        <v>1246</v>
      </c>
      <c r="C1253" s="15">
        <v>44793</v>
      </c>
      <c r="D1253" s="14">
        <v>8</v>
      </c>
      <c r="E1253" s="14">
        <v>6</v>
      </c>
      <c r="F1253" s="14">
        <v>3</v>
      </c>
      <c r="G1253" s="14" t="s">
        <v>19</v>
      </c>
      <c r="H1253" s="14" t="s">
        <v>20</v>
      </c>
      <c r="I1253" s="14"/>
      <c r="J1253" s="14"/>
      <c r="K1253" s="14"/>
      <c r="L1253" s="14"/>
      <c r="M1253" s="14"/>
      <c r="N1253" s="14"/>
    </row>
    <row r="1254" spans="1:14">
      <c r="A1254" s="14">
        <v>1247</v>
      </c>
      <c r="B1254" s="14">
        <v>1247</v>
      </c>
      <c r="C1254" s="15">
        <v>44707</v>
      </c>
      <c r="D1254" s="14">
        <v>79</v>
      </c>
      <c r="E1254" s="14">
        <v>17</v>
      </c>
      <c r="F1254" s="14">
        <v>1</v>
      </c>
      <c r="G1254" s="14" t="s">
        <v>19</v>
      </c>
      <c r="H1254" s="14" t="s">
        <v>20</v>
      </c>
      <c r="I1254" s="14"/>
      <c r="J1254" s="14"/>
      <c r="K1254" s="14"/>
      <c r="L1254" s="14"/>
      <c r="M1254" s="14"/>
      <c r="N1254" s="14"/>
    </row>
    <row r="1255" spans="1:14">
      <c r="A1255" s="14">
        <v>1248</v>
      </c>
      <c r="B1255" s="14">
        <v>1248</v>
      </c>
      <c r="C1255" s="15">
        <v>44796</v>
      </c>
      <c r="D1255" s="14">
        <v>73</v>
      </c>
      <c r="E1255" s="14">
        <v>1</v>
      </c>
      <c r="F1255" s="14">
        <v>3</v>
      </c>
      <c r="G1255" s="14" t="s">
        <v>45</v>
      </c>
      <c r="H1255" s="14" t="s">
        <v>15</v>
      </c>
      <c r="I1255" s="14"/>
      <c r="J1255" s="14"/>
      <c r="K1255" s="14"/>
      <c r="L1255" s="14"/>
      <c r="M1255" s="14"/>
      <c r="N1255" s="14"/>
    </row>
    <row r="1256" spans="1:14">
      <c r="A1256" s="14">
        <v>1249</v>
      </c>
      <c r="B1256" s="14">
        <v>1249</v>
      </c>
      <c r="C1256" s="15">
        <v>44615</v>
      </c>
      <c r="D1256" s="14">
        <v>20</v>
      </c>
      <c r="E1256" s="14">
        <v>17</v>
      </c>
      <c r="F1256" s="14">
        <v>2</v>
      </c>
      <c r="G1256" s="14" t="s">
        <v>33</v>
      </c>
      <c r="H1256" s="14" t="s">
        <v>20</v>
      </c>
      <c r="I1256" s="14"/>
      <c r="J1256" s="14"/>
      <c r="K1256" s="14"/>
      <c r="L1256" s="14"/>
      <c r="M1256" s="14"/>
      <c r="N1256" s="14"/>
    </row>
    <row r="1257" spans="1:14">
      <c r="A1257" s="14">
        <v>1250</v>
      </c>
      <c r="B1257" s="14">
        <v>1250</v>
      </c>
      <c r="C1257" s="15">
        <v>44721</v>
      </c>
      <c r="D1257" s="14">
        <v>86</v>
      </c>
      <c r="E1257" s="14">
        <v>2</v>
      </c>
      <c r="F1257" s="14">
        <v>3</v>
      </c>
      <c r="G1257" s="14" t="s">
        <v>45</v>
      </c>
      <c r="H1257" s="14" t="s">
        <v>20</v>
      </c>
      <c r="I1257" s="14"/>
      <c r="J1257" s="14"/>
      <c r="K1257" s="14"/>
      <c r="L1257" s="14"/>
      <c r="M1257" s="14"/>
      <c r="N1257" s="14"/>
    </row>
    <row r="1258" spans="1:14">
      <c r="A1258" s="14">
        <v>1251</v>
      </c>
      <c r="B1258" s="14">
        <v>1251</v>
      </c>
      <c r="C1258" s="15">
        <v>44656</v>
      </c>
      <c r="D1258" s="14">
        <v>96</v>
      </c>
      <c r="E1258" s="14">
        <v>15</v>
      </c>
      <c r="F1258" s="14">
        <v>1</v>
      </c>
      <c r="G1258" s="14" t="s">
        <v>19</v>
      </c>
      <c r="H1258" s="14" t="s">
        <v>20</v>
      </c>
      <c r="I1258" s="14"/>
      <c r="J1258" s="14"/>
      <c r="K1258" s="14"/>
      <c r="L1258" s="14"/>
      <c r="M1258" s="14"/>
      <c r="N1258" s="14"/>
    </row>
    <row r="1259" spans="1:14">
      <c r="A1259" s="14">
        <v>1252</v>
      </c>
      <c r="B1259" s="14">
        <v>1252</v>
      </c>
      <c r="C1259" s="15">
        <v>44763</v>
      </c>
      <c r="D1259" s="14">
        <v>91</v>
      </c>
      <c r="E1259" s="14">
        <v>3</v>
      </c>
      <c r="F1259" s="14">
        <v>1</v>
      </c>
      <c r="G1259" s="14" t="s">
        <v>30</v>
      </c>
      <c r="H1259" s="14" t="s">
        <v>20</v>
      </c>
      <c r="I1259" s="14"/>
      <c r="J1259" s="14"/>
      <c r="K1259" s="14"/>
      <c r="L1259" s="14"/>
      <c r="M1259" s="14"/>
      <c r="N1259" s="14"/>
    </row>
    <row r="1260" spans="1:14">
      <c r="A1260" s="14">
        <v>1253</v>
      </c>
      <c r="B1260" s="14">
        <v>1253</v>
      </c>
      <c r="C1260" s="15">
        <v>44775</v>
      </c>
      <c r="D1260" s="14">
        <v>63</v>
      </c>
      <c r="E1260" s="14">
        <v>1</v>
      </c>
      <c r="F1260" s="14">
        <v>3</v>
      </c>
      <c r="G1260" s="14" t="s">
        <v>30</v>
      </c>
      <c r="H1260" s="14" t="s">
        <v>20</v>
      </c>
      <c r="I1260" s="14"/>
      <c r="J1260" s="14"/>
      <c r="K1260" s="14"/>
      <c r="L1260" s="14"/>
      <c r="M1260" s="14"/>
      <c r="N1260" s="14"/>
    </row>
    <row r="1261" spans="1:14">
      <c r="A1261" s="14">
        <v>1254</v>
      </c>
      <c r="B1261" s="14">
        <v>1254</v>
      </c>
      <c r="C1261" s="15">
        <v>44719</v>
      </c>
      <c r="D1261" s="14">
        <v>63</v>
      </c>
      <c r="E1261" s="14">
        <v>8</v>
      </c>
      <c r="F1261" s="14">
        <v>2</v>
      </c>
      <c r="G1261" s="14" t="s">
        <v>33</v>
      </c>
      <c r="H1261" s="14" t="s">
        <v>20</v>
      </c>
      <c r="I1261" s="14"/>
      <c r="J1261" s="14"/>
      <c r="K1261" s="14"/>
      <c r="L1261" s="14"/>
      <c r="M1261" s="14"/>
      <c r="N1261" s="14"/>
    </row>
    <row r="1262" spans="1:14">
      <c r="A1262" s="14">
        <v>1255</v>
      </c>
      <c r="B1262" s="14">
        <v>1255</v>
      </c>
      <c r="C1262" s="15">
        <v>44755</v>
      </c>
      <c r="D1262" s="14">
        <v>59</v>
      </c>
      <c r="E1262" s="14">
        <v>16</v>
      </c>
      <c r="F1262" s="14">
        <v>3</v>
      </c>
      <c r="G1262" s="14" t="s">
        <v>19</v>
      </c>
      <c r="H1262" s="14" t="s">
        <v>15</v>
      </c>
      <c r="I1262" s="14"/>
      <c r="J1262" s="14"/>
      <c r="K1262" s="14"/>
      <c r="L1262" s="14"/>
      <c r="M1262" s="14"/>
      <c r="N1262" s="14"/>
    </row>
    <row r="1263" spans="1:14">
      <c r="A1263" s="14">
        <v>1256</v>
      </c>
      <c r="B1263" s="14">
        <v>1256</v>
      </c>
      <c r="C1263" s="15">
        <v>44579</v>
      </c>
      <c r="D1263" s="14">
        <v>77</v>
      </c>
      <c r="E1263" s="14">
        <v>10</v>
      </c>
      <c r="F1263" s="14">
        <v>3</v>
      </c>
      <c r="G1263" s="14" t="s">
        <v>30</v>
      </c>
      <c r="H1263" s="14" t="s">
        <v>15</v>
      </c>
      <c r="I1263" s="14"/>
      <c r="J1263" s="14"/>
      <c r="K1263" s="14"/>
      <c r="L1263" s="14"/>
      <c r="M1263" s="14"/>
      <c r="N1263" s="14"/>
    </row>
    <row r="1264" spans="1:14">
      <c r="A1264" s="14">
        <v>1257</v>
      </c>
      <c r="B1264" s="14">
        <v>1257</v>
      </c>
      <c r="C1264" s="15">
        <v>44601</v>
      </c>
      <c r="D1264" s="14">
        <v>27</v>
      </c>
      <c r="E1264" s="14">
        <v>18</v>
      </c>
      <c r="F1264" s="14">
        <v>2</v>
      </c>
      <c r="G1264" s="14" t="s">
        <v>30</v>
      </c>
      <c r="H1264" s="14" t="s">
        <v>15</v>
      </c>
      <c r="I1264" s="14"/>
      <c r="J1264" s="14"/>
      <c r="K1264" s="14"/>
      <c r="L1264" s="14"/>
      <c r="M1264" s="14"/>
      <c r="N1264" s="14"/>
    </row>
    <row r="1265" spans="1:14">
      <c r="A1265" s="14">
        <v>1258</v>
      </c>
      <c r="B1265" s="14">
        <v>1258</v>
      </c>
      <c r="C1265" s="15">
        <v>44714</v>
      </c>
      <c r="D1265" s="14">
        <v>21</v>
      </c>
      <c r="E1265" s="14">
        <v>16</v>
      </c>
      <c r="F1265" s="14">
        <v>3</v>
      </c>
      <c r="G1265" s="14" t="s">
        <v>22</v>
      </c>
      <c r="H1265" s="14" t="s">
        <v>15</v>
      </c>
      <c r="I1265" s="14"/>
      <c r="J1265" s="14"/>
      <c r="K1265" s="14"/>
      <c r="L1265" s="14"/>
      <c r="M1265" s="14"/>
      <c r="N1265" s="14"/>
    </row>
    <row r="1266" spans="1:14">
      <c r="A1266" s="14">
        <v>1259</v>
      </c>
      <c r="B1266" s="14">
        <v>1259</v>
      </c>
      <c r="C1266" s="15">
        <v>44690</v>
      </c>
      <c r="D1266" s="14">
        <v>89</v>
      </c>
      <c r="E1266" s="14">
        <v>9</v>
      </c>
      <c r="F1266" s="14">
        <v>1</v>
      </c>
      <c r="G1266" s="14" t="s">
        <v>19</v>
      </c>
      <c r="H1266" s="14" t="s">
        <v>15</v>
      </c>
      <c r="I1266" s="14"/>
      <c r="J1266" s="14"/>
      <c r="K1266" s="14"/>
      <c r="L1266" s="14"/>
      <c r="M1266" s="14"/>
      <c r="N1266" s="14"/>
    </row>
    <row r="1267" spans="1:14">
      <c r="A1267" s="14">
        <v>1260</v>
      </c>
      <c r="B1267" s="14">
        <v>1260</v>
      </c>
      <c r="C1267" s="15">
        <v>44635</v>
      </c>
      <c r="D1267" s="14">
        <v>77</v>
      </c>
      <c r="E1267" s="14">
        <v>11</v>
      </c>
      <c r="F1267" s="14">
        <v>1</v>
      </c>
      <c r="G1267" s="14" t="s">
        <v>45</v>
      </c>
      <c r="H1267" s="14" t="s">
        <v>15</v>
      </c>
      <c r="I1267" s="14"/>
      <c r="J1267" s="14"/>
      <c r="K1267" s="14"/>
      <c r="L1267" s="14"/>
      <c r="M1267" s="14"/>
      <c r="N1267" s="14"/>
    </row>
    <row r="1268" spans="1:14">
      <c r="A1268" s="14">
        <v>1261</v>
      </c>
      <c r="B1268" s="14">
        <v>1261</v>
      </c>
      <c r="C1268" s="15">
        <v>44790</v>
      </c>
      <c r="D1268" s="14">
        <v>37</v>
      </c>
      <c r="E1268" s="14">
        <v>14</v>
      </c>
      <c r="F1268" s="14">
        <v>3</v>
      </c>
      <c r="G1268" s="14" t="s">
        <v>45</v>
      </c>
      <c r="H1268" s="14" t="s">
        <v>15</v>
      </c>
      <c r="I1268" s="14"/>
      <c r="J1268" s="14"/>
      <c r="K1268" s="14"/>
      <c r="L1268" s="14"/>
      <c r="M1268" s="14"/>
      <c r="N1268" s="14"/>
    </row>
    <row r="1269" spans="1:14">
      <c r="A1269" s="14">
        <v>1262</v>
      </c>
      <c r="B1269" s="14">
        <v>1262</v>
      </c>
      <c r="C1269" s="15">
        <v>44696</v>
      </c>
      <c r="D1269" s="14">
        <v>51</v>
      </c>
      <c r="E1269" s="14">
        <v>7</v>
      </c>
      <c r="F1269" s="14">
        <v>1</v>
      </c>
      <c r="G1269" s="14" t="s">
        <v>45</v>
      </c>
      <c r="H1269" s="14" t="s">
        <v>15</v>
      </c>
      <c r="I1269" s="14"/>
      <c r="J1269" s="14"/>
      <c r="K1269" s="14"/>
      <c r="L1269" s="14"/>
      <c r="M1269" s="14"/>
      <c r="N1269" s="14"/>
    </row>
    <row r="1270" spans="1:14">
      <c r="A1270" s="14">
        <v>1263</v>
      </c>
      <c r="B1270" s="14">
        <v>1263</v>
      </c>
      <c r="C1270" s="15">
        <v>44721</v>
      </c>
      <c r="D1270" s="14">
        <v>59</v>
      </c>
      <c r="E1270" s="14">
        <v>15</v>
      </c>
      <c r="F1270" s="14">
        <v>1</v>
      </c>
      <c r="G1270" s="14" t="s">
        <v>22</v>
      </c>
      <c r="H1270" s="14" t="s">
        <v>20</v>
      </c>
      <c r="I1270" s="14"/>
      <c r="J1270" s="14"/>
      <c r="K1270" s="14"/>
      <c r="L1270" s="14"/>
      <c r="M1270" s="14"/>
      <c r="N1270" s="14"/>
    </row>
    <row r="1271" spans="1:14">
      <c r="A1271" s="14">
        <v>1264</v>
      </c>
      <c r="B1271" s="14">
        <v>1264</v>
      </c>
      <c r="C1271" s="15">
        <v>44752</v>
      </c>
      <c r="D1271" s="14">
        <v>62</v>
      </c>
      <c r="E1271" s="14">
        <v>3</v>
      </c>
      <c r="F1271" s="14">
        <v>3</v>
      </c>
      <c r="G1271" s="14" t="s">
        <v>30</v>
      </c>
      <c r="H1271" s="14" t="s">
        <v>20</v>
      </c>
      <c r="I1271" s="14"/>
      <c r="J1271" s="14"/>
      <c r="K1271" s="14"/>
      <c r="L1271" s="14"/>
      <c r="M1271" s="14"/>
      <c r="N1271" s="14"/>
    </row>
    <row r="1272" spans="1:14">
      <c r="A1272" s="14">
        <v>1265</v>
      </c>
      <c r="B1272" s="14">
        <v>1265</v>
      </c>
      <c r="C1272" s="15">
        <v>44618</v>
      </c>
      <c r="D1272" s="14">
        <v>48</v>
      </c>
      <c r="E1272" s="14">
        <v>9</v>
      </c>
      <c r="F1272" s="14">
        <v>2</v>
      </c>
      <c r="G1272" s="14" t="s">
        <v>14</v>
      </c>
      <c r="H1272" s="14" t="s">
        <v>15</v>
      </c>
      <c r="I1272" s="14"/>
      <c r="J1272" s="14"/>
      <c r="K1272" s="14"/>
      <c r="L1272" s="14"/>
      <c r="M1272" s="14"/>
      <c r="N1272" s="14"/>
    </row>
    <row r="1273" spans="1:14">
      <c r="A1273" s="14">
        <v>1266</v>
      </c>
      <c r="B1273" s="14">
        <v>1266</v>
      </c>
      <c r="C1273" s="15">
        <v>44786</v>
      </c>
      <c r="D1273" s="14">
        <v>83</v>
      </c>
      <c r="E1273" s="14">
        <v>10</v>
      </c>
      <c r="F1273" s="14">
        <v>3</v>
      </c>
      <c r="G1273" s="14" t="s">
        <v>22</v>
      </c>
      <c r="H1273" s="14" t="s">
        <v>20</v>
      </c>
      <c r="I1273" s="14"/>
      <c r="J1273" s="14"/>
      <c r="K1273" s="14"/>
      <c r="L1273" s="14"/>
      <c r="M1273" s="14"/>
      <c r="N1273" s="14"/>
    </row>
    <row r="1274" spans="1:14">
      <c r="A1274" s="14">
        <v>1267</v>
      </c>
      <c r="B1274" s="14">
        <v>1267</v>
      </c>
      <c r="C1274" s="15">
        <v>44712</v>
      </c>
      <c r="D1274" s="14">
        <v>4</v>
      </c>
      <c r="E1274" s="14">
        <v>2</v>
      </c>
      <c r="F1274" s="14">
        <v>1</v>
      </c>
      <c r="G1274" s="14" t="s">
        <v>19</v>
      </c>
      <c r="H1274" s="14" t="s">
        <v>20</v>
      </c>
      <c r="I1274" s="14"/>
      <c r="J1274" s="14"/>
      <c r="K1274" s="14"/>
      <c r="L1274" s="14"/>
      <c r="M1274" s="14"/>
      <c r="N1274" s="14"/>
    </row>
    <row r="1275" spans="1:14">
      <c r="A1275" s="14">
        <v>1268</v>
      </c>
      <c r="B1275" s="14">
        <v>1268</v>
      </c>
      <c r="C1275" s="15">
        <v>44703</v>
      </c>
      <c r="D1275" s="14">
        <v>55</v>
      </c>
      <c r="E1275" s="14">
        <v>14</v>
      </c>
      <c r="F1275" s="14">
        <v>1</v>
      </c>
      <c r="G1275" s="14" t="s">
        <v>33</v>
      </c>
      <c r="H1275" s="14" t="s">
        <v>20</v>
      </c>
      <c r="I1275" s="14"/>
      <c r="J1275" s="14"/>
      <c r="K1275" s="14"/>
      <c r="L1275" s="14"/>
      <c r="M1275" s="14"/>
      <c r="N1275" s="14"/>
    </row>
    <row r="1276" spans="1:14">
      <c r="A1276" s="14">
        <v>1269</v>
      </c>
      <c r="B1276" s="14">
        <v>1269</v>
      </c>
      <c r="C1276" s="15">
        <v>44664</v>
      </c>
      <c r="D1276" s="14">
        <v>2</v>
      </c>
      <c r="E1276" s="14">
        <v>1</v>
      </c>
      <c r="F1276" s="14">
        <v>3</v>
      </c>
      <c r="G1276" s="14" t="s">
        <v>22</v>
      </c>
      <c r="H1276" s="14" t="s">
        <v>15</v>
      </c>
      <c r="I1276" s="14"/>
      <c r="J1276" s="14"/>
      <c r="K1276" s="14"/>
      <c r="L1276" s="14"/>
      <c r="M1276" s="14"/>
      <c r="N1276" s="14"/>
    </row>
    <row r="1277" spans="1:14">
      <c r="A1277" s="14">
        <v>1270</v>
      </c>
      <c r="B1277" s="14">
        <v>1270</v>
      </c>
      <c r="C1277" s="15">
        <v>44668</v>
      </c>
      <c r="D1277" s="14">
        <v>71</v>
      </c>
      <c r="E1277" s="14">
        <v>14</v>
      </c>
      <c r="F1277" s="14">
        <v>1</v>
      </c>
      <c r="G1277" s="14" t="s">
        <v>22</v>
      </c>
      <c r="H1277" s="14" t="s">
        <v>15</v>
      </c>
      <c r="I1277" s="14"/>
      <c r="J1277" s="14"/>
      <c r="K1277" s="14"/>
      <c r="L1277" s="14"/>
      <c r="M1277" s="14"/>
      <c r="N1277" s="14"/>
    </row>
    <row r="1278" spans="1:14">
      <c r="A1278" s="14">
        <v>1271</v>
      </c>
      <c r="B1278" s="14">
        <v>1271</v>
      </c>
      <c r="C1278" s="15">
        <v>44572</v>
      </c>
      <c r="D1278" s="14">
        <v>77</v>
      </c>
      <c r="E1278" s="14">
        <v>18</v>
      </c>
      <c r="F1278" s="14">
        <v>2</v>
      </c>
      <c r="G1278" s="14" t="s">
        <v>30</v>
      </c>
      <c r="H1278" s="14" t="s">
        <v>15</v>
      </c>
      <c r="I1278" s="14"/>
      <c r="J1278" s="14"/>
      <c r="K1278" s="14"/>
      <c r="L1278" s="14"/>
      <c r="M1278" s="14"/>
      <c r="N1278" s="14"/>
    </row>
    <row r="1279" spans="1:14">
      <c r="A1279" s="14">
        <v>1272</v>
      </c>
      <c r="B1279" s="14">
        <v>1272</v>
      </c>
      <c r="C1279" s="15">
        <v>44760</v>
      </c>
      <c r="D1279" s="14">
        <v>95</v>
      </c>
      <c r="E1279" s="14">
        <v>3</v>
      </c>
      <c r="F1279" s="14">
        <v>1</v>
      </c>
      <c r="G1279" s="14" t="s">
        <v>30</v>
      </c>
      <c r="H1279" s="14" t="s">
        <v>20</v>
      </c>
      <c r="I1279" s="14"/>
      <c r="J1279" s="14"/>
      <c r="K1279" s="14"/>
      <c r="L1279" s="14"/>
      <c r="M1279" s="14"/>
      <c r="N1279" s="14"/>
    </row>
    <row r="1280" spans="1:14">
      <c r="A1280" s="14">
        <v>1273</v>
      </c>
      <c r="B1280" s="14">
        <v>1273</v>
      </c>
      <c r="C1280" s="15">
        <v>44768</v>
      </c>
      <c r="D1280" s="14">
        <v>84</v>
      </c>
      <c r="E1280" s="14">
        <v>17</v>
      </c>
      <c r="F1280" s="14">
        <v>1</v>
      </c>
      <c r="G1280" s="14" t="s">
        <v>19</v>
      </c>
      <c r="H1280" s="14" t="s">
        <v>20</v>
      </c>
      <c r="I1280" s="14"/>
      <c r="J1280" s="14"/>
      <c r="K1280" s="14"/>
      <c r="L1280" s="14"/>
      <c r="M1280" s="14"/>
      <c r="N1280" s="14"/>
    </row>
    <row r="1281" spans="1:14">
      <c r="A1281" s="14">
        <v>1274</v>
      </c>
      <c r="B1281" s="14">
        <v>1274</v>
      </c>
      <c r="C1281" s="15">
        <v>44643</v>
      </c>
      <c r="D1281" s="14">
        <v>2</v>
      </c>
      <c r="E1281" s="14">
        <v>12</v>
      </c>
      <c r="F1281" s="14">
        <v>1</v>
      </c>
      <c r="G1281" s="14" t="s">
        <v>45</v>
      </c>
      <c r="H1281" s="14" t="s">
        <v>15</v>
      </c>
      <c r="I1281" s="14"/>
      <c r="J1281" s="14"/>
      <c r="K1281" s="14"/>
      <c r="L1281" s="14"/>
      <c r="M1281" s="14"/>
      <c r="N1281" s="14"/>
    </row>
    <row r="1282" spans="1:14">
      <c r="A1282" s="14">
        <v>1275</v>
      </c>
      <c r="B1282" s="14">
        <v>1275</v>
      </c>
      <c r="C1282" s="15">
        <v>44631</v>
      </c>
      <c r="D1282" s="14">
        <v>98</v>
      </c>
      <c r="E1282" s="14">
        <v>11</v>
      </c>
      <c r="F1282" s="14">
        <v>1</v>
      </c>
      <c r="G1282" s="14" t="s">
        <v>14</v>
      </c>
      <c r="H1282" s="14" t="s">
        <v>20</v>
      </c>
      <c r="I1282" s="14"/>
      <c r="J1282" s="14"/>
      <c r="K1282" s="14"/>
      <c r="L1282" s="14"/>
      <c r="M1282" s="14"/>
      <c r="N1282" s="14"/>
    </row>
    <row r="1283" spans="1:14">
      <c r="A1283" s="14">
        <v>1276</v>
      </c>
      <c r="B1283" s="14">
        <v>1276</v>
      </c>
      <c r="C1283" s="15">
        <v>44694</v>
      </c>
      <c r="D1283" s="14">
        <v>91</v>
      </c>
      <c r="E1283" s="14">
        <v>11</v>
      </c>
      <c r="F1283" s="14">
        <v>3</v>
      </c>
      <c r="G1283" s="14" t="s">
        <v>45</v>
      </c>
      <c r="H1283" s="14" t="s">
        <v>15</v>
      </c>
      <c r="I1283" s="14"/>
      <c r="J1283" s="14"/>
      <c r="K1283" s="14"/>
      <c r="L1283" s="14"/>
      <c r="M1283" s="14"/>
      <c r="N1283" s="14"/>
    </row>
    <row r="1284" spans="1:14">
      <c r="A1284" s="14">
        <v>1277</v>
      </c>
      <c r="B1284" s="14">
        <v>1277</v>
      </c>
      <c r="C1284" s="15">
        <v>44768</v>
      </c>
      <c r="D1284" s="14">
        <v>40</v>
      </c>
      <c r="E1284" s="14">
        <v>15</v>
      </c>
      <c r="F1284" s="14">
        <v>1</v>
      </c>
      <c r="G1284" s="14" t="s">
        <v>30</v>
      </c>
      <c r="H1284" s="14" t="s">
        <v>15</v>
      </c>
      <c r="I1284" s="14"/>
      <c r="J1284" s="14"/>
      <c r="K1284" s="14"/>
      <c r="L1284" s="14"/>
      <c r="M1284" s="14"/>
      <c r="N1284" s="14"/>
    </row>
    <row r="1285" spans="1:14">
      <c r="A1285" s="14">
        <v>1278</v>
      </c>
      <c r="B1285" s="14">
        <v>1278</v>
      </c>
      <c r="C1285" s="15">
        <v>44623</v>
      </c>
      <c r="D1285" s="14">
        <v>64</v>
      </c>
      <c r="E1285" s="14">
        <v>3</v>
      </c>
      <c r="F1285" s="14">
        <v>2</v>
      </c>
      <c r="G1285" s="14" t="s">
        <v>14</v>
      </c>
      <c r="H1285" s="14" t="s">
        <v>20</v>
      </c>
      <c r="I1285" s="14"/>
      <c r="J1285" s="14"/>
      <c r="K1285" s="14"/>
      <c r="L1285" s="14"/>
      <c r="M1285" s="14"/>
      <c r="N1285" s="14"/>
    </row>
    <row r="1286" spans="1:14">
      <c r="A1286" s="14">
        <v>1279</v>
      </c>
      <c r="B1286" s="14">
        <v>1279</v>
      </c>
      <c r="C1286" s="15">
        <v>44658</v>
      </c>
      <c r="D1286" s="14">
        <v>81</v>
      </c>
      <c r="E1286" s="14">
        <v>12</v>
      </c>
      <c r="F1286" s="14">
        <v>2</v>
      </c>
      <c r="G1286" s="14" t="s">
        <v>19</v>
      </c>
      <c r="H1286" s="14" t="s">
        <v>15</v>
      </c>
      <c r="I1286" s="14"/>
      <c r="J1286" s="14"/>
      <c r="K1286" s="14"/>
      <c r="L1286" s="14"/>
      <c r="M1286" s="14"/>
      <c r="N1286" s="14"/>
    </row>
    <row r="1287" spans="1:14">
      <c r="A1287" s="14">
        <v>1280</v>
      </c>
      <c r="B1287" s="14">
        <v>1280</v>
      </c>
      <c r="C1287" s="15">
        <v>44695</v>
      </c>
      <c r="D1287" s="14">
        <v>8</v>
      </c>
      <c r="E1287" s="14">
        <v>13</v>
      </c>
      <c r="F1287" s="14">
        <v>2</v>
      </c>
      <c r="G1287" s="14" t="s">
        <v>33</v>
      </c>
      <c r="H1287" s="14" t="s">
        <v>15</v>
      </c>
      <c r="I1287" s="14"/>
      <c r="J1287" s="14"/>
      <c r="K1287" s="14"/>
      <c r="L1287" s="14"/>
      <c r="M1287" s="14"/>
      <c r="N1287" s="14"/>
    </row>
    <row r="1288" spans="1:14">
      <c r="A1288" s="14">
        <v>1281</v>
      </c>
      <c r="B1288" s="14">
        <v>1281</v>
      </c>
      <c r="C1288" s="15">
        <v>44797</v>
      </c>
      <c r="D1288" s="14">
        <v>75</v>
      </c>
      <c r="E1288" s="14">
        <v>16</v>
      </c>
      <c r="F1288" s="14">
        <v>3</v>
      </c>
      <c r="G1288" s="14" t="s">
        <v>14</v>
      </c>
      <c r="H1288" s="14" t="s">
        <v>20</v>
      </c>
      <c r="I1288" s="14"/>
      <c r="J1288" s="14"/>
      <c r="K1288" s="14"/>
      <c r="L1288" s="14"/>
      <c r="M1288" s="14"/>
      <c r="N1288" s="14"/>
    </row>
    <row r="1289" spans="1:14">
      <c r="A1289" s="14">
        <v>1282</v>
      </c>
      <c r="B1289" s="14">
        <v>1282</v>
      </c>
      <c r="C1289" s="15">
        <v>44623</v>
      </c>
      <c r="D1289" s="14">
        <v>81</v>
      </c>
      <c r="E1289" s="14">
        <v>18</v>
      </c>
      <c r="F1289" s="14">
        <v>2</v>
      </c>
      <c r="G1289" s="14" t="s">
        <v>22</v>
      </c>
      <c r="H1289" s="14" t="s">
        <v>15</v>
      </c>
      <c r="I1289" s="14"/>
      <c r="J1289" s="14"/>
      <c r="K1289" s="14"/>
      <c r="L1289" s="14"/>
      <c r="M1289" s="14"/>
      <c r="N1289" s="14"/>
    </row>
    <row r="1290" spans="1:14">
      <c r="A1290" s="14">
        <v>1283</v>
      </c>
      <c r="B1290" s="14">
        <v>1283</v>
      </c>
      <c r="C1290" s="15">
        <v>44658</v>
      </c>
      <c r="D1290" s="14">
        <v>54</v>
      </c>
      <c r="E1290" s="14">
        <v>16</v>
      </c>
      <c r="F1290" s="14">
        <v>1</v>
      </c>
      <c r="G1290" s="14" t="s">
        <v>22</v>
      </c>
      <c r="H1290" s="14" t="s">
        <v>15</v>
      </c>
      <c r="I1290" s="14"/>
      <c r="J1290" s="14"/>
      <c r="K1290" s="14"/>
      <c r="L1290" s="14"/>
      <c r="M1290" s="14"/>
      <c r="N1290" s="14"/>
    </row>
    <row r="1291" spans="1:14">
      <c r="A1291" s="14">
        <v>1284</v>
      </c>
      <c r="B1291" s="14">
        <v>1284</v>
      </c>
      <c r="C1291" s="15">
        <v>44673</v>
      </c>
      <c r="D1291" s="14">
        <v>2</v>
      </c>
      <c r="E1291" s="14">
        <v>18</v>
      </c>
      <c r="F1291" s="14">
        <v>3</v>
      </c>
      <c r="G1291" s="14" t="s">
        <v>45</v>
      </c>
      <c r="H1291" s="14" t="s">
        <v>15</v>
      </c>
      <c r="I1291" s="14"/>
      <c r="J1291" s="14"/>
      <c r="K1291" s="14"/>
      <c r="L1291" s="14"/>
      <c r="M1291" s="14"/>
      <c r="N1291" s="14"/>
    </row>
    <row r="1292" spans="1:14">
      <c r="A1292" s="14">
        <v>1285</v>
      </c>
      <c r="B1292" s="14">
        <v>1285</v>
      </c>
      <c r="C1292" s="15">
        <v>44803</v>
      </c>
      <c r="D1292" s="14">
        <v>87</v>
      </c>
      <c r="E1292" s="14">
        <v>9</v>
      </c>
      <c r="F1292" s="14">
        <v>3</v>
      </c>
      <c r="G1292" s="14" t="s">
        <v>45</v>
      </c>
      <c r="H1292" s="14" t="s">
        <v>15</v>
      </c>
      <c r="I1292" s="14"/>
      <c r="J1292" s="14"/>
      <c r="K1292" s="14"/>
      <c r="L1292" s="14"/>
      <c r="M1292" s="14"/>
      <c r="N1292" s="14"/>
    </row>
    <row r="1293" spans="1:14">
      <c r="A1293" s="14">
        <v>1286</v>
      </c>
      <c r="B1293" s="14">
        <v>1286</v>
      </c>
      <c r="C1293" s="15">
        <v>44567</v>
      </c>
      <c r="D1293" s="14">
        <v>9</v>
      </c>
      <c r="E1293" s="14">
        <v>1</v>
      </c>
      <c r="F1293" s="14">
        <v>3</v>
      </c>
      <c r="G1293" s="14" t="s">
        <v>22</v>
      </c>
      <c r="H1293" s="14" t="s">
        <v>20</v>
      </c>
      <c r="I1293" s="14"/>
      <c r="J1293" s="14"/>
      <c r="K1293" s="14"/>
      <c r="L1293" s="14"/>
      <c r="M1293" s="14"/>
      <c r="N1293" s="14"/>
    </row>
    <row r="1294" spans="1:14">
      <c r="A1294" s="14">
        <v>1287</v>
      </c>
      <c r="B1294" s="14">
        <v>1287</v>
      </c>
      <c r="C1294" s="15">
        <v>44600</v>
      </c>
      <c r="D1294" s="14">
        <v>73</v>
      </c>
      <c r="E1294" s="14">
        <v>6</v>
      </c>
      <c r="F1294" s="14">
        <v>3</v>
      </c>
      <c r="G1294" s="14" t="s">
        <v>45</v>
      </c>
      <c r="H1294" s="14" t="s">
        <v>20</v>
      </c>
      <c r="I1294" s="14"/>
      <c r="J1294" s="14"/>
      <c r="K1294" s="14"/>
      <c r="L1294" s="14"/>
      <c r="M1294" s="14"/>
      <c r="N1294" s="14"/>
    </row>
    <row r="1295" spans="1:14">
      <c r="A1295" s="14">
        <v>1288</v>
      </c>
      <c r="B1295" s="14">
        <v>1288</v>
      </c>
      <c r="C1295" s="15">
        <v>44581</v>
      </c>
      <c r="D1295" s="14">
        <v>34</v>
      </c>
      <c r="E1295" s="14">
        <v>1</v>
      </c>
      <c r="F1295" s="14">
        <v>2</v>
      </c>
      <c r="G1295" s="14" t="s">
        <v>33</v>
      </c>
      <c r="H1295" s="14" t="s">
        <v>15</v>
      </c>
      <c r="I1295" s="14"/>
      <c r="J1295" s="14"/>
      <c r="K1295" s="14"/>
      <c r="L1295" s="14"/>
      <c r="M1295" s="14"/>
      <c r="N1295" s="14"/>
    </row>
    <row r="1296" spans="1:14">
      <c r="A1296" s="14">
        <v>1289</v>
      </c>
      <c r="B1296" s="14">
        <v>1289</v>
      </c>
      <c r="C1296" s="15">
        <v>44723</v>
      </c>
      <c r="D1296" s="14">
        <v>80</v>
      </c>
      <c r="E1296" s="14">
        <v>4</v>
      </c>
      <c r="F1296" s="14">
        <v>1</v>
      </c>
      <c r="G1296" s="14" t="s">
        <v>30</v>
      </c>
      <c r="H1296" s="14" t="s">
        <v>15</v>
      </c>
      <c r="I1296" s="14"/>
      <c r="J1296" s="14"/>
      <c r="K1296" s="14"/>
      <c r="L1296" s="14"/>
      <c r="M1296" s="14"/>
      <c r="N1296" s="14"/>
    </row>
    <row r="1297" spans="1:14">
      <c r="A1297" s="14">
        <v>1290</v>
      </c>
      <c r="B1297" s="14">
        <v>1290</v>
      </c>
      <c r="C1297" s="15">
        <v>44766</v>
      </c>
      <c r="D1297" s="14">
        <v>53</v>
      </c>
      <c r="E1297" s="14">
        <v>16</v>
      </c>
      <c r="F1297" s="14">
        <v>3</v>
      </c>
      <c r="G1297" s="14" t="s">
        <v>30</v>
      </c>
      <c r="H1297" s="14" t="s">
        <v>15</v>
      </c>
      <c r="I1297" s="14"/>
      <c r="J1297" s="14"/>
      <c r="K1297" s="14"/>
      <c r="L1297" s="14"/>
      <c r="M1297" s="14"/>
      <c r="N1297" s="14"/>
    </row>
    <row r="1298" spans="1:14">
      <c r="A1298" s="14">
        <v>1291</v>
      </c>
      <c r="B1298" s="14">
        <v>1291</v>
      </c>
      <c r="C1298" s="15">
        <v>44698</v>
      </c>
      <c r="D1298" s="14">
        <v>5</v>
      </c>
      <c r="E1298" s="14">
        <v>11</v>
      </c>
      <c r="F1298" s="14">
        <v>1</v>
      </c>
      <c r="G1298" s="14" t="s">
        <v>30</v>
      </c>
      <c r="H1298" s="14" t="s">
        <v>15</v>
      </c>
      <c r="I1298" s="14"/>
      <c r="J1298" s="14"/>
      <c r="K1298" s="14"/>
      <c r="L1298" s="14"/>
      <c r="M1298" s="14"/>
      <c r="N1298" s="14"/>
    </row>
    <row r="1299" spans="1:14">
      <c r="A1299" s="14">
        <v>1292</v>
      </c>
      <c r="B1299" s="14">
        <v>1292</v>
      </c>
      <c r="C1299" s="15">
        <v>44729</v>
      </c>
      <c r="D1299" s="14">
        <v>98</v>
      </c>
      <c r="E1299" s="14">
        <v>6</v>
      </c>
      <c r="F1299" s="14">
        <v>2</v>
      </c>
      <c r="G1299" s="14" t="s">
        <v>22</v>
      </c>
      <c r="H1299" s="14" t="s">
        <v>15</v>
      </c>
      <c r="I1299" s="14"/>
      <c r="J1299" s="14"/>
      <c r="K1299" s="14"/>
      <c r="L1299" s="14"/>
      <c r="M1299" s="14"/>
      <c r="N1299" s="14"/>
    </row>
    <row r="1300" spans="1:14">
      <c r="A1300" s="14">
        <v>1293</v>
      </c>
      <c r="B1300" s="14">
        <v>1293</v>
      </c>
      <c r="C1300" s="15">
        <v>44565</v>
      </c>
      <c r="D1300" s="14">
        <v>53</v>
      </c>
      <c r="E1300" s="14">
        <v>2</v>
      </c>
      <c r="F1300" s="14">
        <v>2</v>
      </c>
      <c r="G1300" s="14" t="s">
        <v>30</v>
      </c>
      <c r="H1300" s="14" t="s">
        <v>20</v>
      </c>
      <c r="I1300" s="14"/>
      <c r="J1300" s="14"/>
      <c r="K1300" s="14"/>
      <c r="L1300" s="14"/>
      <c r="M1300" s="14"/>
      <c r="N1300" s="14"/>
    </row>
    <row r="1301" spans="1:14">
      <c r="A1301" s="14">
        <v>1294</v>
      </c>
      <c r="B1301" s="14">
        <v>1294</v>
      </c>
      <c r="C1301" s="15">
        <v>44761</v>
      </c>
      <c r="D1301" s="14">
        <v>42</v>
      </c>
      <c r="E1301" s="14">
        <v>14</v>
      </c>
      <c r="F1301" s="14">
        <v>3</v>
      </c>
      <c r="G1301" s="14" t="s">
        <v>19</v>
      </c>
      <c r="H1301" s="14" t="s">
        <v>20</v>
      </c>
      <c r="I1301" s="14"/>
      <c r="J1301" s="14"/>
      <c r="K1301" s="14"/>
      <c r="L1301" s="14"/>
      <c r="M1301" s="14"/>
      <c r="N1301" s="14"/>
    </row>
    <row r="1302" spans="1:14">
      <c r="A1302" s="14">
        <v>1295</v>
      </c>
      <c r="B1302" s="14">
        <v>1295</v>
      </c>
      <c r="C1302" s="15">
        <v>44564</v>
      </c>
      <c r="D1302" s="14">
        <v>15</v>
      </c>
      <c r="E1302" s="14">
        <v>10</v>
      </c>
      <c r="F1302" s="14">
        <v>2</v>
      </c>
      <c r="G1302" s="14" t="s">
        <v>22</v>
      </c>
      <c r="H1302" s="14" t="s">
        <v>15</v>
      </c>
      <c r="I1302" s="14"/>
      <c r="J1302" s="14"/>
      <c r="K1302" s="14"/>
      <c r="L1302" s="14"/>
      <c r="M1302" s="14"/>
      <c r="N1302" s="14"/>
    </row>
    <row r="1303" spans="1:14">
      <c r="A1303" s="14">
        <v>1296</v>
      </c>
      <c r="B1303" s="14">
        <v>1296</v>
      </c>
      <c r="C1303" s="15">
        <v>44596</v>
      </c>
      <c r="D1303" s="14">
        <v>79</v>
      </c>
      <c r="E1303" s="14">
        <v>16</v>
      </c>
      <c r="F1303" s="14">
        <v>3</v>
      </c>
      <c r="G1303" s="14" t="s">
        <v>33</v>
      </c>
      <c r="H1303" s="14" t="s">
        <v>20</v>
      </c>
      <c r="I1303" s="14"/>
      <c r="J1303" s="14"/>
      <c r="K1303" s="14"/>
      <c r="L1303" s="14"/>
      <c r="M1303" s="14"/>
      <c r="N1303" s="14"/>
    </row>
    <row r="1304" spans="1:14">
      <c r="A1304" s="14">
        <v>1297</v>
      </c>
      <c r="B1304" s="14">
        <v>1297</v>
      </c>
      <c r="C1304" s="15">
        <v>44702</v>
      </c>
      <c r="D1304" s="14">
        <v>86</v>
      </c>
      <c r="E1304" s="14">
        <v>12</v>
      </c>
      <c r="F1304" s="14">
        <v>3</v>
      </c>
      <c r="G1304" s="14" t="s">
        <v>14</v>
      </c>
      <c r="H1304" s="14" t="s">
        <v>15</v>
      </c>
      <c r="I1304" s="14"/>
      <c r="J1304" s="14"/>
      <c r="K1304" s="14"/>
      <c r="L1304" s="14"/>
      <c r="M1304" s="14"/>
      <c r="N1304" s="14"/>
    </row>
    <row r="1305" spans="1:14">
      <c r="A1305" s="14">
        <v>1298</v>
      </c>
      <c r="B1305" s="14">
        <v>1298</v>
      </c>
      <c r="C1305" s="15">
        <v>44759</v>
      </c>
      <c r="D1305" s="14">
        <v>49</v>
      </c>
      <c r="E1305" s="14">
        <v>18</v>
      </c>
      <c r="F1305" s="14">
        <v>1</v>
      </c>
      <c r="G1305" s="14" t="s">
        <v>30</v>
      </c>
      <c r="H1305" s="14" t="s">
        <v>20</v>
      </c>
      <c r="I1305" s="14"/>
      <c r="J1305" s="14"/>
      <c r="K1305" s="14"/>
      <c r="L1305" s="14"/>
      <c r="M1305" s="14"/>
      <c r="N1305" s="14"/>
    </row>
    <row r="1306" spans="1:14">
      <c r="A1306" s="14">
        <v>1299</v>
      </c>
      <c r="B1306" s="14">
        <v>1299</v>
      </c>
      <c r="C1306" s="15">
        <v>44765</v>
      </c>
      <c r="D1306" s="14">
        <v>58</v>
      </c>
      <c r="E1306" s="14">
        <v>5</v>
      </c>
      <c r="F1306" s="14">
        <v>3</v>
      </c>
      <c r="G1306" s="14" t="s">
        <v>19</v>
      </c>
      <c r="H1306" s="14" t="s">
        <v>15</v>
      </c>
      <c r="I1306" s="14"/>
      <c r="J1306" s="14"/>
      <c r="K1306" s="14"/>
      <c r="L1306" s="14"/>
      <c r="M1306" s="14"/>
      <c r="N1306" s="14"/>
    </row>
    <row r="1307" spans="1:14">
      <c r="A1307" s="14">
        <v>1300</v>
      </c>
      <c r="B1307" s="14">
        <v>1300</v>
      </c>
      <c r="C1307" s="15">
        <v>44709</v>
      </c>
      <c r="D1307" s="14">
        <v>62</v>
      </c>
      <c r="E1307" s="14">
        <v>11</v>
      </c>
      <c r="F1307" s="14">
        <v>3</v>
      </c>
      <c r="G1307" s="14" t="s">
        <v>14</v>
      </c>
      <c r="H1307" s="14" t="s">
        <v>20</v>
      </c>
      <c r="I1307" s="14"/>
      <c r="J1307" s="14"/>
      <c r="K1307" s="14"/>
      <c r="L1307" s="14"/>
      <c r="M1307" s="14"/>
      <c r="N1307" s="14"/>
    </row>
    <row r="1308" spans="1:14">
      <c r="A1308" s="14">
        <v>1301</v>
      </c>
      <c r="B1308" s="14">
        <v>1301</v>
      </c>
      <c r="C1308" s="15">
        <v>44749</v>
      </c>
      <c r="D1308" s="14">
        <v>16</v>
      </c>
      <c r="E1308" s="14">
        <v>2</v>
      </c>
      <c r="F1308" s="14">
        <v>2</v>
      </c>
      <c r="G1308" s="14" t="s">
        <v>19</v>
      </c>
      <c r="H1308" s="14" t="s">
        <v>20</v>
      </c>
      <c r="I1308" s="14"/>
      <c r="J1308" s="14"/>
      <c r="K1308" s="14"/>
      <c r="L1308" s="14"/>
      <c r="M1308" s="14"/>
      <c r="N1308" s="14"/>
    </row>
    <row r="1309" spans="1:14">
      <c r="A1309" s="14">
        <v>1302</v>
      </c>
      <c r="B1309" s="14">
        <v>1302</v>
      </c>
      <c r="C1309" s="15">
        <v>44743</v>
      </c>
      <c r="D1309" s="14">
        <v>68</v>
      </c>
      <c r="E1309" s="14">
        <v>17</v>
      </c>
      <c r="F1309" s="14">
        <v>2</v>
      </c>
      <c r="G1309" s="14" t="s">
        <v>19</v>
      </c>
      <c r="H1309" s="14" t="s">
        <v>20</v>
      </c>
      <c r="I1309" s="14"/>
      <c r="J1309" s="14"/>
      <c r="K1309" s="14"/>
      <c r="L1309" s="14"/>
      <c r="M1309" s="14"/>
      <c r="N1309" s="14"/>
    </row>
    <row r="1310" spans="1:14">
      <c r="A1310" s="14">
        <v>1303</v>
      </c>
      <c r="B1310" s="14">
        <v>1303</v>
      </c>
      <c r="C1310" s="15">
        <v>44629</v>
      </c>
      <c r="D1310" s="14">
        <v>75</v>
      </c>
      <c r="E1310" s="14">
        <v>5</v>
      </c>
      <c r="F1310" s="14">
        <v>3</v>
      </c>
      <c r="G1310" s="14" t="s">
        <v>30</v>
      </c>
      <c r="H1310" s="14" t="s">
        <v>20</v>
      </c>
      <c r="I1310" s="14"/>
      <c r="J1310" s="14"/>
      <c r="K1310" s="14"/>
      <c r="L1310" s="14"/>
      <c r="M1310" s="14"/>
      <c r="N1310" s="14"/>
    </row>
    <row r="1311" spans="1:14">
      <c r="A1311" s="14">
        <v>1304</v>
      </c>
      <c r="B1311" s="14">
        <v>1304</v>
      </c>
      <c r="C1311" s="15">
        <v>44622</v>
      </c>
      <c r="D1311" s="14">
        <v>83</v>
      </c>
      <c r="E1311" s="14">
        <v>5</v>
      </c>
      <c r="F1311" s="14">
        <v>1</v>
      </c>
      <c r="G1311" s="14" t="s">
        <v>14</v>
      </c>
      <c r="H1311" s="14" t="s">
        <v>20</v>
      </c>
      <c r="I1311" s="14"/>
      <c r="J1311" s="14"/>
      <c r="K1311" s="14"/>
      <c r="L1311" s="14"/>
      <c r="M1311" s="14"/>
      <c r="N1311" s="14"/>
    </row>
    <row r="1312" spans="1:14">
      <c r="A1312" s="14">
        <v>1305</v>
      </c>
      <c r="B1312" s="14">
        <v>1305</v>
      </c>
      <c r="C1312" s="15">
        <v>44727</v>
      </c>
      <c r="D1312" s="14">
        <v>29</v>
      </c>
      <c r="E1312" s="14">
        <v>2</v>
      </c>
      <c r="F1312" s="14">
        <v>1</v>
      </c>
      <c r="G1312" s="14" t="s">
        <v>45</v>
      </c>
      <c r="H1312" s="14" t="s">
        <v>20</v>
      </c>
      <c r="I1312" s="14"/>
      <c r="J1312" s="14"/>
      <c r="K1312" s="14"/>
      <c r="L1312" s="14"/>
      <c r="M1312" s="14"/>
      <c r="N1312" s="14"/>
    </row>
    <row r="1313" spans="1:14">
      <c r="A1313" s="14">
        <v>1306</v>
      </c>
      <c r="B1313" s="14">
        <v>1306</v>
      </c>
      <c r="C1313" s="15">
        <v>44771</v>
      </c>
      <c r="D1313" s="14">
        <v>17</v>
      </c>
      <c r="E1313" s="14">
        <v>12</v>
      </c>
      <c r="F1313" s="14">
        <v>2</v>
      </c>
      <c r="G1313" s="14" t="s">
        <v>33</v>
      </c>
      <c r="H1313" s="14" t="s">
        <v>20</v>
      </c>
      <c r="I1313" s="14"/>
      <c r="J1313" s="14"/>
      <c r="K1313" s="14"/>
      <c r="L1313" s="14"/>
      <c r="M1313" s="14"/>
      <c r="N1313" s="14"/>
    </row>
    <row r="1314" spans="1:14">
      <c r="A1314" s="14">
        <v>1307</v>
      </c>
      <c r="B1314" s="14">
        <v>1307</v>
      </c>
      <c r="C1314" s="15">
        <v>44771</v>
      </c>
      <c r="D1314" s="14">
        <v>87</v>
      </c>
      <c r="E1314" s="14">
        <v>16</v>
      </c>
      <c r="F1314" s="14">
        <v>3</v>
      </c>
      <c r="G1314" s="14" t="s">
        <v>22</v>
      </c>
      <c r="H1314" s="14" t="s">
        <v>15</v>
      </c>
      <c r="I1314" s="14"/>
      <c r="J1314" s="14"/>
      <c r="K1314" s="14"/>
      <c r="L1314" s="14"/>
      <c r="M1314" s="14"/>
      <c r="N1314" s="14"/>
    </row>
    <row r="1315" spans="1:14">
      <c r="A1315" s="14">
        <v>1308</v>
      </c>
      <c r="B1315" s="14">
        <v>1308</v>
      </c>
      <c r="C1315" s="15">
        <v>44685</v>
      </c>
      <c r="D1315" s="14">
        <v>47</v>
      </c>
      <c r="E1315" s="14">
        <v>10</v>
      </c>
      <c r="F1315" s="14">
        <v>2</v>
      </c>
      <c r="G1315" s="14" t="s">
        <v>33</v>
      </c>
      <c r="H1315" s="14" t="s">
        <v>15</v>
      </c>
      <c r="I1315" s="14"/>
      <c r="J1315" s="14"/>
      <c r="K1315" s="14"/>
      <c r="L1315" s="14"/>
      <c r="M1315" s="14"/>
      <c r="N1315" s="14"/>
    </row>
    <row r="1316" spans="1:14">
      <c r="A1316" s="14">
        <v>1309</v>
      </c>
      <c r="B1316" s="14">
        <v>1309</v>
      </c>
      <c r="C1316" s="15">
        <v>44709</v>
      </c>
      <c r="D1316" s="14">
        <v>22</v>
      </c>
      <c r="E1316" s="14">
        <v>17</v>
      </c>
      <c r="F1316" s="14">
        <v>3</v>
      </c>
      <c r="G1316" s="14" t="s">
        <v>22</v>
      </c>
      <c r="H1316" s="14" t="s">
        <v>20</v>
      </c>
      <c r="I1316" s="14"/>
      <c r="J1316" s="14"/>
      <c r="K1316" s="14"/>
      <c r="L1316" s="14"/>
      <c r="M1316" s="14"/>
      <c r="N1316" s="14"/>
    </row>
    <row r="1317" spans="1:14">
      <c r="A1317" s="14">
        <v>1310</v>
      </c>
      <c r="B1317" s="14">
        <v>1310</v>
      </c>
      <c r="C1317" s="15">
        <v>44737</v>
      </c>
      <c r="D1317" s="14">
        <v>11</v>
      </c>
      <c r="E1317" s="14">
        <v>8</v>
      </c>
      <c r="F1317" s="14">
        <v>2</v>
      </c>
      <c r="G1317" s="14" t="s">
        <v>19</v>
      </c>
      <c r="H1317" s="14" t="s">
        <v>15</v>
      </c>
      <c r="I1317" s="14"/>
      <c r="J1317" s="14"/>
      <c r="K1317" s="14"/>
      <c r="L1317" s="14"/>
      <c r="M1317" s="14"/>
      <c r="N1317" s="14"/>
    </row>
    <row r="1318" spans="1:14">
      <c r="A1318" s="14">
        <v>1311</v>
      </c>
      <c r="B1318" s="14">
        <v>1311</v>
      </c>
      <c r="C1318" s="15">
        <v>44773</v>
      </c>
      <c r="D1318" s="14">
        <v>48</v>
      </c>
      <c r="E1318" s="14">
        <v>10</v>
      </c>
      <c r="F1318" s="14">
        <v>2</v>
      </c>
      <c r="G1318" s="14" t="s">
        <v>30</v>
      </c>
      <c r="H1318" s="14" t="s">
        <v>20</v>
      </c>
      <c r="I1318" s="14"/>
      <c r="J1318" s="14"/>
      <c r="K1318" s="14"/>
      <c r="L1318" s="14"/>
      <c r="M1318" s="14"/>
      <c r="N1318" s="14"/>
    </row>
    <row r="1319" spans="1:14">
      <c r="A1319" s="14">
        <v>1312</v>
      </c>
      <c r="B1319" s="14">
        <v>1312</v>
      </c>
      <c r="C1319" s="15">
        <v>44583</v>
      </c>
      <c r="D1319" s="14">
        <v>36</v>
      </c>
      <c r="E1319" s="14">
        <v>16</v>
      </c>
      <c r="F1319" s="14">
        <v>2</v>
      </c>
      <c r="G1319" s="14" t="s">
        <v>19</v>
      </c>
      <c r="H1319" s="14" t="s">
        <v>15</v>
      </c>
      <c r="I1319" s="14"/>
      <c r="J1319" s="14"/>
      <c r="K1319" s="14"/>
      <c r="L1319" s="14"/>
      <c r="M1319" s="14"/>
      <c r="N1319" s="14"/>
    </row>
    <row r="1320" spans="1:14">
      <c r="A1320" s="14">
        <v>1313</v>
      </c>
      <c r="B1320" s="14">
        <v>1313</v>
      </c>
      <c r="C1320" s="15">
        <v>44732</v>
      </c>
      <c r="D1320" s="14">
        <v>57</v>
      </c>
      <c r="E1320" s="14">
        <v>16</v>
      </c>
      <c r="F1320" s="14">
        <v>1</v>
      </c>
      <c r="G1320" s="14" t="s">
        <v>45</v>
      </c>
      <c r="H1320" s="14" t="s">
        <v>20</v>
      </c>
      <c r="I1320" s="14"/>
      <c r="J1320" s="14"/>
      <c r="K1320" s="14"/>
      <c r="L1320" s="14"/>
      <c r="M1320" s="14"/>
      <c r="N1320" s="14"/>
    </row>
    <row r="1321" spans="1:14">
      <c r="A1321" s="14">
        <v>1314</v>
      </c>
      <c r="B1321" s="14">
        <v>1314</v>
      </c>
      <c r="C1321" s="15">
        <v>44723</v>
      </c>
      <c r="D1321" s="14">
        <v>41</v>
      </c>
      <c r="E1321" s="14">
        <v>16</v>
      </c>
      <c r="F1321" s="14">
        <v>1</v>
      </c>
      <c r="G1321" s="14" t="s">
        <v>14</v>
      </c>
      <c r="H1321" s="14" t="s">
        <v>15</v>
      </c>
      <c r="I1321" s="14"/>
      <c r="J1321" s="14"/>
      <c r="K1321" s="14"/>
      <c r="L1321" s="14"/>
      <c r="M1321" s="14"/>
      <c r="N1321" s="14"/>
    </row>
    <row r="1322" spans="1:14">
      <c r="A1322" s="14">
        <v>1315</v>
      </c>
      <c r="B1322" s="14">
        <v>1315</v>
      </c>
      <c r="C1322" s="15">
        <v>44746</v>
      </c>
      <c r="D1322" s="14">
        <v>19</v>
      </c>
      <c r="E1322" s="14">
        <v>3</v>
      </c>
      <c r="F1322" s="14">
        <v>1</v>
      </c>
      <c r="G1322" s="14" t="s">
        <v>22</v>
      </c>
      <c r="H1322" s="14" t="s">
        <v>15</v>
      </c>
      <c r="I1322" s="14"/>
      <c r="J1322" s="14"/>
      <c r="K1322" s="14"/>
      <c r="L1322" s="14"/>
      <c r="M1322" s="14"/>
      <c r="N1322" s="14"/>
    </row>
    <row r="1323" spans="1:14">
      <c r="A1323" s="14">
        <v>1316</v>
      </c>
      <c r="B1323" s="14">
        <v>1316</v>
      </c>
      <c r="C1323" s="15">
        <v>44678</v>
      </c>
      <c r="D1323" s="14">
        <v>97</v>
      </c>
      <c r="E1323" s="14">
        <v>1</v>
      </c>
      <c r="F1323" s="14">
        <v>1</v>
      </c>
      <c r="G1323" s="14" t="s">
        <v>22</v>
      </c>
      <c r="H1323" s="14" t="s">
        <v>20</v>
      </c>
      <c r="I1323" s="14"/>
      <c r="J1323" s="14"/>
      <c r="K1323" s="14"/>
      <c r="L1323" s="14"/>
      <c r="M1323" s="14"/>
      <c r="N1323" s="14"/>
    </row>
    <row r="1324" spans="1:14">
      <c r="A1324" s="14">
        <v>1317</v>
      </c>
      <c r="B1324" s="14">
        <v>1317</v>
      </c>
      <c r="C1324" s="15">
        <v>44782</v>
      </c>
      <c r="D1324" s="14">
        <v>4</v>
      </c>
      <c r="E1324" s="14">
        <v>4</v>
      </c>
      <c r="F1324" s="14">
        <v>3</v>
      </c>
      <c r="G1324" s="14" t="s">
        <v>19</v>
      </c>
      <c r="H1324" s="14" t="s">
        <v>15</v>
      </c>
      <c r="I1324" s="14"/>
      <c r="J1324" s="14"/>
      <c r="K1324" s="14"/>
      <c r="L1324" s="14"/>
      <c r="M1324" s="14"/>
      <c r="N1324" s="14"/>
    </row>
    <row r="1325" spans="1:14">
      <c r="A1325" s="14">
        <v>1318</v>
      </c>
      <c r="B1325" s="14">
        <v>1318</v>
      </c>
      <c r="C1325" s="15">
        <v>44695</v>
      </c>
      <c r="D1325" s="14">
        <v>19</v>
      </c>
      <c r="E1325" s="14">
        <v>2</v>
      </c>
      <c r="F1325" s="14">
        <v>1</v>
      </c>
      <c r="G1325" s="14" t="s">
        <v>14</v>
      </c>
      <c r="H1325" s="14" t="s">
        <v>15</v>
      </c>
      <c r="I1325" s="14"/>
      <c r="J1325" s="14"/>
      <c r="K1325" s="14"/>
      <c r="L1325" s="14"/>
      <c r="M1325" s="14"/>
      <c r="N1325" s="14"/>
    </row>
    <row r="1326" spans="1:14">
      <c r="A1326" s="14">
        <v>1319</v>
      </c>
      <c r="B1326" s="14">
        <v>1319</v>
      </c>
      <c r="C1326" s="15">
        <v>44756</v>
      </c>
      <c r="D1326" s="14">
        <v>82</v>
      </c>
      <c r="E1326" s="14">
        <v>10</v>
      </c>
      <c r="F1326" s="14">
        <v>1</v>
      </c>
      <c r="G1326" s="14" t="s">
        <v>14</v>
      </c>
      <c r="H1326" s="14" t="s">
        <v>15</v>
      </c>
      <c r="I1326" s="14"/>
      <c r="J1326" s="14"/>
      <c r="K1326" s="14"/>
      <c r="L1326" s="14"/>
      <c r="M1326" s="14"/>
      <c r="N1326" s="14"/>
    </row>
    <row r="1327" spans="1:14">
      <c r="A1327" s="14">
        <v>1320</v>
      </c>
      <c r="B1327" s="14">
        <v>1320</v>
      </c>
      <c r="C1327" s="15">
        <v>44794</v>
      </c>
      <c r="D1327" s="14">
        <v>69</v>
      </c>
      <c r="E1327" s="14">
        <v>13</v>
      </c>
      <c r="F1327" s="14">
        <v>1</v>
      </c>
      <c r="G1327" s="14" t="s">
        <v>45</v>
      </c>
      <c r="H1327" s="14" t="s">
        <v>15</v>
      </c>
      <c r="I1327" s="14"/>
      <c r="J1327" s="14"/>
      <c r="K1327" s="14"/>
      <c r="L1327" s="14"/>
      <c r="M1327" s="14"/>
      <c r="N1327" s="14"/>
    </row>
    <row r="1328" spans="1:14">
      <c r="A1328" s="14">
        <v>1321</v>
      </c>
      <c r="B1328" s="14">
        <v>1321</v>
      </c>
      <c r="C1328" s="15">
        <v>44637</v>
      </c>
      <c r="D1328" s="14">
        <v>39</v>
      </c>
      <c r="E1328" s="14">
        <v>11</v>
      </c>
      <c r="F1328" s="14">
        <v>2</v>
      </c>
      <c r="G1328" s="14" t="s">
        <v>19</v>
      </c>
      <c r="H1328" s="14" t="s">
        <v>15</v>
      </c>
      <c r="I1328" s="14"/>
      <c r="J1328" s="14"/>
      <c r="K1328" s="14"/>
      <c r="L1328" s="14"/>
      <c r="M1328" s="14"/>
      <c r="N1328" s="14"/>
    </row>
    <row r="1329" spans="1:14">
      <c r="A1329" s="14">
        <v>1322</v>
      </c>
      <c r="B1329" s="14">
        <v>1322</v>
      </c>
      <c r="C1329" s="15">
        <v>44688</v>
      </c>
      <c r="D1329" s="14">
        <v>43</v>
      </c>
      <c r="E1329" s="14">
        <v>13</v>
      </c>
      <c r="F1329" s="14">
        <v>2</v>
      </c>
      <c r="G1329" s="14" t="s">
        <v>33</v>
      </c>
      <c r="H1329" s="14" t="s">
        <v>15</v>
      </c>
      <c r="I1329" s="14"/>
      <c r="J1329" s="14"/>
      <c r="K1329" s="14"/>
      <c r="L1329" s="14"/>
      <c r="M1329" s="14"/>
      <c r="N1329" s="14"/>
    </row>
    <row r="1330" spans="1:14">
      <c r="A1330" s="14">
        <v>1323</v>
      </c>
      <c r="B1330" s="14">
        <v>1323</v>
      </c>
      <c r="C1330" s="15">
        <v>44748</v>
      </c>
      <c r="D1330" s="14">
        <v>29</v>
      </c>
      <c r="E1330" s="14">
        <v>15</v>
      </c>
      <c r="F1330" s="14">
        <v>2</v>
      </c>
      <c r="G1330" s="14" t="s">
        <v>33</v>
      </c>
      <c r="H1330" s="14" t="s">
        <v>15</v>
      </c>
      <c r="I1330" s="14"/>
      <c r="J1330" s="14"/>
      <c r="K1330" s="14"/>
      <c r="L1330" s="14"/>
      <c r="M1330" s="14"/>
      <c r="N1330" s="14"/>
    </row>
    <row r="1331" spans="1:14">
      <c r="A1331" s="14">
        <v>1324</v>
      </c>
      <c r="B1331" s="14">
        <v>1324</v>
      </c>
      <c r="C1331" s="15">
        <v>44576</v>
      </c>
      <c r="D1331" s="14">
        <v>64</v>
      </c>
      <c r="E1331" s="14">
        <v>14</v>
      </c>
      <c r="F1331" s="14">
        <v>2</v>
      </c>
      <c r="G1331" s="14" t="s">
        <v>19</v>
      </c>
      <c r="H1331" s="14" t="s">
        <v>15</v>
      </c>
      <c r="I1331" s="14"/>
      <c r="J1331" s="14"/>
      <c r="K1331" s="14"/>
      <c r="L1331" s="14"/>
      <c r="M1331" s="14"/>
      <c r="N1331" s="14"/>
    </row>
    <row r="1332" spans="1:14">
      <c r="A1332" s="14">
        <v>1325</v>
      </c>
      <c r="B1332" s="14">
        <v>1325</v>
      </c>
      <c r="C1332" s="15">
        <v>44643</v>
      </c>
      <c r="D1332" s="14">
        <v>71</v>
      </c>
      <c r="E1332" s="14">
        <v>1</v>
      </c>
      <c r="F1332" s="14">
        <v>3</v>
      </c>
      <c r="G1332" s="14" t="s">
        <v>22</v>
      </c>
      <c r="H1332" s="14" t="s">
        <v>15</v>
      </c>
      <c r="I1332" s="14"/>
      <c r="J1332" s="14"/>
      <c r="K1332" s="14"/>
      <c r="L1332" s="14"/>
      <c r="M1332" s="14"/>
      <c r="N1332" s="14"/>
    </row>
    <row r="1333" spans="1:14">
      <c r="A1333" s="14">
        <v>1326</v>
      </c>
      <c r="B1333" s="14">
        <v>1326</v>
      </c>
      <c r="C1333" s="15">
        <v>44696</v>
      </c>
      <c r="D1333" s="14">
        <v>7</v>
      </c>
      <c r="E1333" s="14">
        <v>2</v>
      </c>
      <c r="F1333" s="14">
        <v>3</v>
      </c>
      <c r="G1333" s="14" t="s">
        <v>33</v>
      </c>
      <c r="H1333" s="14" t="s">
        <v>15</v>
      </c>
      <c r="I1333" s="14"/>
      <c r="J1333" s="14"/>
      <c r="K1333" s="14"/>
      <c r="L1333" s="14"/>
      <c r="M1333" s="14"/>
      <c r="N1333" s="14"/>
    </row>
    <row r="1334" spans="1:14">
      <c r="A1334" s="14">
        <v>1327</v>
      </c>
      <c r="B1334" s="14">
        <v>1327</v>
      </c>
      <c r="C1334" s="15">
        <v>44615</v>
      </c>
      <c r="D1334" s="14">
        <v>96</v>
      </c>
      <c r="E1334" s="14">
        <v>2</v>
      </c>
      <c r="F1334" s="14">
        <v>1</v>
      </c>
      <c r="G1334" s="14" t="s">
        <v>22</v>
      </c>
      <c r="H1334" s="14" t="s">
        <v>20</v>
      </c>
      <c r="I1334" s="14"/>
      <c r="J1334" s="14"/>
      <c r="K1334" s="14"/>
      <c r="L1334" s="14"/>
      <c r="M1334" s="14"/>
      <c r="N1334" s="14"/>
    </row>
    <row r="1335" spans="1:14">
      <c r="A1335" s="14">
        <v>1328</v>
      </c>
      <c r="B1335" s="14">
        <v>1328</v>
      </c>
      <c r="C1335" s="15">
        <v>44654</v>
      </c>
      <c r="D1335" s="14">
        <v>23</v>
      </c>
      <c r="E1335" s="14">
        <v>6</v>
      </c>
      <c r="F1335" s="14">
        <v>1</v>
      </c>
      <c r="G1335" s="14" t="s">
        <v>19</v>
      </c>
      <c r="H1335" s="14" t="s">
        <v>15</v>
      </c>
      <c r="I1335" s="14"/>
      <c r="J1335" s="14"/>
      <c r="K1335" s="14"/>
      <c r="L1335" s="14"/>
      <c r="M1335" s="14"/>
      <c r="N1335" s="14"/>
    </row>
    <row r="1336" spans="1:14">
      <c r="A1336" s="14">
        <v>1329</v>
      </c>
      <c r="B1336" s="14">
        <v>1329</v>
      </c>
      <c r="C1336" s="15">
        <v>44605</v>
      </c>
      <c r="D1336" s="14">
        <v>41</v>
      </c>
      <c r="E1336" s="14">
        <v>9</v>
      </c>
      <c r="F1336" s="14">
        <v>3</v>
      </c>
      <c r="G1336" s="14" t="s">
        <v>30</v>
      </c>
      <c r="H1336" s="14" t="s">
        <v>15</v>
      </c>
      <c r="I1336" s="14"/>
      <c r="J1336" s="14"/>
      <c r="K1336" s="14"/>
      <c r="L1336" s="14"/>
      <c r="M1336" s="14"/>
      <c r="N1336" s="14"/>
    </row>
    <row r="1337" spans="1:14">
      <c r="A1337" s="14">
        <v>1330</v>
      </c>
      <c r="B1337" s="14">
        <v>1330</v>
      </c>
      <c r="C1337" s="15">
        <v>44746</v>
      </c>
      <c r="D1337" s="14">
        <v>27</v>
      </c>
      <c r="E1337" s="14">
        <v>14</v>
      </c>
      <c r="F1337" s="14">
        <v>2</v>
      </c>
      <c r="G1337" s="14" t="s">
        <v>30</v>
      </c>
      <c r="H1337" s="14" t="s">
        <v>15</v>
      </c>
      <c r="I1337" s="14"/>
      <c r="J1337" s="14"/>
      <c r="K1337" s="14"/>
      <c r="L1337" s="14"/>
      <c r="M1337" s="14"/>
      <c r="N1337" s="14"/>
    </row>
    <row r="1338" spans="1:14">
      <c r="A1338" s="14">
        <v>1331</v>
      </c>
      <c r="B1338" s="14">
        <v>1331</v>
      </c>
      <c r="C1338" s="15">
        <v>44563</v>
      </c>
      <c r="D1338" s="14">
        <v>87</v>
      </c>
      <c r="E1338" s="14">
        <v>17</v>
      </c>
      <c r="F1338" s="14">
        <v>1</v>
      </c>
      <c r="G1338" s="14" t="s">
        <v>45</v>
      </c>
      <c r="H1338" s="14" t="s">
        <v>20</v>
      </c>
      <c r="I1338" s="14"/>
      <c r="J1338" s="14"/>
      <c r="K1338" s="14"/>
      <c r="L1338" s="14"/>
      <c r="M1338" s="14"/>
      <c r="N1338" s="14"/>
    </row>
    <row r="1339" spans="1:14">
      <c r="A1339" s="14">
        <v>1332</v>
      </c>
      <c r="B1339" s="14">
        <v>1332</v>
      </c>
      <c r="C1339" s="15">
        <v>44777</v>
      </c>
      <c r="D1339" s="14">
        <v>64</v>
      </c>
      <c r="E1339" s="14">
        <v>14</v>
      </c>
      <c r="F1339" s="14">
        <v>1</v>
      </c>
      <c r="G1339" s="14" t="s">
        <v>19</v>
      </c>
      <c r="H1339" s="14" t="s">
        <v>15</v>
      </c>
      <c r="I1339" s="14"/>
      <c r="J1339" s="14"/>
      <c r="K1339" s="14"/>
      <c r="L1339" s="14"/>
      <c r="M1339" s="14"/>
      <c r="N1339" s="14"/>
    </row>
    <row r="1340" spans="1:14">
      <c r="A1340" s="14">
        <v>1333</v>
      </c>
      <c r="B1340" s="14">
        <v>1333</v>
      </c>
      <c r="C1340" s="15">
        <v>44740</v>
      </c>
      <c r="D1340" s="14">
        <v>72</v>
      </c>
      <c r="E1340" s="14">
        <v>4</v>
      </c>
      <c r="F1340" s="14">
        <v>3</v>
      </c>
      <c r="G1340" s="14" t="s">
        <v>30</v>
      </c>
      <c r="H1340" s="14" t="s">
        <v>20</v>
      </c>
      <c r="I1340" s="14"/>
      <c r="J1340" s="14"/>
      <c r="K1340" s="14"/>
      <c r="L1340" s="14"/>
      <c r="M1340" s="14"/>
      <c r="N1340" s="14"/>
    </row>
    <row r="1341" spans="1:14">
      <c r="A1341" s="14">
        <v>1334</v>
      </c>
      <c r="B1341" s="14">
        <v>1334</v>
      </c>
      <c r="C1341" s="15">
        <v>44647</v>
      </c>
      <c r="D1341" s="14">
        <v>11</v>
      </c>
      <c r="E1341" s="14">
        <v>8</v>
      </c>
      <c r="F1341" s="14">
        <v>1</v>
      </c>
      <c r="G1341" s="14" t="s">
        <v>14</v>
      </c>
      <c r="H1341" s="14" t="s">
        <v>15</v>
      </c>
      <c r="I1341" s="14"/>
      <c r="J1341" s="14"/>
      <c r="K1341" s="14"/>
      <c r="L1341" s="14"/>
      <c r="M1341" s="14"/>
      <c r="N1341" s="14"/>
    </row>
    <row r="1342" spans="1:14">
      <c r="A1342" s="14">
        <v>1335</v>
      </c>
      <c r="B1342" s="14">
        <v>1335</v>
      </c>
      <c r="C1342" s="15">
        <v>44693</v>
      </c>
      <c r="D1342" s="14">
        <v>86</v>
      </c>
      <c r="E1342" s="14">
        <v>4</v>
      </c>
      <c r="F1342" s="14">
        <v>3</v>
      </c>
      <c r="G1342" s="14" t="s">
        <v>45</v>
      </c>
      <c r="H1342" s="14" t="s">
        <v>20</v>
      </c>
      <c r="I1342" s="14"/>
      <c r="J1342" s="14"/>
      <c r="K1342" s="14"/>
      <c r="L1342" s="14"/>
      <c r="M1342" s="14"/>
      <c r="N1342" s="14"/>
    </row>
    <row r="1343" spans="1:14">
      <c r="A1343" s="14">
        <v>1336</v>
      </c>
      <c r="B1343" s="14">
        <v>1336</v>
      </c>
      <c r="C1343" s="15">
        <v>44795</v>
      </c>
      <c r="D1343" s="14">
        <v>49</v>
      </c>
      <c r="E1343" s="14">
        <v>7</v>
      </c>
      <c r="F1343" s="14">
        <v>1</v>
      </c>
      <c r="G1343" s="14" t="s">
        <v>33</v>
      </c>
      <c r="H1343" s="14" t="s">
        <v>15</v>
      </c>
      <c r="I1343" s="14"/>
      <c r="J1343" s="14"/>
      <c r="K1343" s="14"/>
      <c r="L1343" s="14"/>
      <c r="M1343" s="14"/>
      <c r="N1343" s="14"/>
    </row>
    <row r="1344" spans="1:14">
      <c r="A1344" s="14">
        <v>1337</v>
      </c>
      <c r="B1344" s="14">
        <v>1337</v>
      </c>
      <c r="C1344" s="15">
        <v>44611</v>
      </c>
      <c r="D1344" s="14">
        <v>87</v>
      </c>
      <c r="E1344" s="14">
        <v>3</v>
      </c>
      <c r="F1344" s="14">
        <v>2</v>
      </c>
      <c r="G1344" s="14" t="s">
        <v>22</v>
      </c>
      <c r="H1344" s="14" t="s">
        <v>20</v>
      </c>
      <c r="I1344" s="14"/>
      <c r="J1344" s="14"/>
      <c r="K1344" s="14"/>
      <c r="L1344" s="14"/>
      <c r="M1344" s="14"/>
      <c r="N1344" s="14"/>
    </row>
    <row r="1345" spans="1:14">
      <c r="A1345" s="14">
        <v>1338</v>
      </c>
      <c r="B1345" s="14">
        <v>1338</v>
      </c>
      <c r="C1345" s="15">
        <v>44578</v>
      </c>
      <c r="D1345" s="14">
        <v>5</v>
      </c>
      <c r="E1345" s="14">
        <v>7</v>
      </c>
      <c r="F1345" s="14">
        <v>2</v>
      </c>
      <c r="G1345" s="14" t="s">
        <v>33</v>
      </c>
      <c r="H1345" s="14" t="s">
        <v>20</v>
      </c>
      <c r="I1345" s="14"/>
      <c r="J1345" s="14"/>
      <c r="K1345" s="14"/>
      <c r="L1345" s="14"/>
      <c r="M1345" s="14"/>
      <c r="N1345" s="14"/>
    </row>
    <row r="1346" spans="1:14">
      <c r="A1346" s="14">
        <v>1339</v>
      </c>
      <c r="B1346" s="14">
        <v>1339</v>
      </c>
      <c r="C1346" s="15">
        <v>44679</v>
      </c>
      <c r="D1346" s="14">
        <v>34</v>
      </c>
      <c r="E1346" s="14">
        <v>10</v>
      </c>
      <c r="F1346" s="14">
        <v>3</v>
      </c>
      <c r="G1346" s="14" t="s">
        <v>45</v>
      </c>
      <c r="H1346" s="14" t="s">
        <v>20</v>
      </c>
      <c r="I1346" s="14"/>
      <c r="J1346" s="14"/>
      <c r="K1346" s="14"/>
      <c r="L1346" s="14"/>
      <c r="M1346" s="14"/>
      <c r="N1346" s="14"/>
    </row>
    <row r="1347" spans="1:14">
      <c r="A1347" s="14">
        <v>1340</v>
      </c>
      <c r="B1347" s="14">
        <v>1340</v>
      </c>
      <c r="C1347" s="15">
        <v>44777</v>
      </c>
      <c r="D1347" s="14">
        <v>45</v>
      </c>
      <c r="E1347" s="14">
        <v>11</v>
      </c>
      <c r="F1347" s="14">
        <v>3</v>
      </c>
      <c r="G1347" s="14" t="s">
        <v>22</v>
      </c>
      <c r="H1347" s="14" t="s">
        <v>20</v>
      </c>
      <c r="I1347" s="14"/>
      <c r="J1347" s="14"/>
      <c r="K1347" s="14"/>
      <c r="L1347" s="14"/>
      <c r="M1347" s="14"/>
      <c r="N1347" s="14"/>
    </row>
    <row r="1348" spans="1:14">
      <c r="A1348" s="14">
        <v>1341</v>
      </c>
      <c r="B1348" s="14">
        <v>1341</v>
      </c>
      <c r="C1348" s="15">
        <v>44677</v>
      </c>
      <c r="D1348" s="14">
        <v>60</v>
      </c>
      <c r="E1348" s="14">
        <v>18</v>
      </c>
      <c r="F1348" s="14">
        <v>3</v>
      </c>
      <c r="G1348" s="14" t="s">
        <v>30</v>
      </c>
      <c r="H1348" s="14" t="s">
        <v>15</v>
      </c>
      <c r="I1348" s="14"/>
      <c r="J1348" s="14"/>
      <c r="K1348" s="14"/>
      <c r="L1348" s="14"/>
      <c r="M1348" s="14"/>
      <c r="N1348" s="14"/>
    </row>
    <row r="1349" spans="1:14">
      <c r="A1349" s="14">
        <v>1342</v>
      </c>
      <c r="B1349" s="14">
        <v>1342</v>
      </c>
      <c r="C1349" s="15">
        <v>44774</v>
      </c>
      <c r="D1349" s="14">
        <v>2</v>
      </c>
      <c r="E1349" s="14">
        <v>6</v>
      </c>
      <c r="F1349" s="14">
        <v>3</v>
      </c>
      <c r="G1349" s="14" t="s">
        <v>19</v>
      </c>
      <c r="H1349" s="14" t="s">
        <v>15</v>
      </c>
      <c r="I1349" s="14"/>
      <c r="J1349" s="14"/>
      <c r="K1349" s="14"/>
      <c r="L1349" s="14"/>
      <c r="M1349" s="14"/>
      <c r="N1349" s="14"/>
    </row>
    <row r="1350" spans="1:14">
      <c r="A1350" s="14">
        <v>1343</v>
      </c>
      <c r="B1350" s="14">
        <v>1343</v>
      </c>
      <c r="C1350" s="15">
        <v>44633</v>
      </c>
      <c r="D1350" s="14">
        <v>13</v>
      </c>
      <c r="E1350" s="14">
        <v>16</v>
      </c>
      <c r="F1350" s="14">
        <v>3</v>
      </c>
      <c r="G1350" s="14" t="s">
        <v>33</v>
      </c>
      <c r="H1350" s="14" t="s">
        <v>20</v>
      </c>
      <c r="I1350" s="14"/>
      <c r="J1350" s="14"/>
      <c r="K1350" s="14"/>
      <c r="L1350" s="14"/>
      <c r="M1350" s="14"/>
      <c r="N1350" s="14"/>
    </row>
    <row r="1351" spans="1:14">
      <c r="A1351" s="14">
        <v>1344</v>
      </c>
      <c r="B1351" s="14">
        <v>1344</v>
      </c>
      <c r="C1351" s="15">
        <v>44713</v>
      </c>
      <c r="D1351" s="14">
        <v>46</v>
      </c>
      <c r="E1351" s="14">
        <v>1</v>
      </c>
      <c r="F1351" s="14">
        <v>2</v>
      </c>
      <c r="G1351" s="14" t="s">
        <v>14</v>
      </c>
      <c r="H1351" s="14" t="s">
        <v>15</v>
      </c>
      <c r="I1351" s="14"/>
      <c r="J1351" s="14"/>
      <c r="K1351" s="14"/>
      <c r="L1351" s="14"/>
      <c r="M1351" s="14"/>
      <c r="N1351" s="14"/>
    </row>
    <row r="1352" spans="1:14">
      <c r="A1352" s="14">
        <v>1345</v>
      </c>
      <c r="B1352" s="14">
        <v>1345</v>
      </c>
      <c r="C1352" s="15">
        <v>44751</v>
      </c>
      <c r="D1352" s="14">
        <v>65</v>
      </c>
      <c r="E1352" s="14">
        <v>12</v>
      </c>
      <c r="F1352" s="14">
        <v>1</v>
      </c>
      <c r="G1352" s="14" t="s">
        <v>19</v>
      </c>
      <c r="H1352" s="14" t="s">
        <v>20</v>
      </c>
      <c r="I1352" s="14"/>
      <c r="J1352" s="14"/>
      <c r="K1352" s="14"/>
      <c r="L1352" s="14"/>
      <c r="M1352" s="14"/>
      <c r="N1352" s="14"/>
    </row>
    <row r="1353" spans="1:14">
      <c r="A1353" s="14">
        <v>1346</v>
      </c>
      <c r="B1353" s="14">
        <v>1346</v>
      </c>
      <c r="C1353" s="15">
        <v>44679</v>
      </c>
      <c r="D1353" s="14">
        <v>96</v>
      </c>
      <c r="E1353" s="14">
        <v>7</v>
      </c>
      <c r="F1353" s="14">
        <v>2</v>
      </c>
      <c r="G1353" s="14" t="s">
        <v>14</v>
      </c>
      <c r="H1353" s="14" t="s">
        <v>20</v>
      </c>
      <c r="I1353" s="14"/>
      <c r="J1353" s="14"/>
      <c r="K1353" s="14"/>
      <c r="L1353" s="14"/>
      <c r="M1353" s="14"/>
      <c r="N1353" s="14"/>
    </row>
    <row r="1354" spans="1:14">
      <c r="A1354" s="14">
        <v>1347</v>
      </c>
      <c r="B1354" s="14">
        <v>1347</v>
      </c>
      <c r="C1354" s="15">
        <v>44741</v>
      </c>
      <c r="D1354" s="14">
        <v>71</v>
      </c>
      <c r="E1354" s="14">
        <v>8</v>
      </c>
      <c r="F1354" s="14">
        <v>2</v>
      </c>
      <c r="G1354" s="14" t="s">
        <v>33</v>
      </c>
      <c r="H1354" s="14" t="s">
        <v>20</v>
      </c>
      <c r="I1354" s="14"/>
      <c r="J1354" s="14"/>
      <c r="K1354" s="14"/>
      <c r="L1354" s="14"/>
      <c r="M1354" s="14"/>
      <c r="N1354" s="14"/>
    </row>
    <row r="1355" spans="1:14">
      <c r="A1355" s="14">
        <v>1348</v>
      </c>
      <c r="B1355" s="14">
        <v>1348</v>
      </c>
      <c r="C1355" s="15">
        <v>44767</v>
      </c>
      <c r="D1355" s="14">
        <v>55</v>
      </c>
      <c r="E1355" s="14">
        <v>7</v>
      </c>
      <c r="F1355" s="14">
        <v>2</v>
      </c>
      <c r="G1355" s="14" t="s">
        <v>33</v>
      </c>
      <c r="H1355" s="14" t="s">
        <v>20</v>
      </c>
      <c r="I1355" s="14"/>
      <c r="J1355" s="14"/>
      <c r="K1355" s="14"/>
      <c r="L1355" s="14"/>
      <c r="M1355" s="14"/>
      <c r="N1355" s="14"/>
    </row>
    <row r="1356" spans="1:14">
      <c r="A1356" s="14">
        <v>1349</v>
      </c>
      <c r="B1356" s="14">
        <v>1349</v>
      </c>
      <c r="C1356" s="15">
        <v>44589</v>
      </c>
      <c r="D1356" s="14">
        <v>91</v>
      </c>
      <c r="E1356" s="14">
        <v>9</v>
      </c>
      <c r="F1356" s="14">
        <v>3</v>
      </c>
      <c r="G1356" s="14" t="s">
        <v>45</v>
      </c>
      <c r="H1356" s="14" t="s">
        <v>20</v>
      </c>
      <c r="I1356" s="14"/>
      <c r="J1356" s="14"/>
      <c r="K1356" s="14"/>
      <c r="L1356" s="14"/>
      <c r="M1356" s="14"/>
      <c r="N1356" s="14"/>
    </row>
    <row r="1357" spans="1:14">
      <c r="A1357" s="14">
        <v>1350</v>
      </c>
      <c r="B1357" s="14">
        <v>1350</v>
      </c>
      <c r="C1357" s="15">
        <v>44723</v>
      </c>
      <c r="D1357" s="14">
        <v>45</v>
      </c>
      <c r="E1357" s="14">
        <v>18</v>
      </c>
      <c r="F1357" s="14">
        <v>3</v>
      </c>
      <c r="G1357" s="14" t="s">
        <v>19</v>
      </c>
      <c r="H1357" s="14" t="s">
        <v>20</v>
      </c>
      <c r="I1357" s="14"/>
      <c r="J1357" s="14"/>
      <c r="K1357" s="14"/>
      <c r="L1357" s="14"/>
      <c r="M1357" s="14"/>
      <c r="N1357" s="14"/>
    </row>
    <row r="1358" spans="1:14">
      <c r="A1358" s="14">
        <v>1351</v>
      </c>
      <c r="B1358" s="14">
        <v>1351</v>
      </c>
      <c r="C1358" s="15">
        <v>44701</v>
      </c>
      <c r="D1358" s="14">
        <v>70</v>
      </c>
      <c r="E1358" s="14">
        <v>14</v>
      </c>
      <c r="F1358" s="14">
        <v>3</v>
      </c>
      <c r="G1358" s="14" t="s">
        <v>45</v>
      </c>
      <c r="H1358" s="14" t="s">
        <v>15</v>
      </c>
      <c r="I1358" s="14"/>
      <c r="J1358" s="14"/>
      <c r="K1358" s="14"/>
      <c r="L1358" s="14"/>
      <c r="M1358" s="14"/>
      <c r="N1358" s="14"/>
    </row>
    <row r="1359" spans="1:14">
      <c r="A1359" s="14">
        <v>1352</v>
      </c>
      <c r="B1359" s="14">
        <v>1352</v>
      </c>
      <c r="C1359" s="15">
        <v>44683</v>
      </c>
      <c r="D1359" s="14">
        <v>33</v>
      </c>
      <c r="E1359" s="14">
        <v>10</v>
      </c>
      <c r="F1359" s="14">
        <v>1</v>
      </c>
      <c r="G1359" s="14" t="s">
        <v>22</v>
      </c>
      <c r="H1359" s="14" t="s">
        <v>20</v>
      </c>
      <c r="I1359" s="14"/>
      <c r="J1359" s="14"/>
      <c r="K1359" s="14"/>
      <c r="L1359" s="14"/>
      <c r="M1359" s="14"/>
      <c r="N1359" s="14"/>
    </row>
    <row r="1360" spans="1:14">
      <c r="A1360" s="14">
        <v>1353</v>
      </c>
      <c r="B1360" s="14">
        <v>1353</v>
      </c>
      <c r="C1360" s="15">
        <v>44604</v>
      </c>
      <c r="D1360" s="14">
        <v>69</v>
      </c>
      <c r="E1360" s="14">
        <v>13</v>
      </c>
      <c r="F1360" s="14">
        <v>3</v>
      </c>
      <c r="G1360" s="14" t="s">
        <v>22</v>
      </c>
      <c r="H1360" s="14" t="s">
        <v>20</v>
      </c>
      <c r="I1360" s="14"/>
      <c r="J1360" s="14"/>
      <c r="K1360" s="14"/>
      <c r="L1360" s="14"/>
      <c r="M1360" s="14"/>
      <c r="N1360" s="14"/>
    </row>
    <row r="1361" spans="1:14">
      <c r="A1361" s="14">
        <v>1354</v>
      </c>
      <c r="B1361" s="14">
        <v>1354</v>
      </c>
      <c r="C1361" s="15">
        <v>44803</v>
      </c>
      <c r="D1361" s="14">
        <v>33</v>
      </c>
      <c r="E1361" s="14">
        <v>14</v>
      </c>
      <c r="F1361" s="14">
        <v>1</v>
      </c>
      <c r="G1361" s="14" t="s">
        <v>19</v>
      </c>
      <c r="H1361" s="14" t="s">
        <v>20</v>
      </c>
      <c r="I1361" s="14"/>
      <c r="J1361" s="14"/>
      <c r="K1361" s="14"/>
      <c r="L1361" s="14"/>
      <c r="M1361" s="14"/>
      <c r="N1361" s="14"/>
    </row>
    <row r="1362" spans="1:14">
      <c r="A1362" s="14">
        <v>1355</v>
      </c>
      <c r="B1362" s="14">
        <v>1355</v>
      </c>
      <c r="C1362" s="15">
        <v>44745</v>
      </c>
      <c r="D1362" s="14">
        <v>39</v>
      </c>
      <c r="E1362" s="14">
        <v>1</v>
      </c>
      <c r="F1362" s="14">
        <v>2</v>
      </c>
      <c r="G1362" s="14" t="s">
        <v>33</v>
      </c>
      <c r="H1362" s="14" t="s">
        <v>15</v>
      </c>
      <c r="I1362" s="14"/>
      <c r="J1362" s="14"/>
      <c r="K1362" s="14"/>
      <c r="L1362" s="14"/>
      <c r="M1362" s="14"/>
      <c r="N1362" s="14"/>
    </row>
    <row r="1363" spans="1:14">
      <c r="A1363" s="14">
        <v>1356</v>
      </c>
      <c r="B1363" s="14">
        <v>1356</v>
      </c>
      <c r="C1363" s="15">
        <v>44640</v>
      </c>
      <c r="D1363" s="14">
        <v>80</v>
      </c>
      <c r="E1363" s="14">
        <v>7</v>
      </c>
      <c r="F1363" s="14">
        <v>3</v>
      </c>
      <c r="G1363" s="14" t="s">
        <v>45</v>
      </c>
      <c r="H1363" s="14" t="s">
        <v>15</v>
      </c>
      <c r="I1363" s="14"/>
      <c r="J1363" s="14"/>
      <c r="K1363" s="14"/>
      <c r="L1363" s="14"/>
      <c r="M1363" s="14"/>
      <c r="N1363" s="14"/>
    </row>
    <row r="1364" spans="1:14">
      <c r="A1364" s="14">
        <v>1357</v>
      </c>
      <c r="B1364" s="14">
        <v>1357</v>
      </c>
      <c r="C1364" s="15">
        <v>44700</v>
      </c>
      <c r="D1364" s="14">
        <v>34</v>
      </c>
      <c r="E1364" s="14">
        <v>3</v>
      </c>
      <c r="F1364" s="14">
        <v>1</v>
      </c>
      <c r="G1364" s="14" t="s">
        <v>30</v>
      </c>
      <c r="H1364" s="14" t="s">
        <v>15</v>
      </c>
      <c r="I1364" s="14"/>
      <c r="J1364" s="14"/>
      <c r="K1364" s="14"/>
      <c r="L1364" s="14"/>
      <c r="M1364" s="14"/>
      <c r="N1364" s="14"/>
    </row>
    <row r="1365" spans="1:14">
      <c r="A1365" s="14">
        <v>1358</v>
      </c>
      <c r="B1365" s="14">
        <v>1358</v>
      </c>
      <c r="C1365" s="15">
        <v>44702</v>
      </c>
      <c r="D1365" s="14">
        <v>40</v>
      </c>
      <c r="E1365" s="14">
        <v>9</v>
      </c>
      <c r="F1365" s="14">
        <v>2</v>
      </c>
      <c r="G1365" s="14" t="s">
        <v>19</v>
      </c>
      <c r="H1365" s="14" t="s">
        <v>20</v>
      </c>
      <c r="I1365" s="14"/>
      <c r="J1365" s="14"/>
      <c r="K1365" s="14"/>
      <c r="L1365" s="14"/>
      <c r="M1365" s="14"/>
      <c r="N1365" s="14"/>
    </row>
    <row r="1366" spans="1:14">
      <c r="A1366" s="14">
        <v>1359</v>
      </c>
      <c r="B1366" s="14">
        <v>1359</v>
      </c>
      <c r="C1366" s="15">
        <v>44659</v>
      </c>
      <c r="D1366" s="14">
        <v>73</v>
      </c>
      <c r="E1366" s="14">
        <v>10</v>
      </c>
      <c r="F1366" s="14">
        <v>3</v>
      </c>
      <c r="G1366" s="14" t="s">
        <v>19</v>
      </c>
      <c r="H1366" s="14" t="s">
        <v>15</v>
      </c>
      <c r="I1366" s="14"/>
      <c r="J1366" s="14"/>
      <c r="K1366" s="14"/>
      <c r="L1366" s="14"/>
      <c r="M1366" s="14"/>
      <c r="N1366" s="14"/>
    </row>
    <row r="1367" spans="1:14">
      <c r="A1367" s="14">
        <v>1360</v>
      </c>
      <c r="B1367" s="14">
        <v>1360</v>
      </c>
      <c r="C1367" s="15">
        <v>44619</v>
      </c>
      <c r="D1367" s="14">
        <v>39</v>
      </c>
      <c r="E1367" s="14">
        <v>3</v>
      </c>
      <c r="F1367" s="14">
        <v>3</v>
      </c>
      <c r="G1367" s="14" t="s">
        <v>33</v>
      </c>
      <c r="H1367" s="14" t="s">
        <v>15</v>
      </c>
      <c r="I1367" s="14"/>
      <c r="J1367" s="14"/>
      <c r="K1367" s="14"/>
      <c r="L1367" s="14"/>
      <c r="M1367" s="14"/>
      <c r="N1367" s="14"/>
    </row>
    <row r="1368" spans="1:14">
      <c r="A1368" s="14">
        <v>1361</v>
      </c>
      <c r="B1368" s="14">
        <v>1361</v>
      </c>
      <c r="C1368" s="15">
        <v>44592</v>
      </c>
      <c r="D1368" s="14">
        <v>1</v>
      </c>
      <c r="E1368" s="14">
        <v>16</v>
      </c>
      <c r="F1368" s="14">
        <v>2</v>
      </c>
      <c r="G1368" s="14" t="s">
        <v>19</v>
      </c>
      <c r="H1368" s="14" t="s">
        <v>15</v>
      </c>
      <c r="I1368" s="14"/>
      <c r="J1368" s="14"/>
      <c r="K1368" s="14"/>
      <c r="L1368" s="14"/>
      <c r="M1368" s="14"/>
      <c r="N1368" s="14"/>
    </row>
    <row r="1369" spans="1:14">
      <c r="A1369" s="14">
        <v>1362</v>
      </c>
      <c r="B1369" s="14">
        <v>1362</v>
      </c>
      <c r="C1369" s="15">
        <v>44569</v>
      </c>
      <c r="D1369" s="14">
        <v>85</v>
      </c>
      <c r="E1369" s="14">
        <v>7</v>
      </c>
      <c r="F1369" s="14">
        <v>1</v>
      </c>
      <c r="G1369" s="14" t="s">
        <v>33</v>
      </c>
      <c r="H1369" s="14" t="s">
        <v>15</v>
      </c>
      <c r="I1369" s="14"/>
      <c r="J1369" s="14"/>
      <c r="K1369" s="14"/>
      <c r="L1369" s="14"/>
      <c r="M1369" s="14"/>
      <c r="N1369" s="14"/>
    </row>
    <row r="1370" spans="1:14">
      <c r="A1370" s="14">
        <v>1363</v>
      </c>
      <c r="B1370" s="14">
        <v>1363</v>
      </c>
      <c r="C1370" s="15">
        <v>44567</v>
      </c>
      <c r="D1370" s="14">
        <v>10</v>
      </c>
      <c r="E1370" s="14">
        <v>2</v>
      </c>
      <c r="F1370" s="14">
        <v>1</v>
      </c>
      <c r="G1370" s="14" t="s">
        <v>22</v>
      </c>
      <c r="H1370" s="14" t="s">
        <v>20</v>
      </c>
      <c r="I1370" s="14"/>
      <c r="J1370" s="14"/>
      <c r="K1370" s="14"/>
      <c r="L1370" s="14"/>
      <c r="M1370" s="14"/>
      <c r="N1370" s="14"/>
    </row>
    <row r="1371" spans="1:14">
      <c r="A1371" s="14">
        <v>1364</v>
      </c>
      <c r="B1371" s="14">
        <v>1364</v>
      </c>
      <c r="C1371" s="15">
        <v>44636</v>
      </c>
      <c r="D1371" s="14">
        <v>5</v>
      </c>
      <c r="E1371" s="14">
        <v>8</v>
      </c>
      <c r="F1371" s="14">
        <v>1</v>
      </c>
      <c r="G1371" s="14" t="s">
        <v>33</v>
      </c>
      <c r="H1371" s="14" t="s">
        <v>15</v>
      </c>
      <c r="I1371" s="14"/>
      <c r="J1371" s="14"/>
      <c r="K1371" s="14"/>
      <c r="L1371" s="14"/>
      <c r="M1371" s="14"/>
      <c r="N1371" s="14"/>
    </row>
    <row r="1372" spans="1:14">
      <c r="A1372" s="14">
        <v>1365</v>
      </c>
      <c r="B1372" s="14">
        <v>1365</v>
      </c>
      <c r="C1372" s="15">
        <v>44607</v>
      </c>
      <c r="D1372" s="14">
        <v>7</v>
      </c>
      <c r="E1372" s="14">
        <v>7</v>
      </c>
      <c r="F1372" s="14">
        <v>2</v>
      </c>
      <c r="G1372" s="14" t="s">
        <v>45</v>
      </c>
      <c r="H1372" s="14" t="s">
        <v>20</v>
      </c>
      <c r="I1372" s="14"/>
      <c r="J1372" s="14"/>
      <c r="K1372" s="14"/>
      <c r="L1372" s="14"/>
      <c r="M1372" s="14"/>
      <c r="N1372" s="14"/>
    </row>
    <row r="1373" spans="1:14">
      <c r="A1373" s="14">
        <v>1366</v>
      </c>
      <c r="B1373" s="14">
        <v>1366</v>
      </c>
      <c r="C1373" s="15">
        <v>44700</v>
      </c>
      <c r="D1373" s="14">
        <v>51</v>
      </c>
      <c r="E1373" s="14">
        <v>13</v>
      </c>
      <c r="F1373" s="14">
        <v>1</v>
      </c>
      <c r="G1373" s="14" t="s">
        <v>22</v>
      </c>
      <c r="H1373" s="14" t="s">
        <v>15</v>
      </c>
      <c r="I1373" s="14"/>
      <c r="J1373" s="14"/>
      <c r="K1373" s="14"/>
      <c r="L1373" s="14"/>
      <c r="M1373" s="14"/>
      <c r="N1373" s="14"/>
    </row>
    <row r="1374" spans="1:14">
      <c r="A1374" s="14">
        <v>1367</v>
      </c>
      <c r="B1374" s="14">
        <v>1367</v>
      </c>
      <c r="C1374" s="15">
        <v>44786</v>
      </c>
      <c r="D1374" s="14">
        <v>81</v>
      </c>
      <c r="E1374" s="14">
        <v>18</v>
      </c>
      <c r="F1374" s="14">
        <v>1</v>
      </c>
      <c r="G1374" s="14" t="s">
        <v>30</v>
      </c>
      <c r="H1374" s="14" t="s">
        <v>15</v>
      </c>
      <c r="I1374" s="14"/>
      <c r="J1374" s="14"/>
      <c r="K1374" s="14"/>
      <c r="L1374" s="14"/>
      <c r="M1374" s="14"/>
      <c r="N1374" s="14"/>
    </row>
    <row r="1375" spans="1:14">
      <c r="A1375" s="14">
        <v>1368</v>
      </c>
      <c r="B1375" s="14">
        <v>1368</v>
      </c>
      <c r="C1375" s="15">
        <v>44638</v>
      </c>
      <c r="D1375" s="14">
        <v>90</v>
      </c>
      <c r="E1375" s="14">
        <v>15</v>
      </c>
      <c r="F1375" s="14">
        <v>3</v>
      </c>
      <c r="G1375" s="14" t="s">
        <v>22</v>
      </c>
      <c r="H1375" s="14" t="s">
        <v>20</v>
      </c>
      <c r="I1375" s="14"/>
      <c r="J1375" s="14"/>
      <c r="K1375" s="14"/>
      <c r="L1375" s="14"/>
      <c r="M1375" s="14"/>
      <c r="N1375" s="14"/>
    </row>
    <row r="1376" spans="1:14">
      <c r="A1376" s="14">
        <v>1369</v>
      </c>
      <c r="B1376" s="14">
        <v>1369</v>
      </c>
      <c r="C1376" s="15">
        <v>44718</v>
      </c>
      <c r="D1376" s="14">
        <v>69</v>
      </c>
      <c r="E1376" s="14">
        <v>16</v>
      </c>
      <c r="F1376" s="14">
        <v>1</v>
      </c>
      <c r="G1376" s="14" t="s">
        <v>14</v>
      </c>
      <c r="H1376" s="14" t="s">
        <v>15</v>
      </c>
      <c r="I1376" s="14"/>
      <c r="J1376" s="14"/>
      <c r="K1376" s="14"/>
      <c r="L1376" s="14"/>
      <c r="M1376" s="14"/>
      <c r="N1376" s="14"/>
    </row>
    <row r="1377" spans="1:14">
      <c r="A1377" s="14">
        <v>1370</v>
      </c>
      <c r="B1377" s="14">
        <v>1370</v>
      </c>
      <c r="C1377" s="15">
        <v>44570</v>
      </c>
      <c r="D1377" s="14">
        <v>12</v>
      </c>
      <c r="E1377" s="14">
        <v>9</v>
      </c>
      <c r="F1377" s="14">
        <v>1</v>
      </c>
      <c r="G1377" s="14" t="s">
        <v>33</v>
      </c>
      <c r="H1377" s="14" t="s">
        <v>15</v>
      </c>
      <c r="I1377" s="14"/>
      <c r="J1377" s="14"/>
      <c r="K1377" s="14"/>
      <c r="L1377" s="14"/>
      <c r="M1377" s="14"/>
      <c r="N1377" s="14"/>
    </row>
    <row r="1378" spans="1:14">
      <c r="A1378" s="14">
        <v>1371</v>
      </c>
      <c r="B1378" s="14">
        <v>1371</v>
      </c>
      <c r="C1378" s="15">
        <v>44716</v>
      </c>
      <c r="D1378" s="14">
        <v>89</v>
      </c>
      <c r="E1378" s="14">
        <v>13</v>
      </c>
      <c r="F1378" s="14">
        <v>1</v>
      </c>
      <c r="G1378" s="14" t="s">
        <v>30</v>
      </c>
      <c r="H1378" s="14" t="s">
        <v>20</v>
      </c>
      <c r="I1378" s="14"/>
      <c r="J1378" s="14"/>
      <c r="K1378" s="14"/>
      <c r="L1378" s="14"/>
      <c r="M1378" s="14"/>
      <c r="N1378" s="14"/>
    </row>
    <row r="1379" spans="1:14">
      <c r="A1379" s="14">
        <v>1372</v>
      </c>
      <c r="B1379" s="14">
        <v>1372</v>
      </c>
      <c r="C1379" s="15">
        <v>44629</v>
      </c>
      <c r="D1379" s="14">
        <v>35</v>
      </c>
      <c r="E1379" s="14">
        <v>2</v>
      </c>
      <c r="F1379" s="14">
        <v>2</v>
      </c>
      <c r="G1379" s="14" t="s">
        <v>19</v>
      </c>
      <c r="H1379" s="14" t="s">
        <v>15</v>
      </c>
      <c r="I1379" s="14"/>
      <c r="J1379" s="14"/>
      <c r="K1379" s="14"/>
      <c r="L1379" s="14"/>
      <c r="M1379" s="14"/>
      <c r="N1379" s="14"/>
    </row>
    <row r="1380" spans="1:14">
      <c r="A1380" s="14">
        <v>1373</v>
      </c>
      <c r="B1380" s="14">
        <v>1373</v>
      </c>
      <c r="C1380" s="15">
        <v>44655</v>
      </c>
      <c r="D1380" s="14">
        <v>65</v>
      </c>
      <c r="E1380" s="14">
        <v>4</v>
      </c>
      <c r="F1380" s="14">
        <v>1</v>
      </c>
      <c r="G1380" s="14" t="s">
        <v>30</v>
      </c>
      <c r="H1380" s="14" t="s">
        <v>20</v>
      </c>
      <c r="I1380" s="14"/>
      <c r="J1380" s="14"/>
      <c r="K1380" s="14"/>
      <c r="L1380" s="14"/>
      <c r="M1380" s="14"/>
      <c r="N1380" s="14"/>
    </row>
    <row r="1381" spans="1:14">
      <c r="A1381" s="14">
        <v>1374</v>
      </c>
      <c r="B1381" s="14">
        <v>1374</v>
      </c>
      <c r="C1381" s="15">
        <v>44727</v>
      </c>
      <c r="D1381" s="14">
        <v>83</v>
      </c>
      <c r="E1381" s="14">
        <v>10</v>
      </c>
      <c r="F1381" s="14">
        <v>2</v>
      </c>
      <c r="G1381" s="14" t="s">
        <v>45</v>
      </c>
      <c r="H1381" s="14" t="s">
        <v>15</v>
      </c>
      <c r="I1381" s="14"/>
      <c r="J1381" s="14"/>
      <c r="K1381" s="14"/>
      <c r="L1381" s="14"/>
      <c r="M1381" s="14"/>
      <c r="N1381" s="14"/>
    </row>
    <row r="1382" spans="1:14">
      <c r="A1382" s="14">
        <v>1375</v>
      </c>
      <c r="B1382" s="14">
        <v>1375</v>
      </c>
      <c r="C1382" s="15">
        <v>44607</v>
      </c>
      <c r="D1382" s="14">
        <v>14</v>
      </c>
      <c r="E1382" s="14">
        <v>3</v>
      </c>
      <c r="F1382" s="14">
        <v>3</v>
      </c>
      <c r="G1382" s="14" t="s">
        <v>14</v>
      </c>
      <c r="H1382" s="14" t="s">
        <v>20</v>
      </c>
      <c r="I1382" s="14"/>
      <c r="J1382" s="14"/>
      <c r="K1382" s="14"/>
      <c r="L1382" s="14"/>
      <c r="M1382" s="14"/>
      <c r="N1382" s="14"/>
    </row>
    <row r="1383" spans="1:14">
      <c r="A1383" s="14">
        <v>1376</v>
      </c>
      <c r="B1383" s="14">
        <v>1376</v>
      </c>
      <c r="C1383" s="15">
        <v>44774</v>
      </c>
      <c r="D1383" s="14">
        <v>82</v>
      </c>
      <c r="E1383" s="14">
        <v>10</v>
      </c>
      <c r="F1383" s="14">
        <v>1</v>
      </c>
      <c r="G1383" s="14" t="s">
        <v>33</v>
      </c>
      <c r="H1383" s="14" t="s">
        <v>20</v>
      </c>
      <c r="I1383" s="14"/>
      <c r="J1383" s="14"/>
      <c r="K1383" s="14"/>
      <c r="L1383" s="14"/>
      <c r="M1383" s="14"/>
      <c r="N1383" s="14"/>
    </row>
    <row r="1384" spans="1:14">
      <c r="A1384" s="14">
        <v>1377</v>
      </c>
      <c r="B1384" s="14">
        <v>1377</v>
      </c>
      <c r="C1384" s="15">
        <v>44673</v>
      </c>
      <c r="D1384" s="14">
        <v>60</v>
      </c>
      <c r="E1384" s="14">
        <v>17</v>
      </c>
      <c r="F1384" s="14">
        <v>1</v>
      </c>
      <c r="G1384" s="14" t="s">
        <v>22</v>
      </c>
      <c r="H1384" s="14" t="s">
        <v>20</v>
      </c>
      <c r="I1384" s="14"/>
      <c r="J1384" s="14"/>
      <c r="K1384" s="14"/>
      <c r="L1384" s="14"/>
      <c r="M1384" s="14"/>
      <c r="N1384" s="14"/>
    </row>
    <row r="1385" spans="1:14">
      <c r="A1385" s="14">
        <v>1378</v>
      </c>
      <c r="B1385" s="14">
        <v>1378</v>
      </c>
      <c r="C1385" s="15">
        <v>44672</v>
      </c>
      <c r="D1385" s="14">
        <v>26</v>
      </c>
      <c r="E1385" s="14">
        <v>2</v>
      </c>
      <c r="F1385" s="14">
        <v>2</v>
      </c>
      <c r="G1385" s="14" t="s">
        <v>45</v>
      </c>
      <c r="H1385" s="14" t="s">
        <v>15</v>
      </c>
      <c r="I1385" s="14"/>
      <c r="J1385" s="14"/>
      <c r="K1385" s="14"/>
      <c r="L1385" s="14"/>
      <c r="M1385" s="14"/>
      <c r="N1385" s="14"/>
    </row>
    <row r="1386" spans="1:14">
      <c r="A1386" s="14">
        <v>1379</v>
      </c>
      <c r="B1386" s="14">
        <v>1379</v>
      </c>
      <c r="C1386" s="15">
        <v>44700</v>
      </c>
      <c r="D1386" s="14">
        <v>99</v>
      </c>
      <c r="E1386" s="14">
        <v>10</v>
      </c>
      <c r="F1386" s="14">
        <v>3</v>
      </c>
      <c r="G1386" s="14" t="s">
        <v>33</v>
      </c>
      <c r="H1386" s="14" t="s">
        <v>20</v>
      </c>
      <c r="I1386" s="14"/>
      <c r="J1386" s="14"/>
      <c r="K1386" s="14"/>
      <c r="L1386" s="14"/>
      <c r="M1386" s="14"/>
      <c r="N1386" s="14"/>
    </row>
    <row r="1387" spans="1:14">
      <c r="A1387" s="14">
        <v>1380</v>
      </c>
      <c r="B1387" s="14">
        <v>1380</v>
      </c>
      <c r="C1387" s="15">
        <v>44749</v>
      </c>
      <c r="D1387" s="14">
        <v>95</v>
      </c>
      <c r="E1387" s="14">
        <v>3</v>
      </c>
      <c r="F1387" s="14">
        <v>2</v>
      </c>
      <c r="G1387" s="14" t="s">
        <v>45</v>
      </c>
      <c r="H1387" s="14" t="s">
        <v>15</v>
      </c>
      <c r="I1387" s="14"/>
      <c r="J1387" s="14"/>
      <c r="K1387" s="14"/>
      <c r="L1387" s="14"/>
      <c r="M1387" s="14"/>
      <c r="N1387" s="14"/>
    </row>
    <row r="1388" spans="1:14">
      <c r="A1388" s="14">
        <v>1381</v>
      </c>
      <c r="B1388" s="14">
        <v>1381</v>
      </c>
      <c r="C1388" s="15">
        <v>44645</v>
      </c>
      <c r="D1388" s="14">
        <v>70</v>
      </c>
      <c r="E1388" s="14">
        <v>4</v>
      </c>
      <c r="F1388" s="14">
        <v>1</v>
      </c>
      <c r="G1388" s="14" t="s">
        <v>30</v>
      </c>
      <c r="H1388" s="14" t="s">
        <v>20</v>
      </c>
      <c r="I1388" s="14"/>
      <c r="J1388" s="14"/>
      <c r="K1388" s="14"/>
      <c r="L1388" s="14"/>
      <c r="M1388" s="14"/>
      <c r="N1388" s="14"/>
    </row>
    <row r="1389" spans="1:14">
      <c r="A1389" s="14">
        <v>1382</v>
      </c>
      <c r="B1389" s="14">
        <v>1382</v>
      </c>
      <c r="C1389" s="15">
        <v>44633</v>
      </c>
      <c r="D1389" s="14">
        <v>33</v>
      </c>
      <c r="E1389" s="14">
        <v>16</v>
      </c>
      <c r="F1389" s="14">
        <v>2</v>
      </c>
      <c r="G1389" s="14" t="s">
        <v>14</v>
      </c>
      <c r="H1389" s="14" t="s">
        <v>20</v>
      </c>
      <c r="I1389" s="14"/>
      <c r="J1389" s="14"/>
      <c r="K1389" s="14"/>
      <c r="L1389" s="14"/>
      <c r="M1389" s="14"/>
      <c r="N1389" s="14"/>
    </row>
    <row r="1390" spans="1:14">
      <c r="A1390" s="14">
        <v>1383</v>
      </c>
      <c r="B1390" s="14">
        <v>1383</v>
      </c>
      <c r="C1390" s="15">
        <v>44571</v>
      </c>
      <c r="D1390" s="14">
        <v>40</v>
      </c>
      <c r="E1390" s="14">
        <v>12</v>
      </c>
      <c r="F1390" s="14">
        <v>3</v>
      </c>
      <c r="G1390" s="14" t="s">
        <v>14</v>
      </c>
      <c r="H1390" s="14" t="s">
        <v>20</v>
      </c>
      <c r="I1390" s="14"/>
      <c r="J1390" s="14"/>
      <c r="K1390" s="14"/>
      <c r="L1390" s="14"/>
      <c r="M1390" s="14"/>
      <c r="N1390" s="14"/>
    </row>
    <row r="1391" spans="1:14">
      <c r="A1391" s="14">
        <v>1384</v>
      </c>
      <c r="B1391" s="14">
        <v>1384</v>
      </c>
      <c r="C1391" s="15">
        <v>44621</v>
      </c>
      <c r="D1391" s="14">
        <v>4</v>
      </c>
      <c r="E1391" s="14">
        <v>13</v>
      </c>
      <c r="F1391" s="14">
        <v>3</v>
      </c>
      <c r="G1391" s="14" t="s">
        <v>22</v>
      </c>
      <c r="H1391" s="14" t="s">
        <v>20</v>
      </c>
      <c r="I1391" s="14"/>
      <c r="J1391" s="14"/>
      <c r="K1391" s="14"/>
      <c r="L1391" s="14"/>
      <c r="M1391" s="14"/>
      <c r="N1391" s="14"/>
    </row>
    <row r="1392" spans="1:14">
      <c r="A1392" s="14">
        <v>1385</v>
      </c>
      <c r="B1392" s="14">
        <v>1385</v>
      </c>
      <c r="C1392" s="15">
        <v>44696</v>
      </c>
      <c r="D1392" s="14">
        <v>24</v>
      </c>
      <c r="E1392" s="14">
        <v>1</v>
      </c>
      <c r="F1392" s="14">
        <v>3</v>
      </c>
      <c r="G1392" s="14" t="s">
        <v>33</v>
      </c>
      <c r="H1392" s="14" t="s">
        <v>20</v>
      </c>
      <c r="I1392" s="14"/>
      <c r="J1392" s="14"/>
      <c r="K1392" s="14"/>
      <c r="L1392" s="14"/>
      <c r="M1392" s="14"/>
      <c r="N1392" s="14"/>
    </row>
    <row r="1393" spans="1:14">
      <c r="A1393" s="14">
        <v>1386</v>
      </c>
      <c r="B1393" s="14">
        <v>1386</v>
      </c>
      <c r="C1393" s="15">
        <v>44621</v>
      </c>
      <c r="D1393" s="14">
        <v>17</v>
      </c>
      <c r="E1393" s="14">
        <v>1</v>
      </c>
      <c r="F1393" s="14">
        <v>2</v>
      </c>
      <c r="G1393" s="14" t="s">
        <v>30</v>
      </c>
      <c r="H1393" s="14" t="s">
        <v>20</v>
      </c>
      <c r="I1393" s="14"/>
      <c r="J1393" s="14"/>
      <c r="K1393" s="14"/>
      <c r="L1393" s="14"/>
      <c r="M1393" s="14"/>
      <c r="N1393" s="14"/>
    </row>
    <row r="1394" spans="1:14">
      <c r="A1394" s="14">
        <v>1387</v>
      </c>
      <c r="B1394" s="14">
        <v>1387</v>
      </c>
      <c r="C1394" s="15">
        <v>44729</v>
      </c>
      <c r="D1394" s="14">
        <v>84</v>
      </c>
      <c r="E1394" s="14">
        <v>2</v>
      </c>
      <c r="F1394" s="14">
        <v>1</v>
      </c>
      <c r="G1394" s="14" t="s">
        <v>33</v>
      </c>
      <c r="H1394" s="14" t="s">
        <v>20</v>
      </c>
      <c r="I1394" s="14"/>
      <c r="J1394" s="14"/>
      <c r="K1394" s="14"/>
      <c r="L1394" s="14"/>
      <c r="M1394" s="14"/>
      <c r="N1394" s="14"/>
    </row>
    <row r="1395" spans="1:14">
      <c r="A1395" s="14">
        <v>1388</v>
      </c>
      <c r="B1395" s="14">
        <v>1388</v>
      </c>
      <c r="C1395" s="15">
        <v>44784</v>
      </c>
      <c r="D1395" s="14">
        <v>94</v>
      </c>
      <c r="E1395" s="14">
        <v>5</v>
      </c>
      <c r="F1395" s="14">
        <v>1</v>
      </c>
      <c r="G1395" s="14" t="s">
        <v>30</v>
      </c>
      <c r="H1395" s="14" t="s">
        <v>20</v>
      </c>
      <c r="I1395" s="14"/>
      <c r="J1395" s="14"/>
      <c r="K1395" s="14"/>
      <c r="L1395" s="14"/>
      <c r="M1395" s="14"/>
      <c r="N1395" s="14"/>
    </row>
    <row r="1396" spans="1:14">
      <c r="A1396" s="14">
        <v>1389</v>
      </c>
      <c r="B1396" s="14">
        <v>1389</v>
      </c>
      <c r="C1396" s="15">
        <v>44718</v>
      </c>
      <c r="D1396" s="14">
        <v>80</v>
      </c>
      <c r="E1396" s="14">
        <v>13</v>
      </c>
      <c r="F1396" s="14">
        <v>3</v>
      </c>
      <c r="G1396" s="14" t="s">
        <v>45</v>
      </c>
      <c r="H1396" s="14" t="s">
        <v>20</v>
      </c>
      <c r="I1396" s="14"/>
      <c r="J1396" s="14"/>
      <c r="K1396" s="14"/>
      <c r="L1396" s="14"/>
      <c r="M1396" s="14"/>
      <c r="N1396" s="14"/>
    </row>
    <row r="1397" spans="1:14">
      <c r="A1397" s="14">
        <v>1390</v>
      </c>
      <c r="B1397" s="14">
        <v>1390</v>
      </c>
      <c r="C1397" s="15">
        <v>44786</v>
      </c>
      <c r="D1397" s="14">
        <v>2</v>
      </c>
      <c r="E1397" s="14">
        <v>13</v>
      </c>
      <c r="F1397" s="14">
        <v>1</v>
      </c>
      <c r="G1397" s="14" t="s">
        <v>14</v>
      </c>
      <c r="H1397" s="14" t="s">
        <v>15</v>
      </c>
      <c r="I1397" s="14"/>
      <c r="J1397" s="14"/>
      <c r="K1397" s="14"/>
      <c r="L1397" s="14"/>
      <c r="M1397" s="14"/>
      <c r="N1397" s="14"/>
    </row>
    <row r="1398" spans="1:14">
      <c r="A1398" s="14">
        <v>1391</v>
      </c>
      <c r="B1398" s="14">
        <v>1391</v>
      </c>
      <c r="C1398" s="15">
        <v>44596</v>
      </c>
      <c r="D1398" s="14">
        <v>37</v>
      </c>
      <c r="E1398" s="14">
        <v>7</v>
      </c>
      <c r="F1398" s="14">
        <v>3</v>
      </c>
      <c r="G1398" s="14" t="s">
        <v>30</v>
      </c>
      <c r="H1398" s="14" t="s">
        <v>15</v>
      </c>
      <c r="I1398" s="14"/>
      <c r="J1398" s="14"/>
      <c r="K1398" s="14"/>
      <c r="L1398" s="14"/>
      <c r="M1398" s="14"/>
      <c r="N1398" s="14"/>
    </row>
    <row r="1399" spans="1:14">
      <c r="A1399" s="14">
        <v>1392</v>
      </c>
      <c r="B1399" s="14">
        <v>1392</v>
      </c>
      <c r="C1399" s="15">
        <v>44650</v>
      </c>
      <c r="D1399" s="14">
        <v>97</v>
      </c>
      <c r="E1399" s="14">
        <v>12</v>
      </c>
      <c r="F1399" s="14">
        <v>1</v>
      </c>
      <c r="G1399" s="14" t="s">
        <v>33</v>
      </c>
      <c r="H1399" s="14" t="s">
        <v>15</v>
      </c>
      <c r="I1399" s="14"/>
      <c r="J1399" s="14"/>
      <c r="K1399" s="14"/>
      <c r="L1399" s="14"/>
      <c r="M1399" s="14"/>
      <c r="N1399" s="14"/>
    </row>
    <row r="1400" spans="1:14">
      <c r="A1400" s="14">
        <v>1393</v>
      </c>
      <c r="B1400" s="14">
        <v>1393</v>
      </c>
      <c r="C1400" s="15">
        <v>44708</v>
      </c>
      <c r="D1400" s="14">
        <v>28</v>
      </c>
      <c r="E1400" s="14">
        <v>11</v>
      </c>
      <c r="F1400" s="14">
        <v>1</v>
      </c>
      <c r="G1400" s="14" t="s">
        <v>14</v>
      </c>
      <c r="H1400" s="14" t="s">
        <v>15</v>
      </c>
      <c r="I1400" s="14"/>
      <c r="J1400" s="14"/>
      <c r="K1400" s="14"/>
      <c r="L1400" s="14"/>
      <c r="M1400" s="14"/>
      <c r="N1400" s="14"/>
    </row>
    <row r="1401" spans="1:14">
      <c r="A1401" s="14">
        <v>1394</v>
      </c>
      <c r="B1401" s="14">
        <v>1394</v>
      </c>
      <c r="C1401" s="15">
        <v>44606</v>
      </c>
      <c r="D1401" s="14">
        <v>42</v>
      </c>
      <c r="E1401" s="14">
        <v>4</v>
      </c>
      <c r="F1401" s="14">
        <v>1</v>
      </c>
      <c r="G1401" s="14" t="s">
        <v>33</v>
      </c>
      <c r="H1401" s="14" t="s">
        <v>15</v>
      </c>
      <c r="I1401" s="14"/>
      <c r="J1401" s="14"/>
      <c r="K1401" s="14"/>
      <c r="L1401" s="14"/>
      <c r="M1401" s="14"/>
      <c r="N1401" s="14"/>
    </row>
    <row r="1402" spans="1:14">
      <c r="A1402" s="14">
        <v>1395</v>
      </c>
      <c r="B1402" s="14">
        <v>1395</v>
      </c>
      <c r="C1402" s="15">
        <v>44768</v>
      </c>
      <c r="D1402" s="14">
        <v>58</v>
      </c>
      <c r="E1402" s="14">
        <v>13</v>
      </c>
      <c r="F1402" s="14">
        <v>1</v>
      </c>
      <c r="G1402" s="14" t="s">
        <v>19</v>
      </c>
      <c r="H1402" s="14" t="s">
        <v>20</v>
      </c>
      <c r="I1402" s="14"/>
      <c r="J1402" s="14"/>
      <c r="K1402" s="14"/>
      <c r="L1402" s="14"/>
      <c r="M1402" s="14"/>
      <c r="N1402" s="14"/>
    </row>
    <row r="1403" spans="1:14">
      <c r="A1403" s="14">
        <v>1396</v>
      </c>
      <c r="B1403" s="14">
        <v>1396</v>
      </c>
      <c r="C1403" s="15">
        <v>44676</v>
      </c>
      <c r="D1403" s="14">
        <v>90</v>
      </c>
      <c r="E1403" s="14">
        <v>5</v>
      </c>
      <c r="F1403" s="14">
        <v>3</v>
      </c>
      <c r="G1403" s="14" t="s">
        <v>45</v>
      </c>
      <c r="H1403" s="14" t="s">
        <v>15</v>
      </c>
      <c r="I1403" s="14"/>
      <c r="J1403" s="14"/>
      <c r="K1403" s="14"/>
      <c r="L1403" s="14"/>
      <c r="M1403" s="14"/>
      <c r="N1403" s="14"/>
    </row>
    <row r="1404" spans="1:14">
      <c r="A1404" s="14">
        <v>1397</v>
      </c>
      <c r="B1404" s="14">
        <v>1397</v>
      </c>
      <c r="C1404" s="15">
        <v>44691</v>
      </c>
      <c r="D1404" s="14">
        <v>3</v>
      </c>
      <c r="E1404" s="14">
        <v>16</v>
      </c>
      <c r="F1404" s="14">
        <v>2</v>
      </c>
      <c r="G1404" s="14" t="s">
        <v>19</v>
      </c>
      <c r="H1404" s="14" t="s">
        <v>15</v>
      </c>
      <c r="I1404" s="14"/>
      <c r="J1404" s="14"/>
      <c r="K1404" s="14"/>
      <c r="L1404" s="14"/>
      <c r="M1404" s="14"/>
      <c r="N1404" s="14"/>
    </row>
    <row r="1405" spans="1:14">
      <c r="A1405" s="14">
        <v>1398</v>
      </c>
      <c r="B1405" s="14">
        <v>1398</v>
      </c>
      <c r="C1405" s="15">
        <v>44765</v>
      </c>
      <c r="D1405" s="14">
        <v>59</v>
      </c>
      <c r="E1405" s="14">
        <v>14</v>
      </c>
      <c r="F1405" s="14">
        <v>2</v>
      </c>
      <c r="G1405" s="14" t="s">
        <v>45</v>
      </c>
      <c r="H1405" s="14" t="s">
        <v>20</v>
      </c>
      <c r="I1405" s="14"/>
      <c r="J1405" s="14"/>
      <c r="K1405" s="14"/>
      <c r="L1405" s="14"/>
      <c r="M1405" s="14"/>
      <c r="N1405" s="14"/>
    </row>
    <row r="1406" spans="1:14">
      <c r="A1406" s="14">
        <v>1399</v>
      </c>
      <c r="B1406" s="14">
        <v>1399</v>
      </c>
      <c r="C1406" s="15">
        <v>44785</v>
      </c>
      <c r="D1406" s="14">
        <v>16</v>
      </c>
      <c r="E1406" s="14">
        <v>2</v>
      </c>
      <c r="F1406" s="14">
        <v>1</v>
      </c>
      <c r="G1406" s="14" t="s">
        <v>45</v>
      </c>
      <c r="H1406" s="14" t="s">
        <v>20</v>
      </c>
      <c r="I1406" s="14"/>
      <c r="J1406" s="14"/>
      <c r="K1406" s="14"/>
      <c r="L1406" s="14"/>
      <c r="M1406" s="14"/>
      <c r="N1406" s="14"/>
    </row>
    <row r="1407" spans="1:14">
      <c r="A1407" s="14">
        <v>1400</v>
      </c>
      <c r="B1407" s="14">
        <v>1400</v>
      </c>
      <c r="C1407" s="15">
        <v>44769</v>
      </c>
      <c r="D1407" s="14">
        <v>59</v>
      </c>
      <c r="E1407" s="14">
        <v>2</v>
      </c>
      <c r="F1407" s="14">
        <v>3</v>
      </c>
      <c r="G1407" s="14" t="s">
        <v>45</v>
      </c>
      <c r="H1407" s="14" t="s">
        <v>20</v>
      </c>
      <c r="I1407" s="14"/>
      <c r="J1407" s="14"/>
      <c r="K1407" s="14"/>
      <c r="L1407" s="14"/>
      <c r="M1407" s="14"/>
      <c r="N1407" s="14"/>
    </row>
    <row r="1408" spans="1:14">
      <c r="A1408" s="14">
        <v>1401</v>
      </c>
      <c r="B1408" s="14">
        <v>1401</v>
      </c>
      <c r="C1408" s="15">
        <v>44664</v>
      </c>
      <c r="D1408" s="14">
        <v>7</v>
      </c>
      <c r="E1408" s="14">
        <v>2</v>
      </c>
      <c r="F1408" s="14">
        <v>1</v>
      </c>
      <c r="G1408" s="14" t="s">
        <v>33</v>
      </c>
      <c r="H1408" s="14" t="s">
        <v>20</v>
      </c>
      <c r="I1408" s="14"/>
      <c r="J1408" s="14"/>
      <c r="K1408" s="14"/>
      <c r="L1408" s="14"/>
      <c r="M1408" s="14"/>
      <c r="N1408" s="14"/>
    </row>
    <row r="1409" spans="1:14">
      <c r="A1409" s="14">
        <v>1402</v>
      </c>
      <c r="B1409" s="14">
        <v>1402</v>
      </c>
      <c r="C1409" s="15">
        <v>44741</v>
      </c>
      <c r="D1409" s="14">
        <v>11</v>
      </c>
      <c r="E1409" s="14">
        <v>6</v>
      </c>
      <c r="F1409" s="14">
        <v>1</v>
      </c>
      <c r="G1409" s="14" t="s">
        <v>14</v>
      </c>
      <c r="H1409" s="14" t="s">
        <v>15</v>
      </c>
      <c r="I1409" s="14"/>
      <c r="J1409" s="14"/>
      <c r="K1409" s="14"/>
      <c r="L1409" s="14"/>
      <c r="M1409" s="14"/>
      <c r="N1409" s="14"/>
    </row>
    <row r="1410" spans="1:14">
      <c r="A1410" s="14">
        <v>1403</v>
      </c>
      <c r="B1410" s="14">
        <v>1403</v>
      </c>
      <c r="C1410" s="15">
        <v>44628</v>
      </c>
      <c r="D1410" s="14">
        <v>90</v>
      </c>
      <c r="E1410" s="14">
        <v>3</v>
      </c>
      <c r="F1410" s="14">
        <v>1</v>
      </c>
      <c r="G1410" s="14" t="s">
        <v>30</v>
      </c>
      <c r="H1410" s="14" t="s">
        <v>20</v>
      </c>
      <c r="I1410" s="14"/>
      <c r="J1410" s="14"/>
      <c r="K1410" s="14"/>
      <c r="L1410" s="14"/>
      <c r="M1410" s="14"/>
      <c r="N1410" s="14"/>
    </row>
    <row r="1411" spans="1:14">
      <c r="A1411" s="14">
        <v>1404</v>
      </c>
      <c r="B1411" s="14">
        <v>1404</v>
      </c>
      <c r="C1411" s="15">
        <v>44678</v>
      </c>
      <c r="D1411" s="14">
        <v>73</v>
      </c>
      <c r="E1411" s="14">
        <v>7</v>
      </c>
      <c r="F1411" s="14">
        <v>2</v>
      </c>
      <c r="G1411" s="14" t="s">
        <v>19</v>
      </c>
      <c r="H1411" s="14" t="s">
        <v>20</v>
      </c>
      <c r="I1411" s="14"/>
      <c r="J1411" s="14"/>
      <c r="K1411" s="14"/>
      <c r="L1411" s="14"/>
      <c r="M1411" s="14"/>
      <c r="N1411" s="14"/>
    </row>
    <row r="1412" spans="1:14">
      <c r="A1412" s="14">
        <v>1405</v>
      </c>
      <c r="B1412" s="14">
        <v>1405</v>
      </c>
      <c r="C1412" s="15">
        <v>44627</v>
      </c>
      <c r="D1412" s="14">
        <v>93</v>
      </c>
      <c r="E1412" s="14">
        <v>17</v>
      </c>
      <c r="F1412" s="14">
        <v>1</v>
      </c>
      <c r="G1412" s="14" t="s">
        <v>14</v>
      </c>
      <c r="H1412" s="14" t="s">
        <v>20</v>
      </c>
      <c r="I1412" s="14"/>
      <c r="J1412" s="14"/>
      <c r="K1412" s="14"/>
      <c r="L1412" s="14"/>
      <c r="M1412" s="14"/>
      <c r="N1412" s="14"/>
    </row>
    <row r="1413" spans="1:14">
      <c r="A1413" s="14">
        <v>1406</v>
      </c>
      <c r="B1413" s="14">
        <v>1406</v>
      </c>
      <c r="C1413" s="15">
        <v>44577</v>
      </c>
      <c r="D1413" s="14">
        <v>22</v>
      </c>
      <c r="E1413" s="14">
        <v>10</v>
      </c>
      <c r="F1413" s="14">
        <v>1</v>
      </c>
      <c r="G1413" s="14" t="s">
        <v>22</v>
      </c>
      <c r="H1413" s="14" t="s">
        <v>15</v>
      </c>
      <c r="I1413" s="14"/>
      <c r="J1413" s="14"/>
      <c r="K1413" s="14"/>
      <c r="L1413" s="14"/>
      <c r="M1413" s="14"/>
      <c r="N1413" s="14"/>
    </row>
    <row r="1414" spans="1:14">
      <c r="A1414" s="14">
        <v>1407</v>
      </c>
      <c r="B1414" s="14">
        <v>1407</v>
      </c>
      <c r="C1414" s="15">
        <v>44584</v>
      </c>
      <c r="D1414" s="14">
        <v>93</v>
      </c>
      <c r="E1414" s="14">
        <v>14</v>
      </c>
      <c r="F1414" s="14">
        <v>2</v>
      </c>
      <c r="G1414" s="14" t="s">
        <v>30</v>
      </c>
      <c r="H1414" s="14" t="s">
        <v>15</v>
      </c>
      <c r="I1414" s="14"/>
      <c r="J1414" s="14"/>
      <c r="K1414" s="14"/>
      <c r="L1414" s="14"/>
      <c r="M1414" s="14"/>
      <c r="N1414" s="14"/>
    </row>
    <row r="1415" spans="1:14">
      <c r="A1415" s="14">
        <v>1408</v>
      </c>
      <c r="B1415" s="14">
        <v>1408</v>
      </c>
      <c r="C1415" s="15">
        <v>44621</v>
      </c>
      <c r="D1415" s="14">
        <v>56</v>
      </c>
      <c r="E1415" s="14">
        <v>6</v>
      </c>
      <c r="F1415" s="14">
        <v>1</v>
      </c>
      <c r="G1415" s="14" t="s">
        <v>45</v>
      </c>
      <c r="H1415" s="14" t="s">
        <v>15</v>
      </c>
      <c r="I1415" s="14"/>
      <c r="J1415" s="14"/>
      <c r="K1415" s="14"/>
      <c r="L1415" s="14"/>
      <c r="M1415" s="14"/>
      <c r="N1415" s="14"/>
    </row>
    <row r="1416" spans="1:14">
      <c r="A1416" s="14">
        <v>1409</v>
      </c>
      <c r="B1416" s="14">
        <v>1409</v>
      </c>
      <c r="C1416" s="15">
        <v>44721</v>
      </c>
      <c r="D1416" s="14">
        <v>36</v>
      </c>
      <c r="E1416" s="14">
        <v>5</v>
      </c>
      <c r="F1416" s="14">
        <v>3</v>
      </c>
      <c r="G1416" s="14" t="s">
        <v>19</v>
      </c>
      <c r="H1416" s="14" t="s">
        <v>15</v>
      </c>
      <c r="I1416" s="14"/>
      <c r="J1416" s="14"/>
      <c r="K1416" s="14"/>
      <c r="L1416" s="14"/>
      <c r="M1416" s="14"/>
      <c r="N1416" s="14"/>
    </row>
    <row r="1417" spans="1:14">
      <c r="A1417" s="14">
        <v>1410</v>
      </c>
      <c r="B1417" s="14">
        <v>1410</v>
      </c>
      <c r="C1417" s="15">
        <v>44776</v>
      </c>
      <c r="D1417" s="14">
        <v>49</v>
      </c>
      <c r="E1417" s="14">
        <v>2</v>
      </c>
      <c r="F1417" s="14">
        <v>3</v>
      </c>
      <c r="G1417" s="14" t="s">
        <v>33</v>
      </c>
      <c r="H1417" s="14" t="s">
        <v>20</v>
      </c>
      <c r="I1417" s="14"/>
      <c r="J1417" s="14"/>
      <c r="K1417" s="14"/>
      <c r="L1417" s="14"/>
      <c r="M1417" s="14"/>
      <c r="N1417" s="14"/>
    </row>
    <row r="1418" spans="1:14">
      <c r="A1418" s="14">
        <v>1411</v>
      </c>
      <c r="B1418" s="14">
        <v>1411</v>
      </c>
      <c r="C1418" s="15">
        <v>44738</v>
      </c>
      <c r="D1418" s="14">
        <v>19</v>
      </c>
      <c r="E1418" s="14">
        <v>4</v>
      </c>
      <c r="F1418" s="14">
        <v>3</v>
      </c>
      <c r="G1418" s="14" t="s">
        <v>33</v>
      </c>
      <c r="H1418" s="14" t="s">
        <v>15</v>
      </c>
      <c r="I1418" s="14"/>
      <c r="J1418" s="14"/>
      <c r="K1418" s="14"/>
      <c r="L1418" s="14"/>
      <c r="M1418" s="14"/>
      <c r="N1418" s="14"/>
    </row>
    <row r="1419" spans="1:14">
      <c r="A1419" s="14">
        <v>1412</v>
      </c>
      <c r="B1419" s="14">
        <v>1412</v>
      </c>
      <c r="C1419" s="15">
        <v>44742</v>
      </c>
      <c r="D1419" s="14">
        <v>4</v>
      </c>
      <c r="E1419" s="14">
        <v>5</v>
      </c>
      <c r="F1419" s="14">
        <v>1</v>
      </c>
      <c r="G1419" s="14" t="s">
        <v>14</v>
      </c>
      <c r="H1419" s="14" t="s">
        <v>15</v>
      </c>
      <c r="I1419" s="14"/>
      <c r="J1419" s="14"/>
      <c r="K1419" s="14"/>
      <c r="L1419" s="14"/>
      <c r="M1419" s="14"/>
      <c r="N1419" s="14"/>
    </row>
    <row r="1420" spans="1:14">
      <c r="A1420" s="14">
        <v>1413</v>
      </c>
      <c r="B1420" s="14">
        <v>1413</v>
      </c>
      <c r="C1420" s="15">
        <v>44788</v>
      </c>
      <c r="D1420" s="14">
        <v>6</v>
      </c>
      <c r="E1420" s="14">
        <v>3</v>
      </c>
      <c r="F1420" s="14">
        <v>1</v>
      </c>
      <c r="G1420" s="14" t="s">
        <v>19</v>
      </c>
      <c r="H1420" s="14" t="s">
        <v>15</v>
      </c>
      <c r="I1420" s="14"/>
      <c r="J1420" s="14"/>
      <c r="K1420" s="14"/>
      <c r="L1420" s="14"/>
      <c r="M1420" s="14"/>
      <c r="N1420" s="14"/>
    </row>
    <row r="1421" spans="1:14">
      <c r="A1421" s="14">
        <v>1414</v>
      </c>
      <c r="B1421" s="14">
        <v>1414</v>
      </c>
      <c r="C1421" s="15">
        <v>44732</v>
      </c>
      <c r="D1421" s="14">
        <v>32</v>
      </c>
      <c r="E1421" s="14">
        <v>2</v>
      </c>
      <c r="F1421" s="14">
        <v>1</v>
      </c>
      <c r="G1421" s="14" t="s">
        <v>19</v>
      </c>
      <c r="H1421" s="14" t="s">
        <v>20</v>
      </c>
      <c r="I1421" s="14"/>
      <c r="J1421" s="14"/>
      <c r="K1421" s="14"/>
      <c r="L1421" s="14"/>
      <c r="M1421" s="14"/>
      <c r="N1421" s="14"/>
    </row>
    <row r="1422" spans="1:14">
      <c r="A1422" s="14">
        <v>1415</v>
      </c>
      <c r="B1422" s="14">
        <v>1415</v>
      </c>
      <c r="C1422" s="15">
        <v>44575</v>
      </c>
      <c r="D1422" s="14">
        <v>100</v>
      </c>
      <c r="E1422" s="14">
        <v>18</v>
      </c>
      <c r="F1422" s="14">
        <v>1</v>
      </c>
      <c r="G1422" s="14" t="s">
        <v>19</v>
      </c>
      <c r="H1422" s="14" t="s">
        <v>15</v>
      </c>
      <c r="I1422" s="14"/>
      <c r="J1422" s="14"/>
      <c r="K1422" s="14"/>
      <c r="L1422" s="14"/>
      <c r="M1422" s="14"/>
      <c r="N1422" s="14"/>
    </row>
    <row r="1423" spans="1:14">
      <c r="A1423" s="14">
        <v>1416</v>
      </c>
      <c r="B1423" s="14">
        <v>1416</v>
      </c>
      <c r="C1423" s="15">
        <v>44716</v>
      </c>
      <c r="D1423" s="14">
        <v>81</v>
      </c>
      <c r="E1423" s="14">
        <v>16</v>
      </c>
      <c r="F1423" s="14">
        <v>1</v>
      </c>
      <c r="G1423" s="14" t="s">
        <v>33</v>
      </c>
      <c r="H1423" s="14" t="s">
        <v>20</v>
      </c>
      <c r="I1423" s="14"/>
      <c r="J1423" s="14"/>
      <c r="K1423" s="14"/>
      <c r="L1423" s="14"/>
      <c r="M1423" s="14"/>
      <c r="N1423" s="14"/>
    </row>
    <row r="1424" spans="1:14">
      <c r="A1424" s="14">
        <v>1417</v>
      </c>
      <c r="B1424" s="14">
        <v>1417</v>
      </c>
      <c r="C1424" s="15">
        <v>44777</v>
      </c>
      <c r="D1424" s="14">
        <v>70</v>
      </c>
      <c r="E1424" s="14">
        <v>6</v>
      </c>
      <c r="F1424" s="14">
        <v>2</v>
      </c>
      <c r="G1424" s="14" t="s">
        <v>19</v>
      </c>
      <c r="H1424" s="14" t="s">
        <v>20</v>
      </c>
      <c r="I1424" s="14"/>
      <c r="J1424" s="14"/>
      <c r="K1424" s="14"/>
      <c r="L1424" s="14"/>
      <c r="M1424" s="14"/>
      <c r="N1424" s="14"/>
    </row>
    <row r="1425" spans="1:14">
      <c r="A1425" s="14">
        <v>1418</v>
      </c>
      <c r="B1425" s="14">
        <v>1418</v>
      </c>
      <c r="C1425" s="15">
        <v>44689</v>
      </c>
      <c r="D1425" s="14">
        <v>8</v>
      </c>
      <c r="E1425" s="14">
        <v>4</v>
      </c>
      <c r="F1425" s="14">
        <v>3</v>
      </c>
      <c r="G1425" s="14" t="s">
        <v>30</v>
      </c>
      <c r="H1425" s="14" t="s">
        <v>20</v>
      </c>
      <c r="I1425" s="14"/>
      <c r="J1425" s="14"/>
      <c r="K1425" s="14"/>
      <c r="L1425" s="14"/>
      <c r="M1425" s="14"/>
      <c r="N1425" s="14"/>
    </row>
    <row r="1426" spans="1:14">
      <c r="A1426" s="14">
        <v>1419</v>
      </c>
      <c r="B1426" s="14">
        <v>1419</v>
      </c>
      <c r="C1426" s="15">
        <v>44800</v>
      </c>
      <c r="D1426" s="14">
        <v>51</v>
      </c>
      <c r="E1426" s="14">
        <v>4</v>
      </c>
      <c r="F1426" s="14">
        <v>2</v>
      </c>
      <c r="G1426" s="14" t="s">
        <v>22</v>
      </c>
      <c r="H1426" s="14" t="s">
        <v>20</v>
      </c>
      <c r="I1426" s="14"/>
      <c r="J1426" s="14"/>
      <c r="K1426" s="14"/>
      <c r="L1426" s="14"/>
      <c r="M1426" s="14"/>
      <c r="N1426" s="14"/>
    </row>
    <row r="1427" spans="1:14">
      <c r="A1427" s="14">
        <v>1420</v>
      </c>
      <c r="B1427" s="14">
        <v>1420</v>
      </c>
      <c r="C1427" s="15">
        <v>44762</v>
      </c>
      <c r="D1427" s="14">
        <v>12</v>
      </c>
      <c r="E1427" s="14">
        <v>2</v>
      </c>
      <c r="F1427" s="14">
        <v>1</v>
      </c>
      <c r="G1427" s="14" t="s">
        <v>14</v>
      </c>
      <c r="H1427" s="14" t="s">
        <v>15</v>
      </c>
      <c r="I1427" s="14"/>
      <c r="J1427" s="14"/>
      <c r="K1427" s="14"/>
      <c r="L1427" s="14"/>
      <c r="M1427" s="14"/>
      <c r="N1427" s="14"/>
    </row>
    <row r="1428" spans="1:14">
      <c r="A1428" s="14">
        <v>1421</v>
      </c>
      <c r="B1428" s="14">
        <v>1421</v>
      </c>
      <c r="C1428" s="15">
        <v>44675</v>
      </c>
      <c r="D1428" s="14">
        <v>1</v>
      </c>
      <c r="E1428" s="14">
        <v>8</v>
      </c>
      <c r="F1428" s="14">
        <v>3</v>
      </c>
      <c r="G1428" s="14" t="s">
        <v>19</v>
      </c>
      <c r="H1428" s="14" t="s">
        <v>20</v>
      </c>
      <c r="I1428" s="14"/>
      <c r="J1428" s="14"/>
      <c r="K1428" s="14"/>
      <c r="L1428" s="14"/>
      <c r="M1428" s="14"/>
      <c r="N1428" s="14"/>
    </row>
    <row r="1429" spans="1:14">
      <c r="A1429" s="14">
        <v>1422</v>
      </c>
      <c r="B1429" s="14">
        <v>1422</v>
      </c>
      <c r="C1429" s="15">
        <v>44771</v>
      </c>
      <c r="D1429" s="14">
        <v>25</v>
      </c>
      <c r="E1429" s="14">
        <v>8</v>
      </c>
      <c r="F1429" s="14">
        <v>2</v>
      </c>
      <c r="G1429" s="14" t="s">
        <v>33</v>
      </c>
      <c r="H1429" s="14" t="s">
        <v>20</v>
      </c>
      <c r="I1429" s="14"/>
      <c r="J1429" s="14"/>
      <c r="K1429" s="14"/>
      <c r="L1429" s="14"/>
      <c r="M1429" s="14"/>
      <c r="N1429" s="14"/>
    </row>
    <row r="1430" spans="1:14">
      <c r="A1430" s="14">
        <v>1423</v>
      </c>
      <c r="B1430" s="14">
        <v>1423</v>
      </c>
      <c r="C1430" s="15">
        <v>44676</v>
      </c>
      <c r="D1430" s="14">
        <v>9</v>
      </c>
      <c r="E1430" s="14">
        <v>15</v>
      </c>
      <c r="F1430" s="14">
        <v>3</v>
      </c>
      <c r="G1430" s="14" t="s">
        <v>45</v>
      </c>
      <c r="H1430" s="14" t="s">
        <v>20</v>
      </c>
      <c r="I1430" s="14"/>
      <c r="J1430" s="14"/>
      <c r="K1430" s="14"/>
      <c r="L1430" s="14"/>
      <c r="M1430" s="14"/>
      <c r="N1430" s="14"/>
    </row>
    <row r="1431" spans="1:14">
      <c r="A1431" s="14">
        <v>1424</v>
      </c>
      <c r="B1431" s="14">
        <v>1424</v>
      </c>
      <c r="C1431" s="15">
        <v>44630</v>
      </c>
      <c r="D1431" s="14">
        <v>53</v>
      </c>
      <c r="E1431" s="14">
        <v>7</v>
      </c>
      <c r="F1431" s="14">
        <v>1</v>
      </c>
      <c r="G1431" s="14" t="s">
        <v>14</v>
      </c>
      <c r="H1431" s="14" t="s">
        <v>15</v>
      </c>
      <c r="I1431" s="14"/>
      <c r="J1431" s="14"/>
      <c r="K1431" s="14"/>
      <c r="L1431" s="14"/>
      <c r="M1431" s="14"/>
      <c r="N1431" s="14"/>
    </row>
    <row r="1432" spans="1:14">
      <c r="A1432" s="14">
        <v>1425</v>
      </c>
      <c r="B1432" s="14">
        <v>1425</v>
      </c>
      <c r="C1432" s="15">
        <v>44706</v>
      </c>
      <c r="D1432" s="14">
        <v>91</v>
      </c>
      <c r="E1432" s="14">
        <v>17</v>
      </c>
      <c r="F1432" s="14">
        <v>3</v>
      </c>
      <c r="G1432" s="14" t="s">
        <v>30</v>
      </c>
      <c r="H1432" s="14" t="s">
        <v>20</v>
      </c>
      <c r="I1432" s="14"/>
      <c r="J1432" s="14"/>
      <c r="K1432" s="14"/>
      <c r="L1432" s="14"/>
      <c r="M1432" s="14"/>
      <c r="N1432" s="14"/>
    </row>
    <row r="1433" spans="1:14">
      <c r="A1433" s="14">
        <v>1426</v>
      </c>
      <c r="B1433" s="14">
        <v>1426</v>
      </c>
      <c r="C1433" s="15">
        <v>44774</v>
      </c>
      <c r="D1433" s="14">
        <v>50</v>
      </c>
      <c r="E1433" s="14">
        <v>6</v>
      </c>
      <c r="F1433" s="14">
        <v>3</v>
      </c>
      <c r="G1433" s="14" t="s">
        <v>30</v>
      </c>
      <c r="H1433" s="14" t="s">
        <v>15</v>
      </c>
      <c r="I1433" s="14"/>
      <c r="J1433" s="14"/>
      <c r="K1433" s="14"/>
      <c r="L1433" s="14"/>
      <c r="M1433" s="14"/>
      <c r="N1433" s="14"/>
    </row>
    <row r="1434" spans="1:14">
      <c r="A1434" s="14">
        <v>1427</v>
      </c>
      <c r="B1434" s="14">
        <v>1427</v>
      </c>
      <c r="C1434" s="15">
        <v>44657</v>
      </c>
      <c r="D1434" s="14">
        <v>19</v>
      </c>
      <c r="E1434" s="14">
        <v>1</v>
      </c>
      <c r="F1434" s="14">
        <v>2</v>
      </c>
      <c r="G1434" s="14" t="s">
        <v>22</v>
      </c>
      <c r="H1434" s="14" t="s">
        <v>20</v>
      </c>
      <c r="I1434" s="14"/>
      <c r="J1434" s="14"/>
      <c r="K1434" s="14"/>
      <c r="L1434" s="14"/>
      <c r="M1434" s="14"/>
      <c r="N1434" s="14"/>
    </row>
    <row r="1435" spans="1:14">
      <c r="A1435" s="14">
        <v>1428</v>
      </c>
      <c r="B1435" s="14">
        <v>1428</v>
      </c>
      <c r="C1435" s="15">
        <v>44583</v>
      </c>
      <c r="D1435" s="14">
        <v>53</v>
      </c>
      <c r="E1435" s="14">
        <v>6</v>
      </c>
      <c r="F1435" s="14">
        <v>3</v>
      </c>
      <c r="G1435" s="14" t="s">
        <v>14</v>
      </c>
      <c r="H1435" s="14" t="s">
        <v>15</v>
      </c>
      <c r="I1435" s="14"/>
      <c r="J1435" s="14"/>
      <c r="K1435" s="14"/>
      <c r="L1435" s="14"/>
      <c r="M1435" s="14"/>
      <c r="N1435" s="14"/>
    </row>
    <row r="1436" spans="1:14">
      <c r="A1436" s="14">
        <v>1429</v>
      </c>
      <c r="B1436" s="14">
        <v>1429</v>
      </c>
      <c r="C1436" s="15">
        <v>44711</v>
      </c>
      <c r="D1436" s="14">
        <v>79</v>
      </c>
      <c r="E1436" s="14">
        <v>12</v>
      </c>
      <c r="F1436" s="14">
        <v>2</v>
      </c>
      <c r="G1436" s="14" t="s">
        <v>45</v>
      </c>
      <c r="H1436" s="14" t="s">
        <v>15</v>
      </c>
      <c r="I1436" s="14"/>
      <c r="J1436" s="14"/>
      <c r="K1436" s="14"/>
      <c r="L1436" s="14"/>
      <c r="M1436" s="14"/>
      <c r="N1436" s="14"/>
    </row>
    <row r="1437" spans="1:14">
      <c r="A1437" s="14">
        <v>1430</v>
      </c>
      <c r="B1437" s="14">
        <v>1430</v>
      </c>
      <c r="C1437" s="15">
        <v>44599</v>
      </c>
      <c r="D1437" s="14">
        <v>76</v>
      </c>
      <c r="E1437" s="14">
        <v>8</v>
      </c>
      <c r="F1437" s="14">
        <v>3</v>
      </c>
      <c r="G1437" s="14" t="s">
        <v>14</v>
      </c>
      <c r="H1437" s="14" t="s">
        <v>20</v>
      </c>
      <c r="I1437" s="14"/>
      <c r="J1437" s="14"/>
      <c r="K1437" s="14"/>
      <c r="L1437" s="14"/>
      <c r="M1437" s="14"/>
      <c r="N1437" s="14"/>
    </row>
    <row r="1438" spans="1:14">
      <c r="A1438" s="14">
        <v>1431</v>
      </c>
      <c r="B1438" s="14">
        <v>1431</v>
      </c>
      <c r="C1438" s="15">
        <v>44648</v>
      </c>
      <c r="D1438" s="14">
        <v>14</v>
      </c>
      <c r="E1438" s="14">
        <v>2</v>
      </c>
      <c r="F1438" s="14">
        <v>1</v>
      </c>
      <c r="G1438" s="14" t="s">
        <v>45</v>
      </c>
      <c r="H1438" s="14" t="s">
        <v>15</v>
      </c>
      <c r="I1438" s="14"/>
      <c r="J1438" s="14"/>
      <c r="K1438" s="14"/>
      <c r="L1438" s="14"/>
      <c r="M1438" s="14"/>
      <c r="N1438" s="14"/>
    </row>
    <row r="1439" spans="1:14">
      <c r="A1439" s="14">
        <v>1432</v>
      </c>
      <c r="B1439" s="14">
        <v>1432</v>
      </c>
      <c r="C1439" s="15">
        <v>44713</v>
      </c>
      <c r="D1439" s="14">
        <v>87</v>
      </c>
      <c r="E1439" s="14">
        <v>18</v>
      </c>
      <c r="F1439" s="14">
        <v>2</v>
      </c>
      <c r="G1439" s="14" t="s">
        <v>33</v>
      </c>
      <c r="H1439" s="14" t="s">
        <v>15</v>
      </c>
      <c r="I1439" s="14"/>
      <c r="J1439" s="14"/>
      <c r="K1439" s="14"/>
      <c r="L1439" s="14"/>
      <c r="M1439" s="14"/>
      <c r="N1439" s="14"/>
    </row>
    <row r="1440" spans="1:14">
      <c r="A1440" s="14">
        <v>1433</v>
      </c>
      <c r="B1440" s="14">
        <v>1433</v>
      </c>
      <c r="C1440" s="15">
        <v>44739</v>
      </c>
      <c r="D1440" s="14">
        <v>69</v>
      </c>
      <c r="E1440" s="14">
        <v>6</v>
      </c>
      <c r="F1440" s="14">
        <v>2</v>
      </c>
      <c r="G1440" s="14" t="s">
        <v>33</v>
      </c>
      <c r="H1440" s="14" t="s">
        <v>20</v>
      </c>
      <c r="I1440" s="14"/>
      <c r="J1440" s="14"/>
      <c r="K1440" s="14"/>
      <c r="L1440" s="14"/>
      <c r="M1440" s="14"/>
      <c r="N1440" s="14"/>
    </row>
    <row r="1441" spans="1:14">
      <c r="A1441" s="14">
        <v>1434</v>
      </c>
      <c r="B1441" s="14">
        <v>1434</v>
      </c>
      <c r="C1441" s="15">
        <v>44571</v>
      </c>
      <c r="D1441" s="14">
        <v>96</v>
      </c>
      <c r="E1441" s="14">
        <v>4</v>
      </c>
      <c r="F1441" s="14">
        <v>3</v>
      </c>
      <c r="G1441" s="14" t="s">
        <v>19</v>
      </c>
      <c r="H1441" s="14" t="s">
        <v>20</v>
      </c>
      <c r="I1441" s="14"/>
      <c r="J1441" s="14"/>
      <c r="K1441" s="14"/>
      <c r="L1441" s="14"/>
      <c r="M1441" s="14"/>
      <c r="N1441" s="14"/>
    </row>
    <row r="1442" spans="1:14">
      <c r="A1442" s="14">
        <v>1435</v>
      </c>
      <c r="B1442" s="14">
        <v>1435</v>
      </c>
      <c r="C1442" s="15">
        <v>44625</v>
      </c>
      <c r="D1442" s="14">
        <v>16</v>
      </c>
      <c r="E1442" s="14">
        <v>10</v>
      </c>
      <c r="F1442" s="14">
        <v>1</v>
      </c>
      <c r="G1442" s="14" t="s">
        <v>19</v>
      </c>
      <c r="H1442" s="14" t="s">
        <v>20</v>
      </c>
      <c r="I1442" s="14"/>
      <c r="J1442" s="14"/>
      <c r="K1442" s="14"/>
      <c r="L1442" s="14"/>
      <c r="M1442" s="14"/>
      <c r="N1442" s="14"/>
    </row>
    <row r="1443" spans="1:14">
      <c r="A1443" s="14">
        <v>1436</v>
      </c>
      <c r="B1443" s="14">
        <v>1436</v>
      </c>
      <c r="C1443" s="15">
        <v>44622</v>
      </c>
      <c r="D1443" s="14">
        <v>68</v>
      </c>
      <c r="E1443" s="14">
        <v>18</v>
      </c>
      <c r="F1443" s="14">
        <v>3</v>
      </c>
      <c r="G1443" s="14" t="s">
        <v>22</v>
      </c>
      <c r="H1443" s="14" t="s">
        <v>20</v>
      </c>
      <c r="I1443" s="14"/>
      <c r="J1443" s="14"/>
      <c r="K1443" s="14"/>
      <c r="L1443" s="14"/>
      <c r="M1443" s="14"/>
      <c r="N1443" s="14"/>
    </row>
    <row r="1444" spans="1:14">
      <c r="A1444" s="14">
        <v>1437</v>
      </c>
      <c r="B1444" s="14">
        <v>1437</v>
      </c>
      <c r="C1444" s="15">
        <v>44690</v>
      </c>
      <c r="D1444" s="14">
        <v>62</v>
      </c>
      <c r="E1444" s="14">
        <v>11</v>
      </c>
      <c r="F1444" s="14">
        <v>2</v>
      </c>
      <c r="G1444" s="14" t="s">
        <v>14</v>
      </c>
      <c r="H1444" s="14" t="s">
        <v>20</v>
      </c>
      <c r="I1444" s="14"/>
      <c r="J1444" s="14"/>
      <c r="K1444" s="14"/>
      <c r="L1444" s="14"/>
      <c r="M1444" s="14"/>
      <c r="N1444" s="14"/>
    </row>
    <row r="1445" spans="1:14">
      <c r="A1445" s="14">
        <v>1438</v>
      </c>
      <c r="B1445" s="14">
        <v>1438</v>
      </c>
      <c r="C1445" s="15">
        <v>44798</v>
      </c>
      <c r="D1445" s="14">
        <v>67</v>
      </c>
      <c r="E1445" s="14">
        <v>10</v>
      </c>
      <c r="F1445" s="14">
        <v>1</v>
      </c>
      <c r="G1445" s="14" t="s">
        <v>19</v>
      </c>
      <c r="H1445" s="14" t="s">
        <v>20</v>
      </c>
      <c r="I1445" s="14"/>
      <c r="J1445" s="14"/>
      <c r="K1445" s="14"/>
      <c r="L1445" s="14"/>
      <c r="M1445" s="14"/>
      <c r="N1445" s="14"/>
    </row>
    <row r="1446" spans="1:14">
      <c r="A1446" s="14">
        <v>1439</v>
      </c>
      <c r="B1446" s="14">
        <v>1439</v>
      </c>
      <c r="C1446" s="15">
        <v>44639</v>
      </c>
      <c r="D1446" s="14">
        <v>83</v>
      </c>
      <c r="E1446" s="14">
        <v>15</v>
      </c>
      <c r="F1446" s="14">
        <v>2</v>
      </c>
      <c r="G1446" s="14" t="s">
        <v>19</v>
      </c>
      <c r="H1446" s="14" t="s">
        <v>20</v>
      </c>
      <c r="I1446" s="14"/>
      <c r="J1446" s="14"/>
      <c r="K1446" s="14"/>
      <c r="L1446" s="14"/>
      <c r="M1446" s="14"/>
      <c r="N1446" s="14"/>
    </row>
    <row r="1447" spans="1:14">
      <c r="A1447" s="14">
        <v>1440</v>
      </c>
      <c r="B1447" s="14">
        <v>1440</v>
      </c>
      <c r="C1447" s="15">
        <v>44670</v>
      </c>
      <c r="D1447" s="14">
        <v>82</v>
      </c>
      <c r="E1447" s="14">
        <v>18</v>
      </c>
      <c r="F1447" s="14">
        <v>1</v>
      </c>
      <c r="G1447" s="14" t="s">
        <v>45</v>
      </c>
      <c r="H1447" s="14" t="s">
        <v>20</v>
      </c>
      <c r="I1447" s="14"/>
      <c r="J1447" s="14"/>
      <c r="K1447" s="14"/>
      <c r="L1447" s="14"/>
      <c r="M1447" s="14"/>
      <c r="N1447" s="14"/>
    </row>
    <row r="1448" spans="1:14">
      <c r="A1448" s="14">
        <v>1441</v>
      </c>
      <c r="B1448" s="14">
        <v>1441</v>
      </c>
      <c r="C1448" s="15">
        <v>44789</v>
      </c>
      <c r="D1448" s="14">
        <v>46</v>
      </c>
      <c r="E1448" s="14">
        <v>15</v>
      </c>
      <c r="F1448" s="14">
        <v>3</v>
      </c>
      <c r="G1448" s="14" t="s">
        <v>14</v>
      </c>
      <c r="H1448" s="14" t="s">
        <v>20</v>
      </c>
      <c r="I1448" s="14"/>
      <c r="J1448" s="14"/>
      <c r="K1448" s="14"/>
      <c r="L1448" s="14"/>
      <c r="M1448" s="14"/>
      <c r="N1448" s="14"/>
    </row>
    <row r="1449" spans="1:14">
      <c r="A1449" s="14">
        <v>1442</v>
      </c>
      <c r="B1449" s="14">
        <v>1442</v>
      </c>
      <c r="C1449" s="15">
        <v>44714</v>
      </c>
      <c r="D1449" s="14">
        <v>56</v>
      </c>
      <c r="E1449" s="14">
        <v>2</v>
      </c>
      <c r="F1449" s="14">
        <v>2</v>
      </c>
      <c r="G1449" s="14" t="s">
        <v>22</v>
      </c>
      <c r="H1449" s="14" t="s">
        <v>20</v>
      </c>
      <c r="I1449" s="14"/>
      <c r="J1449" s="14"/>
      <c r="K1449" s="14"/>
      <c r="L1449" s="14"/>
      <c r="M1449" s="14"/>
      <c r="N1449" s="14"/>
    </row>
    <row r="1450" spans="1:14">
      <c r="A1450" s="14">
        <v>1443</v>
      </c>
      <c r="B1450" s="14">
        <v>1443</v>
      </c>
      <c r="C1450" s="15">
        <v>44624</v>
      </c>
      <c r="D1450" s="14">
        <v>49</v>
      </c>
      <c r="E1450" s="14">
        <v>15</v>
      </c>
      <c r="F1450" s="14">
        <v>3</v>
      </c>
      <c r="G1450" s="14" t="s">
        <v>45</v>
      </c>
      <c r="H1450" s="14" t="s">
        <v>15</v>
      </c>
      <c r="I1450" s="14"/>
      <c r="J1450" s="14"/>
      <c r="K1450" s="14"/>
      <c r="L1450" s="14"/>
      <c r="M1450" s="14"/>
      <c r="N1450" s="14"/>
    </row>
    <row r="1451" spans="1:14">
      <c r="A1451" s="14">
        <v>1444</v>
      </c>
      <c r="B1451" s="14">
        <v>1444</v>
      </c>
      <c r="C1451" s="15">
        <v>44775</v>
      </c>
      <c r="D1451" s="14">
        <v>78</v>
      </c>
      <c r="E1451" s="14">
        <v>1</v>
      </c>
      <c r="F1451" s="14">
        <v>1</v>
      </c>
      <c r="G1451" s="14" t="s">
        <v>45</v>
      </c>
      <c r="H1451" s="14" t="s">
        <v>20</v>
      </c>
      <c r="I1451" s="14"/>
      <c r="J1451" s="14"/>
      <c r="K1451" s="14"/>
      <c r="L1451" s="14"/>
      <c r="M1451" s="14"/>
      <c r="N1451" s="14"/>
    </row>
    <row r="1452" spans="1:14">
      <c r="A1452" s="14">
        <v>1445</v>
      </c>
      <c r="B1452" s="14">
        <v>1445</v>
      </c>
      <c r="C1452" s="15">
        <v>44633</v>
      </c>
      <c r="D1452" s="14">
        <v>20</v>
      </c>
      <c r="E1452" s="14">
        <v>10</v>
      </c>
      <c r="F1452" s="14">
        <v>2</v>
      </c>
      <c r="G1452" s="14" t="s">
        <v>33</v>
      </c>
      <c r="H1452" s="14" t="s">
        <v>15</v>
      </c>
      <c r="I1452" s="14"/>
      <c r="J1452" s="14"/>
      <c r="K1452" s="14"/>
      <c r="L1452" s="14"/>
      <c r="M1452" s="14"/>
      <c r="N1452" s="14"/>
    </row>
    <row r="1453" spans="1:14">
      <c r="A1453" s="14">
        <v>1446</v>
      </c>
      <c r="B1453" s="14">
        <v>1446</v>
      </c>
      <c r="C1453" s="15">
        <v>44710</v>
      </c>
      <c r="D1453" s="14">
        <v>63</v>
      </c>
      <c r="E1453" s="14">
        <v>10</v>
      </c>
      <c r="F1453" s="14">
        <v>2</v>
      </c>
      <c r="G1453" s="14" t="s">
        <v>22</v>
      </c>
      <c r="H1453" s="14" t="s">
        <v>20</v>
      </c>
      <c r="I1453" s="14"/>
      <c r="J1453" s="14"/>
      <c r="K1453" s="14"/>
      <c r="L1453" s="14"/>
      <c r="M1453" s="14"/>
      <c r="N1453" s="14"/>
    </row>
    <row r="1454" spans="1:14">
      <c r="A1454" s="14">
        <v>1447</v>
      </c>
      <c r="B1454" s="14">
        <v>1447</v>
      </c>
      <c r="C1454" s="15">
        <v>44697</v>
      </c>
      <c r="D1454" s="14">
        <v>48</v>
      </c>
      <c r="E1454" s="14">
        <v>6</v>
      </c>
      <c r="F1454" s="14">
        <v>1</v>
      </c>
      <c r="G1454" s="14" t="s">
        <v>33</v>
      </c>
      <c r="H1454" s="14" t="s">
        <v>20</v>
      </c>
      <c r="I1454" s="14"/>
      <c r="J1454" s="14"/>
      <c r="K1454" s="14"/>
      <c r="L1454" s="14"/>
      <c r="M1454" s="14"/>
      <c r="N1454" s="14"/>
    </row>
    <row r="1455" spans="1:14">
      <c r="A1455" s="14">
        <v>1448</v>
      </c>
      <c r="B1455" s="14">
        <v>1448</v>
      </c>
      <c r="C1455" s="15">
        <v>44781</v>
      </c>
      <c r="D1455" s="14">
        <v>72</v>
      </c>
      <c r="E1455" s="14">
        <v>12</v>
      </c>
      <c r="F1455" s="14">
        <v>1</v>
      </c>
      <c r="G1455" s="14" t="s">
        <v>14</v>
      </c>
      <c r="H1455" s="14" t="s">
        <v>20</v>
      </c>
      <c r="I1455" s="14"/>
      <c r="J1455" s="14"/>
      <c r="K1455" s="14"/>
      <c r="L1455" s="14"/>
      <c r="M1455" s="14"/>
      <c r="N1455" s="14"/>
    </row>
    <row r="1456" spans="1:14">
      <c r="A1456" s="14">
        <v>1449</v>
      </c>
      <c r="B1456" s="14">
        <v>1449</v>
      </c>
      <c r="C1456" s="15">
        <v>44610</v>
      </c>
      <c r="D1456" s="14">
        <v>87</v>
      </c>
      <c r="E1456" s="14">
        <v>9</v>
      </c>
      <c r="F1456" s="14">
        <v>1</v>
      </c>
      <c r="G1456" s="14" t="s">
        <v>33</v>
      </c>
      <c r="H1456" s="14" t="s">
        <v>15</v>
      </c>
      <c r="I1456" s="14"/>
      <c r="J1456" s="14"/>
      <c r="K1456" s="14"/>
      <c r="L1456" s="14"/>
      <c r="M1456" s="14"/>
      <c r="N1456" s="14"/>
    </row>
    <row r="1457" spans="1:14">
      <c r="A1457" s="14">
        <v>1450</v>
      </c>
      <c r="B1457" s="14">
        <v>1450</v>
      </c>
      <c r="C1457" s="15">
        <v>44649</v>
      </c>
      <c r="D1457" s="14">
        <v>89</v>
      </c>
      <c r="E1457" s="14">
        <v>7</v>
      </c>
      <c r="F1457" s="14">
        <v>1</v>
      </c>
      <c r="G1457" s="14" t="s">
        <v>19</v>
      </c>
      <c r="H1457" s="14" t="s">
        <v>20</v>
      </c>
      <c r="I1457" s="14"/>
      <c r="J1457" s="14"/>
      <c r="K1457" s="14"/>
      <c r="L1457" s="14"/>
      <c r="M1457" s="14"/>
      <c r="N1457" s="14"/>
    </row>
    <row r="1458" spans="1:14">
      <c r="A1458" s="14">
        <v>1451</v>
      </c>
      <c r="B1458" s="14">
        <v>1451</v>
      </c>
      <c r="C1458" s="15">
        <v>44706</v>
      </c>
      <c r="D1458" s="14">
        <v>63</v>
      </c>
      <c r="E1458" s="14">
        <v>8</v>
      </c>
      <c r="F1458" s="14">
        <v>3</v>
      </c>
      <c r="G1458" s="14" t="s">
        <v>22</v>
      </c>
      <c r="H1458" s="14" t="s">
        <v>20</v>
      </c>
      <c r="I1458" s="14"/>
      <c r="J1458" s="14"/>
      <c r="K1458" s="14"/>
      <c r="L1458" s="14"/>
      <c r="M1458" s="14"/>
      <c r="N1458" s="14"/>
    </row>
    <row r="1459" spans="1:14">
      <c r="A1459" s="14">
        <v>1452</v>
      </c>
      <c r="B1459" s="14">
        <v>1452</v>
      </c>
      <c r="C1459" s="15">
        <v>44728</v>
      </c>
      <c r="D1459" s="14">
        <v>86</v>
      </c>
      <c r="E1459" s="14">
        <v>8</v>
      </c>
      <c r="F1459" s="14">
        <v>2</v>
      </c>
      <c r="G1459" s="14" t="s">
        <v>14</v>
      </c>
      <c r="H1459" s="14" t="s">
        <v>20</v>
      </c>
      <c r="I1459" s="14"/>
      <c r="J1459" s="14"/>
      <c r="K1459" s="14"/>
      <c r="L1459" s="14"/>
      <c r="M1459" s="14"/>
      <c r="N1459" s="14"/>
    </row>
    <row r="1460" spans="1:14">
      <c r="A1460" s="14">
        <v>1453</v>
      </c>
      <c r="B1460" s="14">
        <v>1453</v>
      </c>
      <c r="C1460" s="15">
        <v>44616</v>
      </c>
      <c r="D1460" s="14">
        <v>49</v>
      </c>
      <c r="E1460" s="14">
        <v>16</v>
      </c>
      <c r="F1460" s="14">
        <v>2</v>
      </c>
      <c r="G1460" s="14" t="s">
        <v>30</v>
      </c>
      <c r="H1460" s="14" t="s">
        <v>20</v>
      </c>
      <c r="I1460" s="14"/>
      <c r="J1460" s="14"/>
      <c r="K1460" s="14"/>
      <c r="L1460" s="14"/>
      <c r="M1460" s="14"/>
      <c r="N1460" s="14"/>
    </row>
    <row r="1461" spans="1:14">
      <c r="A1461" s="14">
        <v>1454</v>
      </c>
      <c r="B1461" s="14">
        <v>1454</v>
      </c>
      <c r="C1461" s="15">
        <v>44627</v>
      </c>
      <c r="D1461" s="14">
        <v>75</v>
      </c>
      <c r="E1461" s="14">
        <v>14</v>
      </c>
      <c r="F1461" s="14">
        <v>3</v>
      </c>
      <c r="G1461" s="14" t="s">
        <v>22</v>
      </c>
      <c r="H1461" s="14" t="s">
        <v>20</v>
      </c>
      <c r="I1461" s="14"/>
      <c r="J1461" s="14"/>
      <c r="K1461" s="14"/>
      <c r="L1461" s="14"/>
      <c r="M1461" s="14"/>
      <c r="N1461" s="14"/>
    </row>
    <row r="1462" spans="1:14">
      <c r="A1462" s="14">
        <v>1455</v>
      </c>
      <c r="B1462" s="14">
        <v>1455</v>
      </c>
      <c r="C1462" s="15">
        <v>44766</v>
      </c>
      <c r="D1462" s="14">
        <v>55</v>
      </c>
      <c r="E1462" s="14">
        <v>9</v>
      </c>
      <c r="F1462" s="14">
        <v>1</v>
      </c>
      <c r="G1462" s="14" t="s">
        <v>45</v>
      </c>
      <c r="H1462" s="14" t="s">
        <v>20</v>
      </c>
      <c r="I1462" s="14"/>
      <c r="J1462" s="14"/>
      <c r="K1462" s="14"/>
      <c r="L1462" s="14"/>
      <c r="M1462" s="14"/>
      <c r="N1462" s="14"/>
    </row>
    <row r="1463" spans="1:14">
      <c r="A1463" s="14">
        <v>1456</v>
      </c>
      <c r="B1463" s="14">
        <v>1456</v>
      </c>
      <c r="C1463" s="15">
        <v>44761</v>
      </c>
      <c r="D1463" s="14">
        <v>71</v>
      </c>
      <c r="E1463" s="14">
        <v>18</v>
      </c>
      <c r="F1463" s="14">
        <v>3</v>
      </c>
      <c r="G1463" s="14" t="s">
        <v>33</v>
      </c>
      <c r="H1463" s="14" t="s">
        <v>15</v>
      </c>
      <c r="I1463" s="14"/>
      <c r="J1463" s="14"/>
      <c r="K1463" s="14"/>
      <c r="L1463" s="14"/>
      <c r="M1463" s="14"/>
      <c r="N1463" s="14"/>
    </row>
    <row r="1464" spans="1:14">
      <c r="A1464" s="14">
        <v>1457</v>
      </c>
      <c r="B1464" s="14">
        <v>1457</v>
      </c>
      <c r="C1464" s="15">
        <v>44775</v>
      </c>
      <c r="D1464" s="14">
        <v>71</v>
      </c>
      <c r="E1464" s="14">
        <v>16</v>
      </c>
      <c r="F1464" s="14">
        <v>1</v>
      </c>
      <c r="G1464" s="14" t="s">
        <v>19</v>
      </c>
      <c r="H1464" s="14" t="s">
        <v>20</v>
      </c>
      <c r="I1464" s="14"/>
      <c r="J1464" s="14"/>
      <c r="K1464" s="14"/>
      <c r="L1464" s="14"/>
      <c r="M1464" s="14"/>
      <c r="N1464" s="14"/>
    </row>
    <row r="1465" spans="1:14">
      <c r="A1465" s="14">
        <v>1458</v>
      </c>
      <c r="B1465" s="14">
        <v>1458</v>
      </c>
      <c r="C1465" s="15">
        <v>44697</v>
      </c>
      <c r="D1465" s="14">
        <v>42</v>
      </c>
      <c r="E1465" s="14">
        <v>1</v>
      </c>
      <c r="F1465" s="14">
        <v>2</v>
      </c>
      <c r="G1465" s="14" t="s">
        <v>19</v>
      </c>
      <c r="H1465" s="14" t="s">
        <v>15</v>
      </c>
      <c r="I1465" s="14"/>
      <c r="J1465" s="14"/>
      <c r="K1465" s="14"/>
      <c r="L1465" s="14"/>
      <c r="M1465" s="14"/>
      <c r="N1465" s="14"/>
    </row>
    <row r="1466" spans="1:14">
      <c r="A1466" s="14">
        <v>1459</v>
      </c>
      <c r="B1466" s="14">
        <v>1459</v>
      </c>
      <c r="C1466" s="15">
        <v>44800</v>
      </c>
      <c r="D1466" s="14">
        <v>88</v>
      </c>
      <c r="E1466" s="14">
        <v>3</v>
      </c>
      <c r="F1466" s="14">
        <v>1</v>
      </c>
      <c r="G1466" s="14" t="s">
        <v>33</v>
      </c>
      <c r="H1466" s="14" t="s">
        <v>15</v>
      </c>
      <c r="I1466" s="14"/>
      <c r="J1466" s="14"/>
      <c r="K1466" s="14"/>
      <c r="L1466" s="14"/>
      <c r="M1466" s="14"/>
      <c r="N1466" s="14"/>
    </row>
    <row r="1467" spans="1:14">
      <c r="A1467" s="14">
        <v>1460</v>
      </c>
      <c r="B1467" s="14">
        <v>1460</v>
      </c>
      <c r="C1467" s="15">
        <v>44655</v>
      </c>
      <c r="D1467" s="14">
        <v>41</v>
      </c>
      <c r="E1467" s="14">
        <v>18</v>
      </c>
      <c r="F1467" s="14">
        <v>3</v>
      </c>
      <c r="G1467" s="14" t="s">
        <v>45</v>
      </c>
      <c r="H1467" s="14" t="s">
        <v>20</v>
      </c>
      <c r="I1467" s="14"/>
      <c r="J1467" s="14"/>
      <c r="K1467" s="14"/>
      <c r="L1467" s="14"/>
      <c r="M1467" s="14"/>
      <c r="N1467" s="14"/>
    </row>
    <row r="1468" spans="1:14">
      <c r="A1468" s="14">
        <v>1461</v>
      </c>
      <c r="B1468" s="14">
        <v>1461</v>
      </c>
      <c r="C1468" s="15">
        <v>44710</v>
      </c>
      <c r="D1468" s="14">
        <v>73</v>
      </c>
      <c r="E1468" s="14">
        <v>11</v>
      </c>
      <c r="F1468" s="14">
        <v>1</v>
      </c>
      <c r="G1468" s="14" t="s">
        <v>22</v>
      </c>
      <c r="H1468" s="14" t="s">
        <v>20</v>
      </c>
      <c r="I1468" s="14"/>
      <c r="J1468" s="14"/>
      <c r="K1468" s="14"/>
      <c r="L1468" s="14"/>
      <c r="M1468" s="14"/>
      <c r="N1468" s="14"/>
    </row>
    <row r="1469" spans="1:14">
      <c r="A1469" s="14">
        <v>1462</v>
      </c>
      <c r="B1469" s="14">
        <v>1462</v>
      </c>
      <c r="C1469" s="15">
        <v>44723</v>
      </c>
      <c r="D1469" s="14">
        <v>79</v>
      </c>
      <c r="E1469" s="14">
        <v>13</v>
      </c>
      <c r="F1469" s="14">
        <v>3</v>
      </c>
      <c r="G1469" s="14" t="s">
        <v>33</v>
      </c>
      <c r="H1469" s="14" t="s">
        <v>15</v>
      </c>
      <c r="I1469" s="14"/>
      <c r="J1469" s="14"/>
      <c r="K1469" s="14"/>
      <c r="L1469" s="14"/>
      <c r="M1469" s="14"/>
      <c r="N1469" s="14"/>
    </row>
    <row r="1470" spans="1:14">
      <c r="A1470" s="14">
        <v>1463</v>
      </c>
      <c r="B1470" s="14">
        <v>1463</v>
      </c>
      <c r="C1470" s="15">
        <v>44701</v>
      </c>
      <c r="D1470" s="14">
        <v>20</v>
      </c>
      <c r="E1470" s="14">
        <v>11</v>
      </c>
      <c r="F1470" s="14">
        <v>3</v>
      </c>
      <c r="G1470" s="14" t="s">
        <v>19</v>
      </c>
      <c r="H1470" s="14" t="s">
        <v>15</v>
      </c>
      <c r="I1470" s="14"/>
      <c r="J1470" s="14"/>
      <c r="K1470" s="14"/>
      <c r="L1470" s="14"/>
      <c r="M1470" s="14"/>
      <c r="N1470" s="14"/>
    </row>
    <row r="1471" spans="1:14">
      <c r="A1471" s="14">
        <v>1464</v>
      </c>
      <c r="B1471" s="14">
        <v>1464</v>
      </c>
      <c r="C1471" s="15">
        <v>44626</v>
      </c>
      <c r="D1471" s="14">
        <v>88</v>
      </c>
      <c r="E1471" s="14">
        <v>16</v>
      </c>
      <c r="F1471" s="14">
        <v>1</v>
      </c>
      <c r="G1471" s="14" t="s">
        <v>45</v>
      </c>
      <c r="H1471" s="14" t="s">
        <v>15</v>
      </c>
      <c r="I1471" s="14"/>
      <c r="J1471" s="14"/>
      <c r="K1471" s="14"/>
      <c r="L1471" s="14"/>
      <c r="M1471" s="14"/>
      <c r="N1471" s="14"/>
    </row>
    <row r="1472" spans="1:14">
      <c r="A1472" s="14">
        <v>1465</v>
      </c>
      <c r="B1472" s="14">
        <v>1465</v>
      </c>
      <c r="C1472" s="15">
        <v>44682</v>
      </c>
      <c r="D1472" s="14">
        <v>57</v>
      </c>
      <c r="E1472" s="14">
        <v>2</v>
      </c>
      <c r="F1472" s="14">
        <v>3</v>
      </c>
      <c r="G1472" s="14" t="s">
        <v>30</v>
      </c>
      <c r="H1472" s="14" t="s">
        <v>20</v>
      </c>
      <c r="I1472" s="14"/>
      <c r="J1472" s="14"/>
      <c r="K1472" s="14"/>
      <c r="L1472" s="14"/>
      <c r="M1472" s="14"/>
      <c r="N1472" s="14"/>
    </row>
    <row r="1473" spans="1:14">
      <c r="A1473" s="14">
        <v>1466</v>
      </c>
      <c r="B1473" s="14">
        <v>1466</v>
      </c>
      <c r="C1473" s="15">
        <v>44640</v>
      </c>
      <c r="D1473" s="14">
        <v>55</v>
      </c>
      <c r="E1473" s="14">
        <v>1</v>
      </c>
      <c r="F1473" s="14">
        <v>2</v>
      </c>
      <c r="G1473" s="14" t="s">
        <v>14</v>
      </c>
      <c r="H1473" s="14" t="s">
        <v>20</v>
      </c>
      <c r="I1473" s="14"/>
      <c r="J1473" s="14"/>
      <c r="K1473" s="14"/>
      <c r="L1473" s="14"/>
      <c r="M1473" s="14"/>
      <c r="N1473" s="14"/>
    </row>
    <row r="1474" spans="1:14">
      <c r="A1474" s="14">
        <v>1467</v>
      </c>
      <c r="B1474" s="14">
        <v>1467</v>
      </c>
      <c r="C1474" s="15">
        <v>44636</v>
      </c>
      <c r="D1474" s="14">
        <v>66</v>
      </c>
      <c r="E1474" s="14">
        <v>7</v>
      </c>
      <c r="F1474" s="14">
        <v>1</v>
      </c>
      <c r="G1474" s="14" t="s">
        <v>45</v>
      </c>
      <c r="H1474" s="14" t="s">
        <v>20</v>
      </c>
      <c r="I1474" s="14"/>
      <c r="J1474" s="14"/>
      <c r="K1474" s="14"/>
      <c r="L1474" s="14"/>
      <c r="M1474" s="14"/>
      <c r="N1474" s="14"/>
    </row>
    <row r="1475" spans="1:14">
      <c r="A1475" s="14">
        <v>1468</v>
      </c>
      <c r="B1475" s="14">
        <v>1468</v>
      </c>
      <c r="C1475" s="15">
        <v>44772</v>
      </c>
      <c r="D1475" s="14">
        <v>15</v>
      </c>
      <c r="E1475" s="14">
        <v>4</v>
      </c>
      <c r="F1475" s="14">
        <v>3</v>
      </c>
      <c r="G1475" s="14" t="s">
        <v>22</v>
      </c>
      <c r="H1475" s="14" t="s">
        <v>20</v>
      </c>
      <c r="I1475" s="14"/>
      <c r="J1475" s="14"/>
      <c r="K1475" s="14"/>
      <c r="L1475" s="14"/>
      <c r="M1475" s="14"/>
      <c r="N1475" s="14"/>
    </row>
    <row r="1476" spans="1:14">
      <c r="A1476" s="14">
        <v>1469</v>
      </c>
      <c r="B1476" s="14">
        <v>1469</v>
      </c>
      <c r="C1476" s="15">
        <v>44759</v>
      </c>
      <c r="D1476" s="14">
        <v>40</v>
      </c>
      <c r="E1476" s="14">
        <v>8</v>
      </c>
      <c r="F1476" s="14">
        <v>3</v>
      </c>
      <c r="G1476" s="14" t="s">
        <v>22</v>
      </c>
      <c r="H1476" s="14" t="s">
        <v>20</v>
      </c>
      <c r="I1476" s="14"/>
      <c r="J1476" s="14"/>
      <c r="K1476" s="14"/>
      <c r="L1476" s="14"/>
      <c r="M1476" s="14"/>
      <c r="N1476" s="14"/>
    </row>
    <row r="1477" spans="1:14">
      <c r="A1477" s="14">
        <v>1470</v>
      </c>
      <c r="B1477" s="14">
        <v>1470</v>
      </c>
      <c r="C1477" s="15">
        <v>44669</v>
      </c>
      <c r="D1477" s="14">
        <v>94</v>
      </c>
      <c r="E1477" s="14">
        <v>6</v>
      </c>
      <c r="F1477" s="14">
        <v>2</v>
      </c>
      <c r="G1477" s="14" t="s">
        <v>22</v>
      </c>
      <c r="H1477" s="14" t="s">
        <v>15</v>
      </c>
      <c r="I1477" s="14"/>
      <c r="J1477" s="14"/>
      <c r="K1477" s="14"/>
      <c r="L1477" s="14"/>
      <c r="M1477" s="14"/>
      <c r="N1477" s="14"/>
    </row>
    <row r="1478" spans="1:14">
      <c r="A1478" s="14">
        <v>1471</v>
      </c>
      <c r="B1478" s="14">
        <v>1471</v>
      </c>
      <c r="C1478" s="15">
        <v>44645</v>
      </c>
      <c r="D1478" s="14">
        <v>31</v>
      </c>
      <c r="E1478" s="14">
        <v>12</v>
      </c>
      <c r="F1478" s="14">
        <v>2</v>
      </c>
      <c r="G1478" s="14" t="s">
        <v>14</v>
      </c>
      <c r="H1478" s="14" t="s">
        <v>20</v>
      </c>
      <c r="I1478" s="14"/>
      <c r="J1478" s="14"/>
      <c r="K1478" s="14"/>
      <c r="L1478" s="14"/>
      <c r="M1478" s="14"/>
      <c r="N1478" s="14"/>
    </row>
    <row r="1479" spans="1:14">
      <c r="A1479" s="14">
        <v>1472</v>
      </c>
      <c r="B1479" s="14">
        <v>1472</v>
      </c>
      <c r="C1479" s="15">
        <v>44766</v>
      </c>
      <c r="D1479" s="14">
        <v>71</v>
      </c>
      <c r="E1479" s="14">
        <v>8</v>
      </c>
      <c r="F1479" s="14">
        <v>3</v>
      </c>
      <c r="G1479" s="14" t="s">
        <v>22</v>
      </c>
      <c r="H1479" s="14" t="s">
        <v>15</v>
      </c>
      <c r="I1479" s="14"/>
      <c r="J1479" s="14"/>
      <c r="K1479" s="14"/>
      <c r="L1479" s="14"/>
      <c r="M1479" s="14"/>
      <c r="N1479" s="14"/>
    </row>
    <row r="1480" spans="1:14">
      <c r="A1480" s="14">
        <v>1473</v>
      </c>
      <c r="B1480" s="14">
        <v>1473</v>
      </c>
      <c r="C1480" s="15">
        <v>44586</v>
      </c>
      <c r="D1480" s="14">
        <v>32</v>
      </c>
      <c r="E1480" s="14">
        <v>14</v>
      </c>
      <c r="F1480" s="14">
        <v>2</v>
      </c>
      <c r="G1480" s="14" t="s">
        <v>19</v>
      </c>
      <c r="H1480" s="14" t="s">
        <v>20</v>
      </c>
      <c r="I1480" s="14"/>
      <c r="J1480" s="14"/>
      <c r="K1480" s="14"/>
      <c r="L1480" s="14"/>
      <c r="M1480" s="14"/>
      <c r="N1480" s="14"/>
    </row>
    <row r="1481" spans="1:14">
      <c r="A1481" s="14">
        <v>1474</v>
      </c>
      <c r="B1481" s="14">
        <v>1474</v>
      </c>
      <c r="C1481" s="15">
        <v>44740</v>
      </c>
      <c r="D1481" s="14">
        <v>98</v>
      </c>
      <c r="E1481" s="14">
        <v>12</v>
      </c>
      <c r="F1481" s="14">
        <v>1</v>
      </c>
      <c r="G1481" s="14" t="s">
        <v>45</v>
      </c>
      <c r="H1481" s="14" t="s">
        <v>20</v>
      </c>
      <c r="I1481" s="14"/>
      <c r="J1481" s="14"/>
      <c r="K1481" s="14"/>
      <c r="L1481" s="14"/>
      <c r="M1481" s="14"/>
      <c r="N1481" s="14"/>
    </row>
    <row r="1482" spans="1:14">
      <c r="A1482" s="14">
        <v>1475</v>
      </c>
      <c r="B1482" s="14">
        <v>1475</v>
      </c>
      <c r="C1482" s="15">
        <v>44745</v>
      </c>
      <c r="D1482" s="14">
        <v>98</v>
      </c>
      <c r="E1482" s="14">
        <v>16</v>
      </c>
      <c r="F1482" s="14">
        <v>2</v>
      </c>
      <c r="G1482" s="14" t="s">
        <v>45</v>
      </c>
      <c r="H1482" s="14" t="s">
        <v>15</v>
      </c>
      <c r="I1482" s="14"/>
      <c r="J1482" s="14"/>
      <c r="K1482" s="14"/>
      <c r="L1482" s="14"/>
      <c r="M1482" s="14"/>
      <c r="N1482" s="14"/>
    </row>
    <row r="1483" spans="1:14">
      <c r="A1483" s="14">
        <v>1476</v>
      </c>
      <c r="B1483" s="14">
        <v>1476</v>
      </c>
      <c r="C1483" s="15">
        <v>44652</v>
      </c>
      <c r="D1483" s="14">
        <v>70</v>
      </c>
      <c r="E1483" s="14">
        <v>5</v>
      </c>
      <c r="F1483" s="14">
        <v>2</v>
      </c>
      <c r="G1483" s="14" t="s">
        <v>30</v>
      </c>
      <c r="H1483" s="14" t="s">
        <v>15</v>
      </c>
      <c r="I1483" s="14"/>
      <c r="J1483" s="14"/>
      <c r="K1483" s="14"/>
      <c r="L1483" s="14"/>
      <c r="M1483" s="14"/>
      <c r="N1483" s="14"/>
    </row>
    <row r="1484" spans="1:14">
      <c r="A1484" s="14">
        <v>1477</v>
      </c>
      <c r="B1484" s="14">
        <v>1477</v>
      </c>
      <c r="C1484" s="15">
        <v>44755</v>
      </c>
      <c r="D1484" s="14">
        <v>96</v>
      </c>
      <c r="E1484" s="14">
        <v>17</v>
      </c>
      <c r="F1484" s="14">
        <v>3</v>
      </c>
      <c r="G1484" s="14" t="s">
        <v>19</v>
      </c>
      <c r="H1484" s="14" t="s">
        <v>20</v>
      </c>
      <c r="I1484" s="14"/>
      <c r="J1484" s="14"/>
      <c r="K1484" s="14"/>
      <c r="L1484" s="14"/>
      <c r="M1484" s="14"/>
      <c r="N1484" s="14"/>
    </row>
    <row r="1485" spans="1:14">
      <c r="A1485" s="14">
        <v>1478</v>
      </c>
      <c r="B1485" s="14">
        <v>1478</v>
      </c>
      <c r="C1485" s="15">
        <v>44636</v>
      </c>
      <c r="D1485" s="14">
        <v>28</v>
      </c>
      <c r="E1485" s="14">
        <v>14</v>
      </c>
      <c r="F1485" s="14">
        <v>3</v>
      </c>
      <c r="G1485" s="14" t="s">
        <v>19</v>
      </c>
      <c r="H1485" s="14" t="s">
        <v>15</v>
      </c>
      <c r="I1485" s="14"/>
      <c r="J1485" s="14"/>
      <c r="K1485" s="14"/>
      <c r="L1485" s="14"/>
      <c r="M1485" s="14"/>
      <c r="N1485" s="14"/>
    </row>
    <row r="1486" spans="1:14">
      <c r="A1486" s="14">
        <v>1479</v>
      </c>
      <c r="B1486" s="14">
        <v>1479</v>
      </c>
      <c r="C1486" s="15">
        <v>44783</v>
      </c>
      <c r="D1486" s="14">
        <v>64</v>
      </c>
      <c r="E1486" s="14">
        <v>6</v>
      </c>
      <c r="F1486" s="14">
        <v>3</v>
      </c>
      <c r="G1486" s="14" t="s">
        <v>22</v>
      </c>
      <c r="H1486" s="14" t="s">
        <v>15</v>
      </c>
      <c r="I1486" s="14"/>
      <c r="J1486" s="14"/>
      <c r="K1486" s="14"/>
      <c r="L1486" s="14"/>
      <c r="M1486" s="14"/>
      <c r="N1486" s="14"/>
    </row>
    <row r="1487" spans="1:14">
      <c r="A1487" s="14">
        <v>1480</v>
      </c>
      <c r="B1487" s="14">
        <v>1480</v>
      </c>
      <c r="C1487" s="15">
        <v>44762</v>
      </c>
      <c r="D1487" s="14">
        <v>34</v>
      </c>
      <c r="E1487" s="14">
        <v>11</v>
      </c>
      <c r="F1487" s="14">
        <v>2</v>
      </c>
      <c r="G1487" s="14" t="s">
        <v>33</v>
      </c>
      <c r="H1487" s="14" t="s">
        <v>15</v>
      </c>
      <c r="I1487" s="14"/>
      <c r="J1487" s="14"/>
      <c r="K1487" s="14"/>
      <c r="L1487" s="14"/>
      <c r="M1487" s="14"/>
      <c r="N1487" s="14"/>
    </row>
    <row r="1488" spans="1:14">
      <c r="A1488" s="14">
        <v>1481</v>
      </c>
      <c r="B1488" s="14">
        <v>1481</v>
      </c>
      <c r="C1488" s="15">
        <v>44573</v>
      </c>
      <c r="D1488" s="14">
        <v>69</v>
      </c>
      <c r="E1488" s="14">
        <v>5</v>
      </c>
      <c r="F1488" s="14">
        <v>3</v>
      </c>
      <c r="G1488" s="14" t="s">
        <v>19</v>
      </c>
      <c r="H1488" s="14" t="s">
        <v>15</v>
      </c>
      <c r="I1488" s="14"/>
      <c r="J1488" s="14"/>
      <c r="K1488" s="14"/>
      <c r="L1488" s="14"/>
      <c r="M1488" s="14"/>
      <c r="N1488" s="14"/>
    </row>
    <row r="1489" spans="1:14">
      <c r="A1489" s="14">
        <v>1482</v>
      </c>
      <c r="B1489" s="14">
        <v>1482</v>
      </c>
      <c r="C1489" s="15">
        <v>44714</v>
      </c>
      <c r="D1489" s="14">
        <v>15</v>
      </c>
      <c r="E1489" s="14">
        <v>4</v>
      </c>
      <c r="F1489" s="14">
        <v>2</v>
      </c>
      <c r="G1489" s="14" t="s">
        <v>22</v>
      </c>
      <c r="H1489" s="14" t="s">
        <v>20</v>
      </c>
      <c r="I1489" s="14"/>
      <c r="J1489" s="14"/>
      <c r="K1489" s="14"/>
      <c r="L1489" s="14"/>
      <c r="M1489" s="14"/>
      <c r="N1489" s="14"/>
    </row>
    <row r="1490" spans="1:14">
      <c r="A1490" s="14">
        <v>1483</v>
      </c>
      <c r="B1490" s="14">
        <v>1483</v>
      </c>
      <c r="C1490" s="15">
        <v>44682</v>
      </c>
      <c r="D1490" s="14">
        <v>68</v>
      </c>
      <c r="E1490" s="14">
        <v>16</v>
      </c>
      <c r="F1490" s="14">
        <v>3</v>
      </c>
      <c r="G1490" s="14" t="s">
        <v>19</v>
      </c>
      <c r="H1490" s="14" t="s">
        <v>20</v>
      </c>
      <c r="I1490" s="14"/>
      <c r="J1490" s="14"/>
      <c r="K1490" s="14"/>
      <c r="L1490" s="14"/>
      <c r="M1490" s="14"/>
      <c r="N1490" s="14"/>
    </row>
    <row r="1491" spans="1:14">
      <c r="A1491" s="14">
        <v>1484</v>
      </c>
      <c r="B1491" s="14">
        <v>1484</v>
      </c>
      <c r="C1491" s="15">
        <v>44615</v>
      </c>
      <c r="D1491" s="14">
        <v>10</v>
      </c>
      <c r="E1491" s="14">
        <v>7</v>
      </c>
      <c r="F1491" s="14">
        <v>3</v>
      </c>
      <c r="G1491" s="14" t="s">
        <v>19</v>
      </c>
      <c r="H1491" s="14" t="s">
        <v>20</v>
      </c>
      <c r="I1491" s="14"/>
      <c r="J1491" s="14"/>
      <c r="K1491" s="14"/>
      <c r="L1491" s="14"/>
      <c r="M1491" s="14"/>
      <c r="N1491" s="14"/>
    </row>
    <row r="1492" spans="1:14">
      <c r="A1492" s="14">
        <v>1485</v>
      </c>
      <c r="B1492" s="14">
        <v>1485</v>
      </c>
      <c r="C1492" s="15">
        <v>44776</v>
      </c>
      <c r="D1492" s="14">
        <v>98</v>
      </c>
      <c r="E1492" s="14">
        <v>16</v>
      </c>
      <c r="F1492" s="14">
        <v>3</v>
      </c>
      <c r="G1492" s="14" t="s">
        <v>45</v>
      </c>
      <c r="H1492" s="14" t="s">
        <v>20</v>
      </c>
      <c r="I1492" s="14"/>
      <c r="J1492" s="14"/>
      <c r="K1492" s="14"/>
      <c r="L1492" s="14"/>
      <c r="M1492" s="14"/>
      <c r="N1492" s="14"/>
    </row>
    <row r="1493" spans="1:14">
      <c r="A1493" s="14">
        <v>1486</v>
      </c>
      <c r="B1493" s="14">
        <v>1486</v>
      </c>
      <c r="C1493" s="15">
        <v>44575</v>
      </c>
      <c r="D1493" s="14">
        <v>85</v>
      </c>
      <c r="E1493" s="14">
        <v>3</v>
      </c>
      <c r="F1493" s="14">
        <v>3</v>
      </c>
      <c r="G1493" s="14" t="s">
        <v>45</v>
      </c>
      <c r="H1493" s="14" t="s">
        <v>15</v>
      </c>
      <c r="I1493" s="14"/>
      <c r="J1493" s="14"/>
      <c r="K1493" s="14"/>
      <c r="L1493" s="14"/>
      <c r="M1493" s="14"/>
      <c r="N1493" s="14"/>
    </row>
    <row r="1494" spans="1:14">
      <c r="A1494" s="14">
        <v>1487</v>
      </c>
      <c r="B1494" s="14">
        <v>1487</v>
      </c>
      <c r="C1494" s="15">
        <v>44725</v>
      </c>
      <c r="D1494" s="14">
        <v>35</v>
      </c>
      <c r="E1494" s="14">
        <v>16</v>
      </c>
      <c r="F1494" s="14">
        <v>3</v>
      </c>
      <c r="G1494" s="14" t="s">
        <v>30</v>
      </c>
      <c r="H1494" s="14" t="s">
        <v>15</v>
      </c>
      <c r="I1494" s="14"/>
      <c r="J1494" s="14"/>
      <c r="K1494" s="14"/>
      <c r="L1494" s="14"/>
      <c r="M1494" s="14"/>
      <c r="N1494" s="14"/>
    </row>
    <row r="1495" spans="1:14">
      <c r="A1495" s="14">
        <v>1488</v>
      </c>
      <c r="B1495" s="14">
        <v>1488</v>
      </c>
      <c r="C1495" s="15">
        <v>44719</v>
      </c>
      <c r="D1495" s="14">
        <v>64</v>
      </c>
      <c r="E1495" s="14">
        <v>1</v>
      </c>
      <c r="F1495" s="14">
        <v>3</v>
      </c>
      <c r="G1495" s="14" t="s">
        <v>14</v>
      </c>
      <c r="H1495" s="14" t="s">
        <v>15</v>
      </c>
      <c r="I1495" s="14"/>
      <c r="J1495" s="14"/>
      <c r="K1495" s="14"/>
      <c r="L1495" s="14"/>
      <c r="M1495" s="14"/>
      <c r="N1495" s="14"/>
    </row>
    <row r="1496" spans="1:14">
      <c r="A1496" s="14">
        <v>1489</v>
      </c>
      <c r="B1496" s="14">
        <v>1489</v>
      </c>
      <c r="C1496" s="15">
        <v>44699</v>
      </c>
      <c r="D1496" s="14">
        <v>16</v>
      </c>
      <c r="E1496" s="14">
        <v>5</v>
      </c>
      <c r="F1496" s="14">
        <v>2</v>
      </c>
      <c r="G1496" s="14" t="s">
        <v>45</v>
      </c>
      <c r="H1496" s="14" t="s">
        <v>15</v>
      </c>
      <c r="I1496" s="14"/>
      <c r="J1496" s="14"/>
      <c r="K1496" s="14"/>
      <c r="L1496" s="14"/>
      <c r="M1496" s="14"/>
      <c r="N1496" s="14"/>
    </row>
    <row r="1497" spans="1:14">
      <c r="A1497" s="14">
        <v>1490</v>
      </c>
      <c r="B1497" s="14">
        <v>1490</v>
      </c>
      <c r="C1497" s="15">
        <v>44720</v>
      </c>
      <c r="D1497" s="14">
        <v>65</v>
      </c>
      <c r="E1497" s="14">
        <v>10</v>
      </c>
      <c r="F1497" s="14">
        <v>3</v>
      </c>
      <c r="G1497" s="14" t="s">
        <v>33</v>
      </c>
      <c r="H1497" s="14" t="s">
        <v>20</v>
      </c>
      <c r="I1497" s="14"/>
      <c r="J1497" s="14"/>
      <c r="K1497" s="14"/>
      <c r="L1497" s="14"/>
      <c r="M1497" s="14"/>
      <c r="N1497" s="14"/>
    </row>
    <row r="1498" spans="1:14">
      <c r="A1498" s="14">
        <v>1491</v>
      </c>
      <c r="B1498" s="14">
        <v>1491</v>
      </c>
      <c r="C1498" s="15">
        <v>44776</v>
      </c>
      <c r="D1498" s="14">
        <v>99</v>
      </c>
      <c r="E1498" s="14">
        <v>14</v>
      </c>
      <c r="F1498" s="14">
        <v>1</v>
      </c>
      <c r="G1498" s="14" t="s">
        <v>22</v>
      </c>
      <c r="H1498" s="14" t="s">
        <v>15</v>
      </c>
      <c r="I1498" s="14"/>
      <c r="J1498" s="14"/>
      <c r="K1498" s="14"/>
      <c r="L1498" s="14"/>
      <c r="M1498" s="14"/>
      <c r="N1498" s="14"/>
    </row>
    <row r="1499" spans="1:14">
      <c r="A1499" s="14">
        <v>1492</v>
      </c>
      <c r="B1499" s="14">
        <v>1492</v>
      </c>
      <c r="C1499" s="15">
        <v>44581</v>
      </c>
      <c r="D1499" s="14">
        <v>40</v>
      </c>
      <c r="E1499" s="14">
        <v>6</v>
      </c>
      <c r="F1499" s="14">
        <v>2</v>
      </c>
      <c r="G1499" s="14" t="s">
        <v>22</v>
      </c>
      <c r="H1499" s="14" t="s">
        <v>15</v>
      </c>
      <c r="I1499" s="14"/>
      <c r="J1499" s="14"/>
      <c r="K1499" s="14"/>
      <c r="L1499" s="14"/>
      <c r="M1499" s="14"/>
      <c r="N1499" s="14"/>
    </row>
    <row r="1500" spans="1:14">
      <c r="A1500" s="14">
        <v>1493</v>
      </c>
      <c r="B1500" s="14">
        <v>1493</v>
      </c>
      <c r="C1500" s="15">
        <v>44615</v>
      </c>
      <c r="D1500" s="14">
        <v>20</v>
      </c>
      <c r="E1500" s="14">
        <v>11</v>
      </c>
      <c r="F1500" s="14">
        <v>1</v>
      </c>
      <c r="G1500" s="14" t="s">
        <v>33</v>
      </c>
      <c r="H1500" s="14" t="s">
        <v>20</v>
      </c>
      <c r="I1500" s="14"/>
      <c r="J1500" s="14"/>
      <c r="K1500" s="14"/>
      <c r="L1500" s="14"/>
      <c r="M1500" s="14"/>
      <c r="N1500" s="14"/>
    </row>
    <row r="1501" spans="1:14">
      <c r="A1501" s="14">
        <v>1494</v>
      </c>
      <c r="B1501" s="14">
        <v>1494</v>
      </c>
      <c r="C1501" s="15">
        <v>44639</v>
      </c>
      <c r="D1501" s="14">
        <v>27</v>
      </c>
      <c r="E1501" s="14">
        <v>5</v>
      </c>
      <c r="F1501" s="14">
        <v>3</v>
      </c>
      <c r="G1501" s="14" t="s">
        <v>30</v>
      </c>
      <c r="H1501" s="14" t="s">
        <v>15</v>
      </c>
      <c r="I1501" s="14"/>
      <c r="J1501" s="14"/>
      <c r="K1501" s="14"/>
      <c r="L1501" s="14"/>
      <c r="M1501" s="14"/>
      <c r="N1501" s="14"/>
    </row>
    <row r="1502" spans="1:14">
      <c r="A1502" s="14">
        <v>1495</v>
      </c>
      <c r="B1502" s="14">
        <v>1495</v>
      </c>
      <c r="C1502" s="15">
        <v>44590</v>
      </c>
      <c r="D1502" s="14">
        <v>19</v>
      </c>
      <c r="E1502" s="14">
        <v>15</v>
      </c>
      <c r="F1502" s="14">
        <v>1</v>
      </c>
      <c r="G1502" s="14" t="s">
        <v>45</v>
      </c>
      <c r="H1502" s="14" t="s">
        <v>15</v>
      </c>
      <c r="I1502" s="14"/>
      <c r="J1502" s="14"/>
      <c r="K1502" s="14"/>
      <c r="L1502" s="14"/>
      <c r="M1502" s="14"/>
      <c r="N1502" s="14"/>
    </row>
    <row r="1503" spans="1:14">
      <c r="A1503" s="14">
        <v>1496</v>
      </c>
      <c r="B1503" s="14">
        <v>1496</v>
      </c>
      <c r="C1503" s="15">
        <v>44636</v>
      </c>
      <c r="D1503" s="14">
        <v>18</v>
      </c>
      <c r="E1503" s="14">
        <v>16</v>
      </c>
      <c r="F1503" s="14">
        <v>2</v>
      </c>
      <c r="G1503" s="14" t="s">
        <v>22</v>
      </c>
      <c r="H1503" s="14" t="s">
        <v>15</v>
      </c>
      <c r="I1503" s="14"/>
      <c r="J1503" s="14"/>
      <c r="K1503" s="14"/>
      <c r="L1503" s="14"/>
      <c r="M1503" s="14"/>
      <c r="N1503" s="14"/>
    </row>
    <row r="1504" spans="1:14">
      <c r="A1504" s="14">
        <v>1497</v>
      </c>
      <c r="B1504" s="14">
        <v>1497</v>
      </c>
      <c r="C1504" s="15">
        <v>44665</v>
      </c>
      <c r="D1504" s="14">
        <v>62</v>
      </c>
      <c r="E1504" s="14">
        <v>12</v>
      </c>
      <c r="F1504" s="14">
        <v>3</v>
      </c>
      <c r="G1504" s="14" t="s">
        <v>22</v>
      </c>
      <c r="H1504" s="14" t="s">
        <v>15</v>
      </c>
      <c r="I1504" s="14"/>
      <c r="J1504" s="14"/>
      <c r="K1504" s="14"/>
      <c r="L1504" s="14"/>
      <c r="M1504" s="14"/>
      <c r="N1504" s="14"/>
    </row>
    <row r="1505" spans="1:14">
      <c r="A1505" s="14">
        <v>1498</v>
      </c>
      <c r="B1505" s="14">
        <v>1498</v>
      </c>
      <c r="C1505" s="15">
        <v>44785</v>
      </c>
      <c r="D1505" s="14">
        <v>7</v>
      </c>
      <c r="E1505" s="14">
        <v>13</v>
      </c>
      <c r="F1505" s="14">
        <v>2</v>
      </c>
      <c r="G1505" s="14" t="s">
        <v>14</v>
      </c>
      <c r="H1505" s="14" t="s">
        <v>20</v>
      </c>
      <c r="I1505" s="14"/>
      <c r="J1505" s="14"/>
      <c r="K1505" s="14"/>
      <c r="L1505" s="14"/>
      <c r="M1505" s="14"/>
      <c r="N1505" s="14"/>
    </row>
    <row r="1506" spans="1:14">
      <c r="A1506" s="14">
        <v>1499</v>
      </c>
      <c r="B1506" s="14">
        <v>1499</v>
      </c>
      <c r="C1506" s="15">
        <v>44639</v>
      </c>
      <c r="D1506" s="14">
        <v>12</v>
      </c>
      <c r="E1506" s="14">
        <v>6</v>
      </c>
      <c r="F1506" s="14">
        <v>3</v>
      </c>
      <c r="G1506" s="14" t="s">
        <v>22</v>
      </c>
      <c r="H1506" s="14" t="s">
        <v>15</v>
      </c>
      <c r="I1506" s="14"/>
      <c r="J1506" s="14"/>
      <c r="K1506" s="14"/>
      <c r="L1506" s="14"/>
      <c r="M1506" s="14"/>
      <c r="N1506" s="14"/>
    </row>
    <row r="1507" spans="1:14">
      <c r="A1507" s="14">
        <v>1500</v>
      </c>
      <c r="B1507" s="14">
        <v>1500</v>
      </c>
      <c r="C1507" s="15">
        <v>44659</v>
      </c>
      <c r="D1507" s="14">
        <v>62</v>
      </c>
      <c r="E1507" s="14">
        <v>13</v>
      </c>
      <c r="F1507" s="14">
        <v>3</v>
      </c>
      <c r="G1507" s="14" t="s">
        <v>19</v>
      </c>
      <c r="H1507" s="14" t="s">
        <v>20</v>
      </c>
      <c r="I1507" s="14"/>
      <c r="J1507" s="14"/>
      <c r="K1507" s="14"/>
      <c r="L1507" s="14"/>
      <c r="M1507" s="14"/>
      <c r="N1507" s="14"/>
    </row>
    <row r="1508" spans="1:14">
      <c r="A1508" s="14">
        <v>1501</v>
      </c>
      <c r="B1508" s="14">
        <v>949</v>
      </c>
      <c r="C1508" s="15">
        <v>44650</v>
      </c>
      <c r="D1508" s="14">
        <v>76</v>
      </c>
      <c r="E1508" s="14">
        <v>24</v>
      </c>
      <c r="F1508" s="14">
        <v>1</v>
      </c>
      <c r="G1508" s="14" t="s">
        <v>19</v>
      </c>
      <c r="H1508" s="14" t="s">
        <v>20</v>
      </c>
      <c r="I1508" s="14"/>
      <c r="J1508" s="14"/>
      <c r="K1508" s="14"/>
      <c r="L1508" s="14"/>
      <c r="M1508" s="14"/>
      <c r="N1508" s="14"/>
    </row>
    <row r="1509" spans="1:14">
      <c r="A1509" s="14">
        <v>1502</v>
      </c>
      <c r="B1509" s="14">
        <v>465</v>
      </c>
      <c r="C1509" s="15">
        <v>44697</v>
      </c>
      <c r="D1509" s="14">
        <v>53</v>
      </c>
      <c r="E1509" s="14">
        <v>24</v>
      </c>
      <c r="F1509" s="14">
        <v>2</v>
      </c>
      <c r="G1509" s="14" t="s">
        <v>19</v>
      </c>
      <c r="H1509" s="14" t="s">
        <v>20</v>
      </c>
      <c r="I1509" s="14"/>
      <c r="J1509" s="14"/>
      <c r="K1509" s="14"/>
      <c r="L1509" s="14"/>
      <c r="M1509" s="14"/>
      <c r="N1509" s="14"/>
    </row>
    <row r="1510" spans="1:14">
      <c r="A1510" s="14">
        <v>1503</v>
      </c>
      <c r="B1510" s="14">
        <v>1372</v>
      </c>
      <c r="C1510" s="15">
        <v>44629</v>
      </c>
      <c r="D1510" s="14">
        <v>35</v>
      </c>
      <c r="E1510" s="14">
        <v>23</v>
      </c>
      <c r="F1510" s="14">
        <v>2</v>
      </c>
      <c r="G1510" s="14" t="s">
        <v>19</v>
      </c>
      <c r="H1510" s="14" t="s">
        <v>15</v>
      </c>
      <c r="I1510" s="14"/>
      <c r="J1510" s="14"/>
      <c r="K1510" s="14"/>
      <c r="L1510" s="14"/>
      <c r="M1510" s="14"/>
      <c r="N1510" s="14"/>
    </row>
    <row r="1511" spans="1:14">
      <c r="A1511" s="14">
        <v>1504</v>
      </c>
      <c r="B1511" s="14">
        <v>923</v>
      </c>
      <c r="C1511" s="15">
        <v>44572</v>
      </c>
      <c r="D1511" s="14">
        <v>60</v>
      </c>
      <c r="E1511" s="14">
        <v>19</v>
      </c>
      <c r="F1511" s="14">
        <v>2</v>
      </c>
      <c r="G1511" s="14" t="s">
        <v>30</v>
      </c>
      <c r="H1511" s="14" t="s">
        <v>15</v>
      </c>
      <c r="I1511" s="14"/>
      <c r="J1511" s="14"/>
      <c r="K1511" s="14"/>
      <c r="L1511" s="14"/>
      <c r="M1511" s="14"/>
      <c r="N1511" s="14"/>
    </row>
    <row r="1512" spans="1:14">
      <c r="A1512" s="14">
        <v>1505</v>
      </c>
      <c r="B1512" s="14">
        <v>161</v>
      </c>
      <c r="C1512" s="15">
        <v>44766</v>
      </c>
      <c r="D1512" s="14">
        <v>34</v>
      </c>
      <c r="E1512" s="14">
        <v>23</v>
      </c>
      <c r="F1512" s="14">
        <v>1</v>
      </c>
      <c r="G1512" s="14" t="s">
        <v>45</v>
      </c>
      <c r="H1512" s="14" t="s">
        <v>20</v>
      </c>
      <c r="I1512" s="14"/>
      <c r="J1512" s="14"/>
      <c r="K1512" s="14"/>
      <c r="L1512" s="14"/>
      <c r="M1512" s="14"/>
      <c r="N1512" s="14"/>
    </row>
    <row r="1513" spans="1:14">
      <c r="A1513" s="14">
        <v>1506</v>
      </c>
      <c r="B1513" s="14">
        <v>629</v>
      </c>
      <c r="C1513" s="15">
        <v>44600</v>
      </c>
      <c r="D1513" s="14">
        <v>18</v>
      </c>
      <c r="E1513" s="14">
        <v>22</v>
      </c>
      <c r="F1513" s="14">
        <v>1</v>
      </c>
      <c r="G1513" s="14" t="s">
        <v>30</v>
      </c>
      <c r="H1513" s="14" t="s">
        <v>15</v>
      </c>
      <c r="I1513" s="14"/>
      <c r="J1513" s="14"/>
      <c r="K1513" s="14"/>
      <c r="L1513" s="14"/>
      <c r="M1513" s="14"/>
      <c r="N1513" s="14"/>
    </row>
    <row r="1514" spans="1:14">
      <c r="A1514" s="14">
        <v>1507</v>
      </c>
      <c r="B1514" s="14">
        <v>703</v>
      </c>
      <c r="C1514" s="15">
        <v>44756</v>
      </c>
      <c r="D1514" s="14">
        <v>26</v>
      </c>
      <c r="E1514" s="14">
        <v>19</v>
      </c>
      <c r="F1514" s="14">
        <v>2</v>
      </c>
      <c r="G1514" s="14" t="s">
        <v>30</v>
      </c>
      <c r="H1514" s="14" t="s">
        <v>15</v>
      </c>
      <c r="I1514" s="14"/>
      <c r="J1514" s="14"/>
      <c r="K1514" s="14"/>
      <c r="L1514" s="14"/>
      <c r="M1514" s="14"/>
      <c r="N1514" s="14"/>
    </row>
    <row r="1515" spans="1:14">
      <c r="A1515" s="14">
        <v>1508</v>
      </c>
      <c r="B1515" s="14">
        <v>609</v>
      </c>
      <c r="C1515" s="15">
        <v>44605</v>
      </c>
      <c r="D1515" s="14">
        <v>7</v>
      </c>
      <c r="E1515" s="14">
        <v>22</v>
      </c>
      <c r="F1515" s="14">
        <v>2</v>
      </c>
      <c r="G1515" s="14" t="s">
        <v>30</v>
      </c>
      <c r="H1515" s="14" t="s">
        <v>15</v>
      </c>
      <c r="I1515" s="14"/>
      <c r="J1515" s="14"/>
      <c r="K1515" s="14"/>
      <c r="L1515" s="14"/>
      <c r="M1515" s="14"/>
      <c r="N1515" s="14"/>
    </row>
    <row r="1516" spans="1:14">
      <c r="A1516" s="14">
        <v>1509</v>
      </c>
      <c r="B1516" s="14">
        <v>334</v>
      </c>
      <c r="C1516" s="15">
        <v>44772</v>
      </c>
      <c r="D1516" s="14">
        <v>39</v>
      </c>
      <c r="E1516" s="14">
        <v>20</v>
      </c>
      <c r="F1516" s="14">
        <v>2</v>
      </c>
      <c r="G1516" s="14" t="s">
        <v>22</v>
      </c>
      <c r="H1516" s="14" t="s">
        <v>15</v>
      </c>
      <c r="I1516" s="14"/>
      <c r="J1516" s="14"/>
      <c r="K1516" s="14"/>
      <c r="L1516" s="14"/>
      <c r="M1516" s="14"/>
      <c r="N1516" s="14"/>
    </row>
    <row r="1517" spans="1:14">
      <c r="A1517" s="14">
        <v>1510</v>
      </c>
      <c r="B1517" s="14">
        <v>1438</v>
      </c>
      <c r="C1517" s="15">
        <v>44798</v>
      </c>
      <c r="D1517" s="14">
        <v>67</v>
      </c>
      <c r="E1517" s="14">
        <v>24</v>
      </c>
      <c r="F1517" s="14">
        <v>2</v>
      </c>
      <c r="G1517" s="14" t="s">
        <v>19</v>
      </c>
      <c r="H1517" s="14" t="s">
        <v>20</v>
      </c>
      <c r="I1517" s="14"/>
      <c r="J1517" s="14"/>
      <c r="K1517" s="14"/>
      <c r="L1517" s="14"/>
      <c r="M1517" s="14"/>
      <c r="N1517" s="14"/>
    </row>
    <row r="1518" spans="1:14">
      <c r="A1518" s="14">
        <v>1511</v>
      </c>
      <c r="B1518" s="14">
        <v>1043</v>
      </c>
      <c r="C1518" s="15">
        <v>44667</v>
      </c>
      <c r="D1518" s="14">
        <v>48</v>
      </c>
      <c r="E1518" s="14">
        <v>23</v>
      </c>
      <c r="F1518" s="14">
        <v>2</v>
      </c>
      <c r="G1518" s="14" t="s">
        <v>14</v>
      </c>
      <c r="H1518" s="14" t="s">
        <v>15</v>
      </c>
      <c r="I1518" s="14"/>
      <c r="J1518" s="14"/>
      <c r="K1518" s="14"/>
      <c r="L1518" s="14"/>
      <c r="M1518" s="14"/>
      <c r="N1518" s="14"/>
    </row>
    <row r="1519" spans="1:14">
      <c r="A1519" s="14">
        <v>1512</v>
      </c>
      <c r="B1519" s="14">
        <v>120</v>
      </c>
      <c r="C1519" s="15">
        <v>44615</v>
      </c>
      <c r="D1519" s="14">
        <v>68</v>
      </c>
      <c r="E1519" s="14">
        <v>23</v>
      </c>
      <c r="F1519" s="14">
        <v>1</v>
      </c>
      <c r="G1519" s="14" t="s">
        <v>14</v>
      </c>
      <c r="H1519" s="14" t="s">
        <v>20</v>
      </c>
      <c r="I1519" s="14"/>
      <c r="J1519" s="14"/>
      <c r="K1519" s="14"/>
      <c r="L1519" s="14"/>
      <c r="M1519" s="14"/>
      <c r="N1519" s="14"/>
    </row>
    <row r="1520" spans="1:14">
      <c r="A1520" s="14">
        <v>1513</v>
      </c>
      <c r="B1520" s="14">
        <v>254</v>
      </c>
      <c r="C1520" s="15">
        <v>44691</v>
      </c>
      <c r="D1520" s="14">
        <v>64</v>
      </c>
      <c r="E1520" s="14">
        <v>23</v>
      </c>
      <c r="F1520" s="14">
        <v>2</v>
      </c>
      <c r="G1520" s="14" t="s">
        <v>19</v>
      </c>
      <c r="H1520" s="14" t="s">
        <v>20</v>
      </c>
      <c r="I1520" s="14"/>
      <c r="J1520" s="14"/>
      <c r="K1520" s="14"/>
      <c r="L1520" s="14"/>
      <c r="M1520" s="14"/>
      <c r="N1520" s="14"/>
    </row>
    <row r="1521" spans="1:14">
      <c r="A1521" s="14">
        <v>1514</v>
      </c>
      <c r="B1521" s="14">
        <v>1482</v>
      </c>
      <c r="C1521" s="15">
        <v>44714</v>
      </c>
      <c r="D1521" s="14">
        <v>15</v>
      </c>
      <c r="E1521" s="14">
        <v>23</v>
      </c>
      <c r="F1521" s="14">
        <v>2</v>
      </c>
      <c r="G1521" s="14" t="s">
        <v>22</v>
      </c>
      <c r="H1521" s="14" t="s">
        <v>20</v>
      </c>
      <c r="I1521" s="14"/>
      <c r="J1521" s="14"/>
      <c r="K1521" s="14"/>
      <c r="L1521" s="14"/>
      <c r="M1521" s="14"/>
      <c r="N1521" s="14"/>
    </row>
    <row r="1522" spans="1:14">
      <c r="A1522" s="14">
        <v>1515</v>
      </c>
      <c r="B1522" s="14">
        <v>1500</v>
      </c>
      <c r="C1522" s="15">
        <v>44659</v>
      </c>
      <c r="D1522" s="14">
        <v>62</v>
      </c>
      <c r="E1522" s="14">
        <v>19</v>
      </c>
      <c r="F1522" s="14">
        <v>2</v>
      </c>
      <c r="G1522" s="14" t="s">
        <v>19</v>
      </c>
      <c r="H1522" s="14" t="s">
        <v>20</v>
      </c>
      <c r="I1522" s="14"/>
      <c r="J1522" s="14"/>
      <c r="K1522" s="14"/>
      <c r="L1522" s="14"/>
      <c r="M1522" s="14"/>
      <c r="N1522" s="14"/>
    </row>
    <row r="1523" spans="1:14">
      <c r="A1523" s="14">
        <v>1516</v>
      </c>
      <c r="B1523" s="14">
        <v>1234</v>
      </c>
      <c r="C1523" s="15">
        <v>44587</v>
      </c>
      <c r="D1523" s="14">
        <v>40</v>
      </c>
      <c r="E1523" s="14">
        <v>19</v>
      </c>
      <c r="F1523" s="14">
        <v>2</v>
      </c>
      <c r="G1523" s="14" t="s">
        <v>19</v>
      </c>
      <c r="H1523" s="14" t="s">
        <v>15</v>
      </c>
      <c r="I1523" s="14"/>
      <c r="J1523" s="14"/>
      <c r="K1523" s="14"/>
      <c r="L1523" s="14"/>
      <c r="M1523" s="14"/>
      <c r="N1523" s="14"/>
    </row>
    <row r="1524" spans="1:14">
      <c r="A1524" s="14">
        <v>1517</v>
      </c>
      <c r="B1524" s="14">
        <v>694</v>
      </c>
      <c r="C1524" s="15">
        <v>44571</v>
      </c>
      <c r="D1524" s="14">
        <v>17</v>
      </c>
      <c r="E1524" s="14">
        <v>24</v>
      </c>
      <c r="F1524" s="14">
        <v>1</v>
      </c>
      <c r="G1524" s="14" t="s">
        <v>33</v>
      </c>
      <c r="H1524" s="14" t="s">
        <v>20</v>
      </c>
      <c r="I1524" s="14"/>
      <c r="J1524" s="14"/>
      <c r="K1524" s="14"/>
      <c r="L1524" s="14"/>
      <c r="M1524" s="14"/>
      <c r="N1524" s="14"/>
    </row>
    <row r="1525" spans="1:14">
      <c r="A1525" s="14">
        <v>1518</v>
      </c>
      <c r="B1525" s="14">
        <v>1399</v>
      </c>
      <c r="C1525" s="15">
        <v>44785</v>
      </c>
      <c r="D1525" s="14">
        <v>16</v>
      </c>
      <c r="E1525" s="14">
        <v>19</v>
      </c>
      <c r="F1525" s="14">
        <v>2</v>
      </c>
      <c r="G1525" s="14" t="s">
        <v>45</v>
      </c>
      <c r="H1525" s="14" t="s">
        <v>20</v>
      </c>
      <c r="I1525" s="14"/>
      <c r="J1525" s="14"/>
      <c r="K1525" s="14"/>
      <c r="L1525" s="14"/>
      <c r="M1525" s="14"/>
      <c r="N1525" s="14"/>
    </row>
    <row r="1526" spans="1:14">
      <c r="A1526" s="14">
        <v>1519</v>
      </c>
      <c r="B1526" s="14">
        <v>422</v>
      </c>
      <c r="C1526" s="15">
        <v>44709</v>
      </c>
      <c r="D1526" s="14">
        <v>34</v>
      </c>
      <c r="E1526" s="14">
        <v>24</v>
      </c>
      <c r="F1526" s="14">
        <v>1</v>
      </c>
      <c r="G1526" s="14" t="s">
        <v>45</v>
      </c>
      <c r="H1526" s="14" t="s">
        <v>15</v>
      </c>
      <c r="I1526" s="14"/>
      <c r="J1526" s="14"/>
      <c r="K1526" s="14"/>
      <c r="L1526" s="14"/>
      <c r="M1526" s="14"/>
      <c r="N1526" s="14"/>
    </row>
    <row r="1527" spans="1:14">
      <c r="A1527" s="14">
        <v>1520</v>
      </c>
      <c r="B1527" s="14">
        <v>857</v>
      </c>
      <c r="C1527" s="15">
        <v>44622</v>
      </c>
      <c r="D1527" s="14">
        <v>81</v>
      </c>
      <c r="E1527" s="14">
        <v>22</v>
      </c>
      <c r="F1527" s="14">
        <v>1</v>
      </c>
      <c r="G1527" s="14" t="s">
        <v>30</v>
      </c>
      <c r="H1527" s="14" t="s">
        <v>20</v>
      </c>
      <c r="I1527" s="14"/>
      <c r="J1527" s="14"/>
      <c r="K1527" s="14"/>
      <c r="L1527" s="14"/>
      <c r="M1527" s="14"/>
      <c r="N1527" s="14"/>
    </row>
    <row r="1528" spans="1:14">
      <c r="A1528" s="14">
        <v>1521</v>
      </c>
      <c r="B1528" s="14">
        <v>756</v>
      </c>
      <c r="C1528" s="15">
        <v>44676</v>
      </c>
      <c r="D1528" s="14">
        <v>40</v>
      </c>
      <c r="E1528" s="14">
        <v>24</v>
      </c>
      <c r="F1528" s="14">
        <v>2</v>
      </c>
      <c r="G1528" s="14" t="s">
        <v>33</v>
      </c>
      <c r="H1528" s="14" t="s">
        <v>15</v>
      </c>
      <c r="I1528" s="14"/>
      <c r="J1528" s="14"/>
      <c r="K1528" s="14"/>
      <c r="L1528" s="14"/>
      <c r="M1528" s="14"/>
      <c r="N1528" s="14"/>
    </row>
    <row r="1529" spans="1:14">
      <c r="A1529" s="14">
        <v>1522</v>
      </c>
      <c r="B1529" s="14">
        <v>775</v>
      </c>
      <c r="C1529" s="15">
        <v>44607</v>
      </c>
      <c r="D1529" s="14">
        <v>19</v>
      </c>
      <c r="E1529" s="14">
        <v>20</v>
      </c>
      <c r="F1529" s="14">
        <v>2</v>
      </c>
      <c r="G1529" s="14" t="s">
        <v>14</v>
      </c>
      <c r="H1529" s="14" t="s">
        <v>15</v>
      </c>
      <c r="I1529" s="14"/>
      <c r="J1529" s="14"/>
      <c r="K1529" s="14"/>
      <c r="L1529" s="14"/>
      <c r="M1529" s="14"/>
      <c r="N1529" s="14"/>
    </row>
    <row r="1530" spans="1:14">
      <c r="A1530" s="14">
        <v>1523</v>
      </c>
      <c r="B1530" s="14">
        <v>877</v>
      </c>
      <c r="C1530" s="15">
        <v>44771</v>
      </c>
      <c r="D1530" s="14">
        <v>15</v>
      </c>
      <c r="E1530" s="14">
        <v>19</v>
      </c>
      <c r="F1530" s="14">
        <v>1</v>
      </c>
      <c r="G1530" s="14" t="s">
        <v>22</v>
      </c>
      <c r="H1530" s="14" t="s">
        <v>15</v>
      </c>
      <c r="I1530" s="14"/>
      <c r="J1530" s="14"/>
      <c r="K1530" s="14"/>
      <c r="L1530" s="14"/>
      <c r="M1530" s="14"/>
      <c r="N1530" s="14"/>
    </row>
    <row r="1531" spans="1:14">
      <c r="A1531" s="14">
        <v>1524</v>
      </c>
      <c r="B1531" s="14">
        <v>360</v>
      </c>
      <c r="C1531" s="15">
        <v>44789</v>
      </c>
      <c r="D1531" s="14">
        <v>100</v>
      </c>
      <c r="E1531" s="14">
        <v>24</v>
      </c>
      <c r="F1531" s="14">
        <v>2</v>
      </c>
      <c r="G1531" s="14" t="s">
        <v>45</v>
      </c>
      <c r="H1531" s="14" t="s">
        <v>20</v>
      </c>
      <c r="I1531" s="14"/>
      <c r="J1531" s="14"/>
      <c r="K1531" s="14"/>
      <c r="L1531" s="14"/>
      <c r="M1531" s="14"/>
      <c r="N1531" s="14"/>
    </row>
    <row r="1532" spans="1:14">
      <c r="A1532" s="14">
        <v>1525</v>
      </c>
      <c r="B1532" s="14">
        <v>707</v>
      </c>
      <c r="C1532" s="15">
        <v>44563</v>
      </c>
      <c r="D1532" s="14">
        <v>19</v>
      </c>
      <c r="E1532" s="14">
        <v>23</v>
      </c>
      <c r="F1532" s="14">
        <v>2</v>
      </c>
      <c r="G1532" s="14" t="s">
        <v>14</v>
      </c>
      <c r="H1532" s="14" t="s">
        <v>20</v>
      </c>
      <c r="I1532" s="14"/>
      <c r="J1532" s="14"/>
      <c r="K1532" s="14"/>
      <c r="L1532" s="14"/>
      <c r="M1532" s="14"/>
      <c r="N1532" s="14"/>
    </row>
    <row r="1533" spans="1:14">
      <c r="A1533" s="14">
        <v>1526</v>
      </c>
      <c r="B1533" s="14">
        <v>1177</v>
      </c>
      <c r="C1533" s="15">
        <v>44748</v>
      </c>
      <c r="D1533" s="14">
        <v>95</v>
      </c>
      <c r="E1533" s="14">
        <v>24</v>
      </c>
      <c r="F1533" s="14">
        <v>2</v>
      </c>
      <c r="G1533" s="14" t="s">
        <v>14</v>
      </c>
      <c r="H1533" s="14" t="s">
        <v>15</v>
      </c>
      <c r="I1533" s="14"/>
      <c r="J1533" s="14"/>
      <c r="K1533" s="14"/>
      <c r="L1533" s="14"/>
      <c r="M1533" s="14"/>
      <c r="N1533" s="14"/>
    </row>
    <row r="1534" spans="1:14">
      <c r="A1534" s="14">
        <v>1527</v>
      </c>
      <c r="B1534" s="14">
        <v>918</v>
      </c>
      <c r="C1534" s="15">
        <v>44781</v>
      </c>
      <c r="D1534" s="14">
        <v>92</v>
      </c>
      <c r="E1534" s="14">
        <v>22</v>
      </c>
      <c r="F1534" s="14">
        <v>2</v>
      </c>
      <c r="G1534" s="14" t="s">
        <v>19</v>
      </c>
      <c r="H1534" s="14" t="s">
        <v>15</v>
      </c>
      <c r="I1534" s="14"/>
      <c r="J1534" s="14"/>
      <c r="K1534" s="14"/>
      <c r="L1534" s="14"/>
      <c r="M1534" s="14"/>
      <c r="N1534" s="14"/>
    </row>
    <row r="1535" spans="1:14">
      <c r="A1535" s="14">
        <v>1528</v>
      </c>
      <c r="B1535" s="14">
        <v>1231</v>
      </c>
      <c r="C1535" s="15">
        <v>44563</v>
      </c>
      <c r="D1535" s="14">
        <v>93</v>
      </c>
      <c r="E1535" s="14">
        <v>19</v>
      </c>
      <c r="F1535" s="14">
        <v>1</v>
      </c>
      <c r="G1535" s="14" t="s">
        <v>22</v>
      </c>
      <c r="H1535" s="14" t="s">
        <v>20</v>
      </c>
      <c r="I1535" s="14"/>
      <c r="J1535" s="14"/>
      <c r="K1535" s="14"/>
      <c r="L1535" s="14"/>
      <c r="M1535" s="14"/>
      <c r="N1535" s="14"/>
    </row>
    <row r="1536" spans="1:14">
      <c r="A1536" s="14">
        <v>1529</v>
      </c>
      <c r="B1536" s="14">
        <v>895</v>
      </c>
      <c r="C1536" s="15">
        <v>44594</v>
      </c>
      <c r="D1536" s="14">
        <v>13</v>
      </c>
      <c r="E1536" s="14">
        <v>24</v>
      </c>
      <c r="F1536" s="14">
        <v>1</v>
      </c>
      <c r="G1536" s="14" t="s">
        <v>14</v>
      </c>
      <c r="H1536" s="14" t="s">
        <v>15</v>
      </c>
      <c r="I1536" s="14"/>
      <c r="J1536" s="14"/>
      <c r="K1536" s="14"/>
      <c r="L1536" s="14"/>
      <c r="M1536" s="14"/>
      <c r="N1536" s="14"/>
    </row>
    <row r="1537" spans="1:14">
      <c r="A1537" s="14">
        <v>1530</v>
      </c>
      <c r="B1537" s="14">
        <v>256</v>
      </c>
      <c r="C1537" s="15">
        <v>44589</v>
      </c>
      <c r="D1537" s="14">
        <v>80</v>
      </c>
      <c r="E1537" s="14">
        <v>19</v>
      </c>
      <c r="F1537" s="14">
        <v>1</v>
      </c>
      <c r="G1537" s="14" t="s">
        <v>19</v>
      </c>
      <c r="H1537" s="14" t="s">
        <v>15</v>
      </c>
      <c r="I1537" s="14"/>
      <c r="J1537" s="14"/>
      <c r="K1537" s="14"/>
      <c r="L1537" s="14"/>
      <c r="M1537" s="14"/>
      <c r="N1537" s="14"/>
    </row>
    <row r="1538" spans="1:14">
      <c r="A1538" s="14">
        <v>1531</v>
      </c>
      <c r="B1538" s="14">
        <v>1084</v>
      </c>
      <c r="C1538" s="15">
        <v>44694</v>
      </c>
      <c r="D1538" s="14">
        <v>57</v>
      </c>
      <c r="E1538" s="14">
        <v>20</v>
      </c>
      <c r="F1538" s="14">
        <v>1</v>
      </c>
      <c r="G1538" s="14" t="s">
        <v>45</v>
      </c>
      <c r="H1538" s="14" t="s">
        <v>15</v>
      </c>
      <c r="I1538" s="14"/>
      <c r="J1538" s="14"/>
      <c r="K1538" s="14"/>
      <c r="L1538" s="14"/>
      <c r="M1538" s="14"/>
      <c r="N1538" s="14"/>
    </row>
    <row r="1539" spans="1:14">
      <c r="A1539" s="14">
        <v>1532</v>
      </c>
      <c r="B1539" s="14">
        <v>399</v>
      </c>
      <c r="C1539" s="15">
        <v>44672</v>
      </c>
      <c r="D1539" s="14">
        <v>46</v>
      </c>
      <c r="E1539" s="14">
        <v>24</v>
      </c>
      <c r="F1539" s="14">
        <v>2</v>
      </c>
      <c r="G1539" s="14" t="s">
        <v>19</v>
      </c>
      <c r="H1539" s="14" t="s">
        <v>15</v>
      </c>
      <c r="I1539" s="14"/>
      <c r="J1539" s="14"/>
      <c r="K1539" s="14"/>
      <c r="L1539" s="14"/>
      <c r="M1539" s="14"/>
      <c r="N1539" s="14"/>
    </row>
    <row r="1540" spans="1:14">
      <c r="A1540" s="14">
        <v>1533</v>
      </c>
      <c r="B1540" s="14">
        <v>805</v>
      </c>
      <c r="C1540" s="15">
        <v>44741</v>
      </c>
      <c r="D1540" s="14">
        <v>7</v>
      </c>
      <c r="E1540" s="14">
        <v>23</v>
      </c>
      <c r="F1540" s="14">
        <v>2</v>
      </c>
      <c r="G1540" s="14" t="s">
        <v>22</v>
      </c>
      <c r="H1540" s="14" t="s">
        <v>15</v>
      </c>
      <c r="I1540" s="14"/>
      <c r="J1540" s="14"/>
      <c r="K1540" s="14"/>
      <c r="L1540" s="14"/>
      <c r="M1540" s="14"/>
      <c r="N1540" s="14"/>
    </row>
    <row r="1541" spans="1:14">
      <c r="A1541" s="14">
        <v>1534</v>
      </c>
      <c r="B1541" s="14">
        <v>464</v>
      </c>
      <c r="C1541" s="15">
        <v>44611</v>
      </c>
      <c r="D1541" s="14">
        <v>16</v>
      </c>
      <c r="E1541" s="14">
        <v>23</v>
      </c>
      <c r="F1541" s="14">
        <v>2</v>
      </c>
      <c r="G1541" s="14" t="s">
        <v>33</v>
      </c>
      <c r="H1541" s="14" t="s">
        <v>15</v>
      </c>
      <c r="I1541" s="14"/>
      <c r="J1541" s="14"/>
      <c r="K1541" s="14"/>
      <c r="L1541" s="14"/>
      <c r="M1541" s="14"/>
      <c r="N1541" s="14"/>
    </row>
    <row r="1542" spans="1:14">
      <c r="A1542" s="14">
        <v>1535</v>
      </c>
      <c r="B1542" s="14">
        <v>1144</v>
      </c>
      <c r="C1542" s="15">
        <v>44770</v>
      </c>
      <c r="D1542" s="14">
        <v>22</v>
      </c>
      <c r="E1542" s="14">
        <v>20</v>
      </c>
      <c r="F1542" s="14">
        <v>1</v>
      </c>
      <c r="G1542" s="14" t="s">
        <v>22</v>
      </c>
      <c r="H1542" s="14" t="s">
        <v>15</v>
      </c>
      <c r="I1542" s="14"/>
      <c r="J1542" s="14"/>
      <c r="K1542" s="14"/>
      <c r="L1542" s="14"/>
      <c r="M1542" s="14"/>
      <c r="N1542" s="14"/>
    </row>
    <row r="1543" spans="1:14">
      <c r="A1543" s="14">
        <v>1536</v>
      </c>
      <c r="B1543" s="14">
        <v>860</v>
      </c>
      <c r="C1543" s="15">
        <v>44756</v>
      </c>
      <c r="D1543" s="14">
        <v>15</v>
      </c>
      <c r="E1543" s="14">
        <v>20</v>
      </c>
      <c r="F1543" s="14">
        <v>1</v>
      </c>
      <c r="G1543" s="14" t="s">
        <v>33</v>
      </c>
      <c r="H1543" s="14" t="s">
        <v>20</v>
      </c>
      <c r="I1543" s="14"/>
      <c r="J1543" s="14"/>
      <c r="K1543" s="14"/>
      <c r="L1543" s="14"/>
      <c r="M1543" s="14"/>
      <c r="N1543" s="14"/>
    </row>
    <row r="1544" spans="1:14">
      <c r="A1544" s="14">
        <v>1537</v>
      </c>
      <c r="B1544" s="14">
        <v>1373</v>
      </c>
      <c r="C1544" s="15">
        <v>44655</v>
      </c>
      <c r="D1544" s="14">
        <v>65</v>
      </c>
      <c r="E1544" s="14">
        <v>23</v>
      </c>
      <c r="F1544" s="14">
        <v>1</v>
      </c>
      <c r="G1544" s="14" t="s">
        <v>30</v>
      </c>
      <c r="H1544" s="14" t="s">
        <v>20</v>
      </c>
      <c r="I1544" s="14"/>
      <c r="J1544" s="14"/>
      <c r="K1544" s="14"/>
      <c r="L1544" s="14"/>
      <c r="M1544" s="14"/>
      <c r="N1544" s="14"/>
    </row>
    <row r="1545" spans="1:14">
      <c r="A1545" s="14">
        <v>1538</v>
      </c>
      <c r="B1545" s="14">
        <v>958</v>
      </c>
      <c r="C1545" s="15">
        <v>44661</v>
      </c>
      <c r="D1545" s="14">
        <v>90</v>
      </c>
      <c r="E1545" s="14">
        <v>22</v>
      </c>
      <c r="F1545" s="14">
        <v>2</v>
      </c>
      <c r="G1545" s="14" t="s">
        <v>22</v>
      </c>
      <c r="H1545" s="14" t="s">
        <v>20</v>
      </c>
      <c r="I1545" s="14"/>
      <c r="J1545" s="14"/>
      <c r="K1545" s="14"/>
      <c r="L1545" s="14"/>
      <c r="M1545" s="14"/>
      <c r="N1545" s="14"/>
    </row>
    <row r="1546" spans="1:14">
      <c r="A1546" s="14">
        <v>1539</v>
      </c>
      <c r="B1546" s="14">
        <v>1407</v>
      </c>
      <c r="C1546" s="15">
        <v>44584</v>
      </c>
      <c r="D1546" s="14">
        <v>93</v>
      </c>
      <c r="E1546" s="14">
        <v>20</v>
      </c>
      <c r="F1546" s="14">
        <v>2</v>
      </c>
      <c r="G1546" s="14" t="s">
        <v>30</v>
      </c>
      <c r="H1546" s="14" t="s">
        <v>15</v>
      </c>
      <c r="I1546" s="14"/>
      <c r="J1546" s="14"/>
      <c r="K1546" s="14"/>
      <c r="L1546" s="14"/>
      <c r="M1546" s="14"/>
      <c r="N1546" s="14"/>
    </row>
    <row r="1547" spans="1:14">
      <c r="A1547" s="14">
        <v>1540</v>
      </c>
      <c r="B1547" s="14">
        <v>948</v>
      </c>
      <c r="C1547" s="15">
        <v>44758</v>
      </c>
      <c r="D1547" s="14">
        <v>42</v>
      </c>
      <c r="E1547" s="14">
        <v>24</v>
      </c>
      <c r="F1547" s="14">
        <v>1</v>
      </c>
      <c r="G1547" s="14" t="s">
        <v>45</v>
      </c>
      <c r="H1547" s="14" t="s">
        <v>20</v>
      </c>
      <c r="I1547" s="14"/>
      <c r="J1547" s="14"/>
      <c r="K1547" s="14"/>
      <c r="L1547" s="14"/>
      <c r="M1547" s="14"/>
      <c r="N1547" s="14"/>
    </row>
    <row r="1548" spans="1:14">
      <c r="A1548" s="14">
        <v>1541</v>
      </c>
      <c r="B1548" s="14">
        <v>1210</v>
      </c>
      <c r="C1548" s="15">
        <v>44690</v>
      </c>
      <c r="D1548" s="14">
        <v>78</v>
      </c>
      <c r="E1548" s="14">
        <v>20</v>
      </c>
      <c r="F1548" s="14">
        <v>1</v>
      </c>
      <c r="G1548" s="14" t="s">
        <v>14</v>
      </c>
      <c r="H1548" s="14" t="s">
        <v>20</v>
      </c>
      <c r="I1548" s="14"/>
      <c r="J1548" s="14"/>
      <c r="K1548" s="14"/>
      <c r="L1548" s="14"/>
      <c r="M1548" s="14"/>
      <c r="N1548" s="14"/>
    </row>
    <row r="1549" spans="1:14">
      <c r="A1549" s="14">
        <v>1542</v>
      </c>
      <c r="B1549" s="14">
        <v>1206</v>
      </c>
      <c r="C1549" s="15">
        <v>44782</v>
      </c>
      <c r="D1549" s="14">
        <v>25</v>
      </c>
      <c r="E1549" s="14">
        <v>23</v>
      </c>
      <c r="F1549" s="14">
        <v>1</v>
      </c>
      <c r="G1549" s="14" t="s">
        <v>45</v>
      </c>
      <c r="H1549" s="14" t="s">
        <v>20</v>
      </c>
      <c r="I1549" s="14"/>
      <c r="J1549" s="14"/>
      <c r="K1549" s="14"/>
      <c r="L1549" s="14"/>
      <c r="M1549" s="14"/>
      <c r="N1549" s="14"/>
    </row>
    <row r="1550" spans="1:14">
      <c r="A1550" s="14">
        <v>1543</v>
      </c>
      <c r="B1550" s="14">
        <v>15</v>
      </c>
      <c r="C1550" s="15">
        <v>44792</v>
      </c>
      <c r="D1550" s="14">
        <v>20</v>
      </c>
      <c r="E1550" s="14">
        <v>23</v>
      </c>
      <c r="F1550" s="14">
        <v>1</v>
      </c>
      <c r="G1550" s="14" t="s">
        <v>19</v>
      </c>
      <c r="H1550" s="14" t="s">
        <v>20</v>
      </c>
      <c r="I1550" s="14"/>
      <c r="J1550" s="14"/>
      <c r="K1550" s="14"/>
      <c r="L1550" s="14"/>
      <c r="M1550" s="14"/>
      <c r="N1550" s="14"/>
    </row>
    <row r="1551" spans="1:14">
      <c r="A1551" s="14">
        <v>1544</v>
      </c>
      <c r="B1551" s="14">
        <v>1204</v>
      </c>
      <c r="C1551" s="15">
        <v>44790</v>
      </c>
      <c r="D1551" s="14">
        <v>20</v>
      </c>
      <c r="E1551" s="14">
        <v>23</v>
      </c>
      <c r="F1551" s="14">
        <v>1</v>
      </c>
      <c r="G1551" s="14" t="s">
        <v>30</v>
      </c>
      <c r="H1551" s="14" t="s">
        <v>15</v>
      </c>
      <c r="I1551" s="14"/>
      <c r="J1551" s="14"/>
      <c r="K1551" s="14"/>
      <c r="L1551" s="14"/>
      <c r="M1551" s="14"/>
      <c r="N1551" s="14"/>
    </row>
    <row r="1552" spans="1:14">
      <c r="A1552" s="14">
        <v>1545</v>
      </c>
      <c r="B1552" s="14">
        <v>1409</v>
      </c>
      <c r="C1552" s="15">
        <v>44721</v>
      </c>
      <c r="D1552" s="14">
        <v>36</v>
      </c>
      <c r="E1552" s="14">
        <v>22</v>
      </c>
      <c r="F1552" s="14">
        <v>1</v>
      </c>
      <c r="G1552" s="14" t="s">
        <v>19</v>
      </c>
      <c r="H1552" s="14" t="s">
        <v>15</v>
      </c>
      <c r="I1552" s="14"/>
      <c r="J1552" s="14"/>
      <c r="K1552" s="14"/>
      <c r="L1552" s="14"/>
      <c r="M1552" s="14"/>
      <c r="N1552" s="14"/>
    </row>
    <row r="1553" spans="1:14">
      <c r="A1553" s="14">
        <v>1546</v>
      </c>
      <c r="B1553" s="14">
        <v>1422</v>
      </c>
      <c r="C1553" s="15">
        <v>44771</v>
      </c>
      <c r="D1553" s="14">
        <v>25</v>
      </c>
      <c r="E1553" s="14">
        <v>22</v>
      </c>
      <c r="F1553" s="14">
        <v>2</v>
      </c>
      <c r="G1553" s="14" t="s">
        <v>33</v>
      </c>
      <c r="H1553" s="14" t="s">
        <v>20</v>
      </c>
      <c r="I1553" s="14"/>
      <c r="J1553" s="14"/>
      <c r="K1553" s="14"/>
      <c r="L1553" s="14"/>
      <c r="M1553" s="14"/>
      <c r="N1553" s="14"/>
    </row>
    <row r="1554" spans="1:14">
      <c r="A1554" s="14">
        <v>1547</v>
      </c>
      <c r="B1554" s="14">
        <v>554</v>
      </c>
      <c r="C1554" s="15">
        <v>44761</v>
      </c>
      <c r="D1554" s="14">
        <v>73</v>
      </c>
      <c r="E1554" s="14">
        <v>24</v>
      </c>
      <c r="F1554" s="14">
        <v>2</v>
      </c>
      <c r="G1554" s="14" t="s">
        <v>14</v>
      </c>
      <c r="H1554" s="14" t="s">
        <v>15</v>
      </c>
      <c r="I1554" s="14"/>
      <c r="J1554" s="14"/>
      <c r="K1554" s="14"/>
      <c r="L1554" s="14"/>
      <c r="M1554" s="14"/>
      <c r="N1554" s="14"/>
    </row>
    <row r="1555" spans="1:14">
      <c r="A1555" s="14">
        <v>1548</v>
      </c>
      <c r="B1555" s="14">
        <v>622</v>
      </c>
      <c r="C1555" s="15">
        <v>44682</v>
      </c>
      <c r="D1555" s="14">
        <v>87</v>
      </c>
      <c r="E1555" s="14">
        <v>23</v>
      </c>
      <c r="F1555" s="14">
        <v>2</v>
      </c>
      <c r="G1555" s="14" t="s">
        <v>45</v>
      </c>
      <c r="H1555" s="14" t="s">
        <v>15</v>
      </c>
      <c r="I1555" s="14"/>
      <c r="J1555" s="14"/>
      <c r="K1555" s="14"/>
      <c r="L1555" s="14"/>
      <c r="M1555" s="14"/>
      <c r="N1555" s="14"/>
    </row>
    <row r="1556" spans="1:14">
      <c r="A1556" s="14">
        <v>1549</v>
      </c>
      <c r="B1556" s="14">
        <v>429</v>
      </c>
      <c r="C1556" s="15">
        <v>44586</v>
      </c>
      <c r="D1556" s="14">
        <v>13</v>
      </c>
      <c r="E1556" s="14">
        <v>20</v>
      </c>
      <c r="F1556" s="14">
        <v>2</v>
      </c>
      <c r="G1556" s="14" t="s">
        <v>33</v>
      </c>
      <c r="H1556" s="14" t="s">
        <v>15</v>
      </c>
      <c r="I1556" s="14"/>
      <c r="J1556" s="14"/>
      <c r="K1556" s="14"/>
      <c r="L1556" s="14"/>
      <c r="M1556" s="14"/>
      <c r="N1556" s="14"/>
    </row>
    <row r="1557" spans="1:14">
      <c r="A1557" s="14">
        <v>1550</v>
      </c>
      <c r="B1557" s="14">
        <v>1418</v>
      </c>
      <c r="C1557" s="15">
        <v>44689</v>
      </c>
      <c r="D1557" s="14">
        <v>8</v>
      </c>
      <c r="E1557" s="14">
        <v>19</v>
      </c>
      <c r="F1557" s="14">
        <v>1</v>
      </c>
      <c r="G1557" s="14" t="s">
        <v>30</v>
      </c>
      <c r="H1557" s="14" t="s">
        <v>20</v>
      </c>
      <c r="I1557" s="14"/>
      <c r="J1557" s="14"/>
      <c r="K1557" s="14"/>
      <c r="L1557" s="14"/>
      <c r="M1557" s="14"/>
      <c r="N1557" s="14"/>
    </row>
    <row r="1558" spans="1:14">
      <c r="A1558" s="14">
        <v>1551</v>
      </c>
      <c r="B1558" s="14">
        <v>1305</v>
      </c>
      <c r="C1558" s="15">
        <v>44727</v>
      </c>
      <c r="D1558" s="14">
        <v>29</v>
      </c>
      <c r="E1558" s="14">
        <v>19</v>
      </c>
      <c r="F1558" s="14">
        <v>2</v>
      </c>
      <c r="G1558" s="14" t="s">
        <v>45</v>
      </c>
      <c r="H1558" s="14" t="s">
        <v>20</v>
      </c>
      <c r="I1558" s="14"/>
      <c r="J1558" s="14"/>
      <c r="K1558" s="14"/>
      <c r="L1558" s="14"/>
      <c r="M1558" s="14"/>
      <c r="N1558" s="14"/>
    </row>
    <row r="1559" spans="1:14">
      <c r="A1559" s="14">
        <v>1552</v>
      </c>
      <c r="B1559" s="14">
        <v>685</v>
      </c>
      <c r="C1559" s="15">
        <v>44654</v>
      </c>
      <c r="D1559" s="14">
        <v>76</v>
      </c>
      <c r="E1559" s="14">
        <v>24</v>
      </c>
      <c r="F1559" s="14">
        <v>1</v>
      </c>
      <c r="G1559" s="14" t="s">
        <v>19</v>
      </c>
      <c r="H1559" s="14" t="s">
        <v>15</v>
      </c>
      <c r="I1559" s="14"/>
      <c r="J1559" s="14"/>
      <c r="K1559" s="14"/>
      <c r="L1559" s="14"/>
      <c r="M1559" s="14"/>
      <c r="N1559" s="14"/>
    </row>
    <row r="1560" spans="1:14">
      <c r="A1560" s="14">
        <v>1553</v>
      </c>
      <c r="B1560" s="14">
        <v>905</v>
      </c>
      <c r="C1560" s="15">
        <v>44674</v>
      </c>
      <c r="D1560" s="14">
        <v>89</v>
      </c>
      <c r="E1560" s="14">
        <v>20</v>
      </c>
      <c r="F1560" s="14">
        <v>2</v>
      </c>
      <c r="G1560" s="14" t="s">
        <v>22</v>
      </c>
      <c r="H1560" s="14" t="s">
        <v>15</v>
      </c>
      <c r="I1560" s="14"/>
      <c r="J1560" s="14"/>
      <c r="K1560" s="14"/>
      <c r="L1560" s="14"/>
      <c r="M1560" s="14"/>
      <c r="N1560" s="14"/>
    </row>
    <row r="1561" spans="1:14">
      <c r="A1561" s="14">
        <v>1554</v>
      </c>
      <c r="B1561" s="14">
        <v>471</v>
      </c>
      <c r="C1561" s="15">
        <v>44614</v>
      </c>
      <c r="D1561" s="14">
        <v>32</v>
      </c>
      <c r="E1561" s="14">
        <v>23</v>
      </c>
      <c r="F1561" s="14">
        <v>1</v>
      </c>
      <c r="G1561" s="14" t="s">
        <v>14</v>
      </c>
      <c r="H1561" s="14" t="s">
        <v>20</v>
      </c>
      <c r="I1561" s="14"/>
      <c r="J1561" s="14"/>
      <c r="K1561" s="14"/>
      <c r="L1561" s="14"/>
      <c r="M1561" s="14"/>
      <c r="N1561" s="14"/>
    </row>
    <row r="1562" spans="1:14">
      <c r="A1562" s="14">
        <v>1555</v>
      </c>
      <c r="B1562" s="14">
        <v>1209</v>
      </c>
      <c r="C1562" s="15">
        <v>44667</v>
      </c>
      <c r="D1562" s="14">
        <v>26</v>
      </c>
      <c r="E1562" s="14">
        <v>24</v>
      </c>
      <c r="F1562" s="14">
        <v>1</v>
      </c>
      <c r="G1562" s="14" t="s">
        <v>14</v>
      </c>
      <c r="H1562" s="14" t="s">
        <v>15</v>
      </c>
      <c r="I1562" s="14"/>
      <c r="J1562" s="14"/>
      <c r="K1562" s="14"/>
      <c r="L1562" s="14"/>
      <c r="M1562" s="14"/>
      <c r="N1562" s="14"/>
    </row>
    <row r="1563" spans="1:14">
      <c r="A1563" s="14">
        <v>1556</v>
      </c>
      <c r="B1563" s="14">
        <v>712</v>
      </c>
      <c r="C1563" s="15">
        <v>44596</v>
      </c>
      <c r="D1563" s="14">
        <v>67</v>
      </c>
      <c r="E1563" s="14">
        <v>20</v>
      </c>
      <c r="F1563" s="14">
        <v>2</v>
      </c>
      <c r="G1563" s="14" t="s">
        <v>19</v>
      </c>
      <c r="H1563" s="14" t="s">
        <v>20</v>
      </c>
      <c r="I1563" s="14"/>
      <c r="J1563" s="14"/>
      <c r="K1563" s="14"/>
      <c r="L1563" s="14"/>
      <c r="M1563" s="14"/>
      <c r="N1563" s="14"/>
    </row>
    <row r="1564" spans="1:14">
      <c r="A1564" s="14">
        <v>1557</v>
      </c>
      <c r="B1564" s="14">
        <v>26</v>
      </c>
      <c r="C1564" s="15">
        <v>44793</v>
      </c>
      <c r="D1564" s="14">
        <v>6</v>
      </c>
      <c r="E1564" s="14">
        <v>23</v>
      </c>
      <c r="F1564" s="14">
        <v>1</v>
      </c>
      <c r="G1564" s="14" t="s">
        <v>45</v>
      </c>
      <c r="H1564" s="14" t="s">
        <v>15</v>
      </c>
      <c r="I1564" s="14"/>
      <c r="J1564" s="14"/>
      <c r="K1564" s="14"/>
      <c r="L1564" s="14"/>
      <c r="M1564" s="14"/>
      <c r="N1564" s="14"/>
    </row>
    <row r="1565" spans="1:14">
      <c r="A1565" s="14">
        <v>1558</v>
      </c>
      <c r="B1565" s="14">
        <v>1469</v>
      </c>
      <c r="C1565" s="15">
        <v>44759</v>
      </c>
      <c r="D1565" s="14">
        <v>40</v>
      </c>
      <c r="E1565" s="14">
        <v>22</v>
      </c>
      <c r="F1565" s="14">
        <v>2</v>
      </c>
      <c r="G1565" s="14" t="s">
        <v>22</v>
      </c>
      <c r="H1565" s="14" t="s">
        <v>20</v>
      </c>
      <c r="I1565" s="14"/>
      <c r="J1565" s="14"/>
      <c r="K1565" s="14"/>
      <c r="L1565" s="14"/>
      <c r="M1565" s="14"/>
      <c r="N1565" s="14"/>
    </row>
    <row r="1566" spans="1:14">
      <c r="A1566" s="14">
        <v>1559</v>
      </c>
      <c r="B1566" s="14">
        <v>769</v>
      </c>
      <c r="C1566" s="15">
        <v>44779</v>
      </c>
      <c r="D1566" s="14">
        <v>20</v>
      </c>
      <c r="E1566" s="14">
        <v>24</v>
      </c>
      <c r="F1566" s="14">
        <v>1</v>
      </c>
      <c r="G1566" s="14" t="s">
        <v>19</v>
      </c>
      <c r="H1566" s="14" t="s">
        <v>20</v>
      </c>
      <c r="I1566" s="14"/>
      <c r="J1566" s="14"/>
      <c r="K1566" s="14"/>
      <c r="L1566" s="14"/>
      <c r="M1566" s="14"/>
      <c r="N1566" s="14"/>
    </row>
    <row r="1567" spans="1:14">
      <c r="A1567" s="14">
        <v>1560</v>
      </c>
      <c r="B1567" s="14">
        <v>976</v>
      </c>
      <c r="C1567" s="15">
        <v>44582</v>
      </c>
      <c r="D1567" s="14">
        <v>29</v>
      </c>
      <c r="E1567" s="14">
        <v>19</v>
      </c>
      <c r="F1567" s="14">
        <v>2</v>
      </c>
      <c r="G1567" s="14" t="s">
        <v>22</v>
      </c>
      <c r="H1567" s="14" t="s">
        <v>15</v>
      </c>
      <c r="I1567" s="14"/>
      <c r="J1567" s="14"/>
      <c r="K1567" s="14"/>
      <c r="L1567" s="14"/>
      <c r="M1567" s="14"/>
      <c r="N1567" s="14"/>
    </row>
    <row r="1568" spans="1:14">
      <c r="A1568" s="14">
        <v>1561</v>
      </c>
      <c r="B1568" s="14">
        <v>1</v>
      </c>
      <c r="C1568" s="15">
        <v>44662</v>
      </c>
      <c r="D1568" s="14">
        <v>44</v>
      </c>
      <c r="E1568" s="14">
        <v>19</v>
      </c>
      <c r="F1568" s="14">
        <v>2</v>
      </c>
      <c r="G1568" s="14" t="s">
        <v>14</v>
      </c>
      <c r="H1568" s="14" t="s">
        <v>15</v>
      </c>
      <c r="I1568" s="14"/>
      <c r="J1568" s="14"/>
      <c r="K1568" s="14"/>
      <c r="L1568" s="14"/>
      <c r="M1568" s="14"/>
      <c r="N1568" s="14"/>
    </row>
    <row r="1569" spans="1:14">
      <c r="A1569" s="14">
        <v>1562</v>
      </c>
      <c r="B1569" s="14">
        <v>1381</v>
      </c>
      <c r="C1569" s="15">
        <v>44645</v>
      </c>
      <c r="D1569" s="14">
        <v>70</v>
      </c>
      <c r="E1569" s="14">
        <v>20</v>
      </c>
      <c r="F1569" s="14">
        <v>1</v>
      </c>
      <c r="G1569" s="14" t="s">
        <v>30</v>
      </c>
      <c r="H1569" s="14" t="s">
        <v>20</v>
      </c>
      <c r="I1569" s="14"/>
      <c r="J1569" s="14"/>
      <c r="K1569" s="14"/>
      <c r="L1569" s="14"/>
      <c r="M1569" s="14"/>
      <c r="N1569" s="14"/>
    </row>
    <row r="1570" spans="1:14">
      <c r="A1570" s="14">
        <v>1563</v>
      </c>
      <c r="B1570" s="14">
        <v>1343</v>
      </c>
      <c r="C1570" s="15">
        <v>44633</v>
      </c>
      <c r="D1570" s="14">
        <v>13</v>
      </c>
      <c r="E1570" s="14">
        <v>19</v>
      </c>
      <c r="F1570" s="14">
        <v>2</v>
      </c>
      <c r="G1570" s="14" t="s">
        <v>33</v>
      </c>
      <c r="H1570" s="14" t="s">
        <v>20</v>
      </c>
      <c r="I1570" s="14"/>
      <c r="J1570" s="14"/>
      <c r="K1570" s="14"/>
      <c r="L1570" s="14"/>
      <c r="M1570" s="14"/>
      <c r="N1570" s="14"/>
    </row>
    <row r="1571" spans="1:14">
      <c r="A1571" s="14">
        <v>1564</v>
      </c>
      <c r="B1571" s="14">
        <v>1289</v>
      </c>
      <c r="C1571" s="15">
        <v>44723</v>
      </c>
      <c r="D1571" s="14">
        <v>80</v>
      </c>
      <c r="E1571" s="14">
        <v>22</v>
      </c>
      <c r="F1571" s="14">
        <v>2</v>
      </c>
      <c r="G1571" s="14" t="s">
        <v>30</v>
      </c>
      <c r="H1571" s="14" t="s">
        <v>15</v>
      </c>
      <c r="I1571" s="14"/>
      <c r="J1571" s="14"/>
      <c r="K1571" s="14"/>
      <c r="L1571" s="14"/>
      <c r="M1571" s="14"/>
      <c r="N1571" s="14"/>
    </row>
    <row r="1572" spans="1:14">
      <c r="A1572" s="14">
        <v>1565</v>
      </c>
      <c r="B1572" s="14">
        <v>949</v>
      </c>
      <c r="C1572" s="15">
        <v>44650</v>
      </c>
      <c r="D1572" s="14">
        <v>76</v>
      </c>
      <c r="E1572" s="14">
        <v>22</v>
      </c>
      <c r="F1572" s="14">
        <v>2</v>
      </c>
      <c r="G1572" s="14" t="s">
        <v>19</v>
      </c>
      <c r="H1572" s="14" t="s">
        <v>20</v>
      </c>
      <c r="I1572" s="14"/>
      <c r="J1572" s="14"/>
      <c r="K1572" s="14"/>
      <c r="L1572" s="14"/>
      <c r="M1572" s="14"/>
      <c r="N1572" s="14"/>
    </row>
    <row r="1573" spans="1:14">
      <c r="A1573" s="14">
        <v>1566</v>
      </c>
      <c r="B1573" s="14">
        <v>850</v>
      </c>
      <c r="C1573" s="15">
        <v>44614</v>
      </c>
      <c r="D1573" s="14">
        <v>37</v>
      </c>
      <c r="E1573" s="14">
        <v>20</v>
      </c>
      <c r="F1573" s="14">
        <v>1</v>
      </c>
      <c r="G1573" s="14" t="s">
        <v>14</v>
      </c>
      <c r="H1573" s="14" t="s">
        <v>20</v>
      </c>
      <c r="I1573" s="14"/>
      <c r="J1573" s="14"/>
      <c r="K1573" s="14"/>
      <c r="L1573" s="14"/>
      <c r="M1573" s="14"/>
      <c r="N1573" s="14"/>
    </row>
    <row r="1574" spans="1:14">
      <c r="A1574" s="14">
        <v>1567</v>
      </c>
      <c r="B1574" s="14">
        <v>1202</v>
      </c>
      <c r="C1574" s="15">
        <v>44703</v>
      </c>
      <c r="D1574" s="14">
        <v>56</v>
      </c>
      <c r="E1574" s="14">
        <v>22</v>
      </c>
      <c r="F1574" s="14">
        <v>2</v>
      </c>
      <c r="G1574" s="14" t="s">
        <v>33</v>
      </c>
      <c r="H1574" s="14" t="s">
        <v>15</v>
      </c>
      <c r="I1574" s="14"/>
      <c r="J1574" s="14"/>
      <c r="K1574" s="14"/>
      <c r="L1574" s="14"/>
      <c r="M1574" s="14"/>
      <c r="N1574" s="14"/>
    </row>
    <row r="1575" spans="1:14">
      <c r="A1575" s="14">
        <v>1568</v>
      </c>
      <c r="B1575" s="14">
        <v>1044</v>
      </c>
      <c r="C1575" s="15">
        <v>44566</v>
      </c>
      <c r="D1575" s="14">
        <v>60</v>
      </c>
      <c r="E1575" s="14">
        <v>23</v>
      </c>
      <c r="F1575" s="14">
        <v>2</v>
      </c>
      <c r="G1575" s="14" t="s">
        <v>33</v>
      </c>
      <c r="H1575" s="14" t="s">
        <v>15</v>
      </c>
      <c r="I1575" s="14"/>
      <c r="J1575" s="14"/>
      <c r="K1575" s="14"/>
      <c r="L1575" s="14"/>
      <c r="M1575" s="14"/>
      <c r="N1575" s="14"/>
    </row>
    <row r="1576" spans="1:14">
      <c r="A1576" s="14">
        <v>1569</v>
      </c>
      <c r="B1576" s="14">
        <v>566</v>
      </c>
      <c r="C1576" s="15">
        <v>44575</v>
      </c>
      <c r="D1576" s="14">
        <v>97</v>
      </c>
      <c r="E1576" s="14">
        <v>19</v>
      </c>
      <c r="F1576" s="14">
        <v>1</v>
      </c>
      <c r="G1576" s="14" t="s">
        <v>22</v>
      </c>
      <c r="H1576" s="14" t="s">
        <v>15</v>
      </c>
      <c r="I1576" s="14"/>
      <c r="J1576" s="14"/>
      <c r="K1576" s="14"/>
      <c r="L1576" s="14"/>
      <c r="M1576" s="14"/>
      <c r="N1576" s="14"/>
    </row>
    <row r="1577" spans="1:14">
      <c r="A1577" s="14">
        <v>1570</v>
      </c>
      <c r="B1577" s="14">
        <v>1240</v>
      </c>
      <c r="C1577" s="15">
        <v>44746</v>
      </c>
      <c r="D1577" s="14">
        <v>45</v>
      </c>
      <c r="E1577" s="14">
        <v>23</v>
      </c>
      <c r="F1577" s="14">
        <v>1</v>
      </c>
      <c r="G1577" s="14" t="s">
        <v>33</v>
      </c>
      <c r="H1577" s="14" t="s">
        <v>20</v>
      </c>
      <c r="I1577" s="14"/>
      <c r="J1577" s="14"/>
      <c r="K1577" s="14"/>
      <c r="L1577" s="14"/>
      <c r="M1577" s="14"/>
      <c r="N1577" s="14"/>
    </row>
    <row r="1578" spans="1:14">
      <c r="A1578" s="14">
        <v>1571</v>
      </c>
      <c r="B1578" s="14">
        <v>342</v>
      </c>
      <c r="C1578" s="15">
        <v>44589</v>
      </c>
      <c r="D1578" s="14">
        <v>96</v>
      </c>
      <c r="E1578" s="14">
        <v>24</v>
      </c>
      <c r="F1578" s="14">
        <v>2</v>
      </c>
      <c r="G1578" s="14" t="s">
        <v>22</v>
      </c>
      <c r="H1578" s="14" t="s">
        <v>15</v>
      </c>
      <c r="I1578" s="14"/>
      <c r="J1578" s="14"/>
      <c r="K1578" s="14"/>
      <c r="L1578" s="14"/>
      <c r="M1578" s="14"/>
      <c r="N1578" s="14"/>
    </row>
    <row r="1579" spans="1:14">
      <c r="A1579" s="14">
        <v>1572</v>
      </c>
      <c r="B1579" s="14">
        <v>1056</v>
      </c>
      <c r="C1579" s="15">
        <v>44689</v>
      </c>
      <c r="D1579" s="14">
        <v>4</v>
      </c>
      <c r="E1579" s="14">
        <v>20</v>
      </c>
      <c r="F1579" s="14">
        <v>1</v>
      </c>
      <c r="G1579" s="14" t="s">
        <v>33</v>
      </c>
      <c r="H1579" s="14" t="s">
        <v>15</v>
      </c>
      <c r="I1579" s="14"/>
      <c r="J1579" s="14"/>
      <c r="K1579" s="14"/>
      <c r="L1579" s="14"/>
      <c r="M1579" s="14"/>
      <c r="N1579" s="14"/>
    </row>
    <row r="1580" spans="1:14">
      <c r="A1580" s="14">
        <v>1573</v>
      </c>
      <c r="B1580" s="14">
        <v>1399</v>
      </c>
      <c r="C1580" s="15">
        <v>44785</v>
      </c>
      <c r="D1580" s="14">
        <v>16</v>
      </c>
      <c r="E1580" s="14">
        <v>23</v>
      </c>
      <c r="F1580" s="14">
        <v>2</v>
      </c>
      <c r="G1580" s="14" t="s">
        <v>45</v>
      </c>
      <c r="H1580" s="14" t="s">
        <v>20</v>
      </c>
      <c r="I1580" s="14"/>
      <c r="J1580" s="14"/>
      <c r="K1580" s="14"/>
      <c r="L1580" s="14"/>
      <c r="M1580" s="14"/>
      <c r="N1580" s="14"/>
    </row>
    <row r="1581" spans="1:14">
      <c r="A1581" s="14">
        <v>1574</v>
      </c>
      <c r="B1581" s="14">
        <v>837</v>
      </c>
      <c r="C1581" s="15">
        <v>44662</v>
      </c>
      <c r="D1581" s="14">
        <v>9</v>
      </c>
      <c r="E1581" s="14">
        <v>20</v>
      </c>
      <c r="F1581" s="14">
        <v>1</v>
      </c>
      <c r="G1581" s="14" t="s">
        <v>14</v>
      </c>
      <c r="H1581" s="14" t="s">
        <v>20</v>
      </c>
      <c r="I1581" s="14"/>
      <c r="J1581" s="14"/>
      <c r="K1581" s="14"/>
      <c r="L1581" s="14"/>
      <c r="M1581" s="14"/>
      <c r="N1581" s="14"/>
    </row>
    <row r="1582" spans="1:14">
      <c r="A1582" s="14">
        <v>1575</v>
      </c>
      <c r="B1582" s="14">
        <v>1236</v>
      </c>
      <c r="C1582" s="15">
        <v>44631</v>
      </c>
      <c r="D1582" s="14">
        <v>54</v>
      </c>
      <c r="E1582" s="14">
        <v>23</v>
      </c>
      <c r="F1582" s="14">
        <v>1</v>
      </c>
      <c r="G1582" s="14" t="s">
        <v>30</v>
      </c>
      <c r="H1582" s="14" t="s">
        <v>15</v>
      </c>
      <c r="I1582" s="14"/>
      <c r="J1582" s="14"/>
      <c r="K1582" s="14"/>
      <c r="L1582" s="14"/>
      <c r="M1582" s="14"/>
      <c r="N1582" s="14"/>
    </row>
    <row r="1583" spans="1:14">
      <c r="A1583" s="14">
        <v>1576</v>
      </c>
      <c r="B1583" s="14">
        <v>1138</v>
      </c>
      <c r="C1583" s="15">
        <v>44642</v>
      </c>
      <c r="D1583" s="14">
        <v>56</v>
      </c>
      <c r="E1583" s="14">
        <v>20</v>
      </c>
      <c r="F1583" s="14">
        <v>2</v>
      </c>
      <c r="G1583" s="14" t="s">
        <v>14</v>
      </c>
      <c r="H1583" s="14" t="s">
        <v>20</v>
      </c>
      <c r="I1583" s="14"/>
      <c r="J1583" s="14"/>
      <c r="K1583" s="14"/>
      <c r="L1583" s="14"/>
      <c r="M1583" s="14"/>
      <c r="N1583" s="14"/>
    </row>
    <row r="1584" spans="1:14">
      <c r="A1584" s="14">
        <v>1577</v>
      </c>
      <c r="B1584" s="14">
        <v>1324</v>
      </c>
      <c r="C1584" s="15">
        <v>44576</v>
      </c>
      <c r="D1584" s="14">
        <v>64</v>
      </c>
      <c r="E1584" s="14">
        <v>22</v>
      </c>
      <c r="F1584" s="14">
        <v>2</v>
      </c>
      <c r="G1584" s="14" t="s">
        <v>19</v>
      </c>
      <c r="H1584" s="14" t="s">
        <v>15</v>
      </c>
      <c r="I1584" s="14"/>
      <c r="J1584" s="14"/>
      <c r="K1584" s="14"/>
      <c r="L1584" s="14"/>
      <c r="M1584" s="14"/>
      <c r="N1584" s="14"/>
    </row>
    <row r="1585" spans="1:14">
      <c r="A1585" s="14">
        <v>1578</v>
      </c>
      <c r="B1585" s="14">
        <v>490</v>
      </c>
      <c r="C1585" s="15">
        <v>44746</v>
      </c>
      <c r="D1585" s="14">
        <v>55</v>
      </c>
      <c r="E1585" s="14">
        <v>22</v>
      </c>
      <c r="F1585" s="14">
        <v>1</v>
      </c>
      <c r="G1585" s="14" t="s">
        <v>45</v>
      </c>
      <c r="H1585" s="14" t="s">
        <v>15</v>
      </c>
      <c r="I1585" s="14"/>
      <c r="J1585" s="14"/>
      <c r="K1585" s="14"/>
      <c r="L1585" s="14"/>
      <c r="M1585" s="14"/>
      <c r="N1585" s="14"/>
    </row>
    <row r="1586" spans="1:14">
      <c r="A1586" s="14">
        <v>1579</v>
      </c>
      <c r="B1586" s="14">
        <v>217</v>
      </c>
      <c r="C1586" s="15">
        <v>44777</v>
      </c>
      <c r="D1586" s="14">
        <v>30</v>
      </c>
      <c r="E1586" s="14">
        <v>20</v>
      </c>
      <c r="F1586" s="14">
        <v>2</v>
      </c>
      <c r="G1586" s="14" t="s">
        <v>33</v>
      </c>
      <c r="H1586" s="14" t="s">
        <v>20</v>
      </c>
      <c r="I1586" s="14"/>
      <c r="J1586" s="14"/>
      <c r="K1586" s="14"/>
      <c r="L1586" s="14"/>
      <c r="M1586" s="14"/>
      <c r="N1586" s="14"/>
    </row>
    <row r="1587" spans="1:14">
      <c r="A1587" s="14">
        <v>1580</v>
      </c>
      <c r="B1587" s="14">
        <v>14</v>
      </c>
      <c r="C1587" s="15">
        <v>44757</v>
      </c>
      <c r="D1587" s="14">
        <v>58</v>
      </c>
      <c r="E1587" s="14">
        <v>22</v>
      </c>
      <c r="F1587" s="14">
        <v>2</v>
      </c>
      <c r="G1587" s="14" t="s">
        <v>33</v>
      </c>
      <c r="H1587" s="14" t="s">
        <v>20</v>
      </c>
      <c r="I1587" s="14"/>
      <c r="J1587" s="14"/>
      <c r="K1587" s="14"/>
      <c r="L1587" s="14"/>
      <c r="M1587" s="14"/>
      <c r="N1587" s="14"/>
    </row>
    <row r="1588" spans="1:14">
      <c r="A1588" s="14">
        <v>1581</v>
      </c>
      <c r="B1588" s="14">
        <v>878</v>
      </c>
      <c r="C1588" s="15">
        <v>44634</v>
      </c>
      <c r="D1588" s="14">
        <v>77</v>
      </c>
      <c r="E1588" s="14">
        <v>20</v>
      </c>
      <c r="F1588" s="14">
        <v>2</v>
      </c>
      <c r="G1588" s="14" t="s">
        <v>22</v>
      </c>
      <c r="H1588" s="14" t="s">
        <v>15</v>
      </c>
      <c r="I1588" s="14"/>
      <c r="J1588" s="14"/>
      <c r="K1588" s="14"/>
      <c r="L1588" s="14"/>
      <c r="M1588" s="14"/>
      <c r="N1588" s="14"/>
    </row>
    <row r="1589" spans="1:14">
      <c r="A1589" s="14">
        <v>1582</v>
      </c>
      <c r="B1589" s="14">
        <v>1430</v>
      </c>
      <c r="C1589" s="15">
        <v>44599</v>
      </c>
      <c r="D1589" s="14">
        <v>76</v>
      </c>
      <c r="E1589" s="14">
        <v>22</v>
      </c>
      <c r="F1589" s="14">
        <v>2</v>
      </c>
      <c r="G1589" s="14" t="s">
        <v>14</v>
      </c>
      <c r="H1589" s="14" t="s">
        <v>20</v>
      </c>
      <c r="I1589" s="14"/>
      <c r="J1589" s="14"/>
      <c r="K1589" s="14"/>
      <c r="L1589" s="14"/>
      <c r="M1589" s="14"/>
      <c r="N1589" s="14"/>
    </row>
    <row r="1590" spans="1:14">
      <c r="A1590" s="14">
        <v>1583</v>
      </c>
      <c r="B1590" s="14">
        <v>847</v>
      </c>
      <c r="C1590" s="15">
        <v>44795</v>
      </c>
      <c r="D1590" s="14">
        <v>69</v>
      </c>
      <c r="E1590" s="14">
        <v>22</v>
      </c>
      <c r="F1590" s="14">
        <v>2</v>
      </c>
      <c r="G1590" s="14" t="s">
        <v>14</v>
      </c>
      <c r="H1590" s="14" t="s">
        <v>20</v>
      </c>
      <c r="I1590" s="14"/>
      <c r="J1590" s="14"/>
      <c r="K1590" s="14"/>
      <c r="L1590" s="14"/>
      <c r="M1590" s="14"/>
      <c r="N1590" s="14"/>
    </row>
    <row r="1591" spans="1:14">
      <c r="A1591" s="14">
        <v>1584</v>
      </c>
      <c r="B1591" s="14">
        <v>828</v>
      </c>
      <c r="C1591" s="15">
        <v>44665</v>
      </c>
      <c r="D1591" s="14">
        <v>54</v>
      </c>
      <c r="E1591" s="14">
        <v>19</v>
      </c>
      <c r="F1591" s="14">
        <v>1</v>
      </c>
      <c r="G1591" s="14" t="s">
        <v>33</v>
      </c>
      <c r="H1591" s="14" t="s">
        <v>15</v>
      </c>
      <c r="I1591" s="14"/>
      <c r="J1591" s="14"/>
      <c r="K1591" s="14"/>
      <c r="L1591" s="14"/>
      <c r="M1591" s="14"/>
      <c r="N1591" s="14"/>
    </row>
    <row r="1592" spans="1:14">
      <c r="A1592" s="14">
        <v>1585</v>
      </c>
      <c r="B1592" s="14">
        <v>774</v>
      </c>
      <c r="C1592" s="15">
        <v>44719</v>
      </c>
      <c r="D1592" s="14">
        <v>3</v>
      </c>
      <c r="E1592" s="14">
        <v>20</v>
      </c>
      <c r="F1592" s="14">
        <v>2</v>
      </c>
      <c r="G1592" s="14" t="s">
        <v>22</v>
      </c>
      <c r="H1592" s="14" t="s">
        <v>20</v>
      </c>
      <c r="I1592" s="14"/>
      <c r="J1592" s="14"/>
      <c r="K1592" s="14"/>
      <c r="L1592" s="14"/>
      <c r="M1592" s="14"/>
      <c r="N1592" s="14"/>
    </row>
    <row r="1593" spans="1:14">
      <c r="A1593" s="14">
        <v>1586</v>
      </c>
      <c r="B1593" s="14">
        <v>1285</v>
      </c>
      <c r="C1593" s="15">
        <v>44803</v>
      </c>
      <c r="D1593" s="14">
        <v>87</v>
      </c>
      <c r="E1593" s="14">
        <v>22</v>
      </c>
      <c r="F1593" s="14">
        <v>1</v>
      </c>
      <c r="G1593" s="14" t="s">
        <v>45</v>
      </c>
      <c r="H1593" s="14" t="s">
        <v>15</v>
      </c>
      <c r="I1593" s="14"/>
      <c r="J1593" s="14"/>
      <c r="K1593" s="14"/>
      <c r="L1593" s="14"/>
      <c r="M1593" s="14"/>
      <c r="N1593" s="14"/>
    </row>
    <row r="1594" spans="1:14">
      <c r="A1594" s="14">
        <v>1587</v>
      </c>
      <c r="B1594" s="14">
        <v>194</v>
      </c>
      <c r="C1594" s="15">
        <v>44590</v>
      </c>
      <c r="D1594" s="14">
        <v>96</v>
      </c>
      <c r="E1594" s="14">
        <v>22</v>
      </c>
      <c r="F1594" s="14">
        <v>2</v>
      </c>
      <c r="G1594" s="14" t="s">
        <v>19</v>
      </c>
      <c r="H1594" s="14" t="s">
        <v>15</v>
      </c>
      <c r="I1594" s="14"/>
      <c r="J1594" s="14"/>
      <c r="K1594" s="14"/>
      <c r="L1594" s="14"/>
      <c r="M1594" s="14"/>
      <c r="N1594" s="14"/>
    </row>
    <row r="1595" spans="1:14">
      <c r="A1595" s="14">
        <v>1588</v>
      </c>
      <c r="B1595" s="14">
        <v>342</v>
      </c>
      <c r="C1595" s="15">
        <v>44589</v>
      </c>
      <c r="D1595" s="14">
        <v>96</v>
      </c>
      <c r="E1595" s="14">
        <v>24</v>
      </c>
      <c r="F1595" s="14">
        <v>1</v>
      </c>
      <c r="G1595" s="14" t="s">
        <v>22</v>
      </c>
      <c r="H1595" s="14" t="s">
        <v>15</v>
      </c>
      <c r="I1595" s="14"/>
      <c r="J1595" s="14"/>
      <c r="K1595" s="14"/>
      <c r="L1595" s="14"/>
      <c r="M1595" s="14"/>
      <c r="N1595" s="14"/>
    </row>
    <row r="1596" spans="1:14">
      <c r="A1596" s="14">
        <v>1589</v>
      </c>
      <c r="B1596" s="14">
        <v>1409</v>
      </c>
      <c r="C1596" s="15">
        <v>44721</v>
      </c>
      <c r="D1596" s="14">
        <v>36</v>
      </c>
      <c r="E1596" s="14">
        <v>20</v>
      </c>
      <c r="F1596" s="14">
        <v>1</v>
      </c>
      <c r="G1596" s="14" t="s">
        <v>19</v>
      </c>
      <c r="H1596" s="14" t="s">
        <v>15</v>
      </c>
      <c r="I1596" s="14"/>
      <c r="J1596" s="14"/>
      <c r="K1596" s="14"/>
      <c r="L1596" s="14"/>
      <c r="M1596" s="14"/>
      <c r="N1596" s="14"/>
    </row>
    <row r="1597" spans="1:14">
      <c r="A1597" s="14">
        <v>1590</v>
      </c>
      <c r="B1597" s="14">
        <v>533</v>
      </c>
      <c r="C1597" s="15">
        <v>44801</v>
      </c>
      <c r="D1597" s="14">
        <v>79</v>
      </c>
      <c r="E1597" s="14">
        <v>22</v>
      </c>
      <c r="F1597" s="14">
        <v>2</v>
      </c>
      <c r="G1597" s="14" t="s">
        <v>33</v>
      </c>
      <c r="H1597" s="14" t="s">
        <v>20</v>
      </c>
      <c r="I1597" s="14"/>
      <c r="J1597" s="14"/>
      <c r="K1597" s="14"/>
      <c r="L1597" s="14"/>
      <c r="M1597" s="14"/>
      <c r="N1597" s="14"/>
    </row>
    <row r="1598" spans="1:14">
      <c r="A1598" s="14">
        <v>1591</v>
      </c>
      <c r="B1598" s="14">
        <v>17</v>
      </c>
      <c r="C1598" s="15">
        <v>44664</v>
      </c>
      <c r="D1598" s="14">
        <v>73</v>
      </c>
      <c r="E1598" s="14">
        <v>22</v>
      </c>
      <c r="F1598" s="14">
        <v>1</v>
      </c>
      <c r="G1598" s="14" t="s">
        <v>33</v>
      </c>
      <c r="H1598" s="14" t="s">
        <v>15</v>
      </c>
      <c r="I1598" s="14"/>
      <c r="J1598" s="14"/>
      <c r="K1598" s="14"/>
      <c r="L1598" s="14"/>
      <c r="M1598" s="14"/>
      <c r="N1598" s="14"/>
    </row>
    <row r="1599" spans="1:14">
      <c r="A1599" s="14">
        <v>1592</v>
      </c>
      <c r="B1599" s="14">
        <v>391</v>
      </c>
      <c r="C1599" s="15">
        <v>44793</v>
      </c>
      <c r="D1599" s="14">
        <v>36</v>
      </c>
      <c r="E1599" s="14">
        <v>19</v>
      </c>
      <c r="F1599" s="14">
        <v>2</v>
      </c>
      <c r="G1599" s="14" t="s">
        <v>19</v>
      </c>
      <c r="H1599" s="14" t="s">
        <v>15</v>
      </c>
      <c r="I1599" s="14"/>
      <c r="J1599" s="14"/>
      <c r="K1599" s="14"/>
      <c r="L1599" s="14"/>
      <c r="M1599" s="14"/>
      <c r="N1599" s="14"/>
    </row>
    <row r="1600" spans="1:14">
      <c r="A1600" s="14">
        <v>1593</v>
      </c>
      <c r="B1600" s="14">
        <v>494</v>
      </c>
      <c r="C1600" s="15">
        <v>44774</v>
      </c>
      <c r="D1600" s="14">
        <v>69</v>
      </c>
      <c r="E1600" s="14">
        <v>20</v>
      </c>
      <c r="F1600" s="14">
        <v>2</v>
      </c>
      <c r="G1600" s="14" t="s">
        <v>33</v>
      </c>
      <c r="H1600" s="14" t="s">
        <v>20</v>
      </c>
      <c r="I1600" s="14"/>
      <c r="J1600" s="14"/>
      <c r="K1600" s="14"/>
      <c r="L1600" s="14"/>
      <c r="M1600" s="14"/>
      <c r="N1600" s="14"/>
    </row>
    <row r="1601" spans="1:14">
      <c r="A1601" s="14">
        <v>1594</v>
      </c>
      <c r="B1601" s="14">
        <v>737</v>
      </c>
      <c r="C1601" s="15">
        <v>44647</v>
      </c>
      <c r="D1601" s="14">
        <v>12</v>
      </c>
      <c r="E1601" s="14">
        <v>23</v>
      </c>
      <c r="F1601" s="14">
        <v>2</v>
      </c>
      <c r="G1601" s="14" t="s">
        <v>14</v>
      </c>
      <c r="H1601" s="14" t="s">
        <v>15</v>
      </c>
      <c r="I1601" s="14"/>
      <c r="J1601" s="14"/>
      <c r="K1601" s="14"/>
      <c r="L1601" s="14"/>
      <c r="M1601" s="14"/>
      <c r="N1601" s="14"/>
    </row>
    <row r="1602" spans="1:14">
      <c r="A1602" s="14">
        <v>1595</v>
      </c>
      <c r="B1602" s="14">
        <v>1417</v>
      </c>
      <c r="C1602" s="15">
        <v>44777</v>
      </c>
      <c r="D1602" s="14">
        <v>70</v>
      </c>
      <c r="E1602" s="14">
        <v>24</v>
      </c>
      <c r="F1602" s="14">
        <v>2</v>
      </c>
      <c r="G1602" s="14" t="s">
        <v>19</v>
      </c>
      <c r="H1602" s="14" t="s">
        <v>20</v>
      </c>
      <c r="I1602" s="14"/>
      <c r="J1602" s="14"/>
      <c r="K1602" s="14"/>
      <c r="L1602" s="14"/>
      <c r="M1602" s="14"/>
      <c r="N1602" s="14"/>
    </row>
    <row r="1603" spans="1:14">
      <c r="A1603" s="14">
        <v>1596</v>
      </c>
      <c r="B1603" s="14">
        <v>208</v>
      </c>
      <c r="C1603" s="15">
        <v>44760</v>
      </c>
      <c r="D1603" s="14">
        <v>32</v>
      </c>
      <c r="E1603" s="14">
        <v>20</v>
      </c>
      <c r="F1603" s="14">
        <v>1</v>
      </c>
      <c r="G1603" s="14" t="s">
        <v>45</v>
      </c>
      <c r="H1603" s="14" t="s">
        <v>15</v>
      </c>
      <c r="I1603" s="14"/>
      <c r="J1603" s="14"/>
      <c r="K1603" s="14"/>
      <c r="L1603" s="14"/>
      <c r="M1603" s="14"/>
      <c r="N1603" s="14"/>
    </row>
    <row r="1604" spans="1:14">
      <c r="A1604" s="14">
        <v>1597</v>
      </c>
      <c r="B1604" s="14">
        <v>1187</v>
      </c>
      <c r="C1604" s="15">
        <v>44730</v>
      </c>
      <c r="D1604" s="14">
        <v>97</v>
      </c>
      <c r="E1604" s="14">
        <v>20</v>
      </c>
      <c r="F1604" s="14">
        <v>1</v>
      </c>
      <c r="G1604" s="14" t="s">
        <v>30</v>
      </c>
      <c r="H1604" s="14" t="s">
        <v>20</v>
      </c>
      <c r="I1604" s="14"/>
      <c r="J1604" s="14"/>
      <c r="K1604" s="14"/>
      <c r="L1604" s="14"/>
      <c r="M1604" s="14"/>
      <c r="N1604" s="14"/>
    </row>
    <row r="1605" spans="1:14">
      <c r="A1605" s="14">
        <v>1598</v>
      </c>
      <c r="B1605" s="14">
        <v>662</v>
      </c>
      <c r="C1605" s="15">
        <v>44586</v>
      </c>
      <c r="D1605" s="14">
        <v>12</v>
      </c>
      <c r="E1605" s="14">
        <v>23</v>
      </c>
      <c r="F1605" s="14">
        <v>1</v>
      </c>
      <c r="G1605" s="14" t="s">
        <v>45</v>
      </c>
      <c r="H1605" s="14" t="s">
        <v>15</v>
      </c>
      <c r="I1605" s="14"/>
      <c r="J1605" s="14"/>
      <c r="K1605" s="14"/>
      <c r="L1605" s="14"/>
      <c r="M1605" s="14"/>
      <c r="N1605" s="14"/>
    </row>
    <row r="1606" spans="1:14">
      <c r="A1606" s="14">
        <v>1599</v>
      </c>
      <c r="B1606" s="14">
        <v>656</v>
      </c>
      <c r="C1606" s="15">
        <v>44653</v>
      </c>
      <c r="D1606" s="14">
        <v>94</v>
      </c>
      <c r="E1606" s="14">
        <v>23</v>
      </c>
      <c r="F1606" s="14">
        <v>1</v>
      </c>
      <c r="G1606" s="14" t="s">
        <v>45</v>
      </c>
      <c r="H1606" s="14" t="s">
        <v>15</v>
      </c>
      <c r="I1606" s="14"/>
      <c r="J1606" s="14"/>
      <c r="K1606" s="14"/>
      <c r="L1606" s="14"/>
      <c r="M1606" s="14"/>
      <c r="N1606" s="14"/>
    </row>
    <row r="1607" spans="1:14">
      <c r="A1607" s="14">
        <v>1600</v>
      </c>
      <c r="B1607" s="14">
        <v>78</v>
      </c>
      <c r="C1607" s="15">
        <v>44770</v>
      </c>
      <c r="D1607" s="14">
        <v>34</v>
      </c>
      <c r="E1607" s="14">
        <v>19</v>
      </c>
      <c r="F1607" s="14">
        <v>1</v>
      </c>
      <c r="G1607" s="14" t="s">
        <v>14</v>
      </c>
      <c r="H1607" s="14" t="s">
        <v>20</v>
      </c>
      <c r="I1607" s="14"/>
      <c r="J1607" s="14"/>
      <c r="K1607" s="14"/>
      <c r="L1607" s="14"/>
      <c r="M1607" s="14"/>
      <c r="N1607" s="14"/>
    </row>
    <row r="1608" spans="1:14">
      <c r="A1608" s="14">
        <v>1601</v>
      </c>
      <c r="B1608" s="14">
        <v>1380</v>
      </c>
      <c r="C1608" s="15">
        <v>44749</v>
      </c>
      <c r="D1608" s="14">
        <v>95</v>
      </c>
      <c r="E1608" s="14">
        <v>19</v>
      </c>
      <c r="F1608" s="14">
        <v>1</v>
      </c>
      <c r="G1608" s="14" t="s">
        <v>45</v>
      </c>
      <c r="H1608" s="14" t="s">
        <v>15</v>
      </c>
      <c r="I1608" s="14"/>
      <c r="J1608" s="14"/>
      <c r="K1608" s="14"/>
      <c r="L1608" s="14"/>
      <c r="M1608" s="14"/>
      <c r="N1608" s="14"/>
    </row>
    <row r="1609" spans="1:14">
      <c r="A1609" s="14">
        <v>1602</v>
      </c>
      <c r="B1609" s="14">
        <v>200</v>
      </c>
      <c r="C1609" s="15">
        <v>44757</v>
      </c>
      <c r="D1609" s="14">
        <v>58</v>
      </c>
      <c r="E1609" s="14">
        <v>20</v>
      </c>
      <c r="F1609" s="14">
        <v>1</v>
      </c>
      <c r="G1609" s="14" t="s">
        <v>33</v>
      </c>
      <c r="H1609" s="14" t="s">
        <v>15</v>
      </c>
      <c r="I1609" s="14"/>
      <c r="J1609" s="14"/>
      <c r="K1609" s="14"/>
      <c r="L1609" s="14"/>
      <c r="M1609" s="14"/>
      <c r="N1609" s="14"/>
    </row>
    <row r="1610" spans="1:14">
      <c r="A1610" s="14">
        <v>1603</v>
      </c>
      <c r="B1610" s="14">
        <v>1013</v>
      </c>
      <c r="C1610" s="15">
        <v>44757</v>
      </c>
      <c r="D1610" s="14">
        <v>89</v>
      </c>
      <c r="E1610" s="14">
        <v>23</v>
      </c>
      <c r="F1610" s="14">
        <v>2</v>
      </c>
      <c r="G1610" s="14" t="s">
        <v>45</v>
      </c>
      <c r="H1610" s="14" t="s">
        <v>20</v>
      </c>
      <c r="I1610" s="14"/>
      <c r="J1610" s="14"/>
      <c r="K1610" s="14"/>
      <c r="L1610" s="14"/>
      <c r="M1610" s="14"/>
      <c r="N1610" s="14"/>
    </row>
    <row r="1611" spans="1:14">
      <c r="A1611" s="14">
        <v>1604</v>
      </c>
      <c r="B1611" s="14">
        <v>723</v>
      </c>
      <c r="C1611" s="15">
        <v>44597</v>
      </c>
      <c r="D1611" s="14">
        <v>20</v>
      </c>
      <c r="E1611" s="14">
        <v>23</v>
      </c>
      <c r="F1611" s="14">
        <v>1</v>
      </c>
      <c r="G1611" s="14" t="s">
        <v>45</v>
      </c>
      <c r="H1611" s="14" t="s">
        <v>20</v>
      </c>
      <c r="I1611" s="14"/>
      <c r="J1611" s="14"/>
      <c r="K1611" s="14"/>
      <c r="L1611" s="14"/>
      <c r="M1611" s="14"/>
      <c r="N1611" s="14"/>
    </row>
    <row r="1612" spans="1:14">
      <c r="A1612" s="14">
        <v>1605</v>
      </c>
      <c r="B1612" s="14">
        <v>116</v>
      </c>
      <c r="C1612" s="15">
        <v>44683</v>
      </c>
      <c r="D1612" s="14">
        <v>22</v>
      </c>
      <c r="E1612" s="14">
        <v>19</v>
      </c>
      <c r="F1612" s="14">
        <v>1</v>
      </c>
      <c r="G1612" s="14" t="s">
        <v>19</v>
      </c>
      <c r="H1612" s="14" t="s">
        <v>15</v>
      </c>
      <c r="I1612" s="14"/>
      <c r="J1612" s="14"/>
      <c r="K1612" s="14"/>
      <c r="L1612" s="14"/>
      <c r="M1612" s="14"/>
      <c r="N1612" s="14"/>
    </row>
    <row r="1613" spans="1:14">
      <c r="A1613" s="14">
        <v>1606</v>
      </c>
      <c r="B1613" s="14">
        <v>1406</v>
      </c>
      <c r="C1613" s="15">
        <v>44577</v>
      </c>
      <c r="D1613" s="14">
        <v>22</v>
      </c>
      <c r="E1613" s="14">
        <v>24</v>
      </c>
      <c r="F1613" s="14">
        <v>1</v>
      </c>
      <c r="G1613" s="14" t="s">
        <v>22</v>
      </c>
      <c r="H1613" s="14" t="s">
        <v>15</v>
      </c>
      <c r="I1613" s="14"/>
      <c r="J1613" s="14"/>
      <c r="K1613" s="14"/>
      <c r="L1613" s="14"/>
      <c r="M1613" s="14"/>
      <c r="N1613" s="14"/>
    </row>
    <row r="1614" spans="1:14">
      <c r="A1614" s="14">
        <v>1607</v>
      </c>
      <c r="B1614" s="14">
        <v>831</v>
      </c>
      <c r="C1614" s="15">
        <v>44664</v>
      </c>
      <c r="D1614" s="14">
        <v>93</v>
      </c>
      <c r="E1614" s="14">
        <v>22</v>
      </c>
      <c r="F1614" s="14">
        <v>2</v>
      </c>
      <c r="G1614" s="14" t="s">
        <v>45</v>
      </c>
      <c r="H1614" s="14" t="s">
        <v>20</v>
      </c>
      <c r="I1614" s="14"/>
      <c r="J1614" s="14"/>
      <c r="K1614" s="14"/>
      <c r="L1614" s="14"/>
      <c r="M1614" s="14"/>
      <c r="N1614" s="14"/>
    </row>
    <row r="1615" spans="1:14">
      <c r="A1615" s="14">
        <v>1608</v>
      </c>
      <c r="B1615" s="14">
        <v>125</v>
      </c>
      <c r="C1615" s="15">
        <v>44785</v>
      </c>
      <c r="D1615" s="14">
        <v>53</v>
      </c>
      <c r="E1615" s="14">
        <v>24</v>
      </c>
      <c r="F1615" s="14">
        <v>1</v>
      </c>
      <c r="G1615" s="14" t="s">
        <v>19</v>
      </c>
      <c r="H1615" s="14" t="s">
        <v>20</v>
      </c>
      <c r="I1615" s="14"/>
      <c r="J1615" s="14"/>
      <c r="K1615" s="14"/>
      <c r="L1615" s="14"/>
      <c r="M1615" s="14"/>
      <c r="N1615" s="14"/>
    </row>
    <row r="1616" spans="1:14">
      <c r="A1616" s="14">
        <v>1609</v>
      </c>
      <c r="B1616" s="14">
        <v>1151</v>
      </c>
      <c r="C1616" s="15">
        <v>44691</v>
      </c>
      <c r="D1616" s="14">
        <v>92</v>
      </c>
      <c r="E1616" s="14">
        <v>19</v>
      </c>
      <c r="F1616" s="14">
        <v>2</v>
      </c>
      <c r="G1616" s="14" t="s">
        <v>30</v>
      </c>
      <c r="H1616" s="14" t="s">
        <v>20</v>
      </c>
      <c r="I1616" s="14"/>
      <c r="J1616" s="14"/>
      <c r="K1616" s="14"/>
      <c r="L1616" s="14"/>
      <c r="M1616" s="14"/>
      <c r="N1616" s="14"/>
    </row>
    <row r="1617" spans="1:14">
      <c r="A1617" s="14">
        <v>1610</v>
      </c>
      <c r="B1617" s="14">
        <v>1088</v>
      </c>
      <c r="C1617" s="15">
        <v>44621</v>
      </c>
      <c r="D1617" s="14">
        <v>88</v>
      </c>
      <c r="E1617" s="14">
        <v>20</v>
      </c>
      <c r="F1617" s="14">
        <v>1</v>
      </c>
      <c r="G1617" s="14" t="s">
        <v>45</v>
      </c>
      <c r="H1617" s="14" t="s">
        <v>15</v>
      </c>
      <c r="I1617" s="14"/>
      <c r="J1617" s="14"/>
      <c r="K1617" s="14"/>
      <c r="L1617" s="14"/>
      <c r="M1617" s="14"/>
      <c r="N1617" s="14"/>
    </row>
    <row r="1618" spans="1:14">
      <c r="A1618" s="14">
        <v>1611</v>
      </c>
      <c r="B1618" s="14">
        <v>268</v>
      </c>
      <c r="C1618" s="15">
        <v>44718</v>
      </c>
      <c r="D1618" s="14">
        <v>99</v>
      </c>
      <c r="E1618" s="14">
        <v>22</v>
      </c>
      <c r="F1618" s="14">
        <v>2</v>
      </c>
      <c r="G1618" s="14" t="s">
        <v>45</v>
      </c>
      <c r="H1618" s="14" t="s">
        <v>15</v>
      </c>
      <c r="I1618" s="14"/>
      <c r="J1618" s="14"/>
      <c r="K1618" s="14"/>
      <c r="L1618" s="14"/>
      <c r="M1618" s="14"/>
      <c r="N1618" s="14"/>
    </row>
    <row r="1619" spans="1:14">
      <c r="A1619" s="14">
        <v>1612</v>
      </c>
      <c r="B1619" s="14">
        <v>307</v>
      </c>
      <c r="C1619" s="15">
        <v>44725</v>
      </c>
      <c r="D1619" s="14">
        <v>82</v>
      </c>
      <c r="E1619" s="14">
        <v>20</v>
      </c>
      <c r="F1619" s="14">
        <v>1</v>
      </c>
      <c r="G1619" s="14" t="s">
        <v>33</v>
      </c>
      <c r="H1619" s="14" t="s">
        <v>20</v>
      </c>
      <c r="I1619" s="14"/>
      <c r="J1619" s="14"/>
      <c r="K1619" s="14"/>
      <c r="L1619" s="14"/>
      <c r="M1619" s="14"/>
      <c r="N1619" s="14"/>
    </row>
    <row r="1620" spans="1:14">
      <c r="A1620" s="14">
        <v>1613</v>
      </c>
      <c r="B1620" s="14">
        <v>176</v>
      </c>
      <c r="C1620" s="15">
        <v>44594</v>
      </c>
      <c r="D1620" s="14">
        <v>87</v>
      </c>
      <c r="E1620" s="14">
        <v>23</v>
      </c>
      <c r="F1620" s="14">
        <v>1</v>
      </c>
      <c r="G1620" s="14" t="s">
        <v>14</v>
      </c>
      <c r="H1620" s="14" t="s">
        <v>20</v>
      </c>
      <c r="I1620" s="14"/>
      <c r="J1620" s="14"/>
      <c r="K1620" s="14"/>
      <c r="L1620" s="14"/>
      <c r="M1620" s="14"/>
      <c r="N1620" s="14"/>
    </row>
    <row r="1621" spans="1:14">
      <c r="A1621" s="14">
        <v>1614</v>
      </c>
      <c r="B1621" s="14">
        <v>1476</v>
      </c>
      <c r="C1621" s="15">
        <v>44652</v>
      </c>
      <c r="D1621" s="14">
        <v>70</v>
      </c>
      <c r="E1621" s="14">
        <v>19</v>
      </c>
      <c r="F1621" s="14">
        <v>2</v>
      </c>
      <c r="G1621" s="14" t="s">
        <v>30</v>
      </c>
      <c r="H1621" s="14" t="s">
        <v>15</v>
      </c>
      <c r="I1621" s="14"/>
      <c r="J1621" s="14"/>
      <c r="K1621" s="14"/>
      <c r="L1621" s="14"/>
      <c r="M1621" s="14"/>
      <c r="N1621" s="14"/>
    </row>
    <row r="1622" spans="1:14">
      <c r="A1622" s="14">
        <v>1615</v>
      </c>
      <c r="B1622" s="14">
        <v>222</v>
      </c>
      <c r="C1622" s="15">
        <v>44657</v>
      </c>
      <c r="D1622" s="14">
        <v>18</v>
      </c>
      <c r="E1622" s="14">
        <v>24</v>
      </c>
      <c r="F1622" s="14">
        <v>1</v>
      </c>
      <c r="G1622" s="14" t="s">
        <v>22</v>
      </c>
      <c r="H1622" s="14" t="s">
        <v>15</v>
      </c>
      <c r="I1622" s="14"/>
      <c r="J1622" s="14"/>
      <c r="K1622" s="14"/>
      <c r="L1622" s="14"/>
      <c r="M1622" s="14"/>
      <c r="N1622" s="14"/>
    </row>
    <row r="1623" spans="1:14">
      <c r="A1623" s="14">
        <v>1616</v>
      </c>
      <c r="B1623" s="14">
        <v>367</v>
      </c>
      <c r="C1623" s="15">
        <v>44710</v>
      </c>
      <c r="D1623" s="14">
        <v>48</v>
      </c>
      <c r="E1623" s="14">
        <v>24</v>
      </c>
      <c r="F1623" s="14">
        <v>2</v>
      </c>
      <c r="G1623" s="14" t="s">
        <v>33</v>
      </c>
      <c r="H1623" s="14" t="s">
        <v>20</v>
      </c>
      <c r="I1623" s="14"/>
      <c r="J1623" s="14"/>
      <c r="K1623" s="14"/>
      <c r="L1623" s="14"/>
      <c r="M1623" s="14"/>
      <c r="N1623" s="14"/>
    </row>
    <row r="1624" spans="1:14">
      <c r="A1624" s="14">
        <v>1617</v>
      </c>
      <c r="B1624" s="14">
        <v>434</v>
      </c>
      <c r="C1624" s="15">
        <v>44705</v>
      </c>
      <c r="D1624" s="14">
        <v>4</v>
      </c>
      <c r="E1624" s="14">
        <v>23</v>
      </c>
      <c r="F1624" s="14">
        <v>1</v>
      </c>
      <c r="G1624" s="14" t="s">
        <v>22</v>
      </c>
      <c r="H1624" s="14" t="s">
        <v>15</v>
      </c>
      <c r="I1624" s="14"/>
      <c r="J1624" s="14"/>
      <c r="K1624" s="14"/>
      <c r="L1624" s="14"/>
      <c r="M1624" s="14"/>
      <c r="N1624" s="14"/>
    </row>
    <row r="1625" spans="1:14">
      <c r="A1625" s="14">
        <v>1618</v>
      </c>
      <c r="B1625" s="14">
        <v>713</v>
      </c>
      <c r="C1625" s="15">
        <v>44759</v>
      </c>
      <c r="D1625" s="14">
        <v>45</v>
      </c>
      <c r="E1625" s="14">
        <v>22</v>
      </c>
      <c r="F1625" s="14">
        <v>2</v>
      </c>
      <c r="G1625" s="14" t="s">
        <v>19</v>
      </c>
      <c r="H1625" s="14" t="s">
        <v>15</v>
      </c>
      <c r="I1625" s="14"/>
      <c r="J1625" s="14"/>
      <c r="K1625" s="14"/>
      <c r="L1625" s="14"/>
      <c r="M1625" s="14"/>
      <c r="N1625" s="14"/>
    </row>
    <row r="1626" spans="1:14">
      <c r="A1626" s="14">
        <v>1619</v>
      </c>
      <c r="B1626" s="14">
        <v>130</v>
      </c>
      <c r="C1626" s="15">
        <v>44588</v>
      </c>
      <c r="D1626" s="14">
        <v>48</v>
      </c>
      <c r="E1626" s="14">
        <v>19</v>
      </c>
      <c r="F1626" s="14">
        <v>1</v>
      </c>
      <c r="G1626" s="14" t="s">
        <v>19</v>
      </c>
      <c r="H1626" s="14" t="s">
        <v>15</v>
      </c>
      <c r="I1626" s="14"/>
      <c r="J1626" s="14"/>
      <c r="K1626" s="14"/>
      <c r="L1626" s="14"/>
      <c r="M1626" s="14"/>
      <c r="N1626" s="14"/>
    </row>
    <row r="1627" spans="1:14">
      <c r="A1627" s="14">
        <v>1620</v>
      </c>
      <c r="B1627" s="14">
        <v>429</v>
      </c>
      <c r="C1627" s="15">
        <v>44586</v>
      </c>
      <c r="D1627" s="14">
        <v>13</v>
      </c>
      <c r="E1627" s="14">
        <v>24</v>
      </c>
      <c r="F1627" s="14">
        <v>2</v>
      </c>
      <c r="G1627" s="14" t="s">
        <v>33</v>
      </c>
      <c r="H1627" s="14" t="s">
        <v>15</v>
      </c>
      <c r="I1627" s="14"/>
      <c r="J1627" s="14"/>
      <c r="K1627" s="14"/>
      <c r="L1627" s="14"/>
      <c r="M1627" s="14"/>
      <c r="N1627" s="14"/>
    </row>
    <row r="1628" spans="1:14">
      <c r="A1628" s="14">
        <v>1621</v>
      </c>
      <c r="B1628" s="14">
        <v>406</v>
      </c>
      <c r="C1628" s="15">
        <v>44626</v>
      </c>
      <c r="D1628" s="14">
        <v>97</v>
      </c>
      <c r="E1628" s="14">
        <v>19</v>
      </c>
      <c r="F1628" s="14">
        <v>1</v>
      </c>
      <c r="G1628" s="14" t="s">
        <v>33</v>
      </c>
      <c r="H1628" s="14" t="s">
        <v>20</v>
      </c>
      <c r="I1628" s="14"/>
      <c r="J1628" s="14"/>
      <c r="K1628" s="14"/>
      <c r="L1628" s="14"/>
      <c r="M1628" s="14"/>
      <c r="N1628" s="14"/>
    </row>
    <row r="1629" spans="1:14">
      <c r="A1629" s="14">
        <v>1622</v>
      </c>
      <c r="B1629" s="14">
        <v>490</v>
      </c>
      <c r="C1629" s="15">
        <v>44746</v>
      </c>
      <c r="D1629" s="14">
        <v>55</v>
      </c>
      <c r="E1629" s="14">
        <v>19</v>
      </c>
      <c r="F1629" s="14">
        <v>1</v>
      </c>
      <c r="G1629" s="14" t="s">
        <v>45</v>
      </c>
      <c r="H1629" s="14" t="s">
        <v>15</v>
      </c>
      <c r="I1629" s="14"/>
      <c r="J1629" s="14"/>
      <c r="K1629" s="14"/>
      <c r="L1629" s="14"/>
      <c r="M1629" s="14"/>
      <c r="N1629" s="14"/>
    </row>
    <row r="1630" spans="1:14">
      <c r="A1630" s="14">
        <v>1623</v>
      </c>
      <c r="B1630" s="14">
        <v>1388</v>
      </c>
      <c r="C1630" s="15">
        <v>44784</v>
      </c>
      <c r="D1630" s="14">
        <v>94</v>
      </c>
      <c r="E1630" s="14">
        <v>20</v>
      </c>
      <c r="F1630" s="14">
        <v>2</v>
      </c>
      <c r="G1630" s="14" t="s">
        <v>30</v>
      </c>
      <c r="H1630" s="14" t="s">
        <v>20</v>
      </c>
      <c r="I1630" s="14"/>
      <c r="J1630" s="14"/>
      <c r="K1630" s="14"/>
      <c r="L1630" s="14"/>
      <c r="M1630" s="14"/>
      <c r="N1630" s="14"/>
    </row>
    <row r="1631" spans="1:14">
      <c r="A1631" s="14">
        <v>1624</v>
      </c>
      <c r="B1631" s="14">
        <v>274</v>
      </c>
      <c r="C1631" s="15">
        <v>44567</v>
      </c>
      <c r="D1631" s="14">
        <v>21</v>
      </c>
      <c r="E1631" s="14">
        <v>20</v>
      </c>
      <c r="F1631" s="14">
        <v>2</v>
      </c>
      <c r="G1631" s="14" t="s">
        <v>30</v>
      </c>
      <c r="H1631" s="14" t="s">
        <v>15</v>
      </c>
      <c r="I1631" s="14"/>
      <c r="J1631" s="14"/>
      <c r="K1631" s="14"/>
      <c r="L1631" s="14"/>
      <c r="M1631" s="14"/>
      <c r="N1631" s="14"/>
    </row>
    <row r="1632" spans="1:14">
      <c r="A1632" s="14">
        <v>1625</v>
      </c>
      <c r="B1632" s="14">
        <v>86</v>
      </c>
      <c r="C1632" s="15">
        <v>44647</v>
      </c>
      <c r="D1632" s="14">
        <v>16</v>
      </c>
      <c r="E1632" s="14">
        <v>23</v>
      </c>
      <c r="F1632" s="14">
        <v>2</v>
      </c>
      <c r="G1632" s="14" t="s">
        <v>33</v>
      </c>
      <c r="H1632" s="14" t="s">
        <v>20</v>
      </c>
      <c r="I1632" s="14"/>
      <c r="J1632" s="14"/>
      <c r="K1632" s="14"/>
      <c r="L1632" s="14"/>
      <c r="M1632" s="14"/>
      <c r="N1632" s="14"/>
    </row>
    <row r="1633" spans="1:14">
      <c r="A1633" s="14">
        <v>1626</v>
      </c>
      <c r="B1633" s="14">
        <v>960</v>
      </c>
      <c r="C1633" s="15">
        <v>44791</v>
      </c>
      <c r="D1633" s="14">
        <v>8</v>
      </c>
      <c r="E1633" s="14">
        <v>20</v>
      </c>
      <c r="F1633" s="14">
        <v>2</v>
      </c>
      <c r="G1633" s="14" t="s">
        <v>14</v>
      </c>
      <c r="H1633" s="14" t="s">
        <v>15</v>
      </c>
      <c r="I1633" s="14"/>
      <c r="J1633" s="14"/>
      <c r="K1633" s="14"/>
      <c r="L1633" s="14"/>
      <c r="M1633" s="14"/>
      <c r="N1633" s="14"/>
    </row>
    <row r="1634" spans="1:14">
      <c r="A1634" s="14">
        <v>1627</v>
      </c>
      <c r="B1634" s="14">
        <v>1422</v>
      </c>
      <c r="C1634" s="15">
        <v>44771</v>
      </c>
      <c r="D1634" s="14">
        <v>25</v>
      </c>
      <c r="E1634" s="14">
        <v>24</v>
      </c>
      <c r="F1634" s="14">
        <v>2</v>
      </c>
      <c r="G1634" s="14" t="s">
        <v>33</v>
      </c>
      <c r="H1634" s="14" t="s">
        <v>20</v>
      </c>
      <c r="I1634" s="14"/>
      <c r="J1634" s="14"/>
      <c r="K1634" s="14"/>
      <c r="L1634" s="14"/>
      <c r="M1634" s="14"/>
      <c r="N1634" s="14"/>
    </row>
    <row r="1635" spans="1:14">
      <c r="A1635" s="14">
        <v>1628</v>
      </c>
      <c r="B1635" s="14">
        <v>1340</v>
      </c>
      <c r="C1635" s="15">
        <v>44777</v>
      </c>
      <c r="D1635" s="14">
        <v>45</v>
      </c>
      <c r="E1635" s="14">
        <v>22</v>
      </c>
      <c r="F1635" s="14">
        <v>1</v>
      </c>
      <c r="G1635" s="14" t="s">
        <v>22</v>
      </c>
      <c r="H1635" s="14" t="s">
        <v>20</v>
      </c>
      <c r="I1635" s="14"/>
      <c r="J1635" s="14"/>
      <c r="K1635" s="14"/>
      <c r="L1635" s="14"/>
      <c r="M1635" s="14"/>
      <c r="N1635" s="14"/>
    </row>
    <row r="1636" spans="1:14">
      <c r="A1636" s="14">
        <v>1629</v>
      </c>
      <c r="B1636" s="14">
        <v>237</v>
      </c>
      <c r="C1636" s="15">
        <v>44725</v>
      </c>
      <c r="D1636" s="14">
        <v>60</v>
      </c>
      <c r="E1636" s="14">
        <v>19</v>
      </c>
      <c r="F1636" s="14">
        <v>1</v>
      </c>
      <c r="G1636" s="14" t="s">
        <v>22</v>
      </c>
      <c r="H1636" s="14" t="s">
        <v>20</v>
      </c>
      <c r="I1636" s="14"/>
      <c r="J1636" s="14"/>
      <c r="K1636" s="14"/>
      <c r="L1636" s="14"/>
      <c r="M1636" s="14"/>
      <c r="N1636" s="14"/>
    </row>
    <row r="1637" spans="1:14">
      <c r="A1637" s="14">
        <v>1630</v>
      </c>
      <c r="B1637" s="14">
        <v>1042</v>
      </c>
      <c r="C1637" s="15">
        <v>44668</v>
      </c>
      <c r="D1637" s="14">
        <v>100</v>
      </c>
      <c r="E1637" s="14">
        <v>19</v>
      </c>
      <c r="F1637" s="14">
        <v>2</v>
      </c>
      <c r="G1637" s="14" t="s">
        <v>14</v>
      </c>
      <c r="H1637" s="14" t="s">
        <v>15</v>
      </c>
      <c r="I1637" s="14"/>
      <c r="J1637" s="14"/>
      <c r="K1637" s="14"/>
      <c r="L1637" s="14"/>
      <c r="M1637" s="14"/>
      <c r="N1637" s="14"/>
    </row>
    <row r="1638" spans="1:14">
      <c r="A1638" s="14">
        <v>1631</v>
      </c>
      <c r="B1638" s="14">
        <v>1316</v>
      </c>
      <c r="C1638" s="15">
        <v>44678</v>
      </c>
      <c r="D1638" s="14">
        <v>97</v>
      </c>
      <c r="E1638" s="14">
        <v>19</v>
      </c>
      <c r="F1638" s="14">
        <v>2</v>
      </c>
      <c r="G1638" s="14" t="s">
        <v>22</v>
      </c>
      <c r="H1638" s="14" t="s">
        <v>20</v>
      </c>
      <c r="I1638" s="14"/>
      <c r="J1638" s="14"/>
      <c r="K1638" s="14"/>
      <c r="L1638" s="14"/>
      <c r="M1638" s="14"/>
      <c r="N1638" s="14"/>
    </row>
    <row r="1639" spans="1:14">
      <c r="A1639" s="14">
        <v>1632</v>
      </c>
      <c r="B1639" s="14">
        <v>385</v>
      </c>
      <c r="C1639" s="15">
        <v>44743</v>
      </c>
      <c r="D1639" s="14">
        <v>18</v>
      </c>
      <c r="E1639" s="14">
        <v>19</v>
      </c>
      <c r="F1639" s="14">
        <v>2</v>
      </c>
      <c r="G1639" s="14" t="s">
        <v>19</v>
      </c>
      <c r="H1639" s="14" t="s">
        <v>20</v>
      </c>
      <c r="I1639" s="14"/>
      <c r="J1639" s="14"/>
      <c r="K1639" s="14"/>
      <c r="L1639" s="14"/>
      <c r="M1639" s="14"/>
      <c r="N1639" s="14"/>
    </row>
    <row r="1640" spans="1:14">
      <c r="A1640" s="14">
        <v>1633</v>
      </c>
      <c r="B1640" s="14">
        <v>359</v>
      </c>
      <c r="C1640" s="15">
        <v>44571</v>
      </c>
      <c r="D1640" s="14">
        <v>26</v>
      </c>
      <c r="E1640" s="14">
        <v>19</v>
      </c>
      <c r="F1640" s="14">
        <v>1</v>
      </c>
      <c r="G1640" s="14" t="s">
        <v>30</v>
      </c>
      <c r="H1640" s="14" t="s">
        <v>15</v>
      </c>
      <c r="I1640" s="14"/>
      <c r="J1640" s="14"/>
      <c r="K1640" s="14"/>
      <c r="L1640" s="14"/>
      <c r="M1640" s="14"/>
      <c r="N1640" s="14"/>
    </row>
    <row r="1641" spans="1:14">
      <c r="A1641" s="14">
        <v>1634</v>
      </c>
      <c r="B1641" s="14">
        <v>23</v>
      </c>
      <c r="C1641" s="15">
        <v>44732</v>
      </c>
      <c r="D1641" s="14">
        <v>66</v>
      </c>
      <c r="E1641" s="14">
        <v>19</v>
      </c>
      <c r="F1641" s="14">
        <v>1</v>
      </c>
      <c r="G1641" s="14" t="s">
        <v>22</v>
      </c>
      <c r="H1641" s="14" t="s">
        <v>20</v>
      </c>
      <c r="I1641" s="14"/>
      <c r="J1641" s="14"/>
      <c r="K1641" s="14"/>
      <c r="L1641" s="14"/>
      <c r="M1641" s="14"/>
      <c r="N1641" s="14"/>
    </row>
    <row r="1642" spans="1:14">
      <c r="A1642" s="14">
        <v>1635</v>
      </c>
      <c r="B1642" s="14">
        <v>1052</v>
      </c>
      <c r="C1642" s="15">
        <v>44752</v>
      </c>
      <c r="D1642" s="14">
        <v>67</v>
      </c>
      <c r="E1642" s="14">
        <v>19</v>
      </c>
      <c r="F1642" s="14">
        <v>1</v>
      </c>
      <c r="G1642" s="14" t="s">
        <v>14</v>
      </c>
      <c r="H1642" s="14" t="s">
        <v>15</v>
      </c>
      <c r="I1642" s="14"/>
      <c r="J1642" s="14"/>
      <c r="K1642" s="14"/>
      <c r="L1642" s="14"/>
      <c r="M1642" s="14"/>
      <c r="N1642" s="14"/>
    </row>
    <row r="1643" spans="1:14">
      <c r="A1643" s="14">
        <v>1636</v>
      </c>
      <c r="B1643" s="14">
        <v>1319</v>
      </c>
      <c r="C1643" s="15">
        <v>44756</v>
      </c>
      <c r="D1643" s="14">
        <v>82</v>
      </c>
      <c r="E1643" s="14">
        <v>20</v>
      </c>
      <c r="F1643" s="14">
        <v>2</v>
      </c>
      <c r="G1643" s="14" t="s">
        <v>14</v>
      </c>
      <c r="H1643" s="14" t="s">
        <v>15</v>
      </c>
      <c r="I1643" s="14"/>
      <c r="J1643" s="14"/>
      <c r="K1643" s="14"/>
      <c r="L1643" s="14"/>
      <c r="M1643" s="14"/>
      <c r="N1643" s="14"/>
    </row>
    <row r="1644" spans="1:14">
      <c r="A1644" s="14">
        <v>1637</v>
      </c>
      <c r="B1644" s="14">
        <v>331</v>
      </c>
      <c r="C1644" s="15">
        <v>44612</v>
      </c>
      <c r="D1644" s="14">
        <v>68</v>
      </c>
      <c r="E1644" s="14">
        <v>20</v>
      </c>
      <c r="F1644" s="14">
        <v>1</v>
      </c>
      <c r="G1644" s="14" t="s">
        <v>30</v>
      </c>
      <c r="H1644" s="14" t="s">
        <v>15</v>
      </c>
      <c r="I1644" s="14"/>
      <c r="J1644" s="14"/>
      <c r="K1644" s="14"/>
      <c r="L1644" s="14"/>
      <c r="M1644" s="14"/>
      <c r="N1644" s="14"/>
    </row>
    <row r="1645" spans="1:14">
      <c r="A1645" s="14">
        <v>1638</v>
      </c>
      <c r="B1645" s="14">
        <v>736</v>
      </c>
      <c r="C1645" s="15">
        <v>44659</v>
      </c>
      <c r="D1645" s="14">
        <v>96</v>
      </c>
      <c r="E1645" s="14">
        <v>23</v>
      </c>
      <c r="F1645" s="14">
        <v>2</v>
      </c>
      <c r="G1645" s="14" t="s">
        <v>19</v>
      </c>
      <c r="H1645" s="14" t="s">
        <v>20</v>
      </c>
      <c r="I1645" s="14"/>
      <c r="J1645" s="14"/>
      <c r="K1645" s="14"/>
      <c r="L1645" s="14"/>
      <c r="M1645" s="14"/>
      <c r="N1645" s="14"/>
    </row>
    <row r="1646" spans="1:14">
      <c r="A1646" s="14">
        <v>1639</v>
      </c>
      <c r="B1646" s="14">
        <v>490</v>
      </c>
      <c r="C1646" s="15">
        <v>44746</v>
      </c>
      <c r="D1646" s="14">
        <v>55</v>
      </c>
      <c r="E1646" s="14">
        <v>22</v>
      </c>
      <c r="F1646" s="14">
        <v>1</v>
      </c>
      <c r="G1646" s="14" t="s">
        <v>45</v>
      </c>
      <c r="H1646" s="14" t="s">
        <v>15</v>
      </c>
      <c r="I1646" s="14"/>
      <c r="J1646" s="14"/>
      <c r="K1646" s="14"/>
      <c r="L1646" s="14"/>
      <c r="M1646" s="14"/>
      <c r="N1646" s="14"/>
    </row>
    <row r="1647" spans="1:14">
      <c r="A1647" s="14">
        <v>1640</v>
      </c>
      <c r="B1647" s="14">
        <v>1143</v>
      </c>
      <c r="C1647" s="15">
        <v>44563</v>
      </c>
      <c r="D1647" s="14">
        <v>78</v>
      </c>
      <c r="E1647" s="14">
        <v>23</v>
      </c>
      <c r="F1647" s="14">
        <v>1</v>
      </c>
      <c r="G1647" s="14" t="s">
        <v>30</v>
      </c>
      <c r="H1647" s="14" t="s">
        <v>20</v>
      </c>
      <c r="I1647" s="14"/>
      <c r="J1647" s="14"/>
      <c r="K1647" s="14"/>
      <c r="L1647" s="14"/>
      <c r="M1647" s="14"/>
      <c r="N1647" s="14"/>
    </row>
    <row r="1648" spans="1:14">
      <c r="A1648" s="14">
        <v>1641</v>
      </c>
      <c r="B1648" s="14">
        <v>578</v>
      </c>
      <c r="C1648" s="15">
        <v>44565</v>
      </c>
      <c r="D1648" s="14">
        <v>71</v>
      </c>
      <c r="E1648" s="14">
        <v>20</v>
      </c>
      <c r="F1648" s="14">
        <v>1</v>
      </c>
      <c r="G1648" s="14" t="s">
        <v>22</v>
      </c>
      <c r="H1648" s="14" t="s">
        <v>15</v>
      </c>
      <c r="I1648" s="14"/>
      <c r="J1648" s="14"/>
      <c r="K1648" s="14"/>
      <c r="L1648" s="14"/>
      <c r="M1648" s="14"/>
      <c r="N1648" s="14"/>
    </row>
    <row r="1649" spans="1:14">
      <c r="A1649" s="14">
        <v>1642</v>
      </c>
      <c r="B1649" s="14">
        <v>179</v>
      </c>
      <c r="C1649" s="15">
        <v>44790</v>
      </c>
      <c r="D1649" s="14">
        <v>35</v>
      </c>
      <c r="E1649" s="14">
        <v>24</v>
      </c>
      <c r="F1649" s="14">
        <v>1</v>
      </c>
      <c r="G1649" s="14" t="s">
        <v>33</v>
      </c>
      <c r="H1649" s="14" t="s">
        <v>20</v>
      </c>
      <c r="I1649" s="14"/>
      <c r="J1649" s="14"/>
      <c r="K1649" s="14"/>
      <c r="L1649" s="14"/>
      <c r="M1649" s="14"/>
      <c r="N1649" s="14"/>
    </row>
    <row r="1650" spans="1:14">
      <c r="A1650" s="14">
        <v>1643</v>
      </c>
      <c r="B1650" s="14">
        <v>365</v>
      </c>
      <c r="C1650" s="15">
        <v>44693</v>
      </c>
      <c r="D1650" s="14">
        <v>7</v>
      </c>
      <c r="E1650" s="14">
        <v>22</v>
      </c>
      <c r="F1650" s="14">
        <v>2</v>
      </c>
      <c r="G1650" s="14" t="s">
        <v>22</v>
      </c>
      <c r="H1650" s="14" t="s">
        <v>20</v>
      </c>
      <c r="I1650" s="14"/>
      <c r="J1650" s="14"/>
      <c r="K1650" s="14"/>
      <c r="L1650" s="14"/>
      <c r="M1650" s="14"/>
      <c r="N1650" s="14"/>
    </row>
    <row r="1651" spans="1:14">
      <c r="A1651" s="14">
        <v>1644</v>
      </c>
      <c r="B1651" s="14">
        <v>1304</v>
      </c>
      <c r="C1651" s="15">
        <v>44622</v>
      </c>
      <c r="D1651" s="14">
        <v>83</v>
      </c>
      <c r="E1651" s="14">
        <v>23</v>
      </c>
      <c r="F1651" s="14">
        <v>2</v>
      </c>
      <c r="G1651" s="14" t="s">
        <v>14</v>
      </c>
      <c r="H1651" s="14" t="s">
        <v>20</v>
      </c>
      <c r="I1651" s="14"/>
      <c r="J1651" s="14"/>
      <c r="K1651" s="14"/>
      <c r="L1651" s="14"/>
      <c r="M1651" s="14"/>
      <c r="N1651" s="14"/>
    </row>
    <row r="1652" spans="1:14">
      <c r="A1652" s="14">
        <v>1645</v>
      </c>
      <c r="B1652" s="14">
        <v>404</v>
      </c>
      <c r="C1652" s="15">
        <v>44599</v>
      </c>
      <c r="D1652" s="14">
        <v>6</v>
      </c>
      <c r="E1652" s="14">
        <v>23</v>
      </c>
      <c r="F1652" s="14">
        <v>2</v>
      </c>
      <c r="G1652" s="14" t="s">
        <v>22</v>
      </c>
      <c r="H1652" s="14" t="s">
        <v>20</v>
      </c>
      <c r="I1652" s="14"/>
      <c r="J1652" s="14"/>
      <c r="K1652" s="14"/>
      <c r="L1652" s="14"/>
      <c r="M1652" s="14"/>
      <c r="N1652" s="14"/>
    </row>
    <row r="1653" spans="1:14">
      <c r="A1653" s="14">
        <v>1646</v>
      </c>
      <c r="B1653" s="14">
        <v>5</v>
      </c>
      <c r="C1653" s="15">
        <v>44680</v>
      </c>
      <c r="D1653" s="14">
        <v>87</v>
      </c>
      <c r="E1653" s="14">
        <v>19</v>
      </c>
      <c r="F1653" s="14">
        <v>1</v>
      </c>
      <c r="G1653" s="14" t="s">
        <v>14</v>
      </c>
      <c r="H1653" s="14" t="s">
        <v>15</v>
      </c>
      <c r="I1653" s="14"/>
      <c r="J1653" s="14"/>
      <c r="K1653" s="14"/>
      <c r="L1653" s="14"/>
      <c r="M1653" s="14"/>
      <c r="N1653" s="14"/>
    </row>
    <row r="1654" spans="1:14">
      <c r="A1654" s="14">
        <v>1647</v>
      </c>
      <c r="B1654" s="14">
        <v>766</v>
      </c>
      <c r="C1654" s="15">
        <v>44726</v>
      </c>
      <c r="D1654" s="14">
        <v>69</v>
      </c>
      <c r="E1654" s="14">
        <v>20</v>
      </c>
      <c r="F1654" s="14">
        <v>1</v>
      </c>
      <c r="G1654" s="14" t="s">
        <v>45</v>
      </c>
      <c r="H1654" s="14" t="s">
        <v>20</v>
      </c>
      <c r="I1654" s="14"/>
      <c r="J1654" s="14"/>
      <c r="K1654" s="14"/>
      <c r="L1654" s="14"/>
      <c r="M1654" s="14"/>
      <c r="N1654" s="14"/>
    </row>
    <row r="1655" spans="1:14">
      <c r="A1655" s="14">
        <v>1648</v>
      </c>
      <c r="B1655" s="14">
        <v>193</v>
      </c>
      <c r="C1655" s="15">
        <v>44641</v>
      </c>
      <c r="D1655" s="14">
        <v>4</v>
      </c>
      <c r="E1655" s="14">
        <v>22</v>
      </c>
      <c r="F1655" s="14">
        <v>2</v>
      </c>
      <c r="G1655" s="14" t="s">
        <v>45</v>
      </c>
      <c r="H1655" s="14" t="s">
        <v>20</v>
      </c>
      <c r="I1655" s="14"/>
      <c r="J1655" s="14"/>
      <c r="K1655" s="14"/>
      <c r="L1655" s="14"/>
      <c r="M1655" s="14"/>
      <c r="N1655" s="14"/>
    </row>
    <row r="1656" spans="1:14">
      <c r="A1656" s="14">
        <v>1649</v>
      </c>
      <c r="B1656" s="14">
        <v>151</v>
      </c>
      <c r="C1656" s="15">
        <v>44640</v>
      </c>
      <c r="D1656" s="14">
        <v>90</v>
      </c>
      <c r="E1656" s="14">
        <v>20</v>
      </c>
      <c r="F1656" s="14">
        <v>1</v>
      </c>
      <c r="G1656" s="14" t="s">
        <v>22</v>
      </c>
      <c r="H1656" s="14" t="s">
        <v>15</v>
      </c>
      <c r="I1656" s="14"/>
      <c r="J1656" s="14"/>
      <c r="K1656" s="14"/>
      <c r="L1656" s="14"/>
      <c r="M1656" s="14"/>
      <c r="N1656" s="14"/>
    </row>
    <row r="1657" spans="1:14">
      <c r="A1657" s="14">
        <v>1650</v>
      </c>
      <c r="B1657" s="14">
        <v>719</v>
      </c>
      <c r="C1657" s="15">
        <v>44607</v>
      </c>
      <c r="D1657" s="14">
        <v>25</v>
      </c>
      <c r="E1657" s="14">
        <v>20</v>
      </c>
      <c r="F1657" s="14">
        <v>2</v>
      </c>
      <c r="G1657" s="14" t="s">
        <v>33</v>
      </c>
      <c r="H1657" s="14" t="s">
        <v>20</v>
      </c>
      <c r="I1657" s="14"/>
      <c r="J1657" s="14"/>
      <c r="K1657" s="14"/>
      <c r="L1657" s="14"/>
      <c r="M1657" s="14"/>
      <c r="N1657" s="14"/>
    </row>
    <row r="1658" spans="1:14">
      <c r="A1658" s="14">
        <v>1651</v>
      </c>
      <c r="B1658" s="14">
        <v>70</v>
      </c>
      <c r="C1658" s="15">
        <v>44726</v>
      </c>
      <c r="D1658" s="14">
        <v>14</v>
      </c>
      <c r="E1658" s="14">
        <v>19</v>
      </c>
      <c r="F1658" s="14">
        <v>1</v>
      </c>
      <c r="G1658" s="14" t="s">
        <v>33</v>
      </c>
      <c r="H1658" s="14" t="s">
        <v>20</v>
      </c>
      <c r="I1658" s="14"/>
      <c r="J1658" s="14"/>
      <c r="K1658" s="14"/>
      <c r="L1658" s="14"/>
      <c r="M1658" s="14"/>
      <c r="N1658" s="14"/>
    </row>
    <row r="1659" spans="1:14">
      <c r="A1659" s="14">
        <v>1652</v>
      </c>
      <c r="B1659" s="14">
        <v>296</v>
      </c>
      <c r="C1659" s="15">
        <v>44626</v>
      </c>
      <c r="D1659" s="14">
        <v>13</v>
      </c>
      <c r="E1659" s="14">
        <v>19</v>
      </c>
      <c r="F1659" s="14">
        <v>2</v>
      </c>
      <c r="G1659" s="14" t="s">
        <v>30</v>
      </c>
      <c r="H1659" s="14" t="s">
        <v>20</v>
      </c>
      <c r="I1659" s="14"/>
      <c r="J1659" s="14"/>
      <c r="K1659" s="14"/>
      <c r="L1659" s="14"/>
      <c r="M1659" s="14"/>
      <c r="N1659" s="14"/>
    </row>
    <row r="1660" spans="1:14">
      <c r="A1660" s="14">
        <v>1653</v>
      </c>
      <c r="B1660" s="14">
        <v>1428</v>
      </c>
      <c r="C1660" s="15">
        <v>44583</v>
      </c>
      <c r="D1660" s="14">
        <v>53</v>
      </c>
      <c r="E1660" s="14">
        <v>23</v>
      </c>
      <c r="F1660" s="14">
        <v>1</v>
      </c>
      <c r="G1660" s="14" t="s">
        <v>14</v>
      </c>
      <c r="H1660" s="14" t="s">
        <v>15</v>
      </c>
      <c r="I1660" s="14"/>
      <c r="J1660" s="14"/>
      <c r="K1660" s="14"/>
      <c r="L1660" s="14"/>
      <c r="M1660" s="14"/>
      <c r="N1660" s="14"/>
    </row>
    <row r="1661" spans="1:14">
      <c r="A1661" s="14">
        <v>1654</v>
      </c>
      <c r="B1661" s="14">
        <v>1377</v>
      </c>
      <c r="C1661" s="15">
        <v>44673</v>
      </c>
      <c r="D1661" s="14">
        <v>60</v>
      </c>
      <c r="E1661" s="14">
        <v>19</v>
      </c>
      <c r="F1661" s="14">
        <v>1</v>
      </c>
      <c r="G1661" s="14" t="s">
        <v>22</v>
      </c>
      <c r="H1661" s="14" t="s">
        <v>20</v>
      </c>
      <c r="I1661" s="14"/>
      <c r="J1661" s="14"/>
      <c r="K1661" s="14"/>
      <c r="L1661" s="14"/>
      <c r="M1661" s="14"/>
      <c r="N1661" s="14"/>
    </row>
    <row r="1662" spans="1:14">
      <c r="A1662" s="14">
        <v>1655</v>
      </c>
      <c r="B1662" s="14">
        <v>1491</v>
      </c>
      <c r="C1662" s="15">
        <v>44776</v>
      </c>
      <c r="D1662" s="14">
        <v>99</v>
      </c>
      <c r="E1662" s="14">
        <v>24</v>
      </c>
      <c r="F1662" s="14">
        <v>2</v>
      </c>
      <c r="G1662" s="14" t="s">
        <v>22</v>
      </c>
      <c r="H1662" s="14" t="s">
        <v>15</v>
      </c>
      <c r="I1662" s="14"/>
      <c r="J1662" s="14"/>
      <c r="K1662" s="14"/>
      <c r="L1662" s="14"/>
      <c r="M1662" s="14"/>
      <c r="N1662" s="14"/>
    </row>
    <row r="1663" spans="1:14">
      <c r="A1663" s="14">
        <v>1656</v>
      </c>
      <c r="B1663" s="14">
        <v>962</v>
      </c>
      <c r="C1663" s="15">
        <v>44759</v>
      </c>
      <c r="D1663" s="14">
        <v>81</v>
      </c>
      <c r="E1663" s="14">
        <v>24</v>
      </c>
      <c r="F1663" s="14">
        <v>2</v>
      </c>
      <c r="G1663" s="14" t="s">
        <v>30</v>
      </c>
      <c r="H1663" s="14" t="s">
        <v>20</v>
      </c>
      <c r="I1663" s="14"/>
      <c r="J1663" s="14"/>
      <c r="K1663" s="14"/>
      <c r="L1663" s="14"/>
      <c r="M1663" s="14"/>
      <c r="N1663" s="14"/>
    </row>
    <row r="1664" spans="1:14">
      <c r="A1664" s="14">
        <v>1657</v>
      </c>
      <c r="B1664" s="14">
        <v>913</v>
      </c>
      <c r="C1664" s="15">
        <v>44646</v>
      </c>
      <c r="D1664" s="14">
        <v>25</v>
      </c>
      <c r="E1664" s="14">
        <v>20</v>
      </c>
      <c r="F1664" s="14">
        <v>1</v>
      </c>
      <c r="G1664" s="14" t="s">
        <v>14</v>
      </c>
      <c r="H1664" s="14" t="s">
        <v>15</v>
      </c>
      <c r="I1664" s="14"/>
      <c r="J1664" s="14"/>
      <c r="K1664" s="14"/>
      <c r="L1664" s="14"/>
      <c r="M1664" s="14"/>
      <c r="N1664" s="14"/>
    </row>
    <row r="1665" spans="1:14">
      <c r="A1665" s="14">
        <v>1658</v>
      </c>
      <c r="B1665" s="14">
        <v>383</v>
      </c>
      <c r="C1665" s="15">
        <v>44703</v>
      </c>
      <c r="D1665" s="14">
        <v>5</v>
      </c>
      <c r="E1665" s="14">
        <v>20</v>
      </c>
      <c r="F1665" s="14">
        <v>2</v>
      </c>
      <c r="G1665" s="14" t="s">
        <v>22</v>
      </c>
      <c r="H1665" s="14" t="s">
        <v>15</v>
      </c>
      <c r="I1665" s="14"/>
      <c r="J1665" s="14"/>
      <c r="K1665" s="14"/>
      <c r="L1665" s="14"/>
      <c r="M1665" s="14"/>
      <c r="N1665" s="14"/>
    </row>
    <row r="1666" spans="1:14">
      <c r="A1666" s="14">
        <v>1659</v>
      </c>
      <c r="B1666" s="14">
        <v>1396</v>
      </c>
      <c r="C1666" s="15">
        <v>44676</v>
      </c>
      <c r="D1666" s="14">
        <v>90</v>
      </c>
      <c r="E1666" s="14">
        <v>19</v>
      </c>
      <c r="F1666" s="14">
        <v>1</v>
      </c>
      <c r="G1666" s="14" t="s">
        <v>45</v>
      </c>
      <c r="H1666" s="14" t="s">
        <v>15</v>
      </c>
      <c r="I1666" s="14"/>
      <c r="J1666" s="14"/>
      <c r="K1666" s="14"/>
      <c r="L1666" s="14"/>
      <c r="M1666" s="14"/>
      <c r="N1666" s="14"/>
    </row>
    <row r="1667" spans="1:14">
      <c r="A1667" s="14">
        <v>1660</v>
      </c>
      <c r="B1667" s="14">
        <v>172</v>
      </c>
      <c r="C1667" s="15">
        <v>44623</v>
      </c>
      <c r="D1667" s="14">
        <v>57</v>
      </c>
      <c r="E1667" s="14">
        <v>23</v>
      </c>
      <c r="F1667" s="14">
        <v>2</v>
      </c>
      <c r="G1667" s="14" t="s">
        <v>14</v>
      </c>
      <c r="H1667" s="14" t="s">
        <v>15</v>
      </c>
      <c r="I1667" s="14"/>
      <c r="J1667" s="14"/>
      <c r="K1667" s="14"/>
      <c r="L1667" s="14"/>
      <c r="M1667" s="14"/>
      <c r="N1667" s="14"/>
    </row>
    <row r="1668" spans="1:14">
      <c r="A1668" s="14">
        <v>1661</v>
      </c>
      <c r="B1668" s="14">
        <v>180</v>
      </c>
      <c r="C1668" s="15">
        <v>44738</v>
      </c>
      <c r="D1668" s="14">
        <v>18</v>
      </c>
      <c r="E1668" s="14">
        <v>24</v>
      </c>
      <c r="F1668" s="14">
        <v>2</v>
      </c>
      <c r="G1668" s="14" t="s">
        <v>30</v>
      </c>
      <c r="H1668" s="14" t="s">
        <v>20</v>
      </c>
      <c r="I1668" s="14"/>
      <c r="J1668" s="14"/>
      <c r="K1668" s="14"/>
      <c r="L1668" s="14"/>
      <c r="M1668" s="14"/>
      <c r="N1668" s="14"/>
    </row>
    <row r="1669" spans="1:14">
      <c r="A1669" s="14">
        <v>1662</v>
      </c>
      <c r="B1669" s="14">
        <v>190</v>
      </c>
      <c r="C1669" s="15">
        <v>44651</v>
      </c>
      <c r="D1669" s="14">
        <v>97</v>
      </c>
      <c r="E1669" s="14">
        <v>24</v>
      </c>
      <c r="F1669" s="14">
        <v>2</v>
      </c>
      <c r="G1669" s="14" t="s">
        <v>22</v>
      </c>
      <c r="H1669" s="14" t="s">
        <v>15</v>
      </c>
      <c r="I1669" s="14"/>
      <c r="J1669" s="14"/>
      <c r="K1669" s="14"/>
      <c r="L1669" s="14"/>
      <c r="M1669" s="14"/>
      <c r="N1669" s="14"/>
    </row>
    <row r="1670" spans="1:14">
      <c r="A1670" s="14">
        <v>1663</v>
      </c>
      <c r="B1670" s="14">
        <v>1061</v>
      </c>
      <c r="C1670" s="15">
        <v>44602</v>
      </c>
      <c r="D1670" s="14">
        <v>47</v>
      </c>
      <c r="E1670" s="14">
        <v>24</v>
      </c>
      <c r="F1670" s="14">
        <v>2</v>
      </c>
      <c r="G1670" s="14" t="s">
        <v>14</v>
      </c>
      <c r="H1670" s="14" t="s">
        <v>15</v>
      </c>
      <c r="I1670" s="14"/>
      <c r="J1670" s="14"/>
      <c r="K1670" s="14"/>
      <c r="L1670" s="14"/>
      <c r="M1670" s="14"/>
      <c r="N1670" s="14"/>
    </row>
    <row r="1671" spans="1:14">
      <c r="A1671" s="14">
        <v>1664</v>
      </c>
      <c r="B1671" s="14">
        <v>894</v>
      </c>
      <c r="C1671" s="15">
        <v>44663</v>
      </c>
      <c r="D1671" s="14">
        <v>9</v>
      </c>
      <c r="E1671" s="14">
        <v>19</v>
      </c>
      <c r="F1671" s="14">
        <v>2</v>
      </c>
      <c r="G1671" s="14" t="s">
        <v>19</v>
      </c>
      <c r="H1671" s="14" t="s">
        <v>20</v>
      </c>
      <c r="I1671" s="14"/>
      <c r="J1671" s="14"/>
      <c r="K1671" s="14"/>
      <c r="L1671" s="14"/>
      <c r="M1671" s="14"/>
      <c r="N1671" s="14"/>
    </row>
    <row r="1672" spans="1:14">
      <c r="A1672" s="14">
        <v>1665</v>
      </c>
      <c r="B1672" s="14">
        <v>1078</v>
      </c>
      <c r="C1672" s="15">
        <v>44672</v>
      </c>
      <c r="D1672" s="14">
        <v>47</v>
      </c>
      <c r="E1672" s="14">
        <v>19</v>
      </c>
      <c r="F1672" s="14">
        <v>2</v>
      </c>
      <c r="G1672" s="14" t="s">
        <v>22</v>
      </c>
      <c r="H1672" s="14" t="s">
        <v>15</v>
      </c>
      <c r="I1672" s="14"/>
      <c r="J1672" s="14"/>
      <c r="K1672" s="14"/>
      <c r="L1672" s="14"/>
      <c r="M1672" s="14"/>
      <c r="N1672" s="14"/>
    </row>
    <row r="1673" spans="1:14">
      <c r="A1673" s="14">
        <v>1666</v>
      </c>
      <c r="B1673" s="14">
        <v>939</v>
      </c>
      <c r="C1673" s="15">
        <v>44650</v>
      </c>
      <c r="D1673" s="14">
        <v>64</v>
      </c>
      <c r="E1673" s="14">
        <v>23</v>
      </c>
      <c r="F1673" s="14">
        <v>1</v>
      </c>
      <c r="G1673" s="14" t="s">
        <v>22</v>
      </c>
      <c r="H1673" s="14" t="s">
        <v>15</v>
      </c>
      <c r="I1673" s="14"/>
      <c r="J1673" s="14"/>
      <c r="K1673" s="14"/>
      <c r="L1673" s="14"/>
      <c r="M1673" s="14"/>
      <c r="N1673" s="14"/>
    </row>
    <row r="1674" spans="1:14">
      <c r="A1674" s="14">
        <v>1667</v>
      </c>
      <c r="B1674" s="14">
        <v>490</v>
      </c>
      <c r="C1674" s="15">
        <v>44746</v>
      </c>
      <c r="D1674" s="14">
        <v>55</v>
      </c>
      <c r="E1674" s="14">
        <v>22</v>
      </c>
      <c r="F1674" s="14">
        <v>2</v>
      </c>
      <c r="G1674" s="14" t="s">
        <v>45</v>
      </c>
      <c r="H1674" s="14" t="s">
        <v>15</v>
      </c>
      <c r="I1674" s="14"/>
      <c r="J1674" s="14"/>
      <c r="K1674" s="14"/>
      <c r="L1674" s="14"/>
      <c r="M1674" s="14"/>
      <c r="N1674" s="14"/>
    </row>
    <row r="1675" spans="1:14">
      <c r="A1675" s="14">
        <v>1668</v>
      </c>
      <c r="B1675" s="14">
        <v>215</v>
      </c>
      <c r="C1675" s="15">
        <v>44617</v>
      </c>
      <c r="D1675" s="14">
        <v>15</v>
      </c>
      <c r="E1675" s="14">
        <v>20</v>
      </c>
      <c r="F1675" s="14">
        <v>1</v>
      </c>
      <c r="G1675" s="14" t="s">
        <v>45</v>
      </c>
      <c r="H1675" s="14" t="s">
        <v>20</v>
      </c>
      <c r="I1675" s="14"/>
      <c r="J1675" s="14"/>
      <c r="K1675" s="14"/>
      <c r="L1675" s="14"/>
      <c r="M1675" s="14"/>
      <c r="N1675" s="14"/>
    </row>
    <row r="1676" spans="1:14">
      <c r="A1676" s="14">
        <v>1669</v>
      </c>
      <c r="B1676" s="14">
        <v>713</v>
      </c>
      <c r="C1676" s="15">
        <v>44759</v>
      </c>
      <c r="D1676" s="14">
        <v>45</v>
      </c>
      <c r="E1676" s="14">
        <v>24</v>
      </c>
      <c r="F1676" s="14">
        <v>2</v>
      </c>
      <c r="G1676" s="14" t="s">
        <v>19</v>
      </c>
      <c r="H1676" s="14" t="s">
        <v>15</v>
      </c>
      <c r="I1676" s="14"/>
      <c r="J1676" s="14"/>
      <c r="K1676" s="14"/>
      <c r="L1676" s="14"/>
      <c r="M1676" s="14"/>
      <c r="N1676" s="14"/>
    </row>
    <row r="1677" spans="1:14">
      <c r="A1677" s="14">
        <v>1670</v>
      </c>
      <c r="B1677" s="14">
        <v>1009</v>
      </c>
      <c r="C1677" s="15">
        <v>44626</v>
      </c>
      <c r="D1677" s="14">
        <v>97</v>
      </c>
      <c r="E1677" s="14">
        <v>24</v>
      </c>
      <c r="F1677" s="14">
        <v>1</v>
      </c>
      <c r="G1677" s="14" t="s">
        <v>14</v>
      </c>
      <c r="H1677" s="14" t="s">
        <v>15</v>
      </c>
      <c r="I1677" s="14"/>
      <c r="J1677" s="14"/>
      <c r="K1677" s="14"/>
      <c r="L1677" s="14"/>
      <c r="M1677" s="14"/>
      <c r="N1677" s="14"/>
    </row>
    <row r="1678" spans="1:14">
      <c r="A1678" s="14">
        <v>1671</v>
      </c>
      <c r="B1678" s="14">
        <v>819</v>
      </c>
      <c r="C1678" s="15">
        <v>44623</v>
      </c>
      <c r="D1678" s="14">
        <v>64</v>
      </c>
      <c r="E1678" s="14">
        <v>22</v>
      </c>
      <c r="F1678" s="14">
        <v>1</v>
      </c>
      <c r="G1678" s="14" t="s">
        <v>14</v>
      </c>
      <c r="H1678" s="14" t="s">
        <v>20</v>
      </c>
      <c r="I1678" s="14"/>
      <c r="J1678" s="14"/>
      <c r="K1678" s="14"/>
      <c r="L1678" s="14"/>
      <c r="M1678" s="14"/>
      <c r="N1678" s="14"/>
    </row>
    <row r="1679" spans="1:14">
      <c r="A1679" s="14">
        <v>1672</v>
      </c>
      <c r="B1679" s="14">
        <v>439</v>
      </c>
      <c r="C1679" s="15">
        <v>44792</v>
      </c>
      <c r="D1679" s="14">
        <v>39</v>
      </c>
      <c r="E1679" s="14">
        <v>20</v>
      </c>
      <c r="F1679" s="14">
        <v>1</v>
      </c>
      <c r="G1679" s="14" t="s">
        <v>14</v>
      </c>
      <c r="H1679" s="14" t="s">
        <v>20</v>
      </c>
      <c r="I1679" s="14"/>
      <c r="J1679" s="14"/>
      <c r="K1679" s="14"/>
      <c r="L1679" s="14"/>
      <c r="M1679" s="14"/>
      <c r="N1679" s="14"/>
    </row>
    <row r="1680" spans="1:14">
      <c r="A1680" s="14">
        <v>1673</v>
      </c>
      <c r="B1680" s="14">
        <v>1156</v>
      </c>
      <c r="C1680" s="15">
        <v>44700</v>
      </c>
      <c r="D1680" s="14">
        <v>65</v>
      </c>
      <c r="E1680" s="14">
        <v>23</v>
      </c>
      <c r="F1680" s="14">
        <v>2</v>
      </c>
      <c r="G1680" s="14" t="s">
        <v>19</v>
      </c>
      <c r="H1680" s="14" t="s">
        <v>15</v>
      </c>
      <c r="I1680" s="14"/>
      <c r="J1680" s="14"/>
      <c r="K1680" s="14"/>
      <c r="L1680" s="14"/>
      <c r="M1680" s="14"/>
      <c r="N1680" s="14"/>
    </row>
    <row r="1681" spans="1:14">
      <c r="A1681" s="14">
        <v>1674</v>
      </c>
      <c r="B1681" s="14">
        <v>367</v>
      </c>
      <c r="C1681" s="15">
        <v>44710</v>
      </c>
      <c r="D1681" s="14">
        <v>48</v>
      </c>
      <c r="E1681" s="14">
        <v>22</v>
      </c>
      <c r="F1681" s="14">
        <v>2</v>
      </c>
      <c r="G1681" s="14" t="s">
        <v>33</v>
      </c>
      <c r="H1681" s="14" t="s">
        <v>20</v>
      </c>
      <c r="I1681" s="14"/>
      <c r="J1681" s="14"/>
      <c r="K1681" s="14"/>
      <c r="L1681" s="14"/>
      <c r="M1681" s="14"/>
      <c r="N1681" s="14"/>
    </row>
    <row r="1682" spans="1:14">
      <c r="A1682" s="14">
        <v>1675</v>
      </c>
      <c r="B1682" s="14">
        <v>686</v>
      </c>
      <c r="C1682" s="15">
        <v>44699</v>
      </c>
      <c r="D1682" s="14">
        <v>9</v>
      </c>
      <c r="E1682" s="14">
        <v>19</v>
      </c>
      <c r="F1682" s="14">
        <v>2</v>
      </c>
      <c r="G1682" s="14" t="s">
        <v>33</v>
      </c>
      <c r="H1682" s="14" t="s">
        <v>15</v>
      </c>
      <c r="I1682" s="14"/>
      <c r="J1682" s="14"/>
      <c r="K1682" s="14"/>
      <c r="L1682" s="14"/>
      <c r="M1682" s="14"/>
      <c r="N1682" s="14"/>
    </row>
    <row r="1683" spans="1:14">
      <c r="A1683" s="14">
        <v>1676</v>
      </c>
      <c r="B1683" s="14">
        <v>310</v>
      </c>
      <c r="C1683" s="15">
        <v>44645</v>
      </c>
      <c r="D1683" s="14">
        <v>61</v>
      </c>
      <c r="E1683" s="14">
        <v>24</v>
      </c>
      <c r="F1683" s="14">
        <v>1</v>
      </c>
      <c r="G1683" s="14" t="s">
        <v>45</v>
      </c>
      <c r="H1683" s="14" t="s">
        <v>15</v>
      </c>
      <c r="I1683" s="14"/>
      <c r="J1683" s="14"/>
      <c r="K1683" s="14"/>
      <c r="L1683" s="14"/>
      <c r="M1683" s="14"/>
      <c r="N1683" s="14"/>
    </row>
    <row r="1684" spans="1:14">
      <c r="A1684" s="14">
        <v>1677</v>
      </c>
      <c r="B1684" s="14">
        <v>837</v>
      </c>
      <c r="C1684" s="15">
        <v>44662</v>
      </c>
      <c r="D1684" s="14">
        <v>9</v>
      </c>
      <c r="E1684" s="14">
        <v>23</v>
      </c>
      <c r="F1684" s="14">
        <v>1</v>
      </c>
      <c r="G1684" s="14" t="s">
        <v>14</v>
      </c>
      <c r="H1684" s="14" t="s">
        <v>20</v>
      </c>
      <c r="I1684" s="14"/>
      <c r="J1684" s="14"/>
      <c r="K1684" s="14"/>
      <c r="L1684" s="14"/>
      <c r="M1684" s="14"/>
      <c r="N1684" s="14"/>
    </row>
    <row r="1685" spans="1:14">
      <c r="A1685" s="14">
        <v>1678</v>
      </c>
      <c r="B1685" s="14">
        <v>849</v>
      </c>
      <c r="C1685" s="15">
        <v>44771</v>
      </c>
      <c r="D1685" s="14">
        <v>95</v>
      </c>
      <c r="E1685" s="14">
        <v>24</v>
      </c>
      <c r="F1685" s="14">
        <v>1</v>
      </c>
      <c r="G1685" s="14" t="s">
        <v>30</v>
      </c>
      <c r="H1685" s="14" t="s">
        <v>20</v>
      </c>
      <c r="I1685" s="14"/>
      <c r="J1685" s="14"/>
      <c r="K1685" s="14"/>
      <c r="L1685" s="14"/>
      <c r="M1685" s="14"/>
      <c r="N1685" s="14"/>
    </row>
    <row r="1686" spans="1:14">
      <c r="A1686" s="14">
        <v>1679</v>
      </c>
      <c r="B1686" s="14">
        <v>542</v>
      </c>
      <c r="C1686" s="15">
        <v>44778</v>
      </c>
      <c r="D1686" s="14">
        <v>10</v>
      </c>
      <c r="E1686" s="14">
        <v>20</v>
      </c>
      <c r="F1686" s="14">
        <v>1</v>
      </c>
      <c r="G1686" s="14" t="s">
        <v>33</v>
      </c>
      <c r="H1686" s="14" t="s">
        <v>20</v>
      </c>
      <c r="I1686" s="14"/>
      <c r="J1686" s="14"/>
      <c r="K1686" s="14"/>
      <c r="L1686" s="14"/>
      <c r="M1686" s="14"/>
      <c r="N1686" s="14"/>
    </row>
    <row r="1687" spans="1:14">
      <c r="A1687" s="14">
        <v>1680</v>
      </c>
      <c r="B1687" s="14">
        <v>896</v>
      </c>
      <c r="C1687" s="15">
        <v>44577</v>
      </c>
      <c r="D1687" s="14">
        <v>58</v>
      </c>
      <c r="E1687" s="14">
        <v>20</v>
      </c>
      <c r="F1687" s="14">
        <v>2</v>
      </c>
      <c r="G1687" s="14" t="s">
        <v>14</v>
      </c>
      <c r="H1687" s="14" t="s">
        <v>20</v>
      </c>
      <c r="I1687" s="14"/>
      <c r="J1687" s="14"/>
      <c r="K1687" s="14"/>
      <c r="L1687" s="14"/>
      <c r="M1687" s="14"/>
      <c r="N1687" s="14"/>
    </row>
    <row r="1688" spans="1:14">
      <c r="A1688" s="14">
        <v>1681</v>
      </c>
      <c r="B1688" s="14">
        <v>1387</v>
      </c>
      <c r="C1688" s="15">
        <v>44729</v>
      </c>
      <c r="D1688" s="14">
        <v>84</v>
      </c>
      <c r="E1688" s="14">
        <v>19</v>
      </c>
      <c r="F1688" s="14">
        <v>1</v>
      </c>
      <c r="G1688" s="14" t="s">
        <v>33</v>
      </c>
      <c r="H1688" s="14" t="s">
        <v>20</v>
      </c>
      <c r="I1688" s="14"/>
      <c r="J1688" s="14"/>
      <c r="K1688" s="14"/>
      <c r="L1688" s="14"/>
      <c r="M1688" s="14"/>
      <c r="N1688" s="14"/>
    </row>
    <row r="1689" spans="1:14">
      <c r="A1689" s="14">
        <v>1682</v>
      </c>
      <c r="B1689" s="14">
        <v>868</v>
      </c>
      <c r="C1689" s="15">
        <v>44714</v>
      </c>
      <c r="D1689" s="14">
        <v>84</v>
      </c>
      <c r="E1689" s="14">
        <v>22</v>
      </c>
      <c r="F1689" s="14">
        <v>2</v>
      </c>
      <c r="G1689" s="14" t="s">
        <v>45</v>
      </c>
      <c r="H1689" s="14" t="s">
        <v>20</v>
      </c>
      <c r="I1689" s="14"/>
      <c r="J1689" s="14"/>
      <c r="K1689" s="14"/>
      <c r="L1689" s="14"/>
      <c r="M1689" s="14"/>
      <c r="N1689" s="14"/>
    </row>
    <row r="1690" spans="1:14">
      <c r="A1690" s="14">
        <v>1683</v>
      </c>
      <c r="B1690" s="14">
        <v>28</v>
      </c>
      <c r="C1690" s="15">
        <v>44759</v>
      </c>
      <c r="D1690" s="14">
        <v>73</v>
      </c>
      <c r="E1690" s="14">
        <v>19</v>
      </c>
      <c r="F1690" s="14">
        <v>1</v>
      </c>
      <c r="G1690" s="14" t="s">
        <v>33</v>
      </c>
      <c r="H1690" s="14" t="s">
        <v>20</v>
      </c>
      <c r="I1690" s="14"/>
      <c r="J1690" s="14"/>
      <c r="K1690" s="14"/>
      <c r="L1690" s="14"/>
      <c r="M1690" s="14"/>
      <c r="N1690" s="14"/>
    </row>
    <row r="1691" spans="1:14">
      <c r="A1691" s="14">
        <v>1684</v>
      </c>
      <c r="B1691" s="14">
        <v>396</v>
      </c>
      <c r="C1691" s="15">
        <v>44745</v>
      </c>
      <c r="D1691" s="14">
        <v>57</v>
      </c>
      <c r="E1691" s="14">
        <v>20</v>
      </c>
      <c r="F1691" s="14">
        <v>2</v>
      </c>
      <c r="G1691" s="14" t="s">
        <v>14</v>
      </c>
      <c r="H1691" s="14" t="s">
        <v>20</v>
      </c>
      <c r="I1691" s="14"/>
      <c r="J1691" s="14"/>
      <c r="K1691" s="14"/>
      <c r="L1691" s="14"/>
      <c r="M1691" s="14"/>
      <c r="N1691" s="14"/>
    </row>
    <row r="1692" spans="1:14">
      <c r="A1692" s="14">
        <v>1685</v>
      </c>
      <c r="B1692" s="14">
        <v>1004</v>
      </c>
      <c r="C1692" s="15">
        <v>44652</v>
      </c>
      <c r="D1692" s="14">
        <v>86</v>
      </c>
      <c r="E1692" s="14">
        <v>24</v>
      </c>
      <c r="F1692" s="14">
        <v>1</v>
      </c>
      <c r="G1692" s="14" t="s">
        <v>22</v>
      </c>
      <c r="H1692" s="14" t="s">
        <v>20</v>
      </c>
      <c r="I1692" s="14"/>
      <c r="J1692" s="14"/>
      <c r="K1692" s="14"/>
      <c r="L1692" s="14"/>
      <c r="M1692" s="14"/>
      <c r="N1692" s="14"/>
    </row>
    <row r="1693" spans="1:14">
      <c r="A1693" s="14">
        <v>1686</v>
      </c>
      <c r="B1693" s="14">
        <v>1403</v>
      </c>
      <c r="C1693" s="15">
        <v>44628</v>
      </c>
      <c r="D1693" s="14">
        <v>90</v>
      </c>
      <c r="E1693" s="14">
        <v>23</v>
      </c>
      <c r="F1693" s="14">
        <v>2</v>
      </c>
      <c r="G1693" s="14" t="s">
        <v>30</v>
      </c>
      <c r="H1693" s="14" t="s">
        <v>20</v>
      </c>
      <c r="I1693" s="14"/>
      <c r="J1693" s="14"/>
      <c r="K1693" s="14"/>
      <c r="L1693" s="14"/>
      <c r="M1693" s="14"/>
      <c r="N1693" s="14"/>
    </row>
    <row r="1694" spans="1:14">
      <c r="A1694" s="14">
        <v>1687</v>
      </c>
      <c r="B1694" s="14">
        <v>258</v>
      </c>
      <c r="C1694" s="15">
        <v>44646</v>
      </c>
      <c r="D1694" s="14">
        <v>34</v>
      </c>
      <c r="E1694" s="14">
        <v>22</v>
      </c>
      <c r="F1694" s="14">
        <v>2</v>
      </c>
      <c r="G1694" s="14" t="s">
        <v>22</v>
      </c>
      <c r="H1694" s="14" t="s">
        <v>15</v>
      </c>
      <c r="I1694" s="14"/>
      <c r="J1694" s="14"/>
      <c r="K1694" s="14"/>
      <c r="L1694" s="14"/>
      <c r="M1694" s="14"/>
      <c r="N1694" s="14"/>
    </row>
    <row r="1695" spans="1:14">
      <c r="A1695" s="14">
        <v>1688</v>
      </c>
      <c r="B1695" s="14">
        <v>479</v>
      </c>
      <c r="C1695" s="15">
        <v>44688</v>
      </c>
      <c r="D1695" s="14">
        <v>96</v>
      </c>
      <c r="E1695" s="14">
        <v>24</v>
      </c>
      <c r="F1695" s="14">
        <v>1</v>
      </c>
      <c r="G1695" s="14" t="s">
        <v>22</v>
      </c>
      <c r="H1695" s="14" t="s">
        <v>20</v>
      </c>
      <c r="I1695" s="14"/>
      <c r="J1695" s="14"/>
      <c r="K1695" s="14"/>
      <c r="L1695" s="14"/>
      <c r="M1695" s="14"/>
      <c r="N1695" s="14"/>
    </row>
    <row r="1696" spans="1:14">
      <c r="A1696" s="14">
        <v>1689</v>
      </c>
      <c r="B1696" s="14">
        <v>1394</v>
      </c>
      <c r="C1696" s="15">
        <v>44606</v>
      </c>
      <c r="D1696" s="14">
        <v>42</v>
      </c>
      <c r="E1696" s="14">
        <v>22</v>
      </c>
      <c r="F1696" s="14">
        <v>1</v>
      </c>
      <c r="G1696" s="14" t="s">
        <v>33</v>
      </c>
      <c r="H1696" s="14" t="s">
        <v>15</v>
      </c>
      <c r="I1696" s="14"/>
      <c r="J1696" s="14"/>
      <c r="K1696" s="14"/>
      <c r="L1696" s="14"/>
      <c r="M1696" s="14"/>
      <c r="N1696" s="14"/>
    </row>
    <row r="1697" spans="1:14">
      <c r="A1697" s="14">
        <v>1690</v>
      </c>
      <c r="B1697" s="14">
        <v>172</v>
      </c>
      <c r="C1697" s="15">
        <v>44623</v>
      </c>
      <c r="D1697" s="14">
        <v>57</v>
      </c>
      <c r="E1697" s="14">
        <v>19</v>
      </c>
      <c r="F1697" s="14">
        <v>1</v>
      </c>
      <c r="G1697" s="14" t="s">
        <v>14</v>
      </c>
      <c r="H1697" s="14" t="s">
        <v>15</v>
      </c>
      <c r="I1697" s="14"/>
      <c r="J1697" s="14"/>
      <c r="K1697" s="14"/>
      <c r="L1697" s="14"/>
      <c r="M1697" s="14"/>
      <c r="N1697" s="14"/>
    </row>
    <row r="1698" spans="1:14">
      <c r="A1698" s="14">
        <v>1691</v>
      </c>
      <c r="B1698" s="14">
        <v>1217</v>
      </c>
      <c r="C1698" s="15">
        <v>44746</v>
      </c>
      <c r="D1698" s="14">
        <v>48</v>
      </c>
      <c r="E1698" s="14">
        <v>24</v>
      </c>
      <c r="F1698" s="14">
        <v>2</v>
      </c>
      <c r="G1698" s="14" t="s">
        <v>22</v>
      </c>
      <c r="H1698" s="14" t="s">
        <v>15</v>
      </c>
      <c r="I1698" s="14"/>
      <c r="J1698" s="14"/>
      <c r="K1698" s="14"/>
      <c r="L1698" s="14"/>
      <c r="M1698" s="14"/>
      <c r="N1698" s="14"/>
    </row>
    <row r="1699" spans="1:14">
      <c r="A1699" s="14">
        <v>1692</v>
      </c>
      <c r="B1699" s="14">
        <v>327</v>
      </c>
      <c r="C1699" s="15">
        <v>44712</v>
      </c>
      <c r="D1699" s="14">
        <v>79</v>
      </c>
      <c r="E1699" s="14">
        <v>20</v>
      </c>
      <c r="F1699" s="14">
        <v>1</v>
      </c>
      <c r="G1699" s="14" t="s">
        <v>33</v>
      </c>
      <c r="H1699" s="14" t="s">
        <v>20</v>
      </c>
      <c r="I1699" s="14"/>
      <c r="J1699" s="14"/>
      <c r="K1699" s="14"/>
      <c r="L1699" s="14"/>
      <c r="M1699" s="14"/>
      <c r="N1699" s="14"/>
    </row>
    <row r="1700" spans="1:14">
      <c r="A1700" s="14">
        <v>1693</v>
      </c>
      <c r="B1700" s="14">
        <v>1076</v>
      </c>
      <c r="C1700" s="15">
        <v>44776</v>
      </c>
      <c r="D1700" s="14">
        <v>4</v>
      </c>
      <c r="E1700" s="14">
        <v>22</v>
      </c>
      <c r="F1700" s="14">
        <v>2</v>
      </c>
      <c r="G1700" s="14" t="s">
        <v>14</v>
      </c>
      <c r="H1700" s="14" t="s">
        <v>20</v>
      </c>
      <c r="I1700" s="14"/>
      <c r="J1700" s="14"/>
      <c r="K1700" s="14"/>
      <c r="L1700" s="14"/>
      <c r="M1700" s="14"/>
      <c r="N1700" s="14"/>
    </row>
    <row r="1701" spans="1:14">
      <c r="A1701" s="14">
        <v>1694</v>
      </c>
      <c r="B1701" s="14">
        <v>1240</v>
      </c>
      <c r="C1701" s="15">
        <v>44746</v>
      </c>
      <c r="D1701" s="14">
        <v>45</v>
      </c>
      <c r="E1701" s="14">
        <v>24</v>
      </c>
      <c r="F1701" s="14">
        <v>2</v>
      </c>
      <c r="G1701" s="14" t="s">
        <v>33</v>
      </c>
      <c r="H1701" s="14" t="s">
        <v>20</v>
      </c>
      <c r="I1701" s="14"/>
      <c r="J1701" s="14"/>
      <c r="K1701" s="14"/>
      <c r="L1701" s="14"/>
      <c r="M1701" s="14"/>
      <c r="N1701" s="14"/>
    </row>
    <row r="1702" spans="1:14">
      <c r="A1702" s="14">
        <v>1695</v>
      </c>
      <c r="B1702" s="14">
        <v>748</v>
      </c>
      <c r="C1702" s="15">
        <v>44763</v>
      </c>
      <c r="D1702" s="14">
        <v>3</v>
      </c>
      <c r="E1702" s="14">
        <v>20</v>
      </c>
      <c r="F1702" s="14">
        <v>2</v>
      </c>
      <c r="G1702" s="14" t="s">
        <v>19</v>
      </c>
      <c r="H1702" s="14" t="s">
        <v>15</v>
      </c>
      <c r="I1702" s="14"/>
      <c r="J1702" s="14"/>
      <c r="K1702" s="14"/>
      <c r="L1702" s="14"/>
      <c r="M1702" s="14"/>
      <c r="N1702" s="14"/>
    </row>
    <row r="1703" spans="1:14">
      <c r="A1703" s="14">
        <v>1696</v>
      </c>
      <c r="B1703" s="14">
        <v>910</v>
      </c>
      <c r="C1703" s="15">
        <v>44590</v>
      </c>
      <c r="D1703" s="14">
        <v>38</v>
      </c>
      <c r="E1703" s="14">
        <v>19</v>
      </c>
      <c r="F1703" s="14">
        <v>2</v>
      </c>
      <c r="G1703" s="14" t="s">
        <v>19</v>
      </c>
      <c r="H1703" s="14" t="s">
        <v>20</v>
      </c>
      <c r="I1703" s="14"/>
      <c r="J1703" s="14"/>
      <c r="K1703" s="14"/>
      <c r="L1703" s="14"/>
      <c r="M1703" s="14"/>
      <c r="N1703" s="14"/>
    </row>
    <row r="1704" spans="1:14">
      <c r="A1704" s="14">
        <v>1697</v>
      </c>
      <c r="B1704" s="14">
        <v>633</v>
      </c>
      <c r="C1704" s="15">
        <v>44767</v>
      </c>
      <c r="D1704" s="14">
        <v>10</v>
      </c>
      <c r="E1704" s="14">
        <v>24</v>
      </c>
      <c r="F1704" s="14">
        <v>1</v>
      </c>
      <c r="G1704" s="14" t="s">
        <v>14</v>
      </c>
      <c r="H1704" s="14" t="s">
        <v>20</v>
      </c>
      <c r="I1704" s="14"/>
      <c r="J1704" s="14"/>
      <c r="K1704" s="14"/>
      <c r="L1704" s="14"/>
      <c r="M1704" s="14"/>
      <c r="N1704" s="14"/>
    </row>
    <row r="1705" spans="1:14">
      <c r="A1705" s="14">
        <v>1698</v>
      </c>
      <c r="B1705" s="14">
        <v>695</v>
      </c>
      <c r="C1705" s="15">
        <v>44672</v>
      </c>
      <c r="D1705" s="14">
        <v>13</v>
      </c>
      <c r="E1705" s="14">
        <v>23</v>
      </c>
      <c r="F1705" s="14">
        <v>1</v>
      </c>
      <c r="G1705" s="14" t="s">
        <v>14</v>
      </c>
      <c r="H1705" s="14" t="s">
        <v>15</v>
      </c>
      <c r="I1705" s="14"/>
      <c r="J1705" s="14"/>
      <c r="K1705" s="14"/>
      <c r="L1705" s="14"/>
      <c r="M1705" s="14"/>
      <c r="N1705" s="14"/>
    </row>
    <row r="1706" spans="1:14">
      <c r="A1706" s="14">
        <v>1699</v>
      </c>
      <c r="B1706" s="14">
        <v>940</v>
      </c>
      <c r="C1706" s="15">
        <v>44564</v>
      </c>
      <c r="D1706" s="14">
        <v>17</v>
      </c>
      <c r="E1706" s="14">
        <v>23</v>
      </c>
      <c r="F1706" s="14">
        <v>1</v>
      </c>
      <c r="G1706" s="14" t="s">
        <v>30</v>
      </c>
      <c r="H1706" s="14" t="s">
        <v>15</v>
      </c>
      <c r="I1706" s="14"/>
      <c r="J1706" s="14"/>
      <c r="K1706" s="14"/>
      <c r="L1706" s="14"/>
      <c r="M1706" s="14"/>
      <c r="N1706" s="14"/>
    </row>
    <row r="1707" spans="1:14">
      <c r="A1707" s="14">
        <v>1700</v>
      </c>
      <c r="B1707" s="14">
        <v>749</v>
      </c>
      <c r="C1707" s="15">
        <v>44688</v>
      </c>
      <c r="D1707" s="14">
        <v>81</v>
      </c>
      <c r="E1707" s="14">
        <v>24</v>
      </c>
      <c r="F1707" s="14">
        <v>1</v>
      </c>
      <c r="G1707" s="14" t="s">
        <v>45</v>
      </c>
      <c r="H1707" s="14" t="s">
        <v>15</v>
      </c>
      <c r="I1707" s="14"/>
      <c r="J1707" s="14"/>
      <c r="K1707" s="14"/>
      <c r="L1707" s="14"/>
      <c r="M1707" s="14"/>
      <c r="N1707" s="14"/>
    </row>
    <row r="1708" spans="1:14">
      <c r="A1708" s="14">
        <v>1701</v>
      </c>
      <c r="B1708" s="14">
        <v>1448</v>
      </c>
      <c r="C1708" s="15">
        <v>44781</v>
      </c>
      <c r="D1708" s="14">
        <v>72</v>
      </c>
      <c r="E1708" s="14">
        <v>23</v>
      </c>
      <c r="F1708" s="14">
        <v>1</v>
      </c>
      <c r="G1708" s="14" t="s">
        <v>14</v>
      </c>
      <c r="H1708" s="14" t="s">
        <v>20</v>
      </c>
      <c r="I1708" s="14"/>
      <c r="J1708" s="14"/>
      <c r="K1708" s="14"/>
      <c r="L1708" s="14"/>
      <c r="M1708" s="14"/>
      <c r="N1708" s="14"/>
    </row>
    <row r="1709" spans="1:14">
      <c r="A1709" s="14">
        <v>1702</v>
      </c>
      <c r="B1709" s="14">
        <v>283</v>
      </c>
      <c r="C1709" s="15">
        <v>44684</v>
      </c>
      <c r="D1709" s="14">
        <v>24</v>
      </c>
      <c r="E1709" s="14">
        <v>24</v>
      </c>
      <c r="F1709" s="14">
        <v>2</v>
      </c>
      <c r="G1709" s="14" t="s">
        <v>19</v>
      </c>
      <c r="H1709" s="14" t="s">
        <v>20</v>
      </c>
      <c r="I1709" s="14"/>
      <c r="J1709" s="14"/>
      <c r="K1709" s="14"/>
      <c r="L1709" s="14"/>
      <c r="M1709" s="14"/>
      <c r="N1709" s="14"/>
    </row>
    <row r="1710" spans="1:14">
      <c r="A1710" s="14">
        <v>1703</v>
      </c>
      <c r="B1710" s="14">
        <v>725</v>
      </c>
      <c r="C1710" s="15">
        <v>44725</v>
      </c>
      <c r="D1710" s="14">
        <v>40</v>
      </c>
      <c r="E1710" s="14">
        <v>23</v>
      </c>
      <c r="F1710" s="14">
        <v>2</v>
      </c>
      <c r="G1710" s="14" t="s">
        <v>33</v>
      </c>
      <c r="H1710" s="14" t="s">
        <v>20</v>
      </c>
      <c r="I1710" s="14"/>
      <c r="J1710" s="14"/>
      <c r="K1710" s="14"/>
      <c r="L1710" s="14"/>
      <c r="M1710" s="14"/>
      <c r="N1710" s="14"/>
    </row>
    <row r="1711" spans="1:14">
      <c r="A1711" s="14">
        <v>1704</v>
      </c>
      <c r="B1711" s="14">
        <v>801</v>
      </c>
      <c r="C1711" s="15">
        <v>44628</v>
      </c>
      <c r="D1711" s="14">
        <v>29</v>
      </c>
      <c r="E1711" s="14">
        <v>24</v>
      </c>
      <c r="F1711" s="14">
        <v>1</v>
      </c>
      <c r="G1711" s="14" t="s">
        <v>30</v>
      </c>
      <c r="H1711" s="14" t="s">
        <v>15</v>
      </c>
      <c r="I1711" s="14"/>
      <c r="J1711" s="14"/>
      <c r="K1711" s="14"/>
      <c r="L1711" s="14"/>
      <c r="M1711" s="14"/>
      <c r="N1711" s="14"/>
    </row>
    <row r="1712" spans="1:14">
      <c r="A1712" s="14">
        <v>1705</v>
      </c>
      <c r="B1712" s="14">
        <v>1138</v>
      </c>
      <c r="C1712" s="15">
        <v>44642</v>
      </c>
      <c r="D1712" s="14">
        <v>56</v>
      </c>
      <c r="E1712" s="14">
        <v>24</v>
      </c>
      <c r="F1712" s="14">
        <v>2</v>
      </c>
      <c r="G1712" s="14" t="s">
        <v>14</v>
      </c>
      <c r="H1712" s="14" t="s">
        <v>20</v>
      </c>
      <c r="I1712" s="14"/>
      <c r="J1712" s="14"/>
      <c r="K1712" s="14"/>
      <c r="L1712" s="14"/>
      <c r="M1712" s="14"/>
      <c r="N1712" s="14"/>
    </row>
    <row r="1713" spans="1:14">
      <c r="A1713" s="14">
        <v>1706</v>
      </c>
      <c r="B1713" s="14">
        <v>357</v>
      </c>
      <c r="C1713" s="15">
        <v>44787</v>
      </c>
      <c r="D1713" s="14">
        <v>4</v>
      </c>
      <c r="E1713" s="14">
        <v>24</v>
      </c>
      <c r="F1713" s="14">
        <v>2</v>
      </c>
      <c r="G1713" s="14" t="s">
        <v>30</v>
      </c>
      <c r="H1713" s="14" t="s">
        <v>15</v>
      </c>
      <c r="I1713" s="14"/>
      <c r="J1713" s="14"/>
      <c r="K1713" s="14"/>
      <c r="L1713" s="14"/>
      <c r="M1713" s="14"/>
      <c r="N1713" s="14"/>
    </row>
    <row r="1714" spans="1:14">
      <c r="A1714" s="14">
        <v>1707</v>
      </c>
      <c r="B1714" s="14">
        <v>463</v>
      </c>
      <c r="C1714" s="15">
        <v>44682</v>
      </c>
      <c r="D1714" s="14">
        <v>6</v>
      </c>
      <c r="E1714" s="14">
        <v>19</v>
      </c>
      <c r="F1714" s="14">
        <v>1</v>
      </c>
      <c r="G1714" s="14" t="s">
        <v>14</v>
      </c>
      <c r="H1714" s="14" t="s">
        <v>20</v>
      </c>
      <c r="I1714" s="14"/>
      <c r="J1714" s="14"/>
      <c r="K1714" s="14"/>
      <c r="L1714" s="14"/>
      <c r="M1714" s="14"/>
      <c r="N1714" s="14"/>
    </row>
    <row r="1715" spans="1:14">
      <c r="A1715" s="14">
        <v>1708</v>
      </c>
      <c r="B1715" s="14">
        <v>803</v>
      </c>
      <c r="C1715" s="15">
        <v>44788</v>
      </c>
      <c r="D1715" s="14">
        <v>14</v>
      </c>
      <c r="E1715" s="14">
        <v>19</v>
      </c>
      <c r="F1715" s="14">
        <v>2</v>
      </c>
      <c r="G1715" s="14" t="s">
        <v>45</v>
      </c>
      <c r="H1715" s="14" t="s">
        <v>15</v>
      </c>
      <c r="I1715" s="14"/>
      <c r="J1715" s="14"/>
      <c r="K1715" s="14"/>
      <c r="L1715" s="14"/>
      <c r="M1715" s="14"/>
      <c r="N1715" s="14"/>
    </row>
    <row r="1716" spans="1:14">
      <c r="A1716" s="14">
        <v>1709</v>
      </c>
      <c r="B1716" s="14">
        <v>995</v>
      </c>
      <c r="C1716" s="15">
        <v>44676</v>
      </c>
      <c r="D1716" s="14">
        <v>1</v>
      </c>
      <c r="E1716" s="14">
        <v>20</v>
      </c>
      <c r="F1716" s="14">
        <v>1</v>
      </c>
      <c r="G1716" s="14" t="s">
        <v>45</v>
      </c>
      <c r="H1716" s="14" t="s">
        <v>20</v>
      </c>
      <c r="I1716" s="14"/>
      <c r="J1716" s="14"/>
      <c r="K1716" s="14"/>
      <c r="L1716" s="14"/>
      <c r="M1716" s="14"/>
      <c r="N1716" s="14"/>
    </row>
    <row r="1717" spans="1:14">
      <c r="A1717" s="14">
        <v>1710</v>
      </c>
      <c r="B1717" s="14">
        <v>875</v>
      </c>
      <c r="C1717" s="15">
        <v>44594</v>
      </c>
      <c r="D1717" s="14">
        <v>41</v>
      </c>
      <c r="E1717" s="14">
        <v>22</v>
      </c>
      <c r="F1717" s="14">
        <v>1</v>
      </c>
      <c r="G1717" s="14" t="s">
        <v>22</v>
      </c>
      <c r="H1717" s="14" t="s">
        <v>20</v>
      </c>
      <c r="I1717" s="14"/>
      <c r="J1717" s="14"/>
      <c r="K1717" s="14"/>
      <c r="L1717" s="14"/>
      <c r="M1717" s="14"/>
      <c r="N1717" s="14"/>
    </row>
    <row r="1718" spans="1:14">
      <c r="A1718" s="14">
        <v>1711</v>
      </c>
      <c r="B1718" s="14">
        <v>1200</v>
      </c>
      <c r="C1718" s="15">
        <v>44579</v>
      </c>
      <c r="D1718" s="14">
        <v>66</v>
      </c>
      <c r="E1718" s="14">
        <v>20</v>
      </c>
      <c r="F1718" s="14">
        <v>1</v>
      </c>
      <c r="G1718" s="14" t="s">
        <v>14</v>
      </c>
      <c r="H1718" s="14" t="s">
        <v>20</v>
      </c>
      <c r="I1718" s="14"/>
      <c r="J1718" s="14"/>
      <c r="K1718" s="14"/>
      <c r="L1718" s="14"/>
      <c r="M1718" s="14"/>
      <c r="N1718" s="14"/>
    </row>
    <row r="1719" spans="1:14">
      <c r="A1719" s="14">
        <v>1712</v>
      </c>
      <c r="B1719" s="14">
        <v>102</v>
      </c>
      <c r="C1719" s="15">
        <v>44642</v>
      </c>
      <c r="D1719" s="14">
        <v>74</v>
      </c>
      <c r="E1719" s="14">
        <v>22</v>
      </c>
      <c r="F1719" s="14">
        <v>1</v>
      </c>
      <c r="G1719" s="14" t="s">
        <v>14</v>
      </c>
      <c r="H1719" s="14" t="s">
        <v>15</v>
      </c>
      <c r="I1719" s="14"/>
      <c r="J1719" s="14"/>
      <c r="K1719" s="14"/>
      <c r="L1719" s="14"/>
      <c r="M1719" s="14"/>
      <c r="N1719" s="14"/>
    </row>
    <row r="1720" spans="1:14">
      <c r="A1720" s="14">
        <v>1713</v>
      </c>
      <c r="B1720" s="14">
        <v>756</v>
      </c>
      <c r="C1720" s="15">
        <v>44676</v>
      </c>
      <c r="D1720" s="14">
        <v>40</v>
      </c>
      <c r="E1720" s="14">
        <v>24</v>
      </c>
      <c r="F1720" s="14">
        <v>1</v>
      </c>
      <c r="G1720" s="14" t="s">
        <v>33</v>
      </c>
      <c r="H1720" s="14" t="s">
        <v>15</v>
      </c>
      <c r="I1720" s="14"/>
      <c r="J1720" s="14"/>
      <c r="K1720" s="14"/>
      <c r="L1720" s="14"/>
      <c r="M1720" s="14"/>
      <c r="N1720" s="14"/>
    </row>
    <row r="1721" spans="1:14">
      <c r="A1721" s="14">
        <v>1714</v>
      </c>
      <c r="B1721" s="14">
        <v>1285</v>
      </c>
      <c r="C1721" s="15">
        <v>44803</v>
      </c>
      <c r="D1721" s="14">
        <v>87</v>
      </c>
      <c r="E1721" s="14">
        <v>19</v>
      </c>
      <c r="F1721" s="14">
        <v>1</v>
      </c>
      <c r="G1721" s="14" t="s">
        <v>45</v>
      </c>
      <c r="H1721" s="14" t="s">
        <v>15</v>
      </c>
      <c r="I1721" s="14"/>
      <c r="J1721" s="14"/>
      <c r="K1721" s="14"/>
      <c r="L1721" s="14"/>
      <c r="M1721" s="14"/>
      <c r="N1721" s="14"/>
    </row>
    <row r="1722" spans="1:14">
      <c r="A1722" s="14">
        <v>1715</v>
      </c>
      <c r="B1722" s="14">
        <v>1369</v>
      </c>
      <c r="C1722" s="15">
        <v>44718</v>
      </c>
      <c r="D1722" s="14">
        <v>69</v>
      </c>
      <c r="E1722" s="14">
        <v>22</v>
      </c>
      <c r="F1722" s="14">
        <v>2</v>
      </c>
      <c r="G1722" s="14" t="s">
        <v>14</v>
      </c>
      <c r="H1722" s="14" t="s">
        <v>15</v>
      </c>
      <c r="I1722" s="14"/>
      <c r="J1722" s="14"/>
      <c r="K1722" s="14"/>
      <c r="L1722" s="14"/>
      <c r="M1722" s="14"/>
      <c r="N1722" s="14"/>
    </row>
    <row r="1723" spans="1:14">
      <c r="A1723" s="14">
        <v>1716</v>
      </c>
      <c r="B1723" s="14">
        <v>525</v>
      </c>
      <c r="C1723" s="15">
        <v>44675</v>
      </c>
      <c r="D1723" s="14">
        <v>56</v>
      </c>
      <c r="E1723" s="14">
        <v>19</v>
      </c>
      <c r="F1723" s="14">
        <v>2</v>
      </c>
      <c r="G1723" s="14" t="s">
        <v>45</v>
      </c>
      <c r="H1723" s="14" t="s">
        <v>15</v>
      </c>
      <c r="I1723" s="14"/>
      <c r="J1723" s="14"/>
      <c r="K1723" s="14"/>
      <c r="L1723" s="14"/>
      <c r="M1723" s="14"/>
      <c r="N1723" s="14"/>
    </row>
    <row r="1724" spans="1:14">
      <c r="A1724" s="14">
        <v>1717</v>
      </c>
      <c r="B1724" s="14">
        <v>927</v>
      </c>
      <c r="C1724" s="15">
        <v>44748</v>
      </c>
      <c r="D1724" s="14">
        <v>89</v>
      </c>
      <c r="E1724" s="14">
        <v>22</v>
      </c>
      <c r="F1724" s="14">
        <v>1</v>
      </c>
      <c r="G1724" s="14" t="s">
        <v>22</v>
      </c>
      <c r="H1724" s="14" t="s">
        <v>15</v>
      </c>
      <c r="I1724" s="14"/>
      <c r="J1724" s="14"/>
      <c r="K1724" s="14"/>
      <c r="L1724" s="14"/>
      <c r="M1724" s="14"/>
      <c r="N1724" s="14"/>
    </row>
    <row r="1725" spans="1:14">
      <c r="A1725" s="14">
        <v>1718</v>
      </c>
      <c r="B1725" s="14">
        <v>1025</v>
      </c>
      <c r="C1725" s="15">
        <v>44601</v>
      </c>
      <c r="D1725" s="14">
        <v>46</v>
      </c>
      <c r="E1725" s="14">
        <v>23</v>
      </c>
      <c r="F1725" s="14">
        <v>2</v>
      </c>
      <c r="G1725" s="14" t="s">
        <v>30</v>
      </c>
      <c r="H1725" s="14" t="s">
        <v>15</v>
      </c>
      <c r="I1725" s="14"/>
      <c r="J1725" s="14"/>
      <c r="K1725" s="14"/>
      <c r="L1725" s="14"/>
      <c r="M1725" s="14"/>
      <c r="N1725" s="14"/>
    </row>
    <row r="1726" spans="1:14">
      <c r="A1726" s="14">
        <v>1719</v>
      </c>
      <c r="B1726" s="14">
        <v>771</v>
      </c>
      <c r="C1726" s="15">
        <v>44588</v>
      </c>
      <c r="D1726" s="14">
        <v>43</v>
      </c>
      <c r="E1726" s="14">
        <v>23</v>
      </c>
      <c r="F1726" s="14">
        <v>1</v>
      </c>
      <c r="G1726" s="14" t="s">
        <v>45</v>
      </c>
      <c r="H1726" s="14" t="s">
        <v>15</v>
      </c>
      <c r="I1726" s="14"/>
      <c r="J1726" s="14"/>
      <c r="K1726" s="14"/>
      <c r="L1726" s="14"/>
      <c r="M1726" s="14"/>
      <c r="N1726" s="14"/>
    </row>
    <row r="1727" spans="1:14">
      <c r="A1727" s="14">
        <v>1720</v>
      </c>
      <c r="B1727" s="14">
        <v>789</v>
      </c>
      <c r="C1727" s="15">
        <v>44698</v>
      </c>
      <c r="D1727" s="14">
        <v>32</v>
      </c>
      <c r="E1727" s="14">
        <v>20</v>
      </c>
      <c r="F1727" s="14">
        <v>1</v>
      </c>
      <c r="G1727" s="14" t="s">
        <v>14</v>
      </c>
      <c r="H1727" s="14" t="s">
        <v>15</v>
      </c>
      <c r="I1727" s="14"/>
      <c r="J1727" s="14"/>
      <c r="K1727" s="14"/>
      <c r="L1727" s="14"/>
      <c r="M1727" s="14"/>
      <c r="N1727" s="14"/>
    </row>
    <row r="1728" spans="1:14">
      <c r="A1728" s="14">
        <v>1721</v>
      </c>
      <c r="B1728" s="14">
        <v>293</v>
      </c>
      <c r="C1728" s="15">
        <v>44623</v>
      </c>
      <c r="D1728" s="14">
        <v>79</v>
      </c>
      <c r="E1728" s="14">
        <v>19</v>
      </c>
      <c r="F1728" s="14">
        <v>2</v>
      </c>
      <c r="G1728" s="14" t="s">
        <v>19</v>
      </c>
      <c r="H1728" s="14" t="s">
        <v>20</v>
      </c>
      <c r="I1728" s="14"/>
      <c r="J1728" s="14"/>
      <c r="K1728" s="14"/>
      <c r="L1728" s="14"/>
      <c r="M1728" s="14"/>
      <c r="N1728" s="14"/>
    </row>
    <row r="1729" spans="1:14">
      <c r="A1729" s="14">
        <v>1722</v>
      </c>
      <c r="B1729" s="14">
        <v>1076</v>
      </c>
      <c r="C1729" s="15">
        <v>44776</v>
      </c>
      <c r="D1729" s="14">
        <v>4</v>
      </c>
      <c r="E1729" s="14">
        <v>23</v>
      </c>
      <c r="F1729" s="14">
        <v>2</v>
      </c>
      <c r="G1729" s="14" t="s">
        <v>14</v>
      </c>
      <c r="H1729" s="14" t="s">
        <v>20</v>
      </c>
      <c r="I1729" s="14"/>
      <c r="J1729" s="14"/>
      <c r="K1729" s="14"/>
      <c r="L1729" s="14"/>
      <c r="M1729" s="14"/>
      <c r="N1729" s="14"/>
    </row>
    <row r="1730" spans="1:14">
      <c r="A1730" s="14">
        <v>1723</v>
      </c>
      <c r="B1730" s="14">
        <v>1045</v>
      </c>
      <c r="C1730" s="15">
        <v>44783</v>
      </c>
      <c r="D1730" s="14">
        <v>29</v>
      </c>
      <c r="E1730" s="14">
        <v>23</v>
      </c>
      <c r="F1730" s="14">
        <v>2</v>
      </c>
      <c r="G1730" s="14" t="s">
        <v>19</v>
      </c>
      <c r="H1730" s="14" t="s">
        <v>15</v>
      </c>
      <c r="I1730" s="14"/>
      <c r="J1730" s="14"/>
      <c r="K1730" s="14"/>
      <c r="L1730" s="14"/>
      <c r="M1730" s="14"/>
      <c r="N1730" s="14"/>
    </row>
    <row r="1731" spans="1:14">
      <c r="A1731" s="14">
        <v>1724</v>
      </c>
      <c r="B1731" s="14">
        <v>1044</v>
      </c>
      <c r="C1731" s="15">
        <v>44566</v>
      </c>
      <c r="D1731" s="14">
        <v>60</v>
      </c>
      <c r="E1731" s="14">
        <v>20</v>
      </c>
      <c r="F1731" s="14">
        <v>1</v>
      </c>
      <c r="G1731" s="14" t="s">
        <v>33</v>
      </c>
      <c r="H1731" s="14" t="s">
        <v>15</v>
      </c>
      <c r="I1731" s="14"/>
      <c r="J1731" s="14"/>
      <c r="K1731" s="14"/>
      <c r="L1731" s="14"/>
      <c r="M1731" s="14"/>
      <c r="N1731" s="14"/>
    </row>
    <row r="1732" spans="1:14">
      <c r="A1732" s="14">
        <v>1725</v>
      </c>
      <c r="B1732" s="14">
        <v>382</v>
      </c>
      <c r="C1732" s="15">
        <v>44686</v>
      </c>
      <c r="D1732" s="14">
        <v>56</v>
      </c>
      <c r="E1732" s="14">
        <v>20</v>
      </c>
      <c r="F1732" s="14">
        <v>1</v>
      </c>
      <c r="G1732" s="14" t="s">
        <v>22</v>
      </c>
      <c r="H1732" s="14" t="s">
        <v>15</v>
      </c>
      <c r="I1732" s="14"/>
      <c r="J1732" s="14"/>
      <c r="K1732" s="14"/>
      <c r="L1732" s="14"/>
      <c r="M1732" s="14"/>
      <c r="N1732" s="14"/>
    </row>
    <row r="1733" spans="1:14">
      <c r="A1733" s="14">
        <v>1726</v>
      </c>
      <c r="B1733" s="14">
        <v>1476</v>
      </c>
      <c r="C1733" s="15">
        <v>44652</v>
      </c>
      <c r="D1733" s="14">
        <v>70</v>
      </c>
      <c r="E1733" s="14">
        <v>24</v>
      </c>
      <c r="F1733" s="14">
        <v>2</v>
      </c>
      <c r="G1733" s="14" t="s">
        <v>30</v>
      </c>
      <c r="H1733" s="14" t="s">
        <v>15</v>
      </c>
      <c r="I1733" s="14"/>
      <c r="J1733" s="14"/>
      <c r="K1733" s="14"/>
      <c r="L1733" s="14"/>
      <c r="M1733" s="14"/>
      <c r="N1733" s="14"/>
    </row>
    <row r="1734" spans="1:14">
      <c r="A1734" s="14">
        <v>1727</v>
      </c>
      <c r="B1734" s="14">
        <v>317</v>
      </c>
      <c r="C1734" s="15">
        <v>44596</v>
      </c>
      <c r="D1734" s="14">
        <v>22</v>
      </c>
      <c r="E1734" s="14">
        <v>24</v>
      </c>
      <c r="F1734" s="14">
        <v>2</v>
      </c>
      <c r="G1734" s="14" t="s">
        <v>30</v>
      </c>
      <c r="H1734" s="14" t="s">
        <v>15</v>
      </c>
      <c r="I1734" s="14"/>
      <c r="J1734" s="14"/>
      <c r="K1734" s="14"/>
      <c r="L1734" s="14"/>
      <c r="M1734" s="14"/>
      <c r="N1734" s="14"/>
    </row>
    <row r="1735" spans="1:14">
      <c r="A1735" s="14">
        <v>1728</v>
      </c>
      <c r="B1735" s="14">
        <v>1349</v>
      </c>
      <c r="C1735" s="15">
        <v>44589</v>
      </c>
      <c r="D1735" s="14">
        <v>91</v>
      </c>
      <c r="E1735" s="14">
        <v>20</v>
      </c>
      <c r="F1735" s="14">
        <v>1</v>
      </c>
      <c r="G1735" s="14" t="s">
        <v>45</v>
      </c>
      <c r="H1735" s="14" t="s">
        <v>20</v>
      </c>
      <c r="I1735" s="14"/>
      <c r="J1735" s="14"/>
      <c r="K1735" s="14"/>
      <c r="L1735" s="14"/>
      <c r="M1735" s="14"/>
      <c r="N1735" s="14"/>
    </row>
    <row r="1736" spans="1:14">
      <c r="A1736" s="14">
        <v>1729</v>
      </c>
      <c r="B1736" s="14">
        <v>634</v>
      </c>
      <c r="C1736" s="15">
        <v>44707</v>
      </c>
      <c r="D1736" s="14">
        <v>31</v>
      </c>
      <c r="E1736" s="14">
        <v>24</v>
      </c>
      <c r="F1736" s="14">
        <v>2</v>
      </c>
      <c r="G1736" s="14" t="s">
        <v>33</v>
      </c>
      <c r="H1736" s="14" t="s">
        <v>20</v>
      </c>
      <c r="I1736" s="14"/>
      <c r="J1736" s="14"/>
      <c r="K1736" s="14"/>
      <c r="L1736" s="14"/>
      <c r="M1736" s="14"/>
      <c r="N1736" s="14"/>
    </row>
    <row r="1737" spans="1:14">
      <c r="A1737" s="14">
        <v>1730</v>
      </c>
      <c r="B1737" s="14">
        <v>375</v>
      </c>
      <c r="C1737" s="15">
        <v>44658</v>
      </c>
      <c r="D1737" s="14">
        <v>80</v>
      </c>
      <c r="E1737" s="14">
        <v>19</v>
      </c>
      <c r="F1737" s="14">
        <v>2</v>
      </c>
      <c r="G1737" s="14" t="s">
        <v>45</v>
      </c>
      <c r="H1737" s="14" t="s">
        <v>15</v>
      </c>
      <c r="I1737" s="14"/>
      <c r="J1737" s="14"/>
      <c r="K1737" s="14"/>
      <c r="L1737" s="14"/>
      <c r="M1737" s="14"/>
      <c r="N1737" s="14"/>
    </row>
    <row r="1738" spans="1:14">
      <c r="A1738" s="14">
        <v>1731</v>
      </c>
      <c r="B1738" s="14">
        <v>5</v>
      </c>
      <c r="C1738" s="15">
        <v>44680</v>
      </c>
      <c r="D1738" s="14">
        <v>87</v>
      </c>
      <c r="E1738" s="14">
        <v>22</v>
      </c>
      <c r="F1738" s="14">
        <v>2</v>
      </c>
      <c r="G1738" s="14" t="s">
        <v>14</v>
      </c>
      <c r="H1738" s="14" t="s">
        <v>15</v>
      </c>
      <c r="I1738" s="14"/>
      <c r="J1738" s="14"/>
      <c r="K1738" s="14"/>
      <c r="L1738" s="14"/>
      <c r="M1738" s="14"/>
      <c r="N1738" s="14"/>
    </row>
    <row r="1739" spans="1:14">
      <c r="A1739" s="14">
        <v>1732</v>
      </c>
      <c r="B1739" s="14">
        <v>514</v>
      </c>
      <c r="C1739" s="15">
        <v>44654</v>
      </c>
      <c r="D1739" s="14">
        <v>74</v>
      </c>
      <c r="E1739" s="14">
        <v>22</v>
      </c>
      <c r="F1739" s="14">
        <v>1</v>
      </c>
      <c r="G1739" s="14" t="s">
        <v>19</v>
      </c>
      <c r="H1739" s="14" t="s">
        <v>20</v>
      </c>
      <c r="I1739" s="14"/>
      <c r="J1739" s="14"/>
      <c r="K1739" s="14"/>
      <c r="L1739" s="14"/>
      <c r="M1739" s="14"/>
      <c r="N1739" s="14"/>
    </row>
    <row r="1740" spans="1:14">
      <c r="A1740" s="14">
        <v>1733</v>
      </c>
      <c r="B1740" s="14">
        <v>707</v>
      </c>
      <c r="C1740" s="15">
        <v>44563</v>
      </c>
      <c r="D1740" s="14">
        <v>19</v>
      </c>
      <c r="E1740" s="14">
        <v>23</v>
      </c>
      <c r="F1740" s="14">
        <v>2</v>
      </c>
      <c r="G1740" s="14" t="s">
        <v>14</v>
      </c>
      <c r="H1740" s="14" t="s">
        <v>20</v>
      </c>
      <c r="I1740" s="14"/>
      <c r="J1740" s="14"/>
      <c r="K1740" s="14"/>
      <c r="L1740" s="14"/>
      <c r="M1740" s="14"/>
      <c r="N1740" s="14"/>
    </row>
    <row r="1741" spans="1:14">
      <c r="A1741" s="14">
        <v>1734</v>
      </c>
      <c r="B1741" s="14">
        <v>1034</v>
      </c>
      <c r="C1741" s="15">
        <v>44750</v>
      </c>
      <c r="D1741" s="14">
        <v>65</v>
      </c>
      <c r="E1741" s="14">
        <v>20</v>
      </c>
      <c r="F1741" s="14">
        <v>2</v>
      </c>
      <c r="G1741" s="14" t="s">
        <v>30</v>
      </c>
      <c r="H1741" s="14" t="s">
        <v>20</v>
      </c>
      <c r="I1741" s="14"/>
      <c r="J1741" s="14"/>
      <c r="K1741" s="14"/>
      <c r="L1741" s="14"/>
      <c r="M1741" s="14"/>
      <c r="N1741" s="14"/>
    </row>
    <row r="1742" spans="1:14">
      <c r="A1742" s="14">
        <v>1735</v>
      </c>
      <c r="B1742" s="14">
        <v>451</v>
      </c>
      <c r="C1742" s="15">
        <v>44715</v>
      </c>
      <c r="D1742" s="14">
        <v>35</v>
      </c>
      <c r="E1742" s="14">
        <v>22</v>
      </c>
      <c r="F1742" s="14">
        <v>2</v>
      </c>
      <c r="G1742" s="14" t="s">
        <v>45</v>
      </c>
      <c r="H1742" s="14" t="s">
        <v>15</v>
      </c>
      <c r="I1742" s="14"/>
      <c r="J1742" s="14"/>
      <c r="K1742" s="14"/>
      <c r="L1742" s="14"/>
      <c r="M1742" s="14"/>
      <c r="N1742" s="14"/>
    </row>
    <row r="1743" spans="1:14">
      <c r="A1743" s="14">
        <v>1736</v>
      </c>
      <c r="B1743" s="14">
        <v>742</v>
      </c>
      <c r="C1743" s="15">
        <v>44734</v>
      </c>
      <c r="D1743" s="14">
        <v>30</v>
      </c>
      <c r="E1743" s="14">
        <v>24</v>
      </c>
      <c r="F1743" s="14">
        <v>2</v>
      </c>
      <c r="G1743" s="14" t="s">
        <v>45</v>
      </c>
      <c r="H1743" s="14" t="s">
        <v>15</v>
      </c>
      <c r="I1743" s="14"/>
      <c r="J1743" s="14"/>
      <c r="K1743" s="14"/>
      <c r="L1743" s="14"/>
      <c r="M1743" s="14"/>
      <c r="N1743" s="14"/>
    </row>
    <row r="1744" spans="1:14">
      <c r="A1744" s="14">
        <v>1737</v>
      </c>
      <c r="B1744" s="14">
        <v>452</v>
      </c>
      <c r="C1744" s="15">
        <v>44705</v>
      </c>
      <c r="D1744" s="14">
        <v>90</v>
      </c>
      <c r="E1744" s="14">
        <v>24</v>
      </c>
      <c r="F1744" s="14">
        <v>1</v>
      </c>
      <c r="G1744" s="14" t="s">
        <v>45</v>
      </c>
      <c r="H1744" s="14" t="s">
        <v>15</v>
      </c>
      <c r="I1744" s="14"/>
      <c r="J1744" s="14"/>
      <c r="K1744" s="14"/>
      <c r="L1744" s="14"/>
      <c r="M1744" s="14"/>
      <c r="N1744" s="14"/>
    </row>
    <row r="1745" spans="1:14">
      <c r="A1745" s="14">
        <v>1738</v>
      </c>
      <c r="B1745" s="14">
        <v>398</v>
      </c>
      <c r="C1745" s="15">
        <v>44671</v>
      </c>
      <c r="D1745" s="14">
        <v>52</v>
      </c>
      <c r="E1745" s="14">
        <v>19</v>
      </c>
      <c r="F1745" s="14">
        <v>1</v>
      </c>
      <c r="G1745" s="14" t="s">
        <v>33</v>
      </c>
      <c r="H1745" s="14" t="s">
        <v>20</v>
      </c>
      <c r="I1745" s="14"/>
      <c r="J1745" s="14"/>
      <c r="K1745" s="14"/>
      <c r="L1745" s="14"/>
      <c r="M1745" s="14"/>
      <c r="N1745" s="14"/>
    </row>
    <row r="1746" spans="1:14">
      <c r="A1746" s="14">
        <v>1739</v>
      </c>
      <c r="B1746" s="14">
        <v>777</v>
      </c>
      <c r="C1746" s="15">
        <v>44785</v>
      </c>
      <c r="D1746" s="14">
        <v>14</v>
      </c>
      <c r="E1746" s="14">
        <v>23</v>
      </c>
      <c r="F1746" s="14">
        <v>2</v>
      </c>
      <c r="G1746" s="14" t="s">
        <v>30</v>
      </c>
      <c r="H1746" s="14" t="s">
        <v>20</v>
      </c>
      <c r="I1746" s="14"/>
      <c r="J1746" s="14"/>
      <c r="K1746" s="14"/>
      <c r="L1746" s="14"/>
      <c r="M1746" s="14"/>
      <c r="N1746" s="14"/>
    </row>
    <row r="1747" spans="1:14">
      <c r="A1747" s="14">
        <v>1740</v>
      </c>
      <c r="B1747" s="14">
        <v>1083</v>
      </c>
      <c r="C1747" s="15">
        <v>44574</v>
      </c>
      <c r="D1747" s="14">
        <v>57</v>
      </c>
      <c r="E1747" s="14">
        <v>23</v>
      </c>
      <c r="F1747" s="14">
        <v>2</v>
      </c>
      <c r="G1747" s="14" t="s">
        <v>33</v>
      </c>
      <c r="H1747" s="14" t="s">
        <v>20</v>
      </c>
      <c r="I1747" s="14"/>
      <c r="J1747" s="14"/>
      <c r="K1747" s="14"/>
      <c r="L1747" s="14"/>
      <c r="M1747" s="14"/>
      <c r="N1747" s="14"/>
    </row>
    <row r="1748" spans="1:14">
      <c r="A1748" s="14">
        <v>1741</v>
      </c>
      <c r="B1748" s="14">
        <v>335</v>
      </c>
      <c r="C1748" s="15">
        <v>44696</v>
      </c>
      <c r="D1748" s="14">
        <v>54</v>
      </c>
      <c r="E1748" s="14">
        <v>20</v>
      </c>
      <c r="F1748" s="14">
        <v>2</v>
      </c>
      <c r="G1748" s="14" t="s">
        <v>14</v>
      </c>
      <c r="H1748" s="14" t="s">
        <v>15</v>
      </c>
      <c r="I1748" s="14"/>
      <c r="J1748" s="14"/>
      <c r="K1748" s="14"/>
      <c r="L1748" s="14"/>
      <c r="M1748" s="14"/>
      <c r="N1748" s="14"/>
    </row>
    <row r="1749" spans="1:14">
      <c r="A1749" s="14">
        <v>1742</v>
      </c>
      <c r="B1749" s="14">
        <v>791</v>
      </c>
      <c r="C1749" s="15">
        <v>44759</v>
      </c>
      <c r="D1749" s="14">
        <v>42</v>
      </c>
      <c r="E1749" s="14">
        <v>22</v>
      </c>
      <c r="F1749" s="14">
        <v>2</v>
      </c>
      <c r="G1749" s="14" t="s">
        <v>22</v>
      </c>
      <c r="H1749" s="14" t="s">
        <v>20</v>
      </c>
      <c r="I1749" s="14"/>
      <c r="J1749" s="14"/>
      <c r="K1749" s="14"/>
      <c r="L1749" s="14"/>
      <c r="M1749" s="14"/>
      <c r="N1749" s="14"/>
    </row>
    <row r="1750" spans="1:14">
      <c r="A1750" s="14">
        <v>1743</v>
      </c>
      <c r="B1750" s="14">
        <v>1200</v>
      </c>
      <c r="C1750" s="15">
        <v>44579</v>
      </c>
      <c r="D1750" s="14">
        <v>66</v>
      </c>
      <c r="E1750" s="14">
        <v>19</v>
      </c>
      <c r="F1750" s="14">
        <v>1</v>
      </c>
      <c r="G1750" s="14" t="s">
        <v>14</v>
      </c>
      <c r="H1750" s="14" t="s">
        <v>20</v>
      </c>
      <c r="I1750" s="14"/>
      <c r="J1750" s="14"/>
      <c r="K1750" s="14"/>
      <c r="L1750" s="14"/>
      <c r="M1750" s="14"/>
      <c r="N1750" s="14"/>
    </row>
    <row r="1751" spans="1:14">
      <c r="A1751" s="14">
        <v>1744</v>
      </c>
      <c r="B1751" s="14">
        <v>722</v>
      </c>
      <c r="C1751" s="15">
        <v>44719</v>
      </c>
      <c r="D1751" s="14">
        <v>85</v>
      </c>
      <c r="E1751" s="14">
        <v>19</v>
      </c>
      <c r="F1751" s="14">
        <v>1</v>
      </c>
      <c r="G1751" s="14" t="s">
        <v>14</v>
      </c>
      <c r="H1751" s="14" t="s">
        <v>20</v>
      </c>
      <c r="I1751" s="14"/>
      <c r="J1751" s="14"/>
      <c r="K1751" s="14"/>
      <c r="L1751" s="14"/>
      <c r="M1751" s="14"/>
      <c r="N1751" s="14"/>
    </row>
    <row r="1752" spans="1:14">
      <c r="A1752" s="14">
        <v>1745</v>
      </c>
      <c r="B1752" s="14">
        <v>287</v>
      </c>
      <c r="C1752" s="15">
        <v>44710</v>
      </c>
      <c r="D1752" s="14">
        <v>93</v>
      </c>
      <c r="E1752" s="14">
        <v>20</v>
      </c>
      <c r="F1752" s="14">
        <v>2</v>
      </c>
      <c r="G1752" s="14" t="s">
        <v>22</v>
      </c>
      <c r="H1752" s="14" t="s">
        <v>20</v>
      </c>
      <c r="I1752" s="14"/>
      <c r="J1752" s="14"/>
      <c r="K1752" s="14"/>
      <c r="L1752" s="14"/>
      <c r="M1752" s="14"/>
      <c r="N1752" s="14"/>
    </row>
    <row r="1753" spans="1:14">
      <c r="A1753" s="14">
        <v>1746</v>
      </c>
      <c r="B1753" s="14">
        <v>1417</v>
      </c>
      <c r="C1753" s="15">
        <v>44777</v>
      </c>
      <c r="D1753" s="14">
        <v>70</v>
      </c>
      <c r="E1753" s="14">
        <v>20</v>
      </c>
      <c r="F1753" s="14">
        <v>1</v>
      </c>
      <c r="G1753" s="14" t="s">
        <v>19</v>
      </c>
      <c r="H1753" s="14" t="s">
        <v>20</v>
      </c>
      <c r="I1753" s="14"/>
      <c r="J1753" s="14"/>
      <c r="K1753" s="14"/>
      <c r="L1753" s="14"/>
      <c r="M1753" s="14"/>
      <c r="N1753" s="14"/>
    </row>
    <row r="1754" spans="1:14">
      <c r="A1754" s="14">
        <v>1747</v>
      </c>
      <c r="B1754" s="14">
        <v>459</v>
      </c>
      <c r="C1754" s="15">
        <v>44590</v>
      </c>
      <c r="D1754" s="14">
        <v>79</v>
      </c>
      <c r="E1754" s="14">
        <v>22</v>
      </c>
      <c r="F1754" s="14">
        <v>2</v>
      </c>
      <c r="G1754" s="14" t="s">
        <v>22</v>
      </c>
      <c r="H1754" s="14" t="s">
        <v>15</v>
      </c>
      <c r="I1754" s="14"/>
      <c r="J1754" s="14"/>
      <c r="K1754" s="14"/>
      <c r="L1754" s="14"/>
      <c r="M1754" s="14"/>
      <c r="N1754" s="14"/>
    </row>
    <row r="1755" spans="1:14">
      <c r="A1755" s="14">
        <v>1748</v>
      </c>
      <c r="B1755" s="14">
        <v>221</v>
      </c>
      <c r="C1755" s="15">
        <v>44731</v>
      </c>
      <c r="D1755" s="14">
        <v>14</v>
      </c>
      <c r="E1755" s="14">
        <v>23</v>
      </c>
      <c r="F1755" s="14">
        <v>1</v>
      </c>
      <c r="G1755" s="14" t="s">
        <v>19</v>
      </c>
      <c r="H1755" s="14" t="s">
        <v>20</v>
      </c>
      <c r="I1755" s="14"/>
      <c r="J1755" s="14"/>
      <c r="K1755" s="14"/>
      <c r="L1755" s="14"/>
      <c r="M1755" s="14"/>
      <c r="N1755" s="14"/>
    </row>
    <row r="1756" spans="1:14">
      <c r="A1756" s="14">
        <v>1749</v>
      </c>
      <c r="B1756" s="14">
        <v>451</v>
      </c>
      <c r="C1756" s="15">
        <v>44715</v>
      </c>
      <c r="D1756" s="14">
        <v>35</v>
      </c>
      <c r="E1756" s="14">
        <v>20</v>
      </c>
      <c r="F1756" s="14">
        <v>1</v>
      </c>
      <c r="G1756" s="14" t="s">
        <v>45</v>
      </c>
      <c r="H1756" s="14" t="s">
        <v>15</v>
      </c>
      <c r="I1756" s="14"/>
      <c r="J1756" s="14"/>
      <c r="K1756" s="14"/>
      <c r="L1756" s="14"/>
      <c r="M1756" s="14"/>
      <c r="N1756" s="14"/>
    </row>
    <row r="1757" spans="1:14">
      <c r="A1757" s="14">
        <v>1750</v>
      </c>
      <c r="B1757" s="14">
        <v>539</v>
      </c>
      <c r="C1757" s="15">
        <v>44609</v>
      </c>
      <c r="D1757" s="14">
        <v>62</v>
      </c>
      <c r="E1757" s="14">
        <v>23</v>
      </c>
      <c r="F1757" s="14">
        <v>1</v>
      </c>
      <c r="G1757" s="14" t="s">
        <v>14</v>
      </c>
      <c r="H1757" s="14" t="s">
        <v>15</v>
      </c>
      <c r="I1757" s="14"/>
      <c r="J1757" s="14"/>
      <c r="K1757" s="14"/>
      <c r="L1757" s="14"/>
      <c r="M1757" s="14"/>
      <c r="N1757" s="14"/>
    </row>
    <row r="1758" spans="1:14">
      <c r="A1758" s="14">
        <v>1752</v>
      </c>
      <c r="B1758" s="14">
        <v>177</v>
      </c>
      <c r="C1758" s="15">
        <v>44599</v>
      </c>
      <c r="D1758" s="14">
        <v>6</v>
      </c>
      <c r="E1758" s="14">
        <v>22</v>
      </c>
      <c r="F1758" s="14">
        <v>2</v>
      </c>
      <c r="G1758" s="14" t="s">
        <v>14</v>
      </c>
      <c r="H1758" s="14" t="s">
        <v>20</v>
      </c>
      <c r="I1758" s="14"/>
      <c r="J1758" s="14"/>
      <c r="K1758" s="14"/>
      <c r="L1758" s="14"/>
      <c r="M1758" s="14"/>
      <c r="N1758" s="14"/>
    </row>
    <row r="1759" spans="1:14">
      <c r="A1759" s="14">
        <v>1753</v>
      </c>
      <c r="B1759" s="14">
        <v>50</v>
      </c>
      <c r="C1759" s="15">
        <v>44614</v>
      </c>
      <c r="D1759" s="14">
        <v>14</v>
      </c>
      <c r="E1759" s="14">
        <v>23</v>
      </c>
      <c r="F1759" s="14">
        <v>1</v>
      </c>
      <c r="G1759" s="14" t="s">
        <v>45</v>
      </c>
      <c r="H1759" s="14" t="s">
        <v>20</v>
      </c>
      <c r="I1759" s="14"/>
      <c r="J1759" s="14"/>
      <c r="K1759" s="14"/>
      <c r="L1759" s="14"/>
      <c r="M1759" s="14"/>
      <c r="N1759" s="14"/>
    </row>
    <row r="1760" spans="1:14">
      <c r="A1760" s="14">
        <v>1754</v>
      </c>
      <c r="B1760" s="14">
        <v>614</v>
      </c>
      <c r="C1760" s="15">
        <v>44748</v>
      </c>
      <c r="D1760" s="14">
        <v>6</v>
      </c>
      <c r="E1760" s="14">
        <v>22</v>
      </c>
      <c r="F1760" s="14">
        <v>2</v>
      </c>
      <c r="G1760" s="14" t="s">
        <v>14</v>
      </c>
      <c r="H1760" s="14" t="s">
        <v>20</v>
      </c>
      <c r="I1760" s="14"/>
      <c r="J1760" s="14"/>
      <c r="K1760" s="14"/>
      <c r="L1760" s="14"/>
      <c r="M1760" s="14"/>
      <c r="N1760" s="14"/>
    </row>
    <row r="1761" spans="1:14">
      <c r="A1761" s="14">
        <v>1755</v>
      </c>
      <c r="B1761" s="14">
        <v>356</v>
      </c>
      <c r="C1761" s="15">
        <v>44620</v>
      </c>
      <c r="D1761" s="14">
        <v>66</v>
      </c>
      <c r="E1761" s="14">
        <v>19</v>
      </c>
      <c r="F1761" s="14">
        <v>2</v>
      </c>
      <c r="G1761" s="14" t="s">
        <v>14</v>
      </c>
      <c r="H1761" s="14" t="s">
        <v>15</v>
      </c>
      <c r="I1761" s="14"/>
      <c r="J1761" s="14"/>
      <c r="K1761" s="14"/>
      <c r="L1761" s="14"/>
      <c r="M1761" s="14"/>
      <c r="N1761" s="14"/>
    </row>
    <row r="1762" spans="1:14">
      <c r="A1762" s="14">
        <v>1756</v>
      </c>
      <c r="B1762" s="14">
        <v>1185</v>
      </c>
      <c r="C1762" s="15">
        <v>44718</v>
      </c>
      <c r="D1762" s="14">
        <v>10</v>
      </c>
      <c r="E1762" s="14">
        <v>20</v>
      </c>
      <c r="F1762" s="14">
        <v>2</v>
      </c>
      <c r="G1762" s="14" t="s">
        <v>45</v>
      </c>
      <c r="H1762" s="14" t="s">
        <v>15</v>
      </c>
      <c r="I1762" s="14"/>
      <c r="J1762" s="14"/>
      <c r="K1762" s="14"/>
      <c r="L1762" s="14"/>
      <c r="M1762" s="14"/>
      <c r="N1762" s="14"/>
    </row>
    <row r="1763" spans="1:14">
      <c r="A1763" s="14">
        <v>1757</v>
      </c>
      <c r="B1763" s="14">
        <v>1155</v>
      </c>
      <c r="C1763" s="15">
        <v>44646</v>
      </c>
      <c r="D1763" s="14">
        <v>66</v>
      </c>
      <c r="E1763" s="14">
        <v>19</v>
      </c>
      <c r="F1763" s="14">
        <v>2</v>
      </c>
      <c r="G1763" s="14" t="s">
        <v>33</v>
      </c>
      <c r="H1763" s="14" t="s">
        <v>15</v>
      </c>
      <c r="I1763" s="14"/>
      <c r="J1763" s="14"/>
      <c r="K1763" s="14"/>
      <c r="L1763" s="14"/>
      <c r="M1763" s="14"/>
      <c r="N1763" s="14"/>
    </row>
    <row r="1764" spans="1:14">
      <c r="A1764" s="14">
        <v>1758</v>
      </c>
      <c r="B1764" s="14">
        <v>473</v>
      </c>
      <c r="C1764" s="15">
        <v>44794</v>
      </c>
      <c r="D1764" s="14">
        <v>14</v>
      </c>
      <c r="E1764" s="14">
        <v>23</v>
      </c>
      <c r="F1764" s="14">
        <v>1</v>
      </c>
      <c r="G1764" s="14" t="s">
        <v>22</v>
      </c>
      <c r="H1764" s="14" t="s">
        <v>15</v>
      </c>
      <c r="I1764" s="14"/>
      <c r="J1764" s="14"/>
      <c r="K1764" s="14"/>
      <c r="L1764" s="14"/>
      <c r="M1764" s="14"/>
      <c r="N1764" s="14"/>
    </row>
    <row r="1765" spans="1:14">
      <c r="A1765" s="14">
        <v>1759</v>
      </c>
      <c r="B1765" s="14">
        <v>552</v>
      </c>
      <c r="C1765" s="15">
        <v>44683</v>
      </c>
      <c r="D1765" s="14">
        <v>66</v>
      </c>
      <c r="E1765" s="14">
        <v>19</v>
      </c>
      <c r="F1765" s="14">
        <v>1</v>
      </c>
      <c r="G1765" s="14" t="s">
        <v>33</v>
      </c>
      <c r="H1765" s="14" t="s">
        <v>15</v>
      </c>
      <c r="I1765" s="14"/>
      <c r="J1765" s="14"/>
      <c r="K1765" s="14"/>
      <c r="L1765" s="14"/>
      <c r="M1765" s="14"/>
      <c r="N1765" s="14"/>
    </row>
    <row r="1766" spans="1:14">
      <c r="A1766" s="14">
        <v>1760</v>
      </c>
      <c r="B1766" s="14">
        <v>155</v>
      </c>
      <c r="C1766" s="15">
        <v>44631</v>
      </c>
      <c r="D1766" s="14">
        <v>66</v>
      </c>
      <c r="E1766" s="14">
        <v>19</v>
      </c>
      <c r="F1766" s="14">
        <v>2</v>
      </c>
      <c r="G1766" s="14" t="s">
        <v>19</v>
      </c>
      <c r="H1766" s="14" t="s">
        <v>20</v>
      </c>
      <c r="I1766" s="14"/>
      <c r="J1766" s="14"/>
      <c r="K1766" s="14"/>
      <c r="L1766" s="14"/>
      <c r="M1766" s="14"/>
      <c r="N1766" s="14"/>
    </row>
    <row r="1767" spans="1:14">
      <c r="A1767" s="14">
        <v>1761</v>
      </c>
      <c r="B1767" s="14">
        <v>1432</v>
      </c>
      <c r="C1767" s="15">
        <v>44713</v>
      </c>
      <c r="D1767" s="14">
        <v>10</v>
      </c>
      <c r="E1767" s="14">
        <v>20</v>
      </c>
      <c r="F1767" s="14">
        <v>2</v>
      </c>
      <c r="G1767" s="14" t="s">
        <v>33</v>
      </c>
      <c r="H1767" s="14" t="s">
        <v>15</v>
      </c>
      <c r="I1767" s="14"/>
      <c r="J1767" s="14"/>
      <c r="K1767" s="14"/>
      <c r="L1767" s="14"/>
      <c r="M1767" s="14"/>
      <c r="N1767" s="14"/>
    </row>
    <row r="1768" spans="1:14">
      <c r="A1768" s="14">
        <v>1762</v>
      </c>
      <c r="B1768" s="14">
        <v>290</v>
      </c>
      <c r="C1768" s="15">
        <v>44642</v>
      </c>
      <c r="D1768" s="14">
        <v>14</v>
      </c>
      <c r="E1768" s="14">
        <v>23</v>
      </c>
      <c r="F1768" s="14">
        <v>2</v>
      </c>
      <c r="G1768" s="14" t="s">
        <v>22</v>
      </c>
      <c r="H1768" s="14" t="s">
        <v>20</v>
      </c>
      <c r="I1768" s="14"/>
      <c r="J1768" s="14"/>
      <c r="K1768" s="14"/>
      <c r="L1768" s="14"/>
      <c r="M1768" s="14"/>
      <c r="N1768" s="14"/>
    </row>
    <row r="1769" spans="1:14">
      <c r="A1769" s="14">
        <v>1763</v>
      </c>
      <c r="B1769" s="14">
        <v>346</v>
      </c>
      <c r="C1769" s="15">
        <v>44671</v>
      </c>
      <c r="D1769" s="14">
        <v>66</v>
      </c>
      <c r="E1769" s="14">
        <v>19</v>
      </c>
      <c r="F1769" s="14">
        <v>2</v>
      </c>
      <c r="G1769" s="14" t="s">
        <v>14</v>
      </c>
      <c r="H1769" s="14" t="s">
        <v>15</v>
      </c>
      <c r="I1769" s="14"/>
      <c r="J1769" s="14"/>
      <c r="K1769" s="14"/>
      <c r="L1769" s="14"/>
      <c r="M1769" s="14"/>
      <c r="N1769" s="14"/>
    </row>
    <row r="1770" spans="1:14">
      <c r="A1770" s="14">
        <v>1764</v>
      </c>
      <c r="B1770" s="14">
        <v>584</v>
      </c>
      <c r="C1770" s="15">
        <v>44565</v>
      </c>
      <c r="D1770" s="14">
        <v>6</v>
      </c>
      <c r="E1770" s="14">
        <v>22</v>
      </c>
      <c r="F1770" s="14">
        <v>2</v>
      </c>
      <c r="G1770" s="14" t="s">
        <v>30</v>
      </c>
      <c r="H1770" s="14" t="s">
        <v>20</v>
      </c>
      <c r="I1770" s="14"/>
      <c r="J1770" s="14"/>
      <c r="K1770" s="14"/>
      <c r="L1770" s="14"/>
      <c r="M1770" s="14"/>
      <c r="N1770" s="14"/>
    </row>
    <row r="1771" spans="1:14">
      <c r="A1771" s="14">
        <v>1765</v>
      </c>
      <c r="B1771" s="14">
        <v>976</v>
      </c>
      <c r="C1771" s="15">
        <v>44582</v>
      </c>
      <c r="D1771" s="14">
        <v>10</v>
      </c>
      <c r="E1771" s="14">
        <v>20</v>
      </c>
      <c r="F1771" s="14">
        <v>1</v>
      </c>
      <c r="G1771" s="14" t="s">
        <v>22</v>
      </c>
      <c r="H1771" s="14" t="s">
        <v>15</v>
      </c>
      <c r="I1771" s="14"/>
      <c r="J1771" s="14"/>
      <c r="K1771" s="14"/>
      <c r="L1771" s="14"/>
      <c r="M1771" s="14"/>
      <c r="N1771" s="14"/>
    </row>
    <row r="1772" spans="1:14">
      <c r="A1772" s="14">
        <v>1766</v>
      </c>
      <c r="B1772" s="14">
        <v>1318</v>
      </c>
      <c r="C1772" s="15">
        <v>44695</v>
      </c>
      <c r="D1772" s="14">
        <v>10</v>
      </c>
      <c r="E1772" s="14">
        <v>20</v>
      </c>
      <c r="F1772" s="14">
        <v>1</v>
      </c>
      <c r="G1772" s="14" t="s">
        <v>14</v>
      </c>
      <c r="H1772" s="14" t="s">
        <v>15</v>
      </c>
      <c r="I1772" s="14"/>
      <c r="J1772" s="14"/>
      <c r="K1772" s="14"/>
      <c r="L1772" s="14"/>
      <c r="M1772" s="14"/>
      <c r="N1772" s="14"/>
    </row>
    <row r="1773" spans="1:14">
      <c r="A1773" s="14">
        <v>1767</v>
      </c>
      <c r="B1773" s="14">
        <v>1174</v>
      </c>
      <c r="C1773" s="15">
        <v>44636</v>
      </c>
      <c r="D1773" s="14">
        <v>10</v>
      </c>
      <c r="E1773" s="14">
        <v>20</v>
      </c>
      <c r="F1773" s="14">
        <v>1</v>
      </c>
      <c r="G1773" s="14" t="s">
        <v>33</v>
      </c>
      <c r="H1773" s="14" t="s">
        <v>15</v>
      </c>
      <c r="I1773" s="14"/>
      <c r="J1773" s="14"/>
      <c r="K1773" s="14"/>
      <c r="L1773" s="14"/>
      <c r="M1773" s="14"/>
      <c r="N1773" s="14"/>
    </row>
    <row r="1774" spans="1:14">
      <c r="A1774" s="14">
        <v>1768</v>
      </c>
      <c r="B1774" s="14">
        <v>150</v>
      </c>
      <c r="C1774" s="15">
        <v>44727</v>
      </c>
      <c r="D1774" s="14">
        <v>6</v>
      </c>
      <c r="E1774" s="14">
        <v>22</v>
      </c>
      <c r="F1774" s="14">
        <v>1</v>
      </c>
      <c r="G1774" s="14" t="s">
        <v>14</v>
      </c>
      <c r="H1774" s="14" t="s">
        <v>15</v>
      </c>
      <c r="I1774" s="14"/>
      <c r="J1774" s="14"/>
      <c r="K1774" s="14"/>
      <c r="L1774" s="14"/>
      <c r="M1774" s="14"/>
      <c r="N1774" s="14"/>
    </row>
    <row r="1775" spans="1:14">
      <c r="A1775" s="14">
        <v>1769</v>
      </c>
      <c r="B1775" s="14">
        <v>1302</v>
      </c>
      <c r="C1775" s="15">
        <v>44743</v>
      </c>
      <c r="D1775" s="14">
        <v>14</v>
      </c>
      <c r="E1775" s="14">
        <v>23</v>
      </c>
      <c r="F1775" s="14">
        <v>1</v>
      </c>
      <c r="G1775" s="14" t="s">
        <v>19</v>
      </c>
      <c r="H1775" s="14" t="s">
        <v>20</v>
      </c>
      <c r="I1775" s="14"/>
      <c r="J1775" s="14"/>
      <c r="K1775" s="14"/>
      <c r="L1775" s="14"/>
      <c r="M1775" s="14"/>
      <c r="N1775" s="14"/>
    </row>
    <row r="1776" spans="1:14">
      <c r="A1776" s="14">
        <v>1770</v>
      </c>
      <c r="B1776" s="14">
        <v>443</v>
      </c>
      <c r="C1776" s="15">
        <v>44683</v>
      </c>
      <c r="D1776" s="14">
        <v>10</v>
      </c>
      <c r="E1776" s="14">
        <v>20</v>
      </c>
      <c r="F1776" s="14">
        <v>1</v>
      </c>
      <c r="G1776" s="14" t="s">
        <v>30</v>
      </c>
      <c r="H1776" s="14" t="s">
        <v>15</v>
      </c>
      <c r="I1776" s="14"/>
      <c r="J1776" s="14"/>
      <c r="K1776" s="14"/>
      <c r="L1776" s="14"/>
      <c r="M1776" s="14"/>
      <c r="N1776" s="14"/>
    </row>
    <row r="1777" spans="1:14">
      <c r="A1777" s="14">
        <v>1771</v>
      </c>
      <c r="B1777" s="14">
        <v>593</v>
      </c>
      <c r="C1777" s="15">
        <v>44596</v>
      </c>
      <c r="D1777" s="14">
        <v>66</v>
      </c>
      <c r="E1777" s="14">
        <v>24</v>
      </c>
      <c r="F1777" s="14">
        <v>1</v>
      </c>
      <c r="G1777" s="14" t="s">
        <v>30</v>
      </c>
      <c r="H1777" s="14" t="s">
        <v>15</v>
      </c>
      <c r="I1777" s="14"/>
      <c r="J1777" s="14"/>
      <c r="K1777" s="14"/>
      <c r="L1777" s="14"/>
      <c r="M1777" s="14"/>
      <c r="N1777" s="14"/>
    </row>
    <row r="1778" spans="1:14">
      <c r="A1778" s="14">
        <v>1772</v>
      </c>
      <c r="B1778" s="14">
        <v>1068</v>
      </c>
      <c r="C1778" s="15">
        <v>44569</v>
      </c>
      <c r="D1778" s="14">
        <v>10</v>
      </c>
      <c r="E1778" s="14">
        <v>20</v>
      </c>
      <c r="F1778" s="14">
        <v>2</v>
      </c>
      <c r="G1778" s="14" t="s">
        <v>14</v>
      </c>
      <c r="H1778" s="14" t="s">
        <v>20</v>
      </c>
      <c r="I1778" s="14"/>
      <c r="J1778" s="14"/>
      <c r="K1778" s="14"/>
      <c r="L1778" s="14"/>
      <c r="M1778" s="14"/>
      <c r="N1778" s="14"/>
    </row>
    <row r="1779" spans="1:14">
      <c r="A1779" s="14">
        <v>1773</v>
      </c>
      <c r="B1779" s="14">
        <v>1491</v>
      </c>
      <c r="C1779" s="15">
        <v>44776</v>
      </c>
      <c r="D1779" s="14">
        <v>14</v>
      </c>
      <c r="E1779" s="14">
        <v>23</v>
      </c>
      <c r="F1779" s="14">
        <v>1</v>
      </c>
      <c r="G1779" s="14" t="s">
        <v>22</v>
      </c>
      <c r="H1779" s="14" t="s">
        <v>15</v>
      </c>
      <c r="I1779" s="14"/>
      <c r="J1779" s="14"/>
      <c r="K1779" s="14"/>
      <c r="L1779" s="14"/>
      <c r="M1779" s="14"/>
      <c r="N1779" s="14"/>
    </row>
    <row r="1780" spans="1:14">
      <c r="A1780" s="14">
        <v>1774</v>
      </c>
      <c r="B1780" s="14">
        <v>958</v>
      </c>
      <c r="C1780" s="15">
        <v>44661</v>
      </c>
      <c r="D1780" s="14">
        <v>6</v>
      </c>
      <c r="E1780" s="14">
        <v>22</v>
      </c>
      <c r="F1780" s="14">
        <v>1</v>
      </c>
      <c r="G1780" s="14" t="s">
        <v>22</v>
      </c>
      <c r="H1780" s="14" t="s">
        <v>20</v>
      </c>
      <c r="I1780" s="14"/>
      <c r="J1780" s="14"/>
      <c r="K1780" s="14"/>
      <c r="L1780" s="14"/>
      <c r="M1780" s="14"/>
      <c r="N1780" s="14"/>
    </row>
    <row r="1781" spans="1:14">
      <c r="A1781" s="14">
        <v>1775</v>
      </c>
      <c r="B1781" s="14">
        <v>802</v>
      </c>
      <c r="C1781" s="15">
        <v>44659</v>
      </c>
      <c r="D1781" s="14">
        <v>10</v>
      </c>
      <c r="E1781" s="14">
        <v>20</v>
      </c>
      <c r="F1781" s="14">
        <v>2</v>
      </c>
      <c r="G1781" s="14" t="s">
        <v>33</v>
      </c>
      <c r="H1781" s="14" t="s">
        <v>20</v>
      </c>
      <c r="I1781" s="14"/>
      <c r="J1781" s="14"/>
      <c r="K1781" s="14"/>
      <c r="L1781" s="14"/>
      <c r="M1781" s="14"/>
      <c r="N1781" s="14"/>
    </row>
    <row r="1782" spans="1:14">
      <c r="A1782" s="14">
        <v>1776</v>
      </c>
      <c r="B1782" s="14">
        <v>56</v>
      </c>
      <c r="C1782" s="15">
        <v>44770</v>
      </c>
      <c r="D1782" s="14">
        <v>66</v>
      </c>
      <c r="E1782" s="14">
        <v>24</v>
      </c>
      <c r="F1782" s="14">
        <v>1</v>
      </c>
      <c r="G1782" s="14" t="s">
        <v>45</v>
      </c>
      <c r="H1782" s="14" t="s">
        <v>20</v>
      </c>
      <c r="I1782" s="14"/>
      <c r="J1782" s="14"/>
      <c r="K1782" s="14"/>
      <c r="L1782" s="14"/>
      <c r="M1782" s="14"/>
      <c r="N1782" s="14"/>
    </row>
    <row r="1783" spans="1:14">
      <c r="A1783" s="14">
        <v>1777</v>
      </c>
      <c r="B1783" s="14">
        <v>467</v>
      </c>
      <c r="C1783" s="15">
        <v>44624</v>
      </c>
      <c r="D1783" s="14">
        <v>66</v>
      </c>
      <c r="E1783" s="14">
        <v>24</v>
      </c>
      <c r="F1783" s="14">
        <v>2</v>
      </c>
      <c r="G1783" s="14" t="s">
        <v>33</v>
      </c>
      <c r="H1783" s="14" t="s">
        <v>20</v>
      </c>
      <c r="I1783" s="14"/>
      <c r="J1783" s="14"/>
      <c r="K1783" s="14"/>
      <c r="L1783" s="14"/>
      <c r="M1783" s="14"/>
      <c r="N1783" s="14"/>
    </row>
    <row r="1784" spans="1:14">
      <c r="A1784" s="14">
        <v>1778</v>
      </c>
      <c r="B1784" s="14">
        <v>197</v>
      </c>
      <c r="C1784" s="15">
        <v>44619</v>
      </c>
      <c r="D1784" s="14">
        <v>14</v>
      </c>
      <c r="E1784" s="14">
        <v>23</v>
      </c>
      <c r="F1784" s="14">
        <v>2</v>
      </c>
      <c r="G1784" s="14" t="s">
        <v>30</v>
      </c>
      <c r="H1784" s="14" t="s">
        <v>20</v>
      </c>
      <c r="I1784" s="14"/>
      <c r="J1784" s="14"/>
      <c r="K1784" s="14"/>
      <c r="L1784" s="14"/>
      <c r="M1784" s="14"/>
      <c r="N1784" s="14"/>
    </row>
    <row r="1785" spans="1:14">
      <c r="A1785" s="14">
        <v>1779</v>
      </c>
      <c r="B1785" s="14">
        <v>775</v>
      </c>
      <c r="C1785" s="15">
        <v>44607</v>
      </c>
      <c r="D1785" s="14">
        <v>6</v>
      </c>
      <c r="E1785" s="14">
        <v>22</v>
      </c>
      <c r="F1785" s="14">
        <v>1</v>
      </c>
      <c r="G1785" s="14" t="s">
        <v>14</v>
      </c>
      <c r="H1785" s="14" t="s">
        <v>15</v>
      </c>
      <c r="I1785" s="14"/>
      <c r="J1785" s="14"/>
      <c r="K1785" s="14"/>
      <c r="L1785" s="14"/>
      <c r="M1785" s="14"/>
      <c r="N1785" s="14"/>
    </row>
    <row r="1786" spans="1:14">
      <c r="A1786" s="14">
        <v>1780</v>
      </c>
      <c r="B1786" s="14">
        <v>1204</v>
      </c>
      <c r="C1786" s="15">
        <v>44790</v>
      </c>
      <c r="D1786" s="14">
        <v>66</v>
      </c>
      <c r="E1786" s="14">
        <v>19</v>
      </c>
      <c r="F1786" s="14">
        <v>1</v>
      </c>
      <c r="G1786" s="14" t="s">
        <v>30</v>
      </c>
      <c r="H1786" s="14" t="s">
        <v>15</v>
      </c>
      <c r="I1786" s="14"/>
      <c r="J1786" s="14"/>
      <c r="K1786" s="14"/>
      <c r="L1786" s="14"/>
      <c r="M1786" s="14"/>
      <c r="N1786" s="14"/>
    </row>
    <row r="1787" spans="1:14">
      <c r="A1787" s="14">
        <v>1781</v>
      </c>
      <c r="B1787" s="14">
        <v>206</v>
      </c>
      <c r="C1787" s="15">
        <v>44563</v>
      </c>
      <c r="D1787" s="14">
        <v>66</v>
      </c>
      <c r="E1787" s="14">
        <v>19</v>
      </c>
      <c r="F1787" s="14">
        <v>1</v>
      </c>
      <c r="G1787" s="14" t="s">
        <v>33</v>
      </c>
      <c r="H1787" s="14" t="s">
        <v>15</v>
      </c>
      <c r="I1787" s="14"/>
      <c r="J1787" s="14"/>
      <c r="K1787" s="14"/>
      <c r="L1787" s="14"/>
      <c r="M1787" s="14"/>
      <c r="N1787" s="14"/>
    </row>
    <row r="1788" spans="1:14">
      <c r="A1788" s="14">
        <v>1782</v>
      </c>
      <c r="B1788" s="14">
        <v>990</v>
      </c>
      <c r="C1788" s="15">
        <v>44721</v>
      </c>
      <c r="D1788" s="14">
        <v>14</v>
      </c>
      <c r="E1788" s="14">
        <v>23</v>
      </c>
      <c r="F1788" s="14">
        <v>1</v>
      </c>
      <c r="G1788" s="14" t="s">
        <v>14</v>
      </c>
      <c r="H1788" s="14" t="s">
        <v>15</v>
      </c>
      <c r="I1788" s="14"/>
      <c r="J1788" s="14"/>
      <c r="K1788" s="14"/>
      <c r="L1788" s="14"/>
      <c r="M1788" s="14"/>
      <c r="N1788" s="14"/>
    </row>
    <row r="1789" spans="1:14">
      <c r="A1789" s="14">
        <v>1783</v>
      </c>
      <c r="B1789" s="14">
        <v>1165</v>
      </c>
      <c r="C1789" s="15">
        <v>44761</v>
      </c>
      <c r="D1789" s="14">
        <v>66</v>
      </c>
      <c r="E1789" s="14">
        <v>19</v>
      </c>
      <c r="F1789" s="14">
        <v>1</v>
      </c>
      <c r="G1789" s="14" t="s">
        <v>33</v>
      </c>
      <c r="H1789" s="14" t="s">
        <v>20</v>
      </c>
      <c r="I1789" s="14"/>
      <c r="J1789" s="14"/>
      <c r="K1789" s="14"/>
      <c r="L1789" s="14"/>
      <c r="M1789" s="14"/>
      <c r="N1789" s="14"/>
    </row>
    <row r="1790" spans="1:14">
      <c r="A1790" s="14">
        <v>1784</v>
      </c>
      <c r="B1790" s="14">
        <v>598</v>
      </c>
      <c r="C1790" s="15">
        <v>44662</v>
      </c>
      <c r="D1790" s="14">
        <v>66</v>
      </c>
      <c r="E1790" s="14">
        <v>19</v>
      </c>
      <c r="F1790" s="14">
        <v>2</v>
      </c>
      <c r="G1790" s="14" t="s">
        <v>45</v>
      </c>
      <c r="H1790" s="14" t="s">
        <v>20</v>
      </c>
      <c r="I1790" s="14"/>
      <c r="J1790" s="14"/>
      <c r="K1790" s="14"/>
      <c r="L1790" s="14"/>
      <c r="M1790" s="14"/>
      <c r="N1790" s="14"/>
    </row>
    <row r="1791" spans="1:14">
      <c r="A1791" s="14">
        <v>1785</v>
      </c>
      <c r="B1791" s="14">
        <v>531</v>
      </c>
      <c r="C1791" s="15">
        <v>44566</v>
      </c>
      <c r="D1791" s="14">
        <v>66</v>
      </c>
      <c r="E1791" s="14">
        <v>19</v>
      </c>
      <c r="F1791" s="14">
        <v>1</v>
      </c>
      <c r="G1791" s="14" t="s">
        <v>45</v>
      </c>
      <c r="H1791" s="14" t="s">
        <v>20</v>
      </c>
      <c r="I1791" s="14"/>
      <c r="J1791" s="14"/>
      <c r="K1791" s="14"/>
      <c r="L1791" s="14"/>
      <c r="M1791" s="14"/>
      <c r="N1791" s="14"/>
    </row>
    <row r="1792" spans="1:14">
      <c r="A1792" s="14">
        <v>1786</v>
      </c>
      <c r="B1792" s="14">
        <v>1063</v>
      </c>
      <c r="C1792" s="15">
        <v>44675</v>
      </c>
      <c r="D1792" s="14">
        <v>66</v>
      </c>
      <c r="E1792" s="14">
        <v>24</v>
      </c>
      <c r="F1792" s="14">
        <v>2</v>
      </c>
      <c r="G1792" s="14" t="s">
        <v>33</v>
      </c>
      <c r="H1792" s="14" t="s">
        <v>20</v>
      </c>
      <c r="I1792" s="14"/>
      <c r="J1792" s="14"/>
      <c r="K1792" s="14"/>
      <c r="L1792" s="14"/>
      <c r="M1792" s="14"/>
      <c r="N1792" s="14"/>
    </row>
    <row r="1793" spans="1:14">
      <c r="A1793" s="14">
        <v>1787</v>
      </c>
      <c r="B1793" s="14">
        <v>1008</v>
      </c>
      <c r="C1793" s="15">
        <v>44705</v>
      </c>
      <c r="D1793" s="14">
        <v>10</v>
      </c>
      <c r="E1793" s="14">
        <v>20</v>
      </c>
      <c r="F1793" s="14">
        <v>1</v>
      </c>
      <c r="G1793" s="14" t="s">
        <v>19</v>
      </c>
      <c r="H1793" s="14" t="s">
        <v>20</v>
      </c>
      <c r="I1793" s="14"/>
      <c r="J1793" s="14"/>
      <c r="K1793" s="14"/>
      <c r="L1793" s="14"/>
      <c r="M1793" s="14"/>
      <c r="N1793" s="14"/>
    </row>
    <row r="1794" spans="1:14">
      <c r="A1794" s="14">
        <v>1788</v>
      </c>
      <c r="B1794" s="14">
        <v>1187</v>
      </c>
      <c r="C1794" s="15">
        <v>44730</v>
      </c>
      <c r="D1794" s="14">
        <v>6</v>
      </c>
      <c r="E1794" s="14">
        <v>22</v>
      </c>
      <c r="F1794" s="14">
        <v>2</v>
      </c>
      <c r="G1794" s="14" t="s">
        <v>30</v>
      </c>
      <c r="H1794" s="14" t="s">
        <v>20</v>
      </c>
      <c r="I1794" s="14"/>
      <c r="J1794" s="14"/>
      <c r="K1794" s="14"/>
      <c r="L1794" s="14"/>
      <c r="M1794" s="14"/>
      <c r="N1794" s="14"/>
    </row>
    <row r="1795" spans="1:14">
      <c r="A1795" s="14">
        <v>1789</v>
      </c>
      <c r="B1795" s="14">
        <v>686</v>
      </c>
      <c r="C1795" s="15">
        <v>44699</v>
      </c>
      <c r="D1795" s="14">
        <v>14</v>
      </c>
      <c r="E1795" s="14">
        <v>23</v>
      </c>
      <c r="F1795" s="14">
        <v>1</v>
      </c>
      <c r="G1795" s="14" t="s">
        <v>33</v>
      </c>
      <c r="H1795" s="14" t="s">
        <v>15</v>
      </c>
      <c r="I1795" s="14"/>
      <c r="J1795" s="14"/>
      <c r="K1795" s="14"/>
      <c r="L1795" s="14"/>
      <c r="M1795" s="14"/>
      <c r="N1795" s="14"/>
    </row>
    <row r="1796" spans="1:14">
      <c r="A1796" s="14">
        <v>1790</v>
      </c>
      <c r="B1796" s="14">
        <v>1251</v>
      </c>
      <c r="C1796" s="15">
        <v>44656</v>
      </c>
      <c r="D1796" s="14">
        <v>6</v>
      </c>
      <c r="E1796" s="14">
        <v>22</v>
      </c>
      <c r="F1796" s="14">
        <v>1</v>
      </c>
      <c r="G1796" s="14" t="s">
        <v>19</v>
      </c>
      <c r="H1796" s="14" t="s">
        <v>20</v>
      </c>
      <c r="I1796" s="14"/>
      <c r="J1796" s="14"/>
      <c r="K1796" s="14"/>
      <c r="L1796" s="14"/>
      <c r="M1796" s="14"/>
      <c r="N1796" s="14"/>
    </row>
    <row r="1797" spans="1:14">
      <c r="A1797" s="14">
        <v>1791</v>
      </c>
      <c r="B1797" s="14">
        <v>420</v>
      </c>
      <c r="C1797" s="15">
        <v>44691</v>
      </c>
      <c r="D1797" s="14">
        <v>6</v>
      </c>
      <c r="E1797" s="14">
        <v>22</v>
      </c>
      <c r="F1797" s="14">
        <v>1</v>
      </c>
      <c r="G1797" s="14" t="s">
        <v>33</v>
      </c>
      <c r="H1797" s="14" t="s">
        <v>15</v>
      </c>
      <c r="I1797" s="14"/>
      <c r="J1797" s="14"/>
      <c r="K1797" s="14"/>
      <c r="L1797" s="14"/>
      <c r="M1797" s="14"/>
      <c r="N1797" s="14"/>
    </row>
    <row r="1798" spans="1:14">
      <c r="A1798" s="14">
        <v>1792</v>
      </c>
      <c r="B1798" s="14">
        <v>59</v>
      </c>
      <c r="C1798" s="15">
        <v>44689</v>
      </c>
      <c r="D1798" s="14">
        <v>66</v>
      </c>
      <c r="E1798" s="14">
        <v>19</v>
      </c>
      <c r="F1798" s="14">
        <v>1</v>
      </c>
      <c r="G1798" s="14" t="s">
        <v>14</v>
      </c>
      <c r="H1798" s="14" t="s">
        <v>20</v>
      </c>
      <c r="I1798" s="14"/>
      <c r="J1798" s="14"/>
      <c r="K1798" s="14"/>
      <c r="L1798" s="14"/>
      <c r="M1798" s="14"/>
      <c r="N1798" s="14"/>
    </row>
    <row r="1799" spans="1:14">
      <c r="A1799" s="14">
        <v>1793</v>
      </c>
      <c r="B1799" s="14">
        <v>766</v>
      </c>
      <c r="C1799" s="15">
        <v>44726</v>
      </c>
      <c r="D1799" s="14">
        <v>10</v>
      </c>
      <c r="E1799" s="14">
        <v>20</v>
      </c>
      <c r="F1799" s="14">
        <v>2</v>
      </c>
      <c r="G1799" s="14" t="s">
        <v>45</v>
      </c>
      <c r="H1799" s="14" t="s">
        <v>20</v>
      </c>
      <c r="I1799" s="14"/>
      <c r="J1799" s="14"/>
      <c r="K1799" s="14"/>
      <c r="L1799" s="14"/>
      <c r="M1799" s="14"/>
      <c r="N1799" s="14"/>
    </row>
    <row r="1800" spans="1:14">
      <c r="A1800" s="14">
        <v>1794</v>
      </c>
      <c r="B1800" s="14">
        <v>531</v>
      </c>
      <c r="C1800" s="15">
        <v>44566</v>
      </c>
      <c r="D1800" s="14">
        <v>66</v>
      </c>
      <c r="E1800" s="14">
        <v>19</v>
      </c>
      <c r="F1800" s="14">
        <v>1</v>
      </c>
      <c r="G1800" s="14" t="s">
        <v>45</v>
      </c>
      <c r="H1800" s="14" t="s">
        <v>20</v>
      </c>
      <c r="I1800" s="14"/>
      <c r="J1800" s="14"/>
      <c r="K1800" s="14"/>
      <c r="L1800" s="14"/>
      <c r="M1800" s="14"/>
      <c r="N1800" s="14"/>
    </row>
    <row r="1801" spans="1:14">
      <c r="A1801" s="14">
        <v>1795</v>
      </c>
      <c r="B1801" s="14">
        <v>829</v>
      </c>
      <c r="C1801" s="15">
        <v>44789</v>
      </c>
      <c r="D1801" s="14">
        <v>14</v>
      </c>
      <c r="E1801" s="14">
        <v>23</v>
      </c>
      <c r="F1801" s="14">
        <v>1</v>
      </c>
      <c r="G1801" s="14" t="s">
        <v>33</v>
      </c>
      <c r="H1801" s="14" t="s">
        <v>15</v>
      </c>
      <c r="I1801" s="14"/>
      <c r="J1801" s="14"/>
      <c r="K1801" s="14"/>
      <c r="L1801" s="14"/>
      <c r="M1801" s="14"/>
      <c r="N1801" s="14"/>
    </row>
    <row r="1802" spans="1:14">
      <c r="A1802" s="14">
        <v>1796</v>
      </c>
      <c r="B1802" s="14">
        <v>753</v>
      </c>
      <c r="C1802" s="15">
        <v>44680</v>
      </c>
      <c r="D1802" s="14">
        <v>6</v>
      </c>
      <c r="E1802" s="14">
        <v>22</v>
      </c>
      <c r="F1802" s="14">
        <v>1</v>
      </c>
      <c r="G1802" s="14" t="s">
        <v>19</v>
      </c>
      <c r="H1802" s="14" t="s">
        <v>15</v>
      </c>
      <c r="I1802" s="14"/>
      <c r="J1802" s="14"/>
      <c r="K1802" s="14"/>
      <c r="L1802" s="14"/>
      <c r="M1802" s="14"/>
      <c r="N1802" s="14"/>
    </row>
    <row r="1803" spans="1:14">
      <c r="A1803" s="14">
        <v>1797</v>
      </c>
      <c r="B1803" s="14">
        <v>409</v>
      </c>
      <c r="C1803" s="15">
        <v>44698</v>
      </c>
      <c r="D1803" s="14">
        <v>14</v>
      </c>
      <c r="E1803" s="14">
        <v>23</v>
      </c>
      <c r="F1803" s="14">
        <v>1</v>
      </c>
      <c r="G1803" s="14" t="s">
        <v>30</v>
      </c>
      <c r="H1803" s="14" t="s">
        <v>20</v>
      </c>
      <c r="I1803" s="14"/>
      <c r="J1803" s="14"/>
      <c r="K1803" s="14"/>
      <c r="L1803" s="14"/>
      <c r="M1803" s="14"/>
      <c r="N1803" s="14"/>
    </row>
    <row r="1804" spans="1:14">
      <c r="A1804" s="14">
        <v>1798</v>
      </c>
      <c r="B1804" s="14">
        <v>653</v>
      </c>
      <c r="C1804" s="15">
        <v>44658</v>
      </c>
      <c r="D1804" s="14">
        <v>6</v>
      </c>
      <c r="E1804" s="14">
        <v>22</v>
      </c>
      <c r="F1804" s="14">
        <v>2</v>
      </c>
      <c r="G1804" s="14" t="s">
        <v>14</v>
      </c>
      <c r="H1804" s="14" t="s">
        <v>20</v>
      </c>
      <c r="I1804" s="14"/>
      <c r="J1804" s="14"/>
      <c r="K1804" s="14"/>
      <c r="L1804" s="14"/>
      <c r="M1804" s="14"/>
      <c r="N1804" s="14"/>
    </row>
    <row r="1805" spans="1:14">
      <c r="A1805" s="14">
        <v>1799</v>
      </c>
      <c r="B1805" s="14">
        <v>719</v>
      </c>
      <c r="C1805" s="15">
        <v>44607</v>
      </c>
      <c r="D1805" s="14">
        <v>66</v>
      </c>
      <c r="E1805" s="14">
        <v>24</v>
      </c>
      <c r="F1805" s="14">
        <v>2</v>
      </c>
      <c r="G1805" s="14" t="s">
        <v>33</v>
      </c>
      <c r="H1805" s="14" t="s">
        <v>20</v>
      </c>
      <c r="I1805" s="14"/>
      <c r="J1805" s="14"/>
      <c r="K1805" s="14"/>
      <c r="L1805" s="14"/>
      <c r="M1805" s="14"/>
      <c r="N1805" s="14"/>
    </row>
    <row r="1806" spans="1:14">
      <c r="A1806" s="14">
        <v>1800</v>
      </c>
      <c r="B1806" s="14">
        <v>1032</v>
      </c>
      <c r="C1806" s="15">
        <v>44780</v>
      </c>
      <c r="D1806" s="14">
        <v>66</v>
      </c>
      <c r="E1806" s="14">
        <v>24</v>
      </c>
      <c r="F1806" s="14">
        <v>1</v>
      </c>
      <c r="G1806" s="14" t="s">
        <v>30</v>
      </c>
      <c r="H1806" s="14" t="s">
        <v>15</v>
      </c>
      <c r="I1806" s="14"/>
      <c r="J1806" s="14"/>
      <c r="K1806" s="14"/>
      <c r="L1806" s="14"/>
      <c r="M1806" s="14"/>
      <c r="N1806" s="14"/>
    </row>
    <row r="1807" spans="1:14">
      <c r="A1807" s="14">
        <v>1801</v>
      </c>
      <c r="B1807" s="14">
        <v>503</v>
      </c>
      <c r="C1807" s="15">
        <v>44587</v>
      </c>
      <c r="D1807" s="14">
        <v>10</v>
      </c>
      <c r="E1807" s="14">
        <v>20</v>
      </c>
      <c r="F1807" s="14">
        <v>2</v>
      </c>
      <c r="G1807" s="14" t="s">
        <v>30</v>
      </c>
      <c r="H1807" s="14" t="s">
        <v>15</v>
      </c>
      <c r="I1807" s="14"/>
      <c r="J1807" s="14"/>
      <c r="K1807" s="14"/>
      <c r="L1807" s="14"/>
      <c r="M1807" s="14"/>
      <c r="N1807" s="14"/>
    </row>
    <row r="1808" spans="1:14">
      <c r="A1808" s="14">
        <v>1802</v>
      </c>
      <c r="B1808" s="14">
        <v>685</v>
      </c>
      <c r="C1808" s="15">
        <v>44654</v>
      </c>
      <c r="D1808" s="14">
        <v>66</v>
      </c>
      <c r="E1808" s="14">
        <v>19</v>
      </c>
      <c r="F1808" s="14">
        <v>2</v>
      </c>
      <c r="G1808" s="14" t="s">
        <v>19</v>
      </c>
      <c r="H1808" s="14" t="s">
        <v>15</v>
      </c>
      <c r="I1808" s="14"/>
      <c r="J1808" s="14"/>
      <c r="K1808" s="14"/>
      <c r="L1808" s="14"/>
      <c r="M1808" s="14"/>
      <c r="N1808" s="14"/>
    </row>
    <row r="1809" spans="1:14">
      <c r="A1809" s="14">
        <v>1803</v>
      </c>
      <c r="B1809" s="14">
        <v>1141</v>
      </c>
      <c r="C1809" s="15">
        <v>44761</v>
      </c>
      <c r="D1809" s="14">
        <v>66</v>
      </c>
      <c r="E1809" s="14">
        <v>19</v>
      </c>
      <c r="F1809" s="14">
        <v>2</v>
      </c>
      <c r="G1809" s="14" t="s">
        <v>33</v>
      </c>
      <c r="H1809" s="14" t="s">
        <v>20</v>
      </c>
      <c r="I1809" s="14"/>
      <c r="J1809" s="14"/>
      <c r="K1809" s="14"/>
      <c r="L1809" s="14"/>
      <c r="M1809" s="14"/>
      <c r="N1809" s="14"/>
    </row>
    <row r="1810" spans="1:14">
      <c r="A1810" s="14">
        <v>1804</v>
      </c>
      <c r="B1810" s="14">
        <v>648</v>
      </c>
      <c r="C1810" s="15">
        <v>44595</v>
      </c>
      <c r="D1810" s="14">
        <v>14</v>
      </c>
      <c r="E1810" s="14">
        <v>23</v>
      </c>
      <c r="F1810" s="14">
        <v>1</v>
      </c>
      <c r="G1810" s="14" t="s">
        <v>33</v>
      </c>
      <c r="H1810" s="14" t="s">
        <v>20</v>
      </c>
      <c r="I1810" s="14"/>
      <c r="J1810" s="14"/>
      <c r="K1810" s="14"/>
      <c r="L1810" s="14"/>
      <c r="M1810" s="14"/>
      <c r="N1810" s="14"/>
    </row>
    <row r="1811" spans="1:14">
      <c r="A1811" s="14">
        <v>1805</v>
      </c>
      <c r="B1811" s="14">
        <v>47</v>
      </c>
      <c r="C1811" s="15">
        <v>44770</v>
      </c>
      <c r="D1811" s="14">
        <v>10</v>
      </c>
      <c r="E1811" s="14">
        <v>20</v>
      </c>
      <c r="F1811" s="14">
        <v>2</v>
      </c>
      <c r="G1811" s="14" t="s">
        <v>45</v>
      </c>
      <c r="H1811" s="14" t="s">
        <v>20</v>
      </c>
      <c r="I1811" s="14"/>
      <c r="J1811" s="14"/>
      <c r="K1811" s="14"/>
      <c r="L1811" s="14"/>
      <c r="M1811" s="14"/>
      <c r="N1811" s="14"/>
    </row>
    <row r="1812" spans="1:14">
      <c r="A1812" s="14">
        <v>1806</v>
      </c>
      <c r="B1812" s="14">
        <v>1274</v>
      </c>
      <c r="C1812" s="15">
        <v>44643</v>
      </c>
      <c r="D1812" s="14">
        <v>66</v>
      </c>
      <c r="E1812" s="14">
        <v>24</v>
      </c>
      <c r="F1812" s="14">
        <v>2</v>
      </c>
      <c r="G1812" s="14" t="s">
        <v>45</v>
      </c>
      <c r="H1812" s="14" t="s">
        <v>15</v>
      </c>
      <c r="I1812" s="14"/>
      <c r="J1812" s="14"/>
      <c r="K1812" s="14"/>
      <c r="L1812" s="14"/>
      <c r="M1812" s="14"/>
      <c r="N1812" s="14"/>
    </row>
    <row r="1813" spans="1:14">
      <c r="A1813" s="14">
        <v>1807</v>
      </c>
      <c r="B1813" s="14">
        <v>1185</v>
      </c>
      <c r="C1813" s="15">
        <v>44718</v>
      </c>
      <c r="D1813" s="14">
        <v>10</v>
      </c>
      <c r="E1813" s="14">
        <v>20</v>
      </c>
      <c r="F1813" s="14">
        <v>2</v>
      </c>
      <c r="G1813" s="14" t="s">
        <v>45</v>
      </c>
      <c r="H1813" s="14" t="s">
        <v>15</v>
      </c>
      <c r="I1813" s="14"/>
      <c r="J1813" s="14"/>
      <c r="K1813" s="14"/>
      <c r="L1813" s="14"/>
      <c r="M1813" s="14"/>
      <c r="N1813" s="14"/>
    </row>
    <row r="1814" spans="1:14">
      <c r="A1814" s="14">
        <v>1808</v>
      </c>
      <c r="B1814" s="14">
        <v>1058</v>
      </c>
      <c r="C1814" s="15">
        <v>44794</v>
      </c>
      <c r="D1814" s="14">
        <v>66</v>
      </c>
      <c r="E1814" s="14">
        <v>24</v>
      </c>
      <c r="F1814" s="14">
        <v>1</v>
      </c>
      <c r="G1814" s="14" t="s">
        <v>14</v>
      </c>
      <c r="H1814" s="14" t="s">
        <v>15</v>
      </c>
      <c r="I1814" s="14"/>
      <c r="J1814" s="14"/>
      <c r="K1814" s="14"/>
      <c r="L1814" s="14"/>
      <c r="M1814" s="14"/>
      <c r="N1814" s="14"/>
    </row>
    <row r="1815" spans="1:14">
      <c r="A1815" s="14">
        <v>1809</v>
      </c>
      <c r="B1815" s="14">
        <v>1470</v>
      </c>
      <c r="C1815" s="15">
        <v>44669</v>
      </c>
      <c r="D1815" s="14">
        <v>66</v>
      </c>
      <c r="E1815" s="14">
        <v>24</v>
      </c>
      <c r="F1815" s="14">
        <v>2</v>
      </c>
      <c r="G1815" s="14" t="s">
        <v>22</v>
      </c>
      <c r="H1815" s="14" t="s">
        <v>15</v>
      </c>
      <c r="I1815" s="14"/>
      <c r="J1815" s="14"/>
      <c r="K1815" s="14"/>
      <c r="L1815" s="14"/>
      <c r="M1815" s="14"/>
      <c r="N1815" s="14"/>
    </row>
    <row r="1816" spans="1:14">
      <c r="A1816" s="14">
        <v>1810</v>
      </c>
      <c r="B1816" s="14">
        <v>1211</v>
      </c>
      <c r="C1816" s="15">
        <v>44784</v>
      </c>
      <c r="D1816" s="14">
        <v>10</v>
      </c>
      <c r="E1816" s="14">
        <v>20</v>
      </c>
      <c r="F1816" s="14">
        <v>2</v>
      </c>
      <c r="G1816" s="14" t="s">
        <v>30</v>
      </c>
      <c r="H1816" s="14" t="s">
        <v>15</v>
      </c>
      <c r="I1816" s="14"/>
      <c r="J1816" s="14"/>
      <c r="K1816" s="14"/>
      <c r="L1816" s="14"/>
      <c r="M1816" s="14"/>
      <c r="N1816" s="14"/>
    </row>
    <row r="1817" spans="1:14">
      <c r="A1817" s="14">
        <v>1811</v>
      </c>
      <c r="B1817" s="14">
        <v>807</v>
      </c>
      <c r="C1817" s="15">
        <v>44604</v>
      </c>
      <c r="D1817" s="14">
        <v>10</v>
      </c>
      <c r="E1817" s="14">
        <v>20</v>
      </c>
      <c r="F1817" s="14">
        <v>1</v>
      </c>
      <c r="G1817" s="14" t="s">
        <v>30</v>
      </c>
      <c r="H1817" s="14" t="s">
        <v>20</v>
      </c>
      <c r="I1817" s="14"/>
      <c r="J1817" s="14"/>
      <c r="K1817" s="14"/>
      <c r="L1817" s="14"/>
      <c r="M1817" s="14"/>
      <c r="N1817" s="14"/>
    </row>
    <row r="1818" spans="1:14">
      <c r="A1818" s="14">
        <v>1812</v>
      </c>
      <c r="B1818" s="14">
        <v>1043</v>
      </c>
      <c r="C1818" s="15">
        <v>44667</v>
      </c>
      <c r="D1818" s="14">
        <v>6</v>
      </c>
      <c r="E1818" s="14">
        <v>22</v>
      </c>
      <c r="F1818" s="14">
        <v>2</v>
      </c>
      <c r="G1818" s="14" t="s">
        <v>14</v>
      </c>
      <c r="H1818" s="14" t="s">
        <v>15</v>
      </c>
      <c r="I1818" s="14"/>
      <c r="J1818" s="14"/>
      <c r="K1818" s="14"/>
      <c r="L1818" s="14"/>
      <c r="M1818" s="14"/>
      <c r="N1818" s="14"/>
    </row>
    <row r="1819" spans="1:14">
      <c r="A1819" s="14">
        <v>1813</v>
      </c>
      <c r="B1819" s="14">
        <v>744</v>
      </c>
      <c r="C1819" s="15">
        <v>44798</v>
      </c>
      <c r="D1819" s="14">
        <v>66</v>
      </c>
      <c r="E1819" s="14">
        <v>19</v>
      </c>
      <c r="F1819" s="14">
        <v>2</v>
      </c>
      <c r="G1819" s="14" t="s">
        <v>33</v>
      </c>
      <c r="H1819" s="14" t="s">
        <v>20</v>
      </c>
      <c r="I1819" s="14"/>
      <c r="J1819" s="14"/>
      <c r="K1819" s="14"/>
      <c r="L1819" s="14"/>
      <c r="M1819" s="14"/>
      <c r="N1819" s="14"/>
    </row>
    <row r="1820" spans="1:14">
      <c r="A1820" s="14">
        <v>1814</v>
      </c>
      <c r="B1820" s="14">
        <v>811</v>
      </c>
      <c r="C1820" s="15">
        <v>44626</v>
      </c>
      <c r="D1820" s="14">
        <v>66</v>
      </c>
      <c r="E1820" s="14">
        <v>19</v>
      </c>
      <c r="F1820" s="14">
        <v>2</v>
      </c>
      <c r="G1820" s="14" t="s">
        <v>19</v>
      </c>
      <c r="H1820" s="14" t="s">
        <v>15</v>
      </c>
      <c r="I1820" s="14"/>
      <c r="J1820" s="14"/>
      <c r="K1820" s="14"/>
      <c r="L1820" s="14"/>
      <c r="M1820" s="14"/>
      <c r="N1820" s="14"/>
    </row>
    <row r="1821" spans="1:14">
      <c r="A1821" s="14">
        <v>1815</v>
      </c>
      <c r="B1821" s="14">
        <v>206</v>
      </c>
      <c r="C1821" s="15">
        <v>44563</v>
      </c>
      <c r="D1821" s="14">
        <v>6</v>
      </c>
      <c r="E1821" s="14">
        <v>22</v>
      </c>
      <c r="F1821" s="14">
        <v>1</v>
      </c>
      <c r="G1821" s="14" t="s">
        <v>33</v>
      </c>
      <c r="H1821" s="14" t="s">
        <v>15</v>
      </c>
      <c r="I1821" s="14"/>
      <c r="J1821" s="14"/>
      <c r="K1821" s="14"/>
      <c r="L1821" s="14"/>
      <c r="M1821" s="14"/>
      <c r="N1821" s="14"/>
    </row>
    <row r="1822" spans="1:14">
      <c r="A1822" s="14">
        <v>1816</v>
      </c>
      <c r="B1822" s="14">
        <v>400</v>
      </c>
      <c r="C1822" s="15">
        <v>44647</v>
      </c>
      <c r="D1822" s="14">
        <v>14</v>
      </c>
      <c r="E1822" s="14">
        <v>23</v>
      </c>
      <c r="F1822" s="14">
        <v>1</v>
      </c>
      <c r="G1822" s="14" t="s">
        <v>33</v>
      </c>
      <c r="H1822" s="14" t="s">
        <v>20</v>
      </c>
      <c r="I1822" s="14"/>
      <c r="J1822" s="14"/>
      <c r="K1822" s="14"/>
      <c r="L1822" s="14"/>
      <c r="M1822" s="14"/>
      <c r="N1822" s="14"/>
    </row>
    <row r="1823" spans="1:14">
      <c r="A1823" s="14">
        <v>1817</v>
      </c>
      <c r="B1823" s="14">
        <v>1405</v>
      </c>
      <c r="C1823" s="15">
        <v>44627</v>
      </c>
      <c r="D1823" s="14">
        <v>10</v>
      </c>
      <c r="E1823" s="14">
        <v>20</v>
      </c>
      <c r="F1823" s="14">
        <v>2</v>
      </c>
      <c r="G1823" s="14" t="s">
        <v>14</v>
      </c>
      <c r="H1823" s="14" t="s">
        <v>20</v>
      </c>
      <c r="I1823" s="14"/>
      <c r="J1823" s="14"/>
      <c r="K1823" s="14"/>
      <c r="L1823" s="14"/>
      <c r="M1823" s="14"/>
      <c r="N1823" s="14"/>
    </row>
    <row r="1824" spans="1:14">
      <c r="A1824" s="14">
        <v>1818</v>
      </c>
      <c r="B1824" s="14">
        <v>921</v>
      </c>
      <c r="C1824" s="15">
        <v>44803</v>
      </c>
      <c r="D1824" s="14">
        <v>6</v>
      </c>
      <c r="E1824" s="14">
        <v>22</v>
      </c>
      <c r="F1824" s="14">
        <v>1</v>
      </c>
      <c r="G1824" s="14" t="s">
        <v>30</v>
      </c>
      <c r="H1824" s="14" t="s">
        <v>15</v>
      </c>
      <c r="I1824" s="14"/>
      <c r="J1824" s="14"/>
      <c r="K1824" s="14"/>
      <c r="L1824" s="14"/>
      <c r="M1824" s="14"/>
      <c r="N1824" s="14"/>
    </row>
    <row r="1825" spans="1:14">
      <c r="A1825" s="14">
        <v>1819</v>
      </c>
      <c r="B1825" s="14">
        <v>692</v>
      </c>
      <c r="C1825" s="15">
        <v>44587</v>
      </c>
      <c r="D1825" s="14">
        <v>14</v>
      </c>
      <c r="E1825" s="14">
        <v>23</v>
      </c>
      <c r="F1825" s="14">
        <v>1</v>
      </c>
      <c r="G1825" s="14" t="s">
        <v>33</v>
      </c>
      <c r="H1825" s="14" t="s">
        <v>20</v>
      </c>
      <c r="I1825" s="14"/>
      <c r="J1825" s="14"/>
      <c r="K1825" s="14"/>
      <c r="L1825" s="14"/>
      <c r="M1825" s="14"/>
      <c r="N1825" s="14"/>
    </row>
    <row r="1826" spans="1:14">
      <c r="A1826" s="14">
        <v>1820</v>
      </c>
      <c r="B1826" s="14">
        <v>906</v>
      </c>
      <c r="C1826" s="15">
        <v>44596</v>
      </c>
      <c r="D1826" s="14">
        <v>66</v>
      </c>
      <c r="E1826" s="14">
        <v>19</v>
      </c>
      <c r="F1826" s="14">
        <v>1</v>
      </c>
      <c r="G1826" s="14" t="s">
        <v>33</v>
      </c>
      <c r="H1826" s="14" t="s">
        <v>15</v>
      </c>
      <c r="I1826" s="14"/>
      <c r="J1826" s="14"/>
      <c r="K1826" s="14"/>
      <c r="L1826" s="14"/>
      <c r="M1826" s="14"/>
      <c r="N1826" s="14"/>
    </row>
    <row r="1827" spans="1:14">
      <c r="A1827" s="14">
        <v>1821</v>
      </c>
      <c r="B1827" s="14">
        <v>1181</v>
      </c>
      <c r="C1827" s="15">
        <v>44756</v>
      </c>
      <c r="D1827" s="14">
        <v>66</v>
      </c>
      <c r="E1827" s="14">
        <v>19</v>
      </c>
      <c r="F1827" s="14">
        <v>1</v>
      </c>
      <c r="G1827" s="14" t="s">
        <v>33</v>
      </c>
      <c r="H1827" s="14" t="s">
        <v>20</v>
      </c>
      <c r="I1827" s="14"/>
      <c r="J1827" s="14"/>
      <c r="K1827" s="14"/>
      <c r="L1827" s="14"/>
      <c r="M1827" s="14"/>
      <c r="N1827" s="14"/>
    </row>
    <row r="1828" spans="1:14">
      <c r="A1828" s="14">
        <v>1822</v>
      </c>
      <c r="B1828" s="14">
        <v>743</v>
      </c>
      <c r="C1828" s="15">
        <v>44659</v>
      </c>
      <c r="D1828" s="14">
        <v>6</v>
      </c>
      <c r="E1828" s="14">
        <v>22</v>
      </c>
      <c r="F1828" s="14">
        <v>1</v>
      </c>
      <c r="G1828" s="14" t="s">
        <v>33</v>
      </c>
      <c r="H1828" s="14" t="s">
        <v>15</v>
      </c>
      <c r="I1828" s="14"/>
      <c r="J1828" s="14"/>
      <c r="K1828" s="14"/>
      <c r="L1828" s="14"/>
      <c r="M1828" s="14"/>
      <c r="N1828" s="14"/>
    </row>
    <row r="1829" spans="1:14">
      <c r="A1829" s="14">
        <v>1823</v>
      </c>
      <c r="B1829" s="14">
        <v>1189</v>
      </c>
      <c r="C1829" s="15">
        <v>44638</v>
      </c>
      <c r="D1829" s="14">
        <v>6</v>
      </c>
      <c r="E1829" s="14">
        <v>22</v>
      </c>
      <c r="F1829" s="14">
        <v>1</v>
      </c>
      <c r="G1829" s="14" t="s">
        <v>33</v>
      </c>
      <c r="H1829" s="14" t="s">
        <v>15</v>
      </c>
      <c r="I1829" s="14"/>
      <c r="J1829" s="14"/>
      <c r="K1829" s="14"/>
      <c r="L1829" s="14"/>
      <c r="M1829" s="14"/>
      <c r="N1829" s="14"/>
    </row>
    <row r="1830" spans="1:14">
      <c r="A1830" s="14">
        <v>1824</v>
      </c>
      <c r="B1830" s="14">
        <v>153</v>
      </c>
      <c r="C1830" s="15">
        <v>44784</v>
      </c>
      <c r="D1830" s="14">
        <v>66</v>
      </c>
      <c r="E1830" s="14">
        <v>24</v>
      </c>
      <c r="F1830" s="14">
        <v>1</v>
      </c>
      <c r="G1830" s="14" t="s">
        <v>14</v>
      </c>
      <c r="H1830" s="14" t="s">
        <v>20</v>
      </c>
      <c r="I1830" s="14"/>
      <c r="J1830" s="14"/>
      <c r="K1830" s="14"/>
      <c r="L1830" s="14"/>
      <c r="M1830" s="14"/>
      <c r="N1830" s="14"/>
    </row>
    <row r="1831" spans="1:14">
      <c r="A1831" s="14">
        <v>1825</v>
      </c>
      <c r="B1831" s="14">
        <v>1470</v>
      </c>
      <c r="C1831" s="15">
        <v>44669</v>
      </c>
      <c r="D1831" s="14">
        <v>14</v>
      </c>
      <c r="E1831" s="14">
        <v>23</v>
      </c>
      <c r="F1831" s="14">
        <v>1</v>
      </c>
      <c r="G1831" s="14" t="s">
        <v>22</v>
      </c>
      <c r="H1831" s="14" t="s">
        <v>15</v>
      </c>
      <c r="I1831" s="14"/>
      <c r="J1831" s="14"/>
      <c r="K1831" s="14"/>
      <c r="L1831" s="14"/>
      <c r="M1831" s="14"/>
      <c r="N1831" s="14"/>
    </row>
    <row r="1832" spans="1:14">
      <c r="A1832" s="14">
        <v>1826</v>
      </c>
      <c r="B1832" s="14">
        <v>21</v>
      </c>
      <c r="C1832" s="15">
        <v>44726</v>
      </c>
      <c r="D1832" s="14">
        <v>6</v>
      </c>
      <c r="E1832" s="14">
        <v>22</v>
      </c>
      <c r="F1832" s="14">
        <v>1</v>
      </c>
      <c r="G1832" s="14" t="s">
        <v>14</v>
      </c>
      <c r="H1832" s="14" t="s">
        <v>20</v>
      </c>
      <c r="I1832" s="14"/>
      <c r="J1832" s="14"/>
      <c r="K1832" s="14"/>
      <c r="L1832" s="14"/>
      <c r="M1832" s="14"/>
      <c r="N1832" s="14"/>
    </row>
    <row r="1833" spans="1:14">
      <c r="A1833" s="14">
        <v>1827</v>
      </c>
      <c r="B1833" s="14">
        <v>753</v>
      </c>
      <c r="C1833" s="15">
        <v>44680</v>
      </c>
      <c r="D1833" s="14">
        <v>10</v>
      </c>
      <c r="E1833" s="14">
        <v>20</v>
      </c>
      <c r="F1833" s="14">
        <v>1</v>
      </c>
      <c r="G1833" s="14" t="s">
        <v>19</v>
      </c>
      <c r="H1833" s="14" t="s">
        <v>15</v>
      </c>
      <c r="I1833" s="14"/>
      <c r="J1833" s="14"/>
      <c r="K1833" s="14"/>
      <c r="L1833" s="14"/>
      <c r="M1833" s="14"/>
      <c r="N1833" s="14"/>
    </row>
    <row r="1834" spans="1:14">
      <c r="A1834" s="14">
        <v>1828</v>
      </c>
      <c r="B1834" s="14">
        <v>800</v>
      </c>
      <c r="C1834" s="15">
        <v>44726</v>
      </c>
      <c r="D1834" s="14">
        <v>10</v>
      </c>
      <c r="E1834" s="14">
        <v>20</v>
      </c>
      <c r="F1834" s="14">
        <v>2</v>
      </c>
      <c r="G1834" s="14" t="s">
        <v>45</v>
      </c>
      <c r="H1834" s="14" t="s">
        <v>20</v>
      </c>
      <c r="I1834" s="14"/>
      <c r="J1834" s="14"/>
      <c r="K1834" s="14"/>
      <c r="L1834" s="14"/>
      <c r="M1834" s="14"/>
      <c r="N1834" s="14"/>
    </row>
    <row r="1835" spans="1:14">
      <c r="A1835" s="14">
        <v>1829</v>
      </c>
      <c r="B1835" s="14">
        <v>242</v>
      </c>
      <c r="C1835" s="15">
        <v>44609</v>
      </c>
      <c r="D1835" s="14">
        <v>6</v>
      </c>
      <c r="E1835" s="14">
        <v>22</v>
      </c>
      <c r="F1835" s="14">
        <v>1</v>
      </c>
      <c r="G1835" s="14" t="s">
        <v>19</v>
      </c>
      <c r="H1835" s="14" t="s">
        <v>20</v>
      </c>
      <c r="I1835" s="14"/>
      <c r="J1835" s="14"/>
      <c r="K1835" s="14"/>
      <c r="L1835" s="14"/>
      <c r="M1835" s="14"/>
      <c r="N1835" s="14"/>
    </row>
    <row r="1836" spans="1:14">
      <c r="A1836" s="14">
        <v>1830</v>
      </c>
      <c r="B1836" s="14">
        <v>1161</v>
      </c>
      <c r="C1836" s="15">
        <v>44718</v>
      </c>
      <c r="D1836" s="14">
        <v>66</v>
      </c>
      <c r="E1836" s="14">
        <v>24</v>
      </c>
      <c r="F1836" s="14">
        <v>2</v>
      </c>
      <c r="G1836" s="14" t="s">
        <v>33</v>
      </c>
      <c r="H1836" s="14" t="s">
        <v>20</v>
      </c>
      <c r="I1836" s="14"/>
      <c r="J1836" s="14"/>
      <c r="K1836" s="14"/>
      <c r="L1836" s="14"/>
      <c r="M1836" s="14"/>
      <c r="N1836" s="14"/>
    </row>
    <row r="1837" spans="1:14">
      <c r="A1837" s="14">
        <v>1831</v>
      </c>
      <c r="B1837" s="14">
        <v>1425</v>
      </c>
      <c r="C1837" s="15">
        <v>44706</v>
      </c>
      <c r="D1837" s="14">
        <v>14</v>
      </c>
      <c r="E1837" s="14">
        <v>23</v>
      </c>
      <c r="F1837" s="14">
        <v>2</v>
      </c>
      <c r="G1837" s="14" t="s">
        <v>30</v>
      </c>
      <c r="H1837" s="14" t="s">
        <v>20</v>
      </c>
      <c r="I1837" s="14"/>
      <c r="J1837" s="14"/>
      <c r="K1837" s="14"/>
      <c r="L1837" s="14"/>
      <c r="M1837" s="14"/>
      <c r="N1837" s="14"/>
    </row>
    <row r="1838" spans="1:14">
      <c r="A1838" s="14">
        <v>1832</v>
      </c>
      <c r="B1838" s="14">
        <v>316</v>
      </c>
      <c r="C1838" s="15">
        <v>44734</v>
      </c>
      <c r="D1838" s="14">
        <v>14</v>
      </c>
      <c r="E1838" s="14">
        <v>23</v>
      </c>
      <c r="F1838" s="14">
        <v>2</v>
      </c>
      <c r="G1838" s="14" t="s">
        <v>30</v>
      </c>
      <c r="H1838" s="14" t="s">
        <v>15</v>
      </c>
      <c r="I1838" s="14"/>
      <c r="J1838" s="14"/>
      <c r="K1838" s="14"/>
      <c r="L1838" s="14"/>
      <c r="M1838" s="14"/>
      <c r="N1838" s="14"/>
    </row>
    <row r="1839" spans="1:14">
      <c r="A1839" s="14">
        <v>1833</v>
      </c>
      <c r="B1839" s="14">
        <v>885</v>
      </c>
      <c r="C1839" s="15">
        <v>44654</v>
      </c>
      <c r="D1839" s="14">
        <v>6</v>
      </c>
      <c r="E1839" s="14">
        <v>22</v>
      </c>
      <c r="F1839" s="14">
        <v>2</v>
      </c>
      <c r="G1839" s="14" t="s">
        <v>30</v>
      </c>
      <c r="H1839" s="14" t="s">
        <v>20</v>
      </c>
      <c r="I1839" s="14"/>
      <c r="J1839" s="14"/>
      <c r="K1839" s="14"/>
      <c r="L1839" s="14"/>
      <c r="M1839" s="14"/>
      <c r="N1839" s="14"/>
    </row>
    <row r="1840" spans="1:14">
      <c r="A1840" s="14">
        <v>1834</v>
      </c>
      <c r="B1840" s="14">
        <v>656</v>
      </c>
      <c r="C1840" s="15">
        <v>44653</v>
      </c>
      <c r="D1840" s="14">
        <v>66</v>
      </c>
      <c r="E1840" s="14">
        <v>19</v>
      </c>
      <c r="F1840" s="14">
        <v>2</v>
      </c>
      <c r="G1840" s="14" t="s">
        <v>45</v>
      </c>
      <c r="H1840" s="14" t="s">
        <v>15</v>
      </c>
      <c r="I1840" s="14"/>
      <c r="J1840" s="14"/>
      <c r="K1840" s="14"/>
      <c r="L1840" s="14"/>
      <c r="M1840" s="14"/>
      <c r="N1840" s="14"/>
    </row>
    <row r="1841" spans="1:14">
      <c r="A1841" s="14">
        <v>1835</v>
      </c>
      <c r="B1841" s="14">
        <v>1234</v>
      </c>
      <c r="C1841" s="15">
        <v>44587</v>
      </c>
      <c r="D1841" s="14">
        <v>14</v>
      </c>
      <c r="E1841" s="14">
        <v>23</v>
      </c>
      <c r="F1841" s="14">
        <v>2</v>
      </c>
      <c r="G1841" s="14" t="s">
        <v>19</v>
      </c>
      <c r="H1841" s="14" t="s">
        <v>15</v>
      </c>
      <c r="I1841" s="14"/>
      <c r="J1841" s="14"/>
      <c r="K1841" s="14"/>
      <c r="L1841" s="14"/>
      <c r="M1841" s="14"/>
      <c r="N1841" s="14"/>
    </row>
    <row r="1842" spans="1:14">
      <c r="A1842" s="14">
        <v>1836</v>
      </c>
      <c r="B1842" s="14">
        <v>727</v>
      </c>
      <c r="C1842" s="15">
        <v>44610</v>
      </c>
      <c r="D1842" s="14">
        <v>14</v>
      </c>
      <c r="E1842" s="14">
        <v>23</v>
      </c>
      <c r="F1842" s="14">
        <v>2</v>
      </c>
      <c r="G1842" s="14" t="s">
        <v>33</v>
      </c>
      <c r="H1842" s="14" t="s">
        <v>20</v>
      </c>
      <c r="I1842" s="14"/>
      <c r="J1842" s="14"/>
      <c r="K1842" s="14"/>
      <c r="L1842" s="14"/>
      <c r="M1842" s="14"/>
      <c r="N1842" s="14"/>
    </row>
    <row r="1843" spans="1:14">
      <c r="A1843" s="14">
        <v>1837</v>
      </c>
      <c r="B1843" s="14">
        <v>151</v>
      </c>
      <c r="C1843" s="15">
        <v>44640</v>
      </c>
      <c r="D1843" s="14">
        <v>6</v>
      </c>
      <c r="E1843" s="14">
        <v>22</v>
      </c>
      <c r="F1843" s="14">
        <v>1</v>
      </c>
      <c r="G1843" s="14" t="s">
        <v>22</v>
      </c>
      <c r="H1843" s="14" t="s">
        <v>15</v>
      </c>
      <c r="I1843" s="14"/>
      <c r="J1843" s="14"/>
      <c r="K1843" s="14"/>
      <c r="L1843" s="14"/>
      <c r="M1843" s="14"/>
      <c r="N1843" s="14"/>
    </row>
    <row r="1844" spans="1:14">
      <c r="A1844" s="14">
        <v>1838</v>
      </c>
      <c r="B1844" s="14">
        <v>821</v>
      </c>
      <c r="C1844" s="15">
        <v>44770</v>
      </c>
      <c r="D1844" s="14">
        <v>66</v>
      </c>
      <c r="E1844" s="14">
        <v>19</v>
      </c>
      <c r="F1844" s="14">
        <v>2</v>
      </c>
      <c r="G1844" s="14" t="s">
        <v>33</v>
      </c>
      <c r="H1844" s="14" t="s">
        <v>20</v>
      </c>
      <c r="I1844" s="14"/>
      <c r="J1844" s="14"/>
      <c r="K1844" s="14"/>
      <c r="L1844" s="14"/>
      <c r="M1844" s="14"/>
      <c r="N1844" s="14"/>
    </row>
    <row r="1845" spans="1:14">
      <c r="A1845" s="14">
        <v>1839</v>
      </c>
      <c r="B1845" s="14">
        <v>909</v>
      </c>
      <c r="C1845" s="15">
        <v>44606</v>
      </c>
      <c r="D1845" s="14">
        <v>10</v>
      </c>
      <c r="E1845" s="14">
        <v>20</v>
      </c>
      <c r="F1845" s="14">
        <v>1</v>
      </c>
      <c r="G1845" s="14" t="s">
        <v>22</v>
      </c>
      <c r="H1845" s="14" t="s">
        <v>20</v>
      </c>
      <c r="I1845" s="14"/>
      <c r="J1845" s="14"/>
      <c r="K1845" s="14"/>
      <c r="L1845" s="14"/>
      <c r="M1845" s="14"/>
      <c r="N1845" s="14"/>
    </row>
    <row r="1846" spans="1:14">
      <c r="A1846" s="14">
        <v>1840</v>
      </c>
      <c r="B1846" s="14">
        <v>1137</v>
      </c>
      <c r="C1846" s="15">
        <v>44599</v>
      </c>
      <c r="D1846" s="14">
        <v>6</v>
      </c>
      <c r="E1846" s="14">
        <v>22</v>
      </c>
      <c r="F1846" s="14">
        <v>2</v>
      </c>
      <c r="G1846" s="14" t="s">
        <v>45</v>
      </c>
      <c r="H1846" s="14" t="s">
        <v>15</v>
      </c>
      <c r="I1846" s="14"/>
      <c r="J1846" s="14"/>
      <c r="K1846" s="14"/>
      <c r="L1846" s="14"/>
      <c r="M1846" s="14"/>
      <c r="N1846" s="14"/>
    </row>
    <row r="1847" spans="1:14">
      <c r="A1847" s="14">
        <v>1841</v>
      </c>
      <c r="B1847" s="14">
        <v>809</v>
      </c>
      <c r="C1847" s="15">
        <v>44792</v>
      </c>
      <c r="D1847" s="14">
        <v>66</v>
      </c>
      <c r="E1847" s="14">
        <v>24</v>
      </c>
      <c r="F1847" s="14">
        <v>2</v>
      </c>
      <c r="G1847" s="14" t="s">
        <v>19</v>
      </c>
      <c r="H1847" s="14" t="s">
        <v>15</v>
      </c>
      <c r="I1847" s="14"/>
      <c r="J1847" s="14"/>
      <c r="K1847" s="14"/>
      <c r="L1847" s="14"/>
      <c r="M1847" s="14"/>
      <c r="N1847" s="14"/>
    </row>
    <row r="1848" spans="1:14">
      <c r="A1848" s="14">
        <v>1842</v>
      </c>
      <c r="B1848" s="14">
        <v>1448</v>
      </c>
      <c r="C1848" s="15">
        <v>44781</v>
      </c>
      <c r="D1848" s="14">
        <v>10</v>
      </c>
      <c r="E1848" s="14">
        <v>20</v>
      </c>
      <c r="F1848" s="14">
        <v>1</v>
      </c>
      <c r="G1848" s="14" t="s">
        <v>14</v>
      </c>
      <c r="H1848" s="14" t="s">
        <v>20</v>
      </c>
      <c r="I1848" s="14"/>
      <c r="J1848" s="14"/>
      <c r="K1848" s="14"/>
      <c r="L1848" s="14"/>
      <c r="M1848" s="14"/>
      <c r="N1848" s="14"/>
    </row>
    <row r="1849" spans="1:14">
      <c r="A1849" s="14">
        <v>1843</v>
      </c>
      <c r="B1849" s="14">
        <v>710</v>
      </c>
      <c r="C1849" s="15">
        <v>44719</v>
      </c>
      <c r="D1849" s="14">
        <v>6</v>
      </c>
      <c r="E1849" s="14">
        <v>22</v>
      </c>
      <c r="F1849" s="14">
        <v>1</v>
      </c>
      <c r="G1849" s="14" t="s">
        <v>30</v>
      </c>
      <c r="H1849" s="14" t="s">
        <v>20</v>
      </c>
      <c r="I1849" s="14"/>
      <c r="J1849" s="14"/>
      <c r="K1849" s="14"/>
      <c r="L1849" s="14"/>
      <c r="M1849" s="14"/>
      <c r="N1849" s="14"/>
    </row>
    <row r="1850" spans="1:14">
      <c r="A1850" s="14">
        <v>1844</v>
      </c>
      <c r="B1850" s="14">
        <v>1451</v>
      </c>
      <c r="C1850" s="15">
        <v>44706</v>
      </c>
      <c r="D1850" s="14">
        <v>6</v>
      </c>
      <c r="E1850" s="14">
        <v>22</v>
      </c>
      <c r="F1850" s="14">
        <v>1</v>
      </c>
      <c r="G1850" s="14" t="s">
        <v>22</v>
      </c>
      <c r="H1850" s="14" t="s">
        <v>20</v>
      </c>
      <c r="I1850" s="14"/>
      <c r="J1850" s="14"/>
      <c r="K1850" s="14"/>
      <c r="L1850" s="14"/>
      <c r="M1850" s="14"/>
      <c r="N1850" s="14"/>
    </row>
    <row r="1851" spans="1:14">
      <c r="A1851" s="14">
        <v>1845</v>
      </c>
      <c r="B1851" s="14">
        <v>502</v>
      </c>
      <c r="C1851" s="15">
        <v>44793</v>
      </c>
      <c r="D1851" s="14">
        <v>10</v>
      </c>
      <c r="E1851" s="14">
        <v>20</v>
      </c>
      <c r="F1851" s="14">
        <v>1</v>
      </c>
      <c r="G1851" s="14" t="s">
        <v>19</v>
      </c>
      <c r="H1851" s="14" t="s">
        <v>20</v>
      </c>
      <c r="I1851" s="14"/>
      <c r="J1851" s="14"/>
      <c r="K1851" s="14"/>
      <c r="L1851" s="14"/>
      <c r="M1851" s="14"/>
      <c r="N1851" s="14"/>
    </row>
    <row r="1852" spans="1:14">
      <c r="A1852" s="14">
        <v>1846</v>
      </c>
      <c r="B1852" s="14">
        <v>870</v>
      </c>
      <c r="C1852" s="15">
        <v>44745</v>
      </c>
      <c r="D1852" s="14">
        <v>66</v>
      </c>
      <c r="E1852" s="14">
        <v>24</v>
      </c>
      <c r="F1852" s="14">
        <v>2</v>
      </c>
      <c r="G1852" s="14" t="s">
        <v>19</v>
      </c>
      <c r="H1852" s="14" t="s">
        <v>20</v>
      </c>
      <c r="I1852" s="14"/>
      <c r="J1852" s="14"/>
      <c r="K1852" s="14"/>
      <c r="L1852" s="14"/>
      <c r="M1852" s="14"/>
      <c r="N1852" s="14"/>
    </row>
    <row r="1853" spans="1:14">
      <c r="A1853" s="14">
        <v>1847</v>
      </c>
      <c r="B1853" s="14">
        <v>138</v>
      </c>
      <c r="C1853" s="15">
        <v>44713</v>
      </c>
      <c r="D1853" s="14">
        <v>14</v>
      </c>
      <c r="E1853" s="14">
        <v>23</v>
      </c>
      <c r="F1853" s="14">
        <v>2</v>
      </c>
      <c r="G1853" s="14" t="s">
        <v>22</v>
      </c>
      <c r="H1853" s="14" t="s">
        <v>15</v>
      </c>
      <c r="I1853" s="14"/>
      <c r="J1853" s="14"/>
      <c r="K1853" s="14"/>
      <c r="L1853" s="14"/>
      <c r="M1853" s="14"/>
      <c r="N1853" s="14"/>
    </row>
    <row r="1854" spans="1:14">
      <c r="A1854" s="14">
        <v>1848</v>
      </c>
      <c r="B1854" s="14">
        <v>1176</v>
      </c>
      <c r="C1854" s="15">
        <v>44667</v>
      </c>
      <c r="D1854" s="14">
        <v>14</v>
      </c>
      <c r="E1854" s="14">
        <v>23</v>
      </c>
      <c r="F1854" s="14">
        <v>2</v>
      </c>
      <c r="G1854" s="14" t="s">
        <v>14</v>
      </c>
      <c r="H1854" s="14" t="s">
        <v>15</v>
      </c>
      <c r="I1854" s="14"/>
      <c r="J1854" s="14"/>
      <c r="K1854" s="14"/>
      <c r="L1854" s="14"/>
      <c r="M1854" s="14"/>
      <c r="N1854" s="14"/>
    </row>
    <row r="1855" spans="1:14">
      <c r="A1855" s="14">
        <v>1849</v>
      </c>
      <c r="B1855" s="14">
        <v>140</v>
      </c>
      <c r="C1855" s="15">
        <v>44716</v>
      </c>
      <c r="D1855" s="14">
        <v>66</v>
      </c>
      <c r="E1855" s="14">
        <v>19</v>
      </c>
      <c r="F1855" s="14">
        <v>1</v>
      </c>
      <c r="G1855" s="14" t="s">
        <v>19</v>
      </c>
      <c r="H1855" s="14" t="s">
        <v>20</v>
      </c>
      <c r="I1855" s="14"/>
      <c r="J1855" s="14"/>
      <c r="K1855" s="14"/>
      <c r="L1855" s="14"/>
      <c r="M1855" s="14"/>
      <c r="N1855" s="14"/>
    </row>
    <row r="1856" spans="1:14">
      <c r="A1856" s="14">
        <v>1850</v>
      </c>
      <c r="B1856" s="14">
        <v>609</v>
      </c>
      <c r="C1856" s="15">
        <v>44605</v>
      </c>
      <c r="D1856" s="14">
        <v>14</v>
      </c>
      <c r="E1856" s="14">
        <v>23</v>
      </c>
      <c r="F1856" s="14">
        <v>1</v>
      </c>
      <c r="G1856" s="14" t="s">
        <v>30</v>
      </c>
      <c r="H1856" s="14" t="s">
        <v>15</v>
      </c>
      <c r="I1856" s="14"/>
      <c r="J1856" s="14"/>
      <c r="K1856" s="14"/>
      <c r="L1856" s="14"/>
      <c r="M1856" s="14"/>
      <c r="N1856" s="14"/>
    </row>
    <row r="1857" spans="1:14">
      <c r="A1857" s="14">
        <v>1851</v>
      </c>
      <c r="B1857" s="14">
        <v>198</v>
      </c>
      <c r="C1857" s="15">
        <v>44618</v>
      </c>
      <c r="D1857" s="14">
        <v>10</v>
      </c>
      <c r="E1857" s="14">
        <v>20</v>
      </c>
      <c r="F1857" s="14">
        <v>2</v>
      </c>
      <c r="G1857" s="14" t="s">
        <v>30</v>
      </c>
      <c r="H1857" s="14" t="s">
        <v>15</v>
      </c>
      <c r="I1857" s="14"/>
      <c r="J1857" s="14"/>
      <c r="K1857" s="14"/>
      <c r="L1857" s="14"/>
      <c r="M1857" s="14"/>
      <c r="N1857" s="14"/>
    </row>
    <row r="1858" spans="1:14">
      <c r="A1858" s="14">
        <v>1852</v>
      </c>
      <c r="B1858" s="14">
        <v>1018</v>
      </c>
      <c r="C1858" s="15">
        <v>44598</v>
      </c>
      <c r="D1858" s="14">
        <v>14</v>
      </c>
      <c r="E1858" s="14">
        <v>23</v>
      </c>
      <c r="F1858" s="14">
        <v>2</v>
      </c>
      <c r="G1858" s="14" t="s">
        <v>30</v>
      </c>
      <c r="H1858" s="14" t="s">
        <v>20</v>
      </c>
      <c r="I1858" s="14"/>
      <c r="J1858" s="14"/>
      <c r="K1858" s="14"/>
      <c r="L1858" s="14"/>
      <c r="M1858" s="14"/>
      <c r="N1858" s="14"/>
    </row>
    <row r="1859" spans="1:14">
      <c r="A1859" s="14">
        <v>1853</v>
      </c>
      <c r="B1859" s="14">
        <v>868</v>
      </c>
      <c r="C1859" s="15">
        <v>44714</v>
      </c>
      <c r="D1859" s="14">
        <v>14</v>
      </c>
      <c r="E1859" s="14">
        <v>23</v>
      </c>
      <c r="F1859" s="14">
        <v>1</v>
      </c>
      <c r="G1859" s="14" t="s">
        <v>45</v>
      </c>
      <c r="H1859" s="14" t="s">
        <v>20</v>
      </c>
      <c r="I1859" s="14"/>
      <c r="J1859" s="14"/>
      <c r="K1859" s="14"/>
      <c r="L1859" s="14"/>
      <c r="M1859" s="14"/>
      <c r="N1859" s="14"/>
    </row>
    <row r="1860" spans="1:14">
      <c r="A1860" s="14">
        <v>1854</v>
      </c>
      <c r="B1860" s="14">
        <v>892</v>
      </c>
      <c r="C1860" s="15">
        <v>44713</v>
      </c>
      <c r="D1860" s="14">
        <v>10</v>
      </c>
      <c r="E1860" s="14">
        <v>20</v>
      </c>
      <c r="F1860" s="14">
        <v>1</v>
      </c>
      <c r="G1860" s="14" t="s">
        <v>14</v>
      </c>
      <c r="H1860" s="14" t="s">
        <v>20</v>
      </c>
      <c r="I1860" s="14"/>
      <c r="J1860" s="14"/>
      <c r="K1860" s="14"/>
      <c r="L1860" s="14"/>
      <c r="M1860" s="14"/>
      <c r="N1860" s="14"/>
    </row>
    <row r="1861" spans="1:14">
      <c r="A1861" s="14">
        <v>1855</v>
      </c>
      <c r="B1861" s="14">
        <v>308</v>
      </c>
      <c r="C1861" s="15">
        <v>44684</v>
      </c>
      <c r="D1861" s="14">
        <v>10</v>
      </c>
      <c r="E1861" s="14">
        <v>20</v>
      </c>
      <c r="F1861" s="14">
        <v>2</v>
      </c>
      <c r="G1861" s="14" t="s">
        <v>19</v>
      </c>
      <c r="H1861" s="14" t="s">
        <v>20</v>
      </c>
      <c r="I1861" s="14"/>
      <c r="J1861" s="14"/>
      <c r="K1861" s="14"/>
      <c r="L1861" s="14"/>
      <c r="M1861" s="14"/>
      <c r="N1861" s="14"/>
    </row>
    <row r="1862" spans="1:14">
      <c r="A1862" s="14">
        <v>1856</v>
      </c>
      <c r="B1862" s="14">
        <v>645</v>
      </c>
      <c r="C1862" s="15">
        <v>44798</v>
      </c>
      <c r="D1862" s="14">
        <v>14</v>
      </c>
      <c r="E1862" s="14">
        <v>23</v>
      </c>
      <c r="F1862" s="14">
        <v>2</v>
      </c>
      <c r="G1862" s="14" t="s">
        <v>33</v>
      </c>
      <c r="H1862" s="14" t="s">
        <v>15</v>
      </c>
      <c r="I1862" s="14"/>
      <c r="J1862" s="14"/>
      <c r="K1862" s="14"/>
      <c r="L1862" s="14"/>
      <c r="M1862" s="14"/>
      <c r="N1862" s="14"/>
    </row>
    <row r="1863" spans="1:14">
      <c r="A1863" s="14">
        <v>1857</v>
      </c>
      <c r="B1863" s="14">
        <v>928</v>
      </c>
      <c r="C1863" s="15">
        <v>44564</v>
      </c>
      <c r="D1863" s="14">
        <v>14</v>
      </c>
      <c r="E1863" s="14">
        <v>23</v>
      </c>
      <c r="F1863" s="14">
        <v>1</v>
      </c>
      <c r="G1863" s="14" t="s">
        <v>33</v>
      </c>
      <c r="H1863" s="14" t="s">
        <v>20</v>
      </c>
      <c r="I1863" s="14"/>
      <c r="J1863" s="14"/>
      <c r="K1863" s="14"/>
      <c r="L1863" s="14"/>
      <c r="M1863" s="14"/>
      <c r="N1863" s="14"/>
    </row>
    <row r="1864" spans="1:14">
      <c r="A1864" s="14">
        <v>1858</v>
      </c>
      <c r="B1864" s="14">
        <v>300</v>
      </c>
      <c r="C1864" s="15">
        <v>44712</v>
      </c>
      <c r="D1864" s="14">
        <v>6</v>
      </c>
      <c r="E1864" s="14">
        <v>22</v>
      </c>
      <c r="F1864" s="14">
        <v>1</v>
      </c>
      <c r="G1864" s="14" t="s">
        <v>30</v>
      </c>
      <c r="H1864" s="14" t="s">
        <v>15</v>
      </c>
      <c r="I1864" s="14"/>
      <c r="J1864" s="14"/>
      <c r="K1864" s="14"/>
      <c r="L1864" s="14"/>
      <c r="M1864" s="14"/>
      <c r="N1864" s="14"/>
    </row>
    <row r="1865" spans="1:14">
      <c r="A1865" s="14">
        <v>1859</v>
      </c>
      <c r="B1865" s="14">
        <v>1233</v>
      </c>
      <c r="C1865" s="15">
        <v>44693</v>
      </c>
      <c r="D1865" s="14">
        <v>6</v>
      </c>
      <c r="E1865" s="14">
        <v>22</v>
      </c>
      <c r="F1865" s="14">
        <v>2</v>
      </c>
      <c r="G1865" s="14" t="s">
        <v>22</v>
      </c>
      <c r="H1865" s="14" t="s">
        <v>20</v>
      </c>
      <c r="I1865" s="14"/>
      <c r="J1865" s="14"/>
      <c r="K1865" s="14"/>
      <c r="L1865" s="14"/>
      <c r="M1865" s="14"/>
      <c r="N1865" s="14"/>
    </row>
    <row r="1866" spans="1:14">
      <c r="A1866" s="14">
        <v>1860</v>
      </c>
      <c r="B1866" s="14">
        <v>1385</v>
      </c>
      <c r="C1866" s="15">
        <v>44696</v>
      </c>
      <c r="D1866" s="14">
        <v>6</v>
      </c>
      <c r="E1866" s="14">
        <v>22</v>
      </c>
      <c r="F1866" s="14">
        <v>1</v>
      </c>
      <c r="G1866" s="14" t="s">
        <v>33</v>
      </c>
      <c r="H1866" s="14" t="s">
        <v>20</v>
      </c>
      <c r="I1866" s="14"/>
      <c r="J1866" s="14"/>
      <c r="K1866" s="14"/>
      <c r="L1866" s="14"/>
      <c r="M1866" s="14"/>
      <c r="N1866" s="14"/>
    </row>
    <row r="1867" spans="1:14">
      <c r="A1867" s="14">
        <v>1861</v>
      </c>
      <c r="B1867" s="14">
        <v>758</v>
      </c>
      <c r="C1867" s="15">
        <v>44779</v>
      </c>
      <c r="D1867" s="14">
        <v>14</v>
      </c>
      <c r="E1867" s="14">
        <v>23</v>
      </c>
      <c r="F1867" s="14">
        <v>2</v>
      </c>
      <c r="G1867" s="14" t="s">
        <v>22</v>
      </c>
      <c r="H1867" s="14" t="s">
        <v>15</v>
      </c>
      <c r="I1867" s="14"/>
      <c r="J1867" s="14"/>
      <c r="K1867" s="14"/>
      <c r="L1867" s="14"/>
      <c r="M1867" s="14"/>
      <c r="N1867" s="14"/>
    </row>
    <row r="1868" spans="1:14">
      <c r="A1868" s="14">
        <v>1862</v>
      </c>
      <c r="B1868" s="14">
        <v>1044</v>
      </c>
      <c r="C1868" s="15">
        <v>44566</v>
      </c>
      <c r="D1868" s="14">
        <v>14</v>
      </c>
      <c r="E1868" s="14">
        <v>23</v>
      </c>
      <c r="F1868" s="14">
        <v>1</v>
      </c>
      <c r="G1868" s="14" t="s">
        <v>33</v>
      </c>
      <c r="H1868" s="14" t="s">
        <v>15</v>
      </c>
      <c r="I1868" s="14"/>
      <c r="J1868" s="14"/>
      <c r="K1868" s="14"/>
      <c r="L1868" s="14"/>
      <c r="M1868" s="14"/>
      <c r="N1868" s="14"/>
    </row>
    <row r="1869" spans="1:14">
      <c r="A1869" s="14">
        <v>1863</v>
      </c>
      <c r="B1869" s="14">
        <v>446</v>
      </c>
      <c r="C1869" s="15">
        <v>44562</v>
      </c>
      <c r="D1869" s="14">
        <v>14</v>
      </c>
      <c r="E1869" s="14">
        <v>23</v>
      </c>
      <c r="F1869" s="14">
        <v>1</v>
      </c>
      <c r="G1869" s="14" t="s">
        <v>33</v>
      </c>
      <c r="H1869" s="14" t="s">
        <v>15</v>
      </c>
      <c r="I1869" s="14"/>
      <c r="J1869" s="14"/>
      <c r="K1869" s="14"/>
      <c r="L1869" s="14"/>
      <c r="M1869" s="14"/>
      <c r="N1869" s="14"/>
    </row>
    <row r="1870" spans="1:14">
      <c r="A1870" s="14">
        <v>1864</v>
      </c>
      <c r="B1870" s="14">
        <v>260</v>
      </c>
      <c r="C1870" s="15">
        <v>44739</v>
      </c>
      <c r="D1870" s="14">
        <v>6</v>
      </c>
      <c r="E1870" s="14">
        <v>22</v>
      </c>
      <c r="F1870" s="14">
        <v>2</v>
      </c>
      <c r="G1870" s="14" t="s">
        <v>30</v>
      </c>
      <c r="H1870" s="14" t="s">
        <v>20</v>
      </c>
      <c r="I1870" s="14"/>
      <c r="J1870" s="14"/>
      <c r="K1870" s="14"/>
      <c r="L1870" s="14"/>
      <c r="M1870" s="14"/>
      <c r="N1870" s="14"/>
    </row>
    <row r="1871" spans="1:14">
      <c r="A1871" s="14">
        <v>1865</v>
      </c>
      <c r="B1871" s="14">
        <v>1318</v>
      </c>
      <c r="C1871" s="15">
        <v>44695</v>
      </c>
      <c r="D1871" s="14">
        <v>66</v>
      </c>
      <c r="E1871" s="14">
        <v>19</v>
      </c>
      <c r="F1871" s="14">
        <v>1</v>
      </c>
      <c r="G1871" s="14" t="s">
        <v>14</v>
      </c>
      <c r="H1871" s="14" t="s">
        <v>15</v>
      </c>
      <c r="I1871" s="14"/>
      <c r="J1871" s="14"/>
      <c r="K1871" s="14"/>
      <c r="L1871" s="14"/>
      <c r="M1871" s="14"/>
      <c r="N1871" s="14"/>
    </row>
    <row r="1872" spans="1:14">
      <c r="A1872" s="14">
        <v>1866</v>
      </c>
      <c r="B1872" s="14">
        <v>379</v>
      </c>
      <c r="C1872" s="15">
        <v>44752</v>
      </c>
      <c r="D1872" s="14">
        <v>14</v>
      </c>
      <c r="E1872" s="14">
        <v>23</v>
      </c>
      <c r="F1872" s="14">
        <v>2</v>
      </c>
      <c r="G1872" s="14" t="s">
        <v>45</v>
      </c>
      <c r="H1872" s="14" t="s">
        <v>15</v>
      </c>
      <c r="I1872" s="14"/>
      <c r="J1872" s="14"/>
      <c r="K1872" s="14"/>
      <c r="L1872" s="14"/>
      <c r="M1872" s="14"/>
      <c r="N1872" s="14"/>
    </row>
    <row r="1873" spans="1:14">
      <c r="A1873" s="14">
        <v>1867</v>
      </c>
      <c r="B1873" s="14">
        <v>345</v>
      </c>
      <c r="C1873" s="15">
        <v>44635</v>
      </c>
      <c r="D1873" s="14">
        <v>66</v>
      </c>
      <c r="E1873" s="14">
        <v>24</v>
      </c>
      <c r="F1873" s="14">
        <v>2</v>
      </c>
      <c r="G1873" s="14" t="s">
        <v>19</v>
      </c>
      <c r="H1873" s="14" t="s">
        <v>20</v>
      </c>
      <c r="I1873" s="14"/>
      <c r="J1873" s="14"/>
      <c r="K1873" s="14"/>
      <c r="L1873" s="14"/>
      <c r="M1873" s="14"/>
      <c r="N1873" s="14"/>
    </row>
    <row r="1874" spans="1:14">
      <c r="A1874" s="14">
        <v>1868</v>
      </c>
      <c r="B1874" s="14">
        <v>1306</v>
      </c>
      <c r="C1874" s="15">
        <v>44771</v>
      </c>
      <c r="D1874" s="14">
        <v>10</v>
      </c>
      <c r="E1874" s="14">
        <v>20</v>
      </c>
      <c r="F1874" s="14">
        <v>1</v>
      </c>
      <c r="G1874" s="14" t="s">
        <v>33</v>
      </c>
      <c r="H1874" s="14" t="s">
        <v>20</v>
      </c>
      <c r="I1874" s="14"/>
      <c r="J1874" s="14"/>
      <c r="K1874" s="14"/>
      <c r="L1874" s="14"/>
      <c r="M1874" s="14"/>
      <c r="N1874" s="14"/>
    </row>
    <row r="1875" spans="1:14">
      <c r="A1875" s="14">
        <v>1869</v>
      </c>
      <c r="B1875" s="14">
        <v>684</v>
      </c>
      <c r="C1875" s="15">
        <v>44571</v>
      </c>
      <c r="D1875" s="14">
        <v>14</v>
      </c>
      <c r="E1875" s="14">
        <v>23</v>
      </c>
      <c r="F1875" s="14">
        <v>2</v>
      </c>
      <c r="G1875" s="14" t="s">
        <v>30</v>
      </c>
      <c r="H1875" s="14" t="s">
        <v>15</v>
      </c>
      <c r="I1875" s="14"/>
      <c r="J1875" s="14"/>
      <c r="K1875" s="14"/>
      <c r="L1875" s="14"/>
      <c r="M1875" s="14"/>
      <c r="N1875" s="14"/>
    </row>
    <row r="1876" spans="1:14">
      <c r="A1876" s="14">
        <v>1870</v>
      </c>
      <c r="B1876" s="14">
        <v>398</v>
      </c>
      <c r="C1876" s="15">
        <v>44671</v>
      </c>
      <c r="D1876" s="14">
        <v>14</v>
      </c>
      <c r="E1876" s="14">
        <v>23</v>
      </c>
      <c r="F1876" s="14">
        <v>2</v>
      </c>
      <c r="G1876" s="14" t="s">
        <v>33</v>
      </c>
      <c r="H1876" s="14" t="s">
        <v>20</v>
      </c>
      <c r="I1876" s="14"/>
      <c r="J1876" s="14"/>
      <c r="K1876" s="14"/>
      <c r="L1876" s="14"/>
      <c r="M1876" s="14"/>
      <c r="N1876" s="14"/>
    </row>
    <row r="1877" spans="1:14">
      <c r="A1877" s="14">
        <v>1871</v>
      </c>
      <c r="B1877" s="14">
        <v>784</v>
      </c>
      <c r="C1877" s="15">
        <v>44757</v>
      </c>
      <c r="D1877" s="14">
        <v>66</v>
      </c>
      <c r="E1877" s="14">
        <v>24</v>
      </c>
      <c r="F1877" s="14">
        <v>1</v>
      </c>
      <c r="G1877" s="14" t="s">
        <v>19</v>
      </c>
      <c r="H1877" s="14" t="s">
        <v>20</v>
      </c>
      <c r="I1877" s="14"/>
      <c r="J1877" s="14"/>
      <c r="K1877" s="14"/>
      <c r="L1877" s="14"/>
      <c r="M1877" s="14"/>
      <c r="N1877" s="14"/>
    </row>
    <row r="1878" spans="1:14">
      <c r="A1878" s="14">
        <v>1872</v>
      </c>
      <c r="B1878" s="14">
        <v>1296</v>
      </c>
      <c r="C1878" s="15">
        <v>44596</v>
      </c>
      <c r="D1878" s="14">
        <v>14</v>
      </c>
      <c r="E1878" s="14">
        <v>23</v>
      </c>
      <c r="F1878" s="14">
        <v>2</v>
      </c>
      <c r="G1878" s="14" t="s">
        <v>33</v>
      </c>
      <c r="H1878" s="14" t="s">
        <v>20</v>
      </c>
      <c r="I1878" s="14"/>
      <c r="J1878" s="14"/>
      <c r="K1878" s="14"/>
      <c r="L1878" s="14"/>
      <c r="M1878" s="14"/>
      <c r="N1878" s="14"/>
    </row>
    <row r="1879" spans="1:14">
      <c r="A1879" s="14">
        <v>1873</v>
      </c>
      <c r="B1879" s="14">
        <v>1326</v>
      </c>
      <c r="C1879" s="15">
        <v>44696</v>
      </c>
      <c r="D1879" s="14">
        <v>14</v>
      </c>
      <c r="E1879" s="14">
        <v>23</v>
      </c>
      <c r="F1879" s="14">
        <v>2</v>
      </c>
      <c r="G1879" s="14" t="s">
        <v>33</v>
      </c>
      <c r="H1879" s="14" t="s">
        <v>15</v>
      </c>
      <c r="I1879" s="14"/>
      <c r="J1879" s="14"/>
      <c r="K1879" s="14"/>
      <c r="L1879" s="14"/>
      <c r="M1879" s="14"/>
      <c r="N1879" s="14"/>
    </row>
    <row r="1880" spans="1:14">
      <c r="A1880" s="14">
        <v>1874</v>
      </c>
      <c r="B1880" s="14">
        <v>789</v>
      </c>
      <c r="C1880" s="15">
        <v>44698</v>
      </c>
      <c r="D1880" s="14">
        <v>66</v>
      </c>
      <c r="E1880" s="14">
        <v>19</v>
      </c>
      <c r="F1880" s="14">
        <v>2</v>
      </c>
      <c r="G1880" s="14" t="s">
        <v>14</v>
      </c>
      <c r="H1880" s="14" t="s">
        <v>15</v>
      </c>
      <c r="I1880" s="14"/>
      <c r="J1880" s="14"/>
      <c r="K1880" s="14"/>
      <c r="L1880" s="14"/>
      <c r="M1880" s="14"/>
      <c r="N1880" s="14"/>
    </row>
    <row r="1881" spans="1:14">
      <c r="A1881" s="14">
        <v>1875</v>
      </c>
      <c r="B1881" s="14">
        <v>172</v>
      </c>
      <c r="C1881" s="15">
        <v>44623</v>
      </c>
      <c r="D1881" s="14">
        <v>14</v>
      </c>
      <c r="E1881" s="14">
        <v>23</v>
      </c>
      <c r="F1881" s="14">
        <v>2</v>
      </c>
      <c r="G1881" s="14" t="s">
        <v>14</v>
      </c>
      <c r="H1881" s="14" t="s">
        <v>15</v>
      </c>
      <c r="I1881" s="14"/>
      <c r="J1881" s="14"/>
      <c r="K1881" s="14"/>
      <c r="L1881" s="14"/>
      <c r="M1881" s="14"/>
      <c r="N1881" s="14"/>
    </row>
    <row r="1882" spans="1:14">
      <c r="A1882" s="14">
        <v>1876</v>
      </c>
      <c r="B1882" s="14">
        <v>1479</v>
      </c>
      <c r="C1882" s="15">
        <v>44783</v>
      </c>
      <c r="D1882" s="14">
        <v>66</v>
      </c>
      <c r="E1882" s="14">
        <v>19</v>
      </c>
      <c r="F1882" s="14">
        <v>2</v>
      </c>
      <c r="G1882" s="14" t="s">
        <v>22</v>
      </c>
      <c r="H1882" s="14" t="s">
        <v>15</v>
      </c>
      <c r="I1882" s="14"/>
      <c r="J1882" s="14"/>
      <c r="K1882" s="14"/>
      <c r="L1882" s="14"/>
      <c r="M1882" s="14"/>
      <c r="N1882" s="14"/>
    </row>
    <row r="1883" spans="1:14">
      <c r="A1883" s="14">
        <v>1877</v>
      </c>
      <c r="B1883" s="14">
        <v>252</v>
      </c>
      <c r="C1883" s="15">
        <v>44730</v>
      </c>
      <c r="D1883" s="14">
        <v>66</v>
      </c>
      <c r="E1883" s="14">
        <v>19</v>
      </c>
      <c r="F1883" s="14">
        <v>1</v>
      </c>
      <c r="G1883" s="14" t="s">
        <v>19</v>
      </c>
      <c r="H1883" s="14" t="s">
        <v>15</v>
      </c>
      <c r="I1883" s="14"/>
      <c r="J1883" s="14"/>
      <c r="K1883" s="14"/>
      <c r="L1883" s="14"/>
      <c r="M1883" s="14"/>
      <c r="N1883" s="14"/>
    </row>
    <row r="1884" spans="1:14">
      <c r="A1884" s="14">
        <v>1878</v>
      </c>
      <c r="B1884" s="14">
        <v>488</v>
      </c>
      <c r="C1884" s="15">
        <v>44713</v>
      </c>
      <c r="D1884" s="14">
        <v>66</v>
      </c>
      <c r="E1884" s="14">
        <v>19</v>
      </c>
      <c r="F1884" s="14">
        <v>1</v>
      </c>
      <c r="G1884" s="14" t="s">
        <v>14</v>
      </c>
      <c r="H1884" s="14" t="s">
        <v>20</v>
      </c>
      <c r="I1884" s="14"/>
      <c r="J1884" s="14"/>
      <c r="K1884" s="14"/>
      <c r="L1884" s="14"/>
      <c r="M1884" s="14"/>
      <c r="N1884" s="14"/>
    </row>
    <row r="1885" spans="1:14">
      <c r="A1885" s="14">
        <v>1879</v>
      </c>
      <c r="B1885" s="14">
        <v>669</v>
      </c>
      <c r="C1885" s="15">
        <v>44743</v>
      </c>
      <c r="D1885" s="14">
        <v>14</v>
      </c>
      <c r="E1885" s="14">
        <v>23</v>
      </c>
      <c r="F1885" s="14">
        <v>2</v>
      </c>
      <c r="G1885" s="14" t="s">
        <v>19</v>
      </c>
      <c r="H1885" s="14" t="s">
        <v>15</v>
      </c>
      <c r="I1885" s="14"/>
      <c r="J1885" s="14"/>
      <c r="K1885" s="14"/>
      <c r="L1885" s="14"/>
      <c r="M1885" s="14"/>
      <c r="N1885" s="14"/>
    </row>
    <row r="1886" spans="1:14">
      <c r="A1886" s="14">
        <v>1880</v>
      </c>
      <c r="B1886" s="14">
        <v>1437</v>
      </c>
      <c r="C1886" s="15">
        <v>44690</v>
      </c>
      <c r="D1886" s="14">
        <v>6</v>
      </c>
      <c r="E1886" s="14">
        <v>22</v>
      </c>
      <c r="F1886" s="14">
        <v>2</v>
      </c>
      <c r="G1886" s="14" t="s">
        <v>14</v>
      </c>
      <c r="H1886" s="14" t="s">
        <v>20</v>
      </c>
      <c r="I1886" s="14"/>
      <c r="J1886" s="14"/>
      <c r="K1886" s="14"/>
      <c r="L1886" s="14"/>
      <c r="M1886" s="14"/>
      <c r="N1886" s="14"/>
    </row>
    <row r="1887" spans="1:14">
      <c r="A1887" s="14">
        <v>1881</v>
      </c>
      <c r="B1887" s="14">
        <v>215</v>
      </c>
      <c r="C1887" s="15">
        <v>44617</v>
      </c>
      <c r="D1887" s="14">
        <v>14</v>
      </c>
      <c r="E1887" s="14">
        <v>23</v>
      </c>
      <c r="F1887" s="14">
        <v>2</v>
      </c>
      <c r="G1887" s="14" t="s">
        <v>45</v>
      </c>
      <c r="H1887" s="14" t="s">
        <v>20</v>
      </c>
      <c r="I1887" s="14"/>
      <c r="J1887" s="14"/>
      <c r="K1887" s="14"/>
      <c r="L1887" s="14"/>
      <c r="M1887" s="14"/>
      <c r="N1887" s="14"/>
    </row>
    <row r="1888" spans="1:14">
      <c r="A1888" s="14">
        <v>1882</v>
      </c>
      <c r="B1888" s="14">
        <v>654</v>
      </c>
      <c r="C1888" s="15">
        <v>44657</v>
      </c>
      <c r="D1888" s="14">
        <v>6</v>
      </c>
      <c r="E1888" s="14">
        <v>22</v>
      </c>
      <c r="F1888" s="14">
        <v>1</v>
      </c>
      <c r="G1888" s="14" t="s">
        <v>22</v>
      </c>
      <c r="H1888" s="14" t="s">
        <v>20</v>
      </c>
      <c r="I1888" s="14"/>
      <c r="J1888" s="14"/>
      <c r="K1888" s="14"/>
      <c r="L1888" s="14"/>
      <c r="M1888" s="14"/>
      <c r="N1888" s="14"/>
    </row>
    <row r="1889" spans="1:14">
      <c r="A1889" s="14">
        <v>1883</v>
      </c>
      <c r="B1889" s="14">
        <v>791</v>
      </c>
      <c r="C1889" s="15">
        <v>44759</v>
      </c>
      <c r="D1889" s="14">
        <v>14</v>
      </c>
      <c r="E1889" s="14">
        <v>23</v>
      </c>
      <c r="F1889" s="14">
        <v>2</v>
      </c>
      <c r="G1889" s="14" t="s">
        <v>22</v>
      </c>
      <c r="H1889" s="14" t="s">
        <v>20</v>
      </c>
      <c r="I1889" s="14"/>
      <c r="J1889" s="14"/>
      <c r="K1889" s="14"/>
      <c r="L1889" s="14"/>
      <c r="M1889" s="14"/>
      <c r="N1889" s="14"/>
    </row>
    <row r="1890" spans="1:14">
      <c r="A1890" s="14">
        <v>1884</v>
      </c>
      <c r="B1890" s="14">
        <v>445</v>
      </c>
      <c r="C1890" s="15">
        <v>44773</v>
      </c>
      <c r="D1890" s="14">
        <v>66</v>
      </c>
      <c r="E1890" s="14">
        <v>19</v>
      </c>
      <c r="F1890" s="14">
        <v>1</v>
      </c>
      <c r="G1890" s="14" t="s">
        <v>33</v>
      </c>
      <c r="H1890" s="14" t="s">
        <v>20</v>
      </c>
      <c r="I1890" s="14"/>
      <c r="J1890" s="14"/>
      <c r="K1890" s="14"/>
      <c r="L1890" s="14"/>
      <c r="M1890" s="14"/>
      <c r="N1890" s="14"/>
    </row>
    <row r="1891" spans="1:14">
      <c r="A1891" s="14">
        <v>1885</v>
      </c>
      <c r="B1891" s="14">
        <v>1044</v>
      </c>
      <c r="C1891" s="15">
        <v>44566</v>
      </c>
      <c r="D1891" s="14">
        <v>6</v>
      </c>
      <c r="E1891" s="14">
        <v>22</v>
      </c>
      <c r="F1891" s="14">
        <v>2</v>
      </c>
      <c r="G1891" s="14" t="s">
        <v>33</v>
      </c>
      <c r="H1891" s="14" t="s">
        <v>15</v>
      </c>
      <c r="I1891" s="14"/>
      <c r="J1891" s="14"/>
      <c r="K1891" s="14"/>
      <c r="L1891" s="14"/>
      <c r="M1891" s="14"/>
      <c r="N1891" s="14"/>
    </row>
    <row r="1892" spans="1:14">
      <c r="A1892" s="14">
        <v>1886</v>
      </c>
      <c r="B1892" s="14">
        <v>1332</v>
      </c>
      <c r="C1892" s="15">
        <v>44777</v>
      </c>
      <c r="D1892" s="14">
        <v>66</v>
      </c>
      <c r="E1892" s="14">
        <v>19</v>
      </c>
      <c r="F1892" s="14">
        <v>2</v>
      </c>
      <c r="G1892" s="14" t="s">
        <v>19</v>
      </c>
      <c r="H1892" s="14" t="s">
        <v>15</v>
      </c>
      <c r="I1892" s="14"/>
      <c r="J1892" s="14"/>
      <c r="K1892" s="14"/>
      <c r="L1892" s="14"/>
      <c r="M1892" s="14"/>
      <c r="N1892" s="14"/>
    </row>
    <row r="1893" spans="1:14">
      <c r="A1893" s="14">
        <v>1887</v>
      </c>
      <c r="B1893" s="14">
        <v>903</v>
      </c>
      <c r="C1893" s="15">
        <v>44756</v>
      </c>
      <c r="D1893" s="14">
        <v>66</v>
      </c>
      <c r="E1893" s="14">
        <v>19</v>
      </c>
      <c r="F1893" s="14">
        <v>2</v>
      </c>
      <c r="G1893" s="14" t="s">
        <v>19</v>
      </c>
      <c r="H1893" s="14" t="s">
        <v>20</v>
      </c>
      <c r="I1893" s="14"/>
      <c r="J1893" s="14"/>
      <c r="K1893" s="14"/>
      <c r="L1893" s="14"/>
      <c r="M1893" s="14"/>
      <c r="N1893" s="14"/>
    </row>
    <row r="1894" spans="1:14">
      <c r="A1894" s="14">
        <v>1888</v>
      </c>
      <c r="B1894" s="14">
        <v>440</v>
      </c>
      <c r="C1894" s="15">
        <v>44623</v>
      </c>
      <c r="D1894" s="14">
        <v>6</v>
      </c>
      <c r="E1894" s="14">
        <v>22</v>
      </c>
      <c r="F1894" s="14">
        <v>1</v>
      </c>
      <c r="G1894" s="14" t="s">
        <v>14</v>
      </c>
      <c r="H1894" s="14" t="s">
        <v>15</v>
      </c>
      <c r="I1894" s="14"/>
      <c r="J1894" s="14"/>
      <c r="K1894" s="14"/>
      <c r="L1894" s="14"/>
      <c r="M1894" s="14"/>
      <c r="N1894" s="14"/>
    </row>
    <row r="1895" spans="1:14">
      <c r="A1895" s="14">
        <v>1889</v>
      </c>
      <c r="B1895" s="14">
        <v>1309</v>
      </c>
      <c r="C1895" s="15">
        <v>44709</v>
      </c>
      <c r="D1895" s="14">
        <v>10</v>
      </c>
      <c r="E1895" s="14">
        <v>20</v>
      </c>
      <c r="F1895" s="14">
        <v>1</v>
      </c>
      <c r="G1895" s="14" t="s">
        <v>22</v>
      </c>
      <c r="H1895" s="14" t="s">
        <v>20</v>
      </c>
      <c r="I1895" s="14"/>
      <c r="J1895" s="14"/>
      <c r="K1895" s="14"/>
      <c r="L1895" s="14"/>
      <c r="M1895" s="14"/>
      <c r="N1895" s="14"/>
    </row>
    <row r="1896" spans="1:14">
      <c r="A1896" s="14">
        <v>1890</v>
      </c>
      <c r="B1896" s="14">
        <v>316</v>
      </c>
      <c r="C1896" s="15">
        <v>44734</v>
      </c>
      <c r="D1896" s="14">
        <v>6</v>
      </c>
      <c r="E1896" s="14">
        <v>22</v>
      </c>
      <c r="F1896" s="14">
        <v>1</v>
      </c>
      <c r="G1896" s="14" t="s">
        <v>30</v>
      </c>
      <c r="H1896" s="14" t="s">
        <v>15</v>
      </c>
      <c r="I1896" s="14"/>
      <c r="J1896" s="14"/>
      <c r="K1896" s="14"/>
      <c r="L1896" s="14"/>
      <c r="M1896" s="14"/>
      <c r="N1896" s="14"/>
    </row>
    <row r="1897" spans="1:14">
      <c r="A1897" s="14">
        <v>1891</v>
      </c>
      <c r="B1897" s="14">
        <v>1365</v>
      </c>
      <c r="C1897" s="15">
        <v>44607</v>
      </c>
      <c r="D1897" s="14">
        <v>66</v>
      </c>
      <c r="E1897" s="14">
        <v>19</v>
      </c>
      <c r="F1897" s="14">
        <v>1</v>
      </c>
      <c r="G1897" s="14" t="s">
        <v>45</v>
      </c>
      <c r="H1897" s="14" t="s">
        <v>20</v>
      </c>
      <c r="I1897" s="14"/>
      <c r="J1897" s="14"/>
      <c r="K1897" s="14"/>
      <c r="L1897" s="14"/>
      <c r="M1897" s="14"/>
      <c r="N1897" s="14"/>
    </row>
    <row r="1898" spans="1:14">
      <c r="A1898" s="14">
        <v>1892</v>
      </c>
      <c r="B1898" s="14">
        <v>437</v>
      </c>
      <c r="C1898" s="15">
        <v>44650</v>
      </c>
      <c r="D1898" s="14">
        <v>6</v>
      </c>
      <c r="E1898" s="14">
        <v>22</v>
      </c>
      <c r="F1898" s="14">
        <v>2</v>
      </c>
      <c r="G1898" s="14" t="s">
        <v>30</v>
      </c>
      <c r="H1898" s="14" t="s">
        <v>20</v>
      </c>
      <c r="I1898" s="14"/>
      <c r="J1898" s="14"/>
      <c r="K1898" s="14"/>
      <c r="L1898" s="14"/>
      <c r="M1898" s="14"/>
      <c r="N1898" s="14"/>
    </row>
    <row r="1899" spans="1:14">
      <c r="A1899" s="14">
        <v>1893</v>
      </c>
      <c r="B1899" s="14">
        <v>602</v>
      </c>
      <c r="C1899" s="15">
        <v>44593</v>
      </c>
      <c r="D1899" s="14">
        <v>6</v>
      </c>
      <c r="E1899" s="14">
        <v>22</v>
      </c>
      <c r="F1899" s="14">
        <v>2</v>
      </c>
      <c r="G1899" s="14" t="s">
        <v>14</v>
      </c>
      <c r="H1899" s="14" t="s">
        <v>15</v>
      </c>
      <c r="I1899" s="14"/>
      <c r="J1899" s="14"/>
      <c r="K1899" s="14"/>
      <c r="L1899" s="14"/>
      <c r="M1899" s="14"/>
      <c r="N1899" s="14"/>
    </row>
    <row r="1900" spans="1:14">
      <c r="A1900" s="14">
        <v>1894</v>
      </c>
      <c r="B1900" s="14">
        <v>1402</v>
      </c>
      <c r="C1900" s="15">
        <v>44741</v>
      </c>
      <c r="D1900" s="14">
        <v>10</v>
      </c>
      <c r="E1900" s="14">
        <v>20</v>
      </c>
      <c r="F1900" s="14">
        <v>2</v>
      </c>
      <c r="G1900" s="14" t="s">
        <v>14</v>
      </c>
      <c r="H1900" s="14" t="s">
        <v>15</v>
      </c>
      <c r="I1900" s="14"/>
      <c r="J1900" s="14"/>
      <c r="K1900" s="14"/>
      <c r="L1900" s="14"/>
      <c r="M1900" s="14"/>
      <c r="N1900" s="14"/>
    </row>
    <row r="1901" spans="1:14">
      <c r="A1901" s="14">
        <v>1895</v>
      </c>
      <c r="B1901" s="14">
        <v>413</v>
      </c>
      <c r="C1901" s="15">
        <v>44589</v>
      </c>
      <c r="D1901" s="14">
        <v>66</v>
      </c>
      <c r="E1901" s="14">
        <v>24</v>
      </c>
      <c r="F1901" s="14">
        <v>2</v>
      </c>
      <c r="G1901" s="14" t="s">
        <v>14</v>
      </c>
      <c r="H1901" s="14" t="s">
        <v>15</v>
      </c>
      <c r="I1901" s="14"/>
      <c r="J1901" s="14"/>
      <c r="K1901" s="14"/>
      <c r="L1901" s="14"/>
      <c r="M1901" s="14"/>
      <c r="N1901" s="14"/>
    </row>
    <row r="1902" spans="1:14">
      <c r="A1902" s="14">
        <v>1896</v>
      </c>
      <c r="B1902" s="14">
        <v>604</v>
      </c>
      <c r="C1902" s="15">
        <v>44670</v>
      </c>
      <c r="D1902" s="14">
        <v>10</v>
      </c>
      <c r="E1902" s="14">
        <v>20</v>
      </c>
      <c r="F1902" s="14">
        <v>1</v>
      </c>
      <c r="G1902" s="14" t="s">
        <v>30</v>
      </c>
      <c r="H1902" s="14" t="s">
        <v>20</v>
      </c>
      <c r="I1902" s="14"/>
      <c r="J1902" s="14"/>
      <c r="K1902" s="14"/>
      <c r="L1902" s="14"/>
      <c r="M1902" s="14"/>
      <c r="N1902" s="14"/>
    </row>
    <row r="1903" spans="1:14">
      <c r="A1903" s="14">
        <v>1897</v>
      </c>
      <c r="B1903" s="14">
        <v>202</v>
      </c>
      <c r="C1903" s="15">
        <v>44791</v>
      </c>
      <c r="D1903" s="14">
        <v>66</v>
      </c>
      <c r="E1903" s="14">
        <v>19</v>
      </c>
      <c r="F1903" s="14">
        <v>2</v>
      </c>
      <c r="G1903" s="14" t="s">
        <v>30</v>
      </c>
      <c r="H1903" s="14" t="s">
        <v>15</v>
      </c>
      <c r="I1903" s="14"/>
      <c r="J1903" s="14"/>
      <c r="K1903" s="14"/>
      <c r="L1903" s="14"/>
      <c r="M1903" s="14"/>
      <c r="N1903" s="14"/>
    </row>
    <row r="1904" spans="1:14">
      <c r="A1904" s="14">
        <v>1898</v>
      </c>
      <c r="B1904" s="14">
        <v>656</v>
      </c>
      <c r="C1904" s="15">
        <v>44653</v>
      </c>
      <c r="D1904" s="14">
        <v>66</v>
      </c>
      <c r="E1904" s="14">
        <v>19</v>
      </c>
      <c r="F1904" s="14">
        <v>1</v>
      </c>
      <c r="G1904" s="14" t="s">
        <v>45</v>
      </c>
      <c r="H1904" s="14" t="s">
        <v>15</v>
      </c>
      <c r="I1904" s="14"/>
      <c r="J1904" s="14"/>
      <c r="K1904" s="14"/>
      <c r="L1904" s="14"/>
      <c r="M1904" s="14"/>
      <c r="N1904" s="14"/>
    </row>
    <row r="1905" spans="1:14">
      <c r="A1905" s="14">
        <v>1899</v>
      </c>
      <c r="B1905" s="14">
        <v>240</v>
      </c>
      <c r="C1905" s="15">
        <v>44586</v>
      </c>
      <c r="D1905" s="14">
        <v>66</v>
      </c>
      <c r="E1905" s="14">
        <v>24</v>
      </c>
      <c r="F1905" s="14">
        <v>1</v>
      </c>
      <c r="G1905" s="14" t="s">
        <v>19</v>
      </c>
      <c r="H1905" s="14" t="s">
        <v>20</v>
      </c>
      <c r="I1905" s="14"/>
      <c r="J1905" s="14"/>
      <c r="K1905" s="14"/>
      <c r="L1905" s="14"/>
      <c r="M1905" s="14"/>
      <c r="N1905" s="14"/>
    </row>
    <row r="1906" spans="1:14">
      <c r="A1906" s="14">
        <v>1900</v>
      </c>
      <c r="B1906" s="14">
        <v>375</v>
      </c>
      <c r="C1906" s="15">
        <v>44658</v>
      </c>
      <c r="D1906" s="14">
        <v>6</v>
      </c>
      <c r="E1906" s="14">
        <v>22</v>
      </c>
      <c r="F1906" s="14">
        <v>1</v>
      </c>
      <c r="G1906" s="14" t="s">
        <v>45</v>
      </c>
      <c r="H1906" s="14" t="s">
        <v>15</v>
      </c>
      <c r="I1906" s="14"/>
      <c r="J1906" s="14"/>
      <c r="K1906" s="14"/>
      <c r="L1906" s="14"/>
      <c r="M1906" s="14"/>
      <c r="N1906" s="14"/>
    </row>
    <row r="1907" spans="1:14">
      <c r="A1907" s="14">
        <v>1901</v>
      </c>
      <c r="B1907" s="14">
        <v>408</v>
      </c>
      <c r="C1907" s="15">
        <v>44699</v>
      </c>
      <c r="D1907" s="14">
        <v>6</v>
      </c>
      <c r="E1907" s="14">
        <v>22</v>
      </c>
      <c r="F1907" s="14">
        <v>2</v>
      </c>
      <c r="G1907" s="14" t="s">
        <v>14</v>
      </c>
      <c r="H1907" s="14" t="s">
        <v>15</v>
      </c>
      <c r="I1907" s="14"/>
      <c r="J1907" s="14"/>
      <c r="K1907" s="14"/>
      <c r="L1907" s="14"/>
      <c r="M1907" s="14"/>
      <c r="N1907" s="14"/>
    </row>
    <row r="1908" spans="1:14">
      <c r="A1908" s="14">
        <v>1902</v>
      </c>
      <c r="B1908" s="14">
        <v>1479</v>
      </c>
      <c r="C1908" s="15">
        <v>44783</v>
      </c>
      <c r="D1908" s="14">
        <v>14</v>
      </c>
      <c r="E1908" s="14">
        <v>23</v>
      </c>
      <c r="F1908" s="14">
        <v>1</v>
      </c>
      <c r="G1908" s="14" t="s">
        <v>22</v>
      </c>
      <c r="H1908" s="14" t="s">
        <v>15</v>
      </c>
      <c r="I1908" s="14"/>
      <c r="J1908" s="14"/>
      <c r="K1908" s="14"/>
      <c r="L1908" s="14"/>
      <c r="M1908" s="14"/>
      <c r="N1908" s="14"/>
    </row>
    <row r="1909" spans="1:14">
      <c r="A1909" s="14">
        <v>1903</v>
      </c>
      <c r="B1909" s="14">
        <v>824</v>
      </c>
      <c r="C1909" s="15">
        <v>44802</v>
      </c>
      <c r="D1909" s="14">
        <v>66</v>
      </c>
      <c r="E1909" s="14">
        <v>19</v>
      </c>
      <c r="F1909" s="14">
        <v>1</v>
      </c>
      <c r="G1909" s="14" t="s">
        <v>33</v>
      </c>
      <c r="H1909" s="14" t="s">
        <v>15</v>
      </c>
      <c r="I1909" s="14"/>
      <c r="J1909" s="14"/>
      <c r="K1909" s="14"/>
      <c r="L1909" s="14"/>
      <c r="M1909" s="14"/>
      <c r="N1909" s="14"/>
    </row>
    <row r="1910" spans="1:14">
      <c r="A1910" s="14">
        <v>1904</v>
      </c>
      <c r="B1910" s="14">
        <v>182</v>
      </c>
      <c r="C1910" s="15">
        <v>44713</v>
      </c>
      <c r="D1910" s="14">
        <v>6</v>
      </c>
      <c r="E1910" s="14">
        <v>22</v>
      </c>
      <c r="F1910" s="14">
        <v>2</v>
      </c>
      <c r="G1910" s="14" t="s">
        <v>45</v>
      </c>
      <c r="H1910" s="14" t="s">
        <v>15</v>
      </c>
      <c r="I1910" s="14"/>
      <c r="J1910" s="14"/>
      <c r="K1910" s="14"/>
      <c r="L1910" s="14"/>
      <c r="M1910" s="14"/>
      <c r="N1910" s="14"/>
    </row>
    <row r="1911" spans="1:14">
      <c r="A1911" s="14">
        <v>1905</v>
      </c>
      <c r="B1911" s="14">
        <v>1401</v>
      </c>
      <c r="C1911" s="15">
        <v>44664</v>
      </c>
      <c r="D1911" s="14">
        <v>66</v>
      </c>
      <c r="E1911" s="14">
        <v>24</v>
      </c>
      <c r="F1911" s="14">
        <v>1</v>
      </c>
      <c r="G1911" s="14" t="s">
        <v>33</v>
      </c>
      <c r="H1911" s="14" t="s">
        <v>20</v>
      </c>
      <c r="I1911" s="14"/>
      <c r="J1911" s="14"/>
      <c r="K1911" s="14"/>
      <c r="L1911" s="14"/>
      <c r="M1911" s="14"/>
      <c r="N1911" s="14"/>
    </row>
    <row r="1912" spans="1:14">
      <c r="A1912" s="14">
        <v>1906</v>
      </c>
      <c r="B1912" s="14">
        <v>405</v>
      </c>
      <c r="C1912" s="15">
        <v>44688</v>
      </c>
      <c r="D1912" s="14">
        <v>66</v>
      </c>
      <c r="E1912" s="14">
        <v>19</v>
      </c>
      <c r="F1912" s="14">
        <v>2</v>
      </c>
      <c r="G1912" s="14" t="s">
        <v>22</v>
      </c>
      <c r="H1912" s="14" t="s">
        <v>15</v>
      </c>
      <c r="I1912" s="14"/>
      <c r="J1912" s="14"/>
      <c r="K1912" s="14"/>
      <c r="L1912" s="14"/>
      <c r="M1912" s="14"/>
      <c r="N1912" s="14"/>
    </row>
    <row r="1913" spans="1:14">
      <c r="A1913" s="14">
        <v>1907</v>
      </c>
      <c r="B1913" s="14">
        <v>147</v>
      </c>
      <c r="C1913" s="15">
        <v>44717</v>
      </c>
      <c r="D1913" s="14">
        <v>10</v>
      </c>
      <c r="E1913" s="14">
        <v>20</v>
      </c>
      <c r="F1913" s="14">
        <v>1</v>
      </c>
      <c r="G1913" s="14" t="s">
        <v>45</v>
      </c>
      <c r="H1913" s="14" t="s">
        <v>15</v>
      </c>
      <c r="I1913" s="14"/>
      <c r="J1913" s="14"/>
      <c r="K1913" s="14"/>
      <c r="L1913" s="14"/>
      <c r="M1913" s="14"/>
      <c r="N1913" s="14"/>
    </row>
    <row r="1914" spans="1:14">
      <c r="A1914" s="14">
        <v>1908</v>
      </c>
      <c r="B1914" s="14">
        <v>1431</v>
      </c>
      <c r="C1914" s="15">
        <v>44648</v>
      </c>
      <c r="D1914" s="14">
        <v>66</v>
      </c>
      <c r="E1914" s="14">
        <v>24</v>
      </c>
      <c r="F1914" s="14">
        <v>1</v>
      </c>
      <c r="G1914" s="14" t="s">
        <v>45</v>
      </c>
      <c r="H1914" s="14" t="s">
        <v>15</v>
      </c>
      <c r="I1914" s="14"/>
      <c r="J1914" s="14"/>
      <c r="K1914" s="14"/>
      <c r="L1914" s="14"/>
      <c r="M1914" s="14"/>
      <c r="N1914" s="14"/>
    </row>
    <row r="1915" spans="1:14">
      <c r="A1915" s="14">
        <v>1909</v>
      </c>
      <c r="B1915" s="14">
        <v>609</v>
      </c>
      <c r="C1915" s="15">
        <v>44605</v>
      </c>
      <c r="D1915" s="14">
        <v>10</v>
      </c>
      <c r="E1915" s="14">
        <v>20</v>
      </c>
      <c r="F1915" s="14">
        <v>1</v>
      </c>
      <c r="G1915" s="14" t="s">
        <v>30</v>
      </c>
      <c r="H1915" s="14" t="s">
        <v>15</v>
      </c>
      <c r="I1915" s="14"/>
      <c r="J1915" s="14"/>
      <c r="K1915" s="14"/>
      <c r="L1915" s="14"/>
      <c r="M1915" s="14"/>
      <c r="N1915" s="14"/>
    </row>
    <row r="1916" spans="1:14">
      <c r="A1916" s="14">
        <v>1910</v>
      </c>
      <c r="B1916" s="14">
        <v>52</v>
      </c>
      <c r="C1916" s="15">
        <v>44690</v>
      </c>
      <c r="D1916" s="14">
        <v>66</v>
      </c>
      <c r="E1916" s="14">
        <v>24</v>
      </c>
      <c r="F1916" s="14">
        <v>1</v>
      </c>
      <c r="G1916" s="14" t="s">
        <v>19</v>
      </c>
      <c r="H1916" s="14" t="s">
        <v>20</v>
      </c>
      <c r="I1916" s="14"/>
      <c r="J1916" s="14"/>
      <c r="K1916" s="14"/>
      <c r="L1916" s="14"/>
      <c r="M1916" s="14"/>
      <c r="N1916" s="14"/>
    </row>
    <row r="1917" spans="1:14">
      <c r="A1917" s="14">
        <v>1911</v>
      </c>
      <c r="B1917" s="14">
        <v>370</v>
      </c>
      <c r="C1917" s="15">
        <v>44613</v>
      </c>
      <c r="D1917" s="14">
        <v>10</v>
      </c>
      <c r="E1917" s="14">
        <v>20</v>
      </c>
      <c r="F1917" s="14">
        <v>1</v>
      </c>
      <c r="G1917" s="14" t="s">
        <v>33</v>
      </c>
      <c r="H1917" s="14" t="s">
        <v>20</v>
      </c>
      <c r="I1917" s="14"/>
      <c r="J1917" s="14"/>
      <c r="K1917" s="14"/>
      <c r="L1917" s="14"/>
      <c r="M1917" s="14"/>
      <c r="N1917" s="14"/>
    </row>
    <row r="1918" spans="1:14">
      <c r="A1918" s="14">
        <v>1912</v>
      </c>
      <c r="B1918" s="14">
        <v>1405</v>
      </c>
      <c r="C1918" s="15">
        <v>44627</v>
      </c>
      <c r="D1918" s="14">
        <v>66</v>
      </c>
      <c r="E1918" s="14">
        <v>19</v>
      </c>
      <c r="F1918" s="14">
        <v>1</v>
      </c>
      <c r="G1918" s="14" t="s">
        <v>14</v>
      </c>
      <c r="H1918" s="14" t="s">
        <v>20</v>
      </c>
      <c r="I1918" s="14"/>
      <c r="J1918" s="14"/>
      <c r="K1918" s="14"/>
      <c r="L1918" s="14"/>
      <c r="M1918" s="14"/>
      <c r="N1918" s="14"/>
    </row>
    <row r="1919" spans="1:14">
      <c r="A1919" s="14">
        <v>1913</v>
      </c>
      <c r="B1919" s="14">
        <v>311</v>
      </c>
      <c r="C1919" s="15">
        <v>44604</v>
      </c>
      <c r="D1919" s="14">
        <v>6</v>
      </c>
      <c r="E1919" s="14">
        <v>22</v>
      </c>
      <c r="F1919" s="14">
        <v>1</v>
      </c>
      <c r="G1919" s="14" t="s">
        <v>22</v>
      </c>
      <c r="H1919" s="14" t="s">
        <v>15</v>
      </c>
      <c r="I1919" s="14"/>
      <c r="J1919" s="14"/>
      <c r="K1919" s="14"/>
      <c r="L1919" s="14"/>
      <c r="M1919" s="14"/>
      <c r="N1919" s="14"/>
    </row>
    <row r="1920" spans="1:14">
      <c r="A1920" s="14">
        <v>1914</v>
      </c>
      <c r="B1920" s="14">
        <v>183</v>
      </c>
      <c r="C1920" s="15">
        <v>44772</v>
      </c>
      <c r="D1920" s="14">
        <v>6</v>
      </c>
      <c r="E1920" s="14">
        <v>22</v>
      </c>
      <c r="F1920" s="14">
        <v>2</v>
      </c>
      <c r="G1920" s="14" t="s">
        <v>33</v>
      </c>
      <c r="H1920" s="14" t="s">
        <v>15</v>
      </c>
      <c r="I1920" s="14"/>
      <c r="J1920" s="14"/>
      <c r="K1920" s="14"/>
      <c r="L1920" s="14"/>
      <c r="M1920" s="14"/>
      <c r="N1920" s="14"/>
    </row>
    <row r="1921" spans="1:14">
      <c r="A1921" s="14">
        <v>1915</v>
      </c>
      <c r="B1921" s="14">
        <v>595</v>
      </c>
      <c r="C1921" s="15">
        <v>44788</v>
      </c>
      <c r="D1921" s="14">
        <v>66</v>
      </c>
      <c r="E1921" s="14">
        <v>24</v>
      </c>
      <c r="F1921" s="14">
        <v>1</v>
      </c>
      <c r="G1921" s="14" t="s">
        <v>33</v>
      </c>
      <c r="H1921" s="14" t="s">
        <v>20</v>
      </c>
      <c r="I1921" s="14"/>
      <c r="J1921" s="14"/>
      <c r="K1921" s="14"/>
      <c r="L1921" s="14"/>
      <c r="M1921" s="14"/>
      <c r="N1921" s="14"/>
    </row>
    <row r="1922" spans="1:14">
      <c r="A1922" s="14">
        <v>1916</v>
      </c>
      <c r="B1922" s="14">
        <v>182</v>
      </c>
      <c r="C1922" s="15">
        <v>44713</v>
      </c>
      <c r="D1922" s="14">
        <v>10</v>
      </c>
      <c r="E1922" s="14">
        <v>20</v>
      </c>
      <c r="F1922" s="14">
        <v>1</v>
      </c>
      <c r="G1922" s="14" t="s">
        <v>45</v>
      </c>
      <c r="H1922" s="14" t="s">
        <v>15</v>
      </c>
      <c r="I1922" s="14"/>
      <c r="J1922" s="14"/>
      <c r="K1922" s="14"/>
      <c r="L1922" s="14"/>
      <c r="M1922" s="14"/>
      <c r="N1922" s="14"/>
    </row>
    <row r="1923" spans="1:14">
      <c r="A1923" s="14">
        <v>1917</v>
      </c>
      <c r="B1923" s="14">
        <v>87</v>
      </c>
      <c r="C1923" s="15">
        <v>44732</v>
      </c>
      <c r="D1923" s="14">
        <v>14</v>
      </c>
      <c r="E1923" s="14">
        <v>23</v>
      </c>
      <c r="F1923" s="14">
        <v>1</v>
      </c>
      <c r="G1923" s="14" t="s">
        <v>45</v>
      </c>
      <c r="H1923" s="14" t="s">
        <v>15</v>
      </c>
      <c r="I1923" s="14"/>
      <c r="J1923" s="14"/>
      <c r="K1923" s="14"/>
      <c r="L1923" s="14"/>
      <c r="M1923" s="14"/>
      <c r="N1923" s="14"/>
    </row>
    <row r="1924" spans="1:14">
      <c r="A1924" s="14">
        <v>1918</v>
      </c>
      <c r="B1924" s="14">
        <v>1441</v>
      </c>
      <c r="C1924" s="15">
        <v>44789</v>
      </c>
      <c r="D1924" s="14">
        <v>6</v>
      </c>
      <c r="E1924" s="14">
        <v>22</v>
      </c>
      <c r="F1924" s="14">
        <v>1</v>
      </c>
      <c r="G1924" s="14" t="s">
        <v>14</v>
      </c>
      <c r="H1924" s="14" t="s">
        <v>20</v>
      </c>
      <c r="I1924" s="14"/>
      <c r="J1924" s="14"/>
      <c r="K1924" s="14"/>
      <c r="L1924" s="14"/>
      <c r="M1924" s="14"/>
      <c r="N1924" s="14"/>
    </row>
    <row r="1925" spans="1:14">
      <c r="A1925" s="14">
        <v>1919</v>
      </c>
      <c r="B1925" s="14">
        <v>461</v>
      </c>
      <c r="C1925" s="15">
        <v>44659</v>
      </c>
      <c r="D1925" s="14">
        <v>6</v>
      </c>
      <c r="E1925" s="14">
        <v>22</v>
      </c>
      <c r="F1925" s="14">
        <v>1</v>
      </c>
      <c r="G1925" s="14" t="s">
        <v>14</v>
      </c>
      <c r="H1925" s="14" t="s">
        <v>20</v>
      </c>
      <c r="I1925" s="14"/>
      <c r="J1925" s="14"/>
      <c r="K1925" s="14"/>
      <c r="L1925" s="14"/>
      <c r="M1925" s="14"/>
      <c r="N1925" s="14"/>
    </row>
    <row r="1926" spans="1:14">
      <c r="A1926" s="14">
        <v>1920</v>
      </c>
      <c r="B1926" s="14">
        <v>50</v>
      </c>
      <c r="C1926" s="15">
        <v>44614</v>
      </c>
      <c r="D1926" s="14">
        <v>14</v>
      </c>
      <c r="E1926" s="14">
        <v>23</v>
      </c>
      <c r="F1926" s="14">
        <v>2</v>
      </c>
      <c r="G1926" s="14" t="s">
        <v>45</v>
      </c>
      <c r="H1926" s="14" t="s">
        <v>20</v>
      </c>
      <c r="I1926" s="14"/>
      <c r="J1926" s="14"/>
      <c r="K1926" s="14"/>
      <c r="L1926" s="14"/>
      <c r="M1926" s="14"/>
      <c r="N1926" s="14"/>
    </row>
    <row r="1927" spans="1:14">
      <c r="A1927" s="14">
        <v>1921</v>
      </c>
      <c r="B1927" s="14">
        <v>364</v>
      </c>
      <c r="C1927" s="15">
        <v>44719</v>
      </c>
      <c r="D1927" s="14">
        <v>66</v>
      </c>
      <c r="E1927" s="14">
        <v>24</v>
      </c>
      <c r="F1927" s="14">
        <v>2</v>
      </c>
      <c r="G1927" s="14" t="s">
        <v>45</v>
      </c>
      <c r="H1927" s="14" t="s">
        <v>20</v>
      </c>
      <c r="I1927" s="14"/>
      <c r="J1927" s="14"/>
      <c r="K1927" s="14"/>
      <c r="L1927" s="14"/>
      <c r="M1927" s="14"/>
      <c r="N1927" s="14"/>
    </row>
    <row r="1928" spans="1:14">
      <c r="A1928" s="14">
        <v>1922</v>
      </c>
      <c r="B1928" s="14">
        <v>912</v>
      </c>
      <c r="C1928" s="15">
        <v>44573</v>
      </c>
      <c r="D1928" s="14">
        <v>66</v>
      </c>
      <c r="E1928" s="14">
        <v>24</v>
      </c>
      <c r="F1928" s="14">
        <v>2</v>
      </c>
      <c r="G1928" s="14" t="s">
        <v>22</v>
      </c>
      <c r="H1928" s="14" t="s">
        <v>15</v>
      </c>
      <c r="I1928" s="14"/>
      <c r="J1928" s="14"/>
      <c r="K1928" s="14"/>
      <c r="L1928" s="14"/>
      <c r="M1928" s="14"/>
      <c r="N1928" s="14"/>
    </row>
    <row r="1929" spans="1:14">
      <c r="A1929" s="14">
        <v>1923</v>
      </c>
      <c r="B1929" s="14">
        <v>159</v>
      </c>
      <c r="C1929" s="15">
        <v>44708</v>
      </c>
      <c r="D1929" s="14">
        <v>10</v>
      </c>
      <c r="E1929" s="14">
        <v>20</v>
      </c>
      <c r="F1929" s="14">
        <v>2</v>
      </c>
      <c r="G1929" s="14" t="s">
        <v>22</v>
      </c>
      <c r="H1929" s="14" t="s">
        <v>20</v>
      </c>
      <c r="I1929" s="14"/>
      <c r="J1929" s="14"/>
      <c r="K1929" s="14"/>
      <c r="L1929" s="14"/>
      <c r="M1929" s="14"/>
      <c r="N1929" s="14"/>
    </row>
    <row r="1930" spans="1:14">
      <c r="A1930" s="14">
        <v>1924</v>
      </c>
      <c r="B1930" s="14">
        <v>27</v>
      </c>
      <c r="C1930" s="15">
        <v>44786</v>
      </c>
      <c r="D1930" s="14">
        <v>14</v>
      </c>
      <c r="E1930" s="14">
        <v>23</v>
      </c>
      <c r="F1930" s="14">
        <v>2</v>
      </c>
      <c r="G1930" s="14" t="s">
        <v>45</v>
      </c>
      <c r="H1930" s="14" t="s">
        <v>20</v>
      </c>
      <c r="I1930" s="14"/>
      <c r="J1930" s="14"/>
      <c r="K1930" s="14"/>
      <c r="L1930" s="14"/>
      <c r="M1930" s="14"/>
      <c r="N1930" s="14"/>
    </row>
    <row r="1931" spans="1:14">
      <c r="A1931" s="14">
        <v>1925</v>
      </c>
      <c r="B1931" s="14">
        <v>703</v>
      </c>
      <c r="C1931" s="15">
        <v>44756</v>
      </c>
      <c r="D1931" s="14">
        <v>14</v>
      </c>
      <c r="E1931" s="14">
        <v>23</v>
      </c>
      <c r="F1931" s="14">
        <v>2</v>
      </c>
      <c r="G1931" s="14" t="s">
        <v>30</v>
      </c>
      <c r="H1931" s="14" t="s">
        <v>15</v>
      </c>
      <c r="I1931" s="14"/>
      <c r="J1931" s="14"/>
      <c r="K1931" s="14"/>
      <c r="L1931" s="14"/>
      <c r="M1931" s="14"/>
      <c r="N1931" s="14"/>
    </row>
    <row r="1932" spans="1:14">
      <c r="A1932" s="14">
        <v>1926</v>
      </c>
      <c r="B1932" s="14">
        <v>1388</v>
      </c>
      <c r="C1932" s="15">
        <v>44784</v>
      </c>
      <c r="D1932" s="14">
        <v>66</v>
      </c>
      <c r="E1932" s="14">
        <v>24</v>
      </c>
      <c r="F1932" s="14">
        <v>1</v>
      </c>
      <c r="G1932" s="14" t="s">
        <v>30</v>
      </c>
      <c r="H1932" s="14" t="s">
        <v>20</v>
      </c>
      <c r="I1932" s="14"/>
      <c r="J1932" s="14"/>
      <c r="K1932" s="14"/>
      <c r="L1932" s="14"/>
      <c r="M1932" s="14"/>
      <c r="N1932" s="14"/>
    </row>
    <row r="1933" spans="1:14">
      <c r="A1933" s="14">
        <v>1927</v>
      </c>
      <c r="B1933" s="14">
        <v>751</v>
      </c>
      <c r="C1933" s="15">
        <v>44765</v>
      </c>
      <c r="D1933" s="14">
        <v>10</v>
      </c>
      <c r="E1933" s="14">
        <v>20</v>
      </c>
      <c r="F1933" s="14">
        <v>2</v>
      </c>
      <c r="G1933" s="14" t="s">
        <v>14</v>
      </c>
      <c r="H1933" s="14" t="s">
        <v>15</v>
      </c>
      <c r="I1933" s="14"/>
      <c r="J1933" s="14"/>
      <c r="K1933" s="14"/>
      <c r="L1933" s="14"/>
      <c r="M1933" s="14"/>
      <c r="N1933" s="14"/>
    </row>
    <row r="1934" spans="1:14">
      <c r="A1934" s="14">
        <v>1928</v>
      </c>
      <c r="B1934" s="14">
        <v>830</v>
      </c>
      <c r="C1934" s="15">
        <v>44769</v>
      </c>
      <c r="D1934" s="14">
        <v>66</v>
      </c>
      <c r="E1934" s="14">
        <v>24</v>
      </c>
      <c r="F1934" s="14">
        <v>2</v>
      </c>
      <c r="G1934" s="14" t="s">
        <v>19</v>
      </c>
      <c r="H1934" s="14" t="s">
        <v>20</v>
      </c>
      <c r="I1934" s="14"/>
      <c r="J1934" s="14"/>
      <c r="K1934" s="14"/>
      <c r="L1934" s="14"/>
      <c r="M1934" s="14"/>
      <c r="N1934" s="14"/>
    </row>
    <row r="1935" spans="1:14">
      <c r="A1935" s="14">
        <v>1929</v>
      </c>
      <c r="B1935" s="14">
        <v>101</v>
      </c>
      <c r="C1935" s="15">
        <v>44762</v>
      </c>
      <c r="D1935" s="14">
        <v>6</v>
      </c>
      <c r="E1935" s="14">
        <v>22</v>
      </c>
      <c r="F1935" s="14">
        <v>1</v>
      </c>
      <c r="G1935" s="14" t="s">
        <v>19</v>
      </c>
      <c r="H1935" s="14" t="s">
        <v>15</v>
      </c>
      <c r="I1935" s="14"/>
      <c r="J1935" s="14"/>
      <c r="K1935" s="14"/>
      <c r="L1935" s="14"/>
      <c r="M1935" s="14"/>
      <c r="N1935" s="14"/>
    </row>
    <row r="1936" spans="1:14">
      <c r="A1936" s="14">
        <v>1930</v>
      </c>
      <c r="B1936" s="14">
        <v>378</v>
      </c>
      <c r="C1936" s="15">
        <v>44730</v>
      </c>
      <c r="D1936" s="14">
        <v>14</v>
      </c>
      <c r="E1936" s="14">
        <v>23</v>
      </c>
      <c r="F1936" s="14">
        <v>2</v>
      </c>
      <c r="G1936" s="14" t="s">
        <v>30</v>
      </c>
      <c r="H1936" s="14" t="s">
        <v>20</v>
      </c>
      <c r="I1936" s="14"/>
      <c r="J1936" s="14"/>
      <c r="K1936" s="14"/>
      <c r="L1936" s="14"/>
      <c r="M1936" s="14"/>
      <c r="N1936" s="14"/>
    </row>
    <row r="1937" spans="1:14">
      <c r="A1937" s="14">
        <v>1931</v>
      </c>
      <c r="B1937" s="14">
        <v>1432</v>
      </c>
      <c r="C1937" s="15">
        <v>44713</v>
      </c>
      <c r="D1937" s="14">
        <v>66</v>
      </c>
      <c r="E1937" s="14">
        <v>19</v>
      </c>
      <c r="F1937" s="14">
        <v>2</v>
      </c>
      <c r="G1937" s="14" t="s">
        <v>33</v>
      </c>
      <c r="H1937" s="14" t="s">
        <v>15</v>
      </c>
      <c r="I1937" s="14"/>
      <c r="J1937" s="14"/>
      <c r="K1937" s="14"/>
      <c r="L1937" s="14"/>
      <c r="M1937" s="14"/>
      <c r="N1937" s="14"/>
    </row>
    <row r="1938" spans="1:14">
      <c r="A1938" s="14">
        <v>1932</v>
      </c>
      <c r="B1938" s="14">
        <v>70</v>
      </c>
      <c r="C1938" s="15">
        <v>44726</v>
      </c>
      <c r="D1938" s="14">
        <v>6</v>
      </c>
      <c r="E1938" s="14">
        <v>22</v>
      </c>
      <c r="F1938" s="14">
        <v>2</v>
      </c>
      <c r="G1938" s="14" t="s">
        <v>33</v>
      </c>
      <c r="H1938" s="14" t="s">
        <v>20</v>
      </c>
      <c r="I1938" s="14"/>
      <c r="J1938" s="14"/>
      <c r="K1938" s="14"/>
      <c r="L1938" s="14"/>
      <c r="M1938" s="14"/>
      <c r="N1938" s="14"/>
    </row>
    <row r="1939" spans="1:14">
      <c r="A1939" s="14">
        <v>1933</v>
      </c>
      <c r="B1939" s="14">
        <v>1220</v>
      </c>
      <c r="C1939" s="15">
        <v>44629</v>
      </c>
      <c r="D1939" s="14">
        <v>10</v>
      </c>
      <c r="E1939" s="14">
        <v>20</v>
      </c>
      <c r="F1939" s="14">
        <v>1</v>
      </c>
      <c r="G1939" s="14" t="s">
        <v>45</v>
      </c>
      <c r="H1939" s="14" t="s">
        <v>15</v>
      </c>
      <c r="I1939" s="14"/>
      <c r="J1939" s="14"/>
      <c r="K1939" s="14"/>
      <c r="L1939" s="14"/>
      <c r="M1939" s="14"/>
      <c r="N1939" s="14"/>
    </row>
    <row r="1940" spans="1:14">
      <c r="A1940" s="14">
        <v>1934</v>
      </c>
      <c r="B1940" s="14">
        <v>1475</v>
      </c>
      <c r="C1940" s="15">
        <v>44745</v>
      </c>
      <c r="D1940" s="14">
        <v>66</v>
      </c>
      <c r="E1940" s="14">
        <v>19</v>
      </c>
      <c r="F1940" s="14">
        <v>2</v>
      </c>
      <c r="G1940" s="14" t="s">
        <v>45</v>
      </c>
      <c r="H1940" s="14" t="s">
        <v>15</v>
      </c>
      <c r="I1940" s="14"/>
      <c r="J1940" s="14"/>
      <c r="K1940" s="14"/>
      <c r="L1940" s="14"/>
      <c r="M1940" s="14"/>
      <c r="N1940" s="14"/>
    </row>
    <row r="1941" spans="1:14">
      <c r="A1941" s="14">
        <v>1935</v>
      </c>
      <c r="B1941" s="14">
        <v>191</v>
      </c>
      <c r="C1941" s="15">
        <v>44749</v>
      </c>
      <c r="D1941" s="14">
        <v>66</v>
      </c>
      <c r="E1941" s="14">
        <v>19</v>
      </c>
      <c r="F1941" s="14">
        <v>1</v>
      </c>
      <c r="G1941" s="14" t="s">
        <v>30</v>
      </c>
      <c r="H1941" s="14" t="s">
        <v>20</v>
      </c>
      <c r="I1941" s="14"/>
      <c r="J1941" s="14"/>
      <c r="K1941" s="14"/>
      <c r="L1941" s="14"/>
      <c r="M1941" s="14"/>
      <c r="N1941" s="14"/>
    </row>
    <row r="1942" spans="1:14">
      <c r="A1942" s="14">
        <v>1936</v>
      </c>
      <c r="B1942" s="14">
        <v>3</v>
      </c>
      <c r="C1942" s="15">
        <v>44654</v>
      </c>
      <c r="D1942" s="14">
        <v>14</v>
      </c>
      <c r="E1942" s="14">
        <v>23</v>
      </c>
      <c r="F1942" s="14">
        <v>2</v>
      </c>
      <c r="G1942" s="14" t="s">
        <v>22</v>
      </c>
      <c r="H1942" s="14" t="s">
        <v>20</v>
      </c>
      <c r="I1942" s="14"/>
      <c r="J1942" s="14"/>
      <c r="K1942" s="14"/>
      <c r="L1942" s="14"/>
      <c r="M1942" s="14"/>
      <c r="N1942" s="14"/>
    </row>
    <row r="1943" spans="1:14">
      <c r="A1943" s="14">
        <v>1937</v>
      </c>
      <c r="B1943" s="14">
        <v>1485</v>
      </c>
      <c r="C1943" s="15">
        <v>44776</v>
      </c>
      <c r="D1943" s="14">
        <v>14</v>
      </c>
      <c r="E1943" s="14">
        <v>23</v>
      </c>
      <c r="F1943" s="14">
        <v>2</v>
      </c>
      <c r="G1943" s="14" t="s">
        <v>45</v>
      </c>
      <c r="H1943" s="14" t="s">
        <v>20</v>
      </c>
      <c r="I1943" s="14"/>
      <c r="J1943" s="14"/>
      <c r="K1943" s="14"/>
      <c r="L1943" s="14"/>
      <c r="M1943" s="14"/>
      <c r="N1943" s="14"/>
    </row>
    <row r="1944" spans="1:14">
      <c r="A1944" s="14">
        <v>1938</v>
      </c>
      <c r="B1944" s="14">
        <v>139</v>
      </c>
      <c r="C1944" s="15">
        <v>44687</v>
      </c>
      <c r="D1944" s="14">
        <v>10</v>
      </c>
      <c r="E1944" s="14">
        <v>20</v>
      </c>
      <c r="F1944" s="14">
        <v>1</v>
      </c>
      <c r="G1944" s="14" t="s">
        <v>22</v>
      </c>
      <c r="H1944" s="14" t="s">
        <v>20</v>
      </c>
      <c r="I1944" s="14"/>
      <c r="J1944" s="14"/>
      <c r="K1944" s="14"/>
      <c r="L1944" s="14"/>
      <c r="M1944" s="14"/>
      <c r="N1944" s="14"/>
    </row>
    <row r="1945" spans="1:14">
      <c r="A1945" s="14">
        <v>1939</v>
      </c>
      <c r="B1945" s="14">
        <v>114</v>
      </c>
      <c r="C1945" s="15">
        <v>44628</v>
      </c>
      <c r="D1945" s="14">
        <v>14</v>
      </c>
      <c r="E1945" s="14">
        <v>23</v>
      </c>
      <c r="F1945" s="14">
        <v>1</v>
      </c>
      <c r="G1945" s="14" t="s">
        <v>19</v>
      </c>
      <c r="H1945" s="14" t="s">
        <v>20</v>
      </c>
      <c r="I1945" s="14"/>
      <c r="J1945" s="14"/>
      <c r="K1945" s="14"/>
      <c r="L1945" s="14"/>
      <c r="M1945" s="14"/>
      <c r="N1945" s="14"/>
    </row>
    <row r="1946" spans="1:14">
      <c r="A1946" s="14">
        <v>1940</v>
      </c>
      <c r="B1946" s="14">
        <v>214</v>
      </c>
      <c r="C1946" s="15">
        <v>44607</v>
      </c>
      <c r="D1946" s="14">
        <v>66</v>
      </c>
      <c r="E1946" s="14">
        <v>24</v>
      </c>
      <c r="F1946" s="14">
        <v>1</v>
      </c>
      <c r="G1946" s="14" t="s">
        <v>14</v>
      </c>
      <c r="H1946" s="14" t="s">
        <v>20</v>
      </c>
      <c r="I1946" s="14"/>
      <c r="J1946" s="14"/>
      <c r="K1946" s="14"/>
      <c r="L1946" s="14"/>
      <c r="M1946" s="14"/>
      <c r="N1946" s="14"/>
    </row>
    <row r="1947" spans="1:14">
      <c r="A1947" s="14">
        <v>1941</v>
      </c>
      <c r="B1947" s="14">
        <v>775</v>
      </c>
      <c r="C1947" s="15">
        <v>44607</v>
      </c>
      <c r="D1947" s="14">
        <v>10</v>
      </c>
      <c r="E1947" s="14">
        <v>20</v>
      </c>
      <c r="F1947" s="14">
        <v>1</v>
      </c>
      <c r="G1947" s="14" t="s">
        <v>14</v>
      </c>
      <c r="H1947" s="14" t="s">
        <v>15</v>
      </c>
      <c r="I1947" s="14"/>
      <c r="J1947" s="14"/>
      <c r="K1947" s="14"/>
      <c r="L1947" s="14"/>
      <c r="M1947" s="14"/>
      <c r="N1947" s="14"/>
    </row>
    <row r="1948" spans="1:14">
      <c r="A1948" s="14">
        <v>1942</v>
      </c>
      <c r="B1948" s="14">
        <v>1391</v>
      </c>
      <c r="C1948" s="15">
        <v>44596</v>
      </c>
      <c r="D1948" s="14">
        <v>14</v>
      </c>
      <c r="E1948" s="14">
        <v>23</v>
      </c>
      <c r="F1948" s="14">
        <v>1</v>
      </c>
      <c r="G1948" s="14" t="s">
        <v>30</v>
      </c>
      <c r="H1948" s="14" t="s">
        <v>15</v>
      </c>
      <c r="I1948" s="14"/>
      <c r="J1948" s="14"/>
      <c r="K1948" s="14"/>
      <c r="L1948" s="14"/>
      <c r="M1948" s="14"/>
      <c r="N1948" s="14"/>
    </row>
    <row r="1949" spans="1:14">
      <c r="A1949" s="14">
        <v>1943</v>
      </c>
      <c r="B1949" s="14">
        <v>1043</v>
      </c>
      <c r="C1949" s="15">
        <v>44667</v>
      </c>
      <c r="D1949" s="14">
        <v>6</v>
      </c>
      <c r="E1949" s="14">
        <v>22</v>
      </c>
      <c r="F1949" s="14">
        <v>2</v>
      </c>
      <c r="G1949" s="14" t="s">
        <v>14</v>
      </c>
      <c r="H1949" s="14" t="s">
        <v>15</v>
      </c>
      <c r="I1949" s="14"/>
      <c r="J1949" s="14"/>
      <c r="K1949" s="14"/>
      <c r="L1949" s="14"/>
      <c r="M1949" s="14"/>
      <c r="N1949" s="14"/>
    </row>
    <row r="1950" spans="1:14">
      <c r="A1950" s="14">
        <v>1944</v>
      </c>
      <c r="B1950" s="14">
        <v>633</v>
      </c>
      <c r="C1950" s="15">
        <v>44767</v>
      </c>
      <c r="D1950" s="14">
        <v>66</v>
      </c>
      <c r="E1950" s="14">
        <v>24</v>
      </c>
      <c r="F1950" s="14">
        <v>2</v>
      </c>
      <c r="G1950" s="14" t="s">
        <v>14</v>
      </c>
      <c r="H1950" s="14" t="s">
        <v>20</v>
      </c>
      <c r="I1950" s="14"/>
      <c r="J1950" s="14"/>
      <c r="K1950" s="14"/>
      <c r="L1950" s="14"/>
      <c r="M1950" s="14"/>
      <c r="N1950" s="14"/>
    </row>
    <row r="1951" spans="1:14">
      <c r="A1951" s="14">
        <v>1945</v>
      </c>
      <c r="B1951" s="14">
        <v>1303</v>
      </c>
      <c r="C1951" s="15">
        <v>44629</v>
      </c>
      <c r="D1951" s="14">
        <v>66</v>
      </c>
      <c r="E1951" s="14">
        <v>19</v>
      </c>
      <c r="F1951" s="14">
        <v>1</v>
      </c>
      <c r="G1951" s="14" t="s">
        <v>30</v>
      </c>
      <c r="H1951" s="14" t="s">
        <v>20</v>
      </c>
      <c r="I1951" s="14"/>
      <c r="J1951" s="14"/>
      <c r="K1951" s="14"/>
      <c r="L1951" s="14"/>
      <c r="M1951" s="14"/>
      <c r="N1951" s="14"/>
    </row>
    <row r="1952" spans="1:14">
      <c r="A1952" s="14">
        <v>1946</v>
      </c>
      <c r="B1952" s="14">
        <v>1379</v>
      </c>
      <c r="C1952" s="15">
        <v>44700</v>
      </c>
      <c r="D1952" s="14">
        <v>66</v>
      </c>
      <c r="E1952" s="14">
        <v>19</v>
      </c>
      <c r="F1952" s="14">
        <v>2</v>
      </c>
      <c r="G1952" s="14" t="s">
        <v>33</v>
      </c>
      <c r="H1952" s="14" t="s">
        <v>20</v>
      </c>
      <c r="I1952" s="14"/>
      <c r="J1952" s="14"/>
      <c r="K1952" s="14"/>
      <c r="L1952" s="14"/>
      <c r="M1952" s="14"/>
      <c r="N1952" s="14"/>
    </row>
    <row r="1953" spans="1:14">
      <c r="A1953" s="14">
        <v>1947</v>
      </c>
      <c r="B1953" s="14">
        <v>1021</v>
      </c>
      <c r="C1953" s="15">
        <v>44630</v>
      </c>
      <c r="D1953" s="14">
        <v>10</v>
      </c>
      <c r="E1953" s="14">
        <v>20</v>
      </c>
      <c r="F1953" s="14">
        <v>2</v>
      </c>
      <c r="G1953" s="14" t="s">
        <v>22</v>
      </c>
      <c r="H1953" s="14" t="s">
        <v>15</v>
      </c>
      <c r="I1953" s="14"/>
      <c r="J1953" s="14"/>
      <c r="K1953" s="14"/>
      <c r="L1953" s="14"/>
      <c r="M1953" s="14"/>
      <c r="N1953" s="14"/>
    </row>
    <row r="1954" spans="1:14">
      <c r="A1954" s="14">
        <v>1948</v>
      </c>
      <c r="B1954" s="14">
        <v>36</v>
      </c>
      <c r="C1954" s="15">
        <v>44719</v>
      </c>
      <c r="D1954" s="14">
        <v>6</v>
      </c>
      <c r="E1954" s="14">
        <v>22</v>
      </c>
      <c r="F1954" s="14">
        <v>1</v>
      </c>
      <c r="G1954" s="14" t="s">
        <v>30</v>
      </c>
      <c r="H1954" s="14" t="s">
        <v>15</v>
      </c>
      <c r="I1954" s="14"/>
      <c r="J1954" s="14"/>
      <c r="K1954" s="14"/>
      <c r="L1954" s="14"/>
      <c r="M1954" s="14"/>
      <c r="N1954" s="14"/>
    </row>
    <row r="1955" spans="1:14">
      <c r="A1955" s="14">
        <v>1949</v>
      </c>
      <c r="B1955" s="14">
        <v>452</v>
      </c>
      <c r="C1955" s="15">
        <v>44705</v>
      </c>
      <c r="D1955" s="14">
        <v>6</v>
      </c>
      <c r="E1955" s="14">
        <v>22</v>
      </c>
      <c r="F1955" s="14">
        <v>1</v>
      </c>
      <c r="G1955" s="14" t="s">
        <v>45</v>
      </c>
      <c r="H1955" s="14" t="s">
        <v>15</v>
      </c>
      <c r="I1955" s="14"/>
      <c r="J1955" s="14"/>
      <c r="K1955" s="14"/>
      <c r="L1955" s="14"/>
      <c r="M1955" s="14"/>
      <c r="N1955" s="14"/>
    </row>
    <row r="1956" spans="1:14">
      <c r="A1956" s="14">
        <v>1950</v>
      </c>
      <c r="B1956" s="14">
        <v>324</v>
      </c>
      <c r="C1956" s="15">
        <v>44698</v>
      </c>
      <c r="D1956" s="14">
        <v>66</v>
      </c>
      <c r="E1956" s="14">
        <v>19</v>
      </c>
      <c r="F1956" s="14">
        <v>2</v>
      </c>
      <c r="G1956" s="14" t="s">
        <v>19</v>
      </c>
      <c r="H1956" s="14" t="s">
        <v>15</v>
      </c>
      <c r="I1956" s="14"/>
      <c r="J1956" s="14"/>
      <c r="K1956" s="14"/>
      <c r="L1956" s="14"/>
      <c r="M1956" s="14"/>
      <c r="N1956" s="14"/>
    </row>
    <row r="1957" spans="1:14">
      <c r="A1957" s="14">
        <v>1951</v>
      </c>
      <c r="B1957" s="14">
        <v>744</v>
      </c>
      <c r="C1957" s="15">
        <v>44798</v>
      </c>
      <c r="D1957" s="14">
        <v>66</v>
      </c>
      <c r="E1957" s="14">
        <v>19</v>
      </c>
      <c r="F1957" s="14">
        <v>2</v>
      </c>
      <c r="G1957" s="14" t="s">
        <v>33</v>
      </c>
      <c r="H1957" s="14" t="s">
        <v>20</v>
      </c>
      <c r="I1957" s="14"/>
      <c r="J1957" s="14"/>
      <c r="K1957" s="14"/>
      <c r="L1957" s="14"/>
      <c r="M1957" s="14"/>
      <c r="N1957" s="14"/>
    </row>
    <row r="1958" spans="1:14">
      <c r="A1958" s="14">
        <v>1952</v>
      </c>
      <c r="B1958" s="14">
        <v>1000</v>
      </c>
      <c r="C1958" s="15">
        <v>44795</v>
      </c>
      <c r="D1958" s="14">
        <v>10</v>
      </c>
      <c r="E1958" s="14">
        <v>20</v>
      </c>
      <c r="F1958" s="14">
        <v>1</v>
      </c>
      <c r="G1958" s="14" t="s">
        <v>30</v>
      </c>
      <c r="H1958" s="14" t="s">
        <v>20</v>
      </c>
      <c r="I1958" s="14"/>
      <c r="J1958" s="14"/>
      <c r="K1958" s="14"/>
      <c r="L1958" s="14"/>
      <c r="M1958" s="14"/>
      <c r="N1958" s="14"/>
    </row>
    <row r="1959" spans="1:14">
      <c r="A1959" s="14">
        <v>1953</v>
      </c>
      <c r="B1959" s="14">
        <v>1353</v>
      </c>
      <c r="C1959" s="15">
        <v>44604</v>
      </c>
      <c r="D1959" s="14">
        <v>66</v>
      </c>
      <c r="E1959" s="14">
        <v>24</v>
      </c>
      <c r="F1959" s="14">
        <v>2</v>
      </c>
      <c r="G1959" s="14" t="s">
        <v>22</v>
      </c>
      <c r="H1959" s="14" t="s">
        <v>20</v>
      </c>
      <c r="I1959" s="14"/>
      <c r="J1959" s="14"/>
      <c r="K1959" s="14"/>
      <c r="L1959" s="14"/>
      <c r="M1959" s="14"/>
      <c r="N1959" s="14"/>
    </row>
    <row r="1960" spans="1:14">
      <c r="A1960" s="14">
        <v>1954</v>
      </c>
      <c r="B1960" s="14">
        <v>776</v>
      </c>
      <c r="C1960" s="15">
        <v>44798</v>
      </c>
      <c r="D1960" s="14">
        <v>66</v>
      </c>
      <c r="E1960" s="14">
        <v>24</v>
      </c>
      <c r="F1960" s="14">
        <v>1</v>
      </c>
      <c r="G1960" s="14" t="s">
        <v>22</v>
      </c>
      <c r="H1960" s="14" t="s">
        <v>20</v>
      </c>
      <c r="I1960" s="14"/>
      <c r="J1960" s="14"/>
      <c r="K1960" s="14"/>
      <c r="L1960" s="14"/>
      <c r="M1960" s="14"/>
      <c r="N1960" s="14"/>
    </row>
    <row r="1961" spans="1:14">
      <c r="A1961" s="14">
        <v>1955</v>
      </c>
      <c r="B1961" s="14">
        <v>330</v>
      </c>
      <c r="C1961" s="15">
        <v>44717</v>
      </c>
      <c r="D1961" s="14">
        <v>66</v>
      </c>
      <c r="E1961" s="14">
        <v>24</v>
      </c>
      <c r="F1961" s="14">
        <v>2</v>
      </c>
      <c r="G1961" s="14" t="s">
        <v>30</v>
      </c>
      <c r="H1961" s="14" t="s">
        <v>15</v>
      </c>
      <c r="I1961" s="14"/>
      <c r="J1961" s="14"/>
      <c r="K1961" s="14"/>
      <c r="L1961" s="14"/>
      <c r="M1961" s="14"/>
      <c r="N1961" s="14"/>
    </row>
    <row r="1962" spans="1:14">
      <c r="A1962" s="14">
        <v>1956</v>
      </c>
      <c r="B1962" s="14">
        <v>1206</v>
      </c>
      <c r="C1962" s="15">
        <v>44782</v>
      </c>
      <c r="D1962" s="14">
        <v>66</v>
      </c>
      <c r="E1962" s="14">
        <v>19</v>
      </c>
      <c r="F1962" s="14">
        <v>1</v>
      </c>
      <c r="G1962" s="14" t="s">
        <v>45</v>
      </c>
      <c r="H1962" s="14" t="s">
        <v>20</v>
      </c>
      <c r="I1962" s="14"/>
      <c r="J1962" s="14"/>
      <c r="K1962" s="14"/>
      <c r="L1962" s="14"/>
      <c r="M1962" s="14"/>
      <c r="N1962" s="14"/>
    </row>
    <row r="1963" spans="1:14">
      <c r="A1963" s="14">
        <v>1957</v>
      </c>
      <c r="B1963" s="14">
        <v>351</v>
      </c>
      <c r="C1963" s="15">
        <v>44676</v>
      </c>
      <c r="D1963" s="14">
        <v>66</v>
      </c>
      <c r="E1963" s="14">
        <v>24</v>
      </c>
      <c r="F1963" s="14">
        <v>2</v>
      </c>
      <c r="G1963" s="14" t="s">
        <v>33</v>
      </c>
      <c r="H1963" s="14" t="s">
        <v>15</v>
      </c>
      <c r="I1963" s="14"/>
      <c r="J1963" s="14"/>
      <c r="K1963" s="14"/>
      <c r="L1963" s="14"/>
      <c r="M1963" s="14"/>
      <c r="N1963" s="14"/>
    </row>
    <row r="1964" spans="1:14">
      <c r="A1964" s="14">
        <v>1958</v>
      </c>
      <c r="B1964" s="14">
        <v>259</v>
      </c>
      <c r="C1964" s="15">
        <v>44614</v>
      </c>
      <c r="D1964" s="14">
        <v>6</v>
      </c>
      <c r="E1964" s="14">
        <v>22</v>
      </c>
      <c r="F1964" s="14">
        <v>1</v>
      </c>
      <c r="G1964" s="14" t="s">
        <v>19</v>
      </c>
      <c r="H1964" s="14" t="s">
        <v>20</v>
      </c>
      <c r="I1964" s="14"/>
      <c r="J1964" s="14"/>
      <c r="K1964" s="14"/>
      <c r="L1964" s="14"/>
      <c r="M1964" s="14"/>
      <c r="N1964" s="14"/>
    </row>
    <row r="1965" spans="1:14">
      <c r="A1965" s="14">
        <v>1959</v>
      </c>
      <c r="B1965" s="14">
        <v>1361</v>
      </c>
      <c r="C1965" s="15">
        <v>44592</v>
      </c>
      <c r="D1965" s="14">
        <v>66</v>
      </c>
      <c r="E1965" s="14">
        <v>19</v>
      </c>
      <c r="F1965" s="14">
        <v>2</v>
      </c>
      <c r="G1965" s="14" t="s">
        <v>19</v>
      </c>
      <c r="H1965" s="14" t="s">
        <v>15</v>
      </c>
      <c r="I1965" s="14"/>
      <c r="J1965" s="14"/>
      <c r="K1965" s="14"/>
      <c r="L1965" s="14"/>
      <c r="M1965" s="14"/>
      <c r="N1965" s="14"/>
    </row>
    <row r="1966" spans="1:14">
      <c r="A1966" s="14">
        <v>1960</v>
      </c>
      <c r="B1966" s="14">
        <v>1056</v>
      </c>
      <c r="C1966" s="15">
        <v>44689</v>
      </c>
      <c r="D1966" s="14">
        <v>66</v>
      </c>
      <c r="E1966" s="14">
        <v>24</v>
      </c>
      <c r="F1966" s="14">
        <v>2</v>
      </c>
      <c r="G1966" s="14" t="s">
        <v>33</v>
      </c>
      <c r="H1966" s="14" t="s">
        <v>15</v>
      </c>
      <c r="I1966" s="14"/>
      <c r="J1966" s="14"/>
      <c r="K1966" s="14"/>
      <c r="L1966" s="14"/>
      <c r="M1966" s="14"/>
      <c r="N1966" s="14"/>
    </row>
    <row r="1967" spans="1:14">
      <c r="A1967" s="14">
        <v>1961</v>
      </c>
      <c r="B1967" s="14">
        <v>1076</v>
      </c>
      <c r="C1967" s="15">
        <v>44776</v>
      </c>
      <c r="D1967" s="14">
        <v>14</v>
      </c>
      <c r="E1967" s="14">
        <v>23</v>
      </c>
      <c r="F1967" s="14">
        <v>1</v>
      </c>
      <c r="G1967" s="14" t="s">
        <v>14</v>
      </c>
      <c r="H1967" s="14" t="s">
        <v>20</v>
      </c>
      <c r="I1967" s="14"/>
      <c r="J1967" s="14"/>
      <c r="K1967" s="14"/>
      <c r="L1967" s="14"/>
      <c r="M1967" s="14"/>
      <c r="N1967" s="14"/>
    </row>
    <row r="1968" spans="1:14">
      <c r="A1968" s="14">
        <v>1962</v>
      </c>
      <c r="B1968" s="14">
        <v>45</v>
      </c>
      <c r="C1968" s="15">
        <v>44636</v>
      </c>
      <c r="D1968" s="14">
        <v>66</v>
      </c>
      <c r="E1968" s="14">
        <v>24</v>
      </c>
      <c r="F1968" s="14">
        <v>2</v>
      </c>
      <c r="G1968" s="14" t="s">
        <v>14</v>
      </c>
      <c r="H1968" s="14" t="s">
        <v>15</v>
      </c>
      <c r="I1968" s="14"/>
      <c r="J1968" s="14"/>
      <c r="K1968" s="14"/>
      <c r="L1968" s="14"/>
      <c r="M1968" s="14"/>
      <c r="N1968" s="14"/>
    </row>
    <row r="1969" spans="1:14">
      <c r="A1969" s="14">
        <v>1963</v>
      </c>
      <c r="B1969" s="14">
        <v>191</v>
      </c>
      <c r="C1969" s="15">
        <v>44749</v>
      </c>
      <c r="D1969" s="14">
        <v>6</v>
      </c>
      <c r="E1969" s="14">
        <v>22</v>
      </c>
      <c r="F1969" s="14">
        <v>1</v>
      </c>
      <c r="G1969" s="14" t="s">
        <v>30</v>
      </c>
      <c r="H1969" s="14" t="s">
        <v>20</v>
      </c>
      <c r="I1969" s="14"/>
      <c r="J1969" s="14"/>
      <c r="K1969" s="14"/>
      <c r="L1969" s="14"/>
      <c r="M1969" s="14"/>
      <c r="N1969" s="14"/>
    </row>
    <row r="1970" spans="1:14">
      <c r="A1970" s="14">
        <v>1964</v>
      </c>
      <c r="B1970" s="14">
        <v>242</v>
      </c>
      <c r="C1970" s="15">
        <v>44609</v>
      </c>
      <c r="D1970" s="14">
        <v>6</v>
      </c>
      <c r="E1970" s="14">
        <v>22</v>
      </c>
      <c r="F1970" s="14">
        <v>2</v>
      </c>
      <c r="G1970" s="14" t="s">
        <v>19</v>
      </c>
      <c r="H1970" s="14" t="s">
        <v>20</v>
      </c>
      <c r="I1970" s="14"/>
      <c r="J1970" s="14"/>
      <c r="K1970" s="14"/>
      <c r="L1970" s="14"/>
      <c r="M1970" s="14"/>
      <c r="N1970" s="14"/>
    </row>
    <row r="1971" spans="1:14">
      <c r="A1971" s="14">
        <v>1965</v>
      </c>
      <c r="B1971" s="14">
        <v>384</v>
      </c>
      <c r="C1971" s="15">
        <v>44634</v>
      </c>
      <c r="D1971" s="14">
        <v>10</v>
      </c>
      <c r="E1971" s="14">
        <v>20</v>
      </c>
      <c r="F1971" s="14">
        <v>2</v>
      </c>
      <c r="G1971" s="14" t="s">
        <v>33</v>
      </c>
      <c r="H1971" s="14" t="s">
        <v>15</v>
      </c>
      <c r="I1971" s="14"/>
      <c r="J1971" s="14"/>
      <c r="K1971" s="14"/>
      <c r="L1971" s="14"/>
      <c r="M1971" s="14"/>
      <c r="N1971" s="14"/>
    </row>
    <row r="1972" spans="1:14">
      <c r="A1972" s="14">
        <v>1966</v>
      </c>
      <c r="B1972" s="14">
        <v>918</v>
      </c>
      <c r="C1972" s="15">
        <v>44781</v>
      </c>
      <c r="D1972" s="14">
        <v>10</v>
      </c>
      <c r="E1972" s="14">
        <v>20</v>
      </c>
      <c r="F1972" s="14">
        <v>2</v>
      </c>
      <c r="G1972" s="14" t="s">
        <v>19</v>
      </c>
      <c r="H1972" s="14" t="s">
        <v>15</v>
      </c>
      <c r="I1972" s="14"/>
      <c r="J1972" s="14"/>
      <c r="K1972" s="14"/>
      <c r="L1972" s="14"/>
      <c r="M1972" s="14"/>
      <c r="N1972" s="14"/>
    </row>
    <row r="1973" spans="1:14">
      <c r="A1973" s="14">
        <v>1967</v>
      </c>
      <c r="B1973" s="14">
        <v>913</v>
      </c>
      <c r="C1973" s="15">
        <v>44646</v>
      </c>
      <c r="D1973" s="14">
        <v>6</v>
      </c>
      <c r="E1973" s="14">
        <v>22</v>
      </c>
      <c r="F1973" s="14">
        <v>2</v>
      </c>
      <c r="G1973" s="14" t="s">
        <v>14</v>
      </c>
      <c r="H1973" s="14" t="s">
        <v>15</v>
      </c>
      <c r="I1973" s="14"/>
      <c r="J1973" s="14"/>
      <c r="K1973" s="14"/>
      <c r="L1973" s="14"/>
      <c r="M1973" s="14"/>
      <c r="N1973" s="14"/>
    </row>
    <row r="1974" spans="1:14">
      <c r="A1974" s="14">
        <v>1968</v>
      </c>
      <c r="B1974" s="14">
        <v>1302</v>
      </c>
      <c r="C1974" s="15">
        <v>44743</v>
      </c>
      <c r="D1974" s="14">
        <v>14</v>
      </c>
      <c r="E1974" s="14">
        <v>23</v>
      </c>
      <c r="F1974" s="14">
        <v>1</v>
      </c>
      <c r="G1974" s="14" t="s">
        <v>19</v>
      </c>
      <c r="H1974" s="14" t="s">
        <v>20</v>
      </c>
      <c r="I1974" s="14"/>
      <c r="J1974" s="14"/>
      <c r="K1974" s="14"/>
      <c r="L1974" s="14"/>
      <c r="M1974" s="14"/>
      <c r="N1974" s="14"/>
    </row>
    <row r="1975" spans="1:14">
      <c r="A1975" s="14">
        <v>1969</v>
      </c>
      <c r="B1975" s="14">
        <v>54</v>
      </c>
      <c r="C1975" s="15">
        <v>44614</v>
      </c>
      <c r="D1975" s="14">
        <v>66</v>
      </c>
      <c r="E1975" s="14">
        <v>24</v>
      </c>
      <c r="F1975" s="14">
        <v>1</v>
      </c>
      <c r="G1975" s="14" t="s">
        <v>22</v>
      </c>
      <c r="H1975" s="14" t="s">
        <v>20</v>
      </c>
      <c r="I1975" s="14"/>
      <c r="J1975" s="14"/>
      <c r="K1975" s="14"/>
      <c r="L1975" s="14"/>
      <c r="M1975" s="14"/>
      <c r="N1975" s="14"/>
    </row>
    <row r="1976" spans="1:14">
      <c r="A1976" s="14">
        <v>1970</v>
      </c>
      <c r="B1976" s="14">
        <v>1379</v>
      </c>
      <c r="C1976" s="15">
        <v>44700</v>
      </c>
      <c r="D1976" s="14">
        <v>10</v>
      </c>
      <c r="E1976" s="14">
        <v>20</v>
      </c>
      <c r="F1976" s="14">
        <v>2</v>
      </c>
      <c r="G1976" s="14" t="s">
        <v>33</v>
      </c>
      <c r="H1976" s="14" t="s">
        <v>20</v>
      </c>
      <c r="I1976" s="14"/>
      <c r="J1976" s="14"/>
      <c r="K1976" s="14"/>
      <c r="L1976" s="14"/>
      <c r="M1976" s="14"/>
      <c r="N1976" s="14"/>
    </row>
    <row r="1977" spans="1:14">
      <c r="A1977" s="14">
        <v>1971</v>
      </c>
      <c r="B1977" s="14">
        <v>1469</v>
      </c>
      <c r="C1977" s="15">
        <v>44759</v>
      </c>
      <c r="D1977" s="14">
        <v>6</v>
      </c>
      <c r="E1977" s="14">
        <v>22</v>
      </c>
      <c r="F1977" s="14">
        <v>1</v>
      </c>
      <c r="G1977" s="14" t="s">
        <v>22</v>
      </c>
      <c r="H1977" s="14" t="s">
        <v>20</v>
      </c>
      <c r="I1977" s="14"/>
      <c r="J1977" s="14"/>
      <c r="K1977" s="14"/>
      <c r="L1977" s="14"/>
      <c r="M1977" s="14"/>
      <c r="N1977" s="14"/>
    </row>
    <row r="1978" spans="1:14">
      <c r="A1978" s="14">
        <v>1972</v>
      </c>
      <c r="B1978" s="14">
        <v>868</v>
      </c>
      <c r="C1978" s="15">
        <v>44714</v>
      </c>
      <c r="D1978" s="14">
        <v>10</v>
      </c>
      <c r="E1978" s="14">
        <v>20</v>
      </c>
      <c r="F1978" s="14">
        <v>2</v>
      </c>
      <c r="G1978" s="14" t="s">
        <v>45</v>
      </c>
      <c r="H1978" s="14" t="s">
        <v>20</v>
      </c>
      <c r="I1978" s="14"/>
      <c r="J1978" s="14"/>
      <c r="K1978" s="14"/>
      <c r="L1978" s="14"/>
      <c r="M1978" s="14"/>
      <c r="N1978" s="14"/>
    </row>
    <row r="1979" spans="1:14">
      <c r="A1979" s="14">
        <v>1973</v>
      </c>
      <c r="B1979" s="14">
        <v>848</v>
      </c>
      <c r="C1979" s="15">
        <v>44677</v>
      </c>
      <c r="D1979" s="14">
        <v>66</v>
      </c>
      <c r="E1979" s="14">
        <v>19</v>
      </c>
      <c r="F1979" s="14">
        <v>2</v>
      </c>
      <c r="G1979" s="14" t="s">
        <v>30</v>
      </c>
      <c r="H1979" s="14" t="s">
        <v>15</v>
      </c>
      <c r="I1979" s="14"/>
      <c r="J1979" s="14"/>
      <c r="K1979" s="14"/>
      <c r="L1979" s="14"/>
      <c r="M1979" s="14"/>
      <c r="N1979" s="14"/>
    </row>
    <row r="1980" spans="1:14">
      <c r="A1980" s="14">
        <v>1974</v>
      </c>
      <c r="B1980" s="14">
        <v>38</v>
      </c>
      <c r="C1980" s="15">
        <v>44601</v>
      </c>
      <c r="D1980" s="14">
        <v>10</v>
      </c>
      <c r="E1980" s="14">
        <v>20</v>
      </c>
      <c r="F1980" s="14">
        <v>1</v>
      </c>
      <c r="G1980" s="14" t="s">
        <v>30</v>
      </c>
      <c r="H1980" s="14" t="s">
        <v>15</v>
      </c>
      <c r="I1980" s="14"/>
      <c r="J1980" s="14"/>
      <c r="K1980" s="14"/>
      <c r="L1980" s="14"/>
      <c r="M1980" s="14"/>
      <c r="N1980" s="14"/>
    </row>
    <row r="1981" spans="1:14">
      <c r="A1981" s="14">
        <v>1975</v>
      </c>
      <c r="B1981" s="14">
        <v>1154</v>
      </c>
      <c r="C1981" s="15">
        <v>44577</v>
      </c>
      <c r="D1981" s="14">
        <v>6</v>
      </c>
      <c r="E1981" s="14">
        <v>22</v>
      </c>
      <c r="F1981" s="14">
        <v>2</v>
      </c>
      <c r="G1981" s="14" t="s">
        <v>45</v>
      </c>
      <c r="H1981" s="14" t="s">
        <v>15</v>
      </c>
      <c r="I1981" s="14"/>
      <c r="J1981" s="14"/>
      <c r="K1981" s="14"/>
      <c r="L1981" s="14"/>
      <c r="M1981" s="14"/>
      <c r="N1981" s="14"/>
    </row>
    <row r="1982" spans="1:14">
      <c r="A1982" s="14">
        <v>1976</v>
      </c>
      <c r="B1982" s="14">
        <v>192</v>
      </c>
      <c r="C1982" s="15">
        <v>44714</v>
      </c>
      <c r="D1982" s="14">
        <v>66</v>
      </c>
      <c r="E1982" s="14">
        <v>19</v>
      </c>
      <c r="F1982" s="14">
        <v>1</v>
      </c>
      <c r="G1982" s="14" t="s">
        <v>22</v>
      </c>
      <c r="H1982" s="14" t="s">
        <v>20</v>
      </c>
      <c r="I1982" s="14"/>
      <c r="J1982" s="14"/>
      <c r="K1982" s="14"/>
      <c r="L1982" s="14"/>
      <c r="M1982" s="14"/>
      <c r="N1982" s="14"/>
    </row>
    <row r="1983" spans="1:14">
      <c r="A1983" s="14">
        <v>1977</v>
      </c>
      <c r="B1983" s="14">
        <v>767</v>
      </c>
      <c r="C1983" s="15">
        <v>44724</v>
      </c>
      <c r="D1983" s="14">
        <v>14</v>
      </c>
      <c r="E1983" s="14">
        <v>23</v>
      </c>
      <c r="F1983" s="14">
        <v>1</v>
      </c>
      <c r="G1983" s="14" t="s">
        <v>14</v>
      </c>
      <c r="H1983" s="14" t="s">
        <v>20</v>
      </c>
      <c r="I1983" s="14"/>
      <c r="J1983" s="14"/>
      <c r="K1983" s="14"/>
      <c r="L1983" s="14"/>
      <c r="M1983" s="14"/>
      <c r="N1983" s="14"/>
    </row>
    <row r="1984" spans="1:14">
      <c r="A1984" s="14">
        <v>1978</v>
      </c>
      <c r="B1984" s="14">
        <v>191</v>
      </c>
      <c r="C1984" s="15">
        <v>44749</v>
      </c>
      <c r="D1984" s="14">
        <v>6</v>
      </c>
      <c r="E1984" s="14">
        <v>22</v>
      </c>
      <c r="F1984" s="14">
        <v>2</v>
      </c>
      <c r="G1984" s="14" t="s">
        <v>30</v>
      </c>
      <c r="H1984" s="14" t="s">
        <v>20</v>
      </c>
      <c r="I1984" s="14"/>
      <c r="J1984" s="14"/>
      <c r="K1984" s="14"/>
      <c r="L1984" s="14"/>
      <c r="M1984" s="14"/>
      <c r="N1984" s="14"/>
    </row>
    <row r="1985" spans="1:14">
      <c r="A1985" s="14">
        <v>1979</v>
      </c>
      <c r="B1985" s="14">
        <v>257</v>
      </c>
      <c r="C1985" s="15">
        <v>44662</v>
      </c>
      <c r="D1985" s="14">
        <v>66</v>
      </c>
      <c r="E1985" s="14">
        <v>19</v>
      </c>
      <c r="F1985" s="14">
        <v>1</v>
      </c>
      <c r="G1985" s="14" t="s">
        <v>30</v>
      </c>
      <c r="H1985" s="14" t="s">
        <v>20</v>
      </c>
      <c r="I1985" s="14"/>
      <c r="J1985" s="14"/>
      <c r="K1985" s="14"/>
      <c r="L1985" s="14"/>
      <c r="M1985" s="14"/>
      <c r="N1985" s="14"/>
    </row>
    <row r="1986" spans="1:14">
      <c r="A1986" s="14">
        <v>1980</v>
      </c>
      <c r="B1986" s="14">
        <v>166</v>
      </c>
      <c r="C1986" s="15">
        <v>44751</v>
      </c>
      <c r="D1986" s="14">
        <v>10</v>
      </c>
      <c r="E1986" s="14">
        <v>20</v>
      </c>
      <c r="F1986" s="14">
        <v>2</v>
      </c>
      <c r="G1986" s="14" t="s">
        <v>22</v>
      </c>
      <c r="H1986" s="14" t="s">
        <v>15</v>
      </c>
      <c r="I1986" s="14"/>
      <c r="J1986" s="14"/>
      <c r="K1986" s="14"/>
      <c r="L1986" s="14"/>
      <c r="M1986" s="14"/>
      <c r="N1986" s="14"/>
    </row>
    <row r="1987" spans="1:14">
      <c r="A1987" s="14">
        <v>1981</v>
      </c>
      <c r="B1987" s="14">
        <v>1409</v>
      </c>
      <c r="C1987" s="15">
        <v>44721</v>
      </c>
      <c r="D1987" s="14">
        <v>6</v>
      </c>
      <c r="E1987" s="14">
        <v>22</v>
      </c>
      <c r="F1987" s="14">
        <v>1</v>
      </c>
      <c r="G1987" s="14" t="s">
        <v>19</v>
      </c>
      <c r="H1987" s="14" t="s">
        <v>15</v>
      </c>
      <c r="I1987" s="14"/>
      <c r="J1987" s="14"/>
      <c r="K1987" s="14"/>
      <c r="L1987" s="14"/>
      <c r="M1987" s="14"/>
      <c r="N1987" s="14"/>
    </row>
    <row r="1988" spans="1:14">
      <c r="A1988" s="14">
        <v>1982</v>
      </c>
      <c r="B1988" s="14">
        <v>1436</v>
      </c>
      <c r="C1988" s="15">
        <v>44622</v>
      </c>
      <c r="D1988" s="14">
        <v>66</v>
      </c>
      <c r="E1988" s="14">
        <v>19</v>
      </c>
      <c r="F1988" s="14">
        <v>2</v>
      </c>
      <c r="G1988" s="14" t="s">
        <v>22</v>
      </c>
      <c r="H1988" s="14" t="s">
        <v>20</v>
      </c>
      <c r="I1988" s="14"/>
      <c r="J1988" s="14"/>
      <c r="K1988" s="14"/>
      <c r="L1988" s="14"/>
      <c r="M1988" s="14"/>
      <c r="N1988" s="14"/>
    </row>
    <row r="1989" spans="1:14">
      <c r="A1989" s="14">
        <v>1983</v>
      </c>
      <c r="B1989" s="14">
        <v>57</v>
      </c>
      <c r="C1989" s="15">
        <v>44726</v>
      </c>
      <c r="D1989" s="14">
        <v>66</v>
      </c>
      <c r="E1989" s="14">
        <v>24</v>
      </c>
      <c r="F1989" s="14">
        <v>1</v>
      </c>
      <c r="G1989" s="14" t="s">
        <v>22</v>
      </c>
      <c r="H1989" s="14" t="s">
        <v>15</v>
      </c>
      <c r="I1989" s="14"/>
      <c r="J1989" s="14"/>
      <c r="K1989" s="14"/>
      <c r="L1989" s="14"/>
      <c r="M1989" s="14"/>
      <c r="N1989" s="14"/>
    </row>
    <row r="1990" spans="1:14">
      <c r="A1990" s="14">
        <v>1984</v>
      </c>
      <c r="B1990" s="14">
        <v>786</v>
      </c>
      <c r="C1990" s="15">
        <v>44733</v>
      </c>
      <c r="D1990" s="14">
        <v>14</v>
      </c>
      <c r="E1990" s="14">
        <v>23</v>
      </c>
      <c r="F1990" s="14">
        <v>2</v>
      </c>
      <c r="G1990" s="14" t="s">
        <v>45</v>
      </c>
      <c r="H1990" s="14" t="s">
        <v>15</v>
      </c>
      <c r="I1990" s="14"/>
      <c r="J1990" s="14"/>
      <c r="K1990" s="14"/>
      <c r="L1990" s="14"/>
      <c r="M1990" s="14"/>
      <c r="N1990" s="14"/>
    </row>
    <row r="1991" spans="1:14">
      <c r="A1991" s="14">
        <v>1985</v>
      </c>
      <c r="B1991" s="14">
        <v>892</v>
      </c>
      <c r="C1991" s="15">
        <v>44713</v>
      </c>
      <c r="D1991" s="14">
        <v>14</v>
      </c>
      <c r="E1991" s="14">
        <v>23</v>
      </c>
      <c r="F1991" s="14">
        <v>1</v>
      </c>
      <c r="G1991" s="14" t="s">
        <v>14</v>
      </c>
      <c r="H1991" s="14" t="s">
        <v>20</v>
      </c>
      <c r="I1991" s="14"/>
      <c r="J1991" s="14"/>
      <c r="K1991" s="14"/>
      <c r="L1991" s="14"/>
      <c r="M1991" s="14"/>
      <c r="N1991" s="14"/>
    </row>
    <row r="1992" spans="1:14">
      <c r="A1992" s="14">
        <v>1986</v>
      </c>
      <c r="B1992" s="14">
        <v>772</v>
      </c>
      <c r="C1992" s="15">
        <v>44670</v>
      </c>
      <c r="D1992" s="14">
        <v>66</v>
      </c>
      <c r="E1992" s="14">
        <v>24</v>
      </c>
      <c r="F1992" s="14">
        <v>2</v>
      </c>
      <c r="G1992" s="14" t="s">
        <v>30</v>
      </c>
      <c r="H1992" s="14" t="s">
        <v>15</v>
      </c>
      <c r="I1992" s="14"/>
      <c r="J1992" s="14"/>
      <c r="K1992" s="14"/>
      <c r="L1992" s="14"/>
      <c r="M1992" s="14"/>
      <c r="N1992" s="14"/>
    </row>
    <row r="1993" spans="1:14">
      <c r="A1993" s="14">
        <v>1987</v>
      </c>
      <c r="B1993" s="14">
        <v>373</v>
      </c>
      <c r="C1993" s="15">
        <v>44731</v>
      </c>
      <c r="D1993" s="14">
        <v>14</v>
      </c>
      <c r="E1993" s="14">
        <v>23</v>
      </c>
      <c r="F1993" s="14">
        <v>2</v>
      </c>
      <c r="G1993" s="14" t="s">
        <v>30</v>
      </c>
      <c r="H1993" s="14" t="s">
        <v>15</v>
      </c>
      <c r="I1993" s="14"/>
      <c r="J1993" s="14"/>
      <c r="K1993" s="14"/>
      <c r="L1993" s="14"/>
      <c r="M1993" s="14"/>
      <c r="N1993" s="14"/>
    </row>
    <row r="1994" spans="1:14">
      <c r="A1994" s="14">
        <v>1988</v>
      </c>
      <c r="B1994" s="14">
        <v>347</v>
      </c>
      <c r="C1994" s="15">
        <v>44564</v>
      </c>
      <c r="D1994" s="14">
        <v>66</v>
      </c>
      <c r="E1994" s="14">
        <v>19</v>
      </c>
      <c r="F1994" s="14">
        <v>2</v>
      </c>
      <c r="G1994" s="14" t="s">
        <v>22</v>
      </c>
      <c r="H1994" s="14" t="s">
        <v>15</v>
      </c>
      <c r="I1994" s="14"/>
      <c r="J1994" s="14"/>
      <c r="K1994" s="14"/>
      <c r="L1994" s="14"/>
      <c r="M1994" s="14"/>
      <c r="N1994" s="14"/>
    </row>
    <row r="1995" spans="1:14">
      <c r="A1995" s="14">
        <v>1989</v>
      </c>
      <c r="B1995" s="14">
        <v>337</v>
      </c>
      <c r="C1995" s="15">
        <v>44677</v>
      </c>
      <c r="D1995" s="14">
        <v>66</v>
      </c>
      <c r="E1995" s="14">
        <v>24</v>
      </c>
      <c r="F1995" s="14">
        <v>2</v>
      </c>
      <c r="G1995" s="14" t="s">
        <v>30</v>
      </c>
      <c r="H1995" s="14" t="s">
        <v>20</v>
      </c>
      <c r="I1995" s="14"/>
      <c r="J1995" s="14"/>
      <c r="K1995" s="14"/>
      <c r="L1995" s="14"/>
      <c r="M1995" s="14"/>
      <c r="N1995" s="14"/>
    </row>
    <row r="1996" spans="1:14">
      <c r="A1996" s="14">
        <v>1990</v>
      </c>
      <c r="B1996" s="14">
        <v>1119</v>
      </c>
      <c r="C1996" s="15">
        <v>44593</v>
      </c>
      <c r="D1996" s="14">
        <v>14</v>
      </c>
      <c r="E1996" s="14">
        <v>23</v>
      </c>
      <c r="F1996" s="14">
        <v>1</v>
      </c>
      <c r="G1996" s="14" t="s">
        <v>30</v>
      </c>
      <c r="H1996" s="14" t="s">
        <v>20</v>
      </c>
      <c r="I1996" s="14"/>
      <c r="J1996" s="14"/>
      <c r="K1996" s="14"/>
      <c r="L1996" s="14"/>
      <c r="M1996" s="14"/>
      <c r="N1996" s="14"/>
    </row>
    <row r="1997" spans="1:14">
      <c r="A1997" s="14">
        <v>1991</v>
      </c>
      <c r="B1997" s="14">
        <v>14</v>
      </c>
      <c r="C1997" s="15">
        <v>44757</v>
      </c>
      <c r="D1997" s="14">
        <v>6</v>
      </c>
      <c r="E1997" s="14">
        <v>22</v>
      </c>
      <c r="F1997" s="14">
        <v>1</v>
      </c>
      <c r="G1997" s="14" t="s">
        <v>33</v>
      </c>
      <c r="H1997" s="14" t="s">
        <v>20</v>
      </c>
      <c r="I1997" s="14"/>
      <c r="J1997" s="14"/>
      <c r="K1997" s="14"/>
      <c r="L1997" s="14"/>
      <c r="M1997" s="14"/>
      <c r="N1997" s="14"/>
    </row>
    <row r="1998" spans="1:14">
      <c r="A1998" s="14">
        <v>1992</v>
      </c>
      <c r="B1998" s="14">
        <v>1029</v>
      </c>
      <c r="C1998" s="15">
        <v>44634</v>
      </c>
      <c r="D1998" s="14">
        <v>6</v>
      </c>
      <c r="E1998" s="14">
        <v>22</v>
      </c>
      <c r="F1998" s="14">
        <v>2</v>
      </c>
      <c r="G1998" s="14" t="s">
        <v>19</v>
      </c>
      <c r="H1998" s="14" t="s">
        <v>20</v>
      </c>
      <c r="I1998" s="14"/>
      <c r="J1998" s="14"/>
      <c r="K1998" s="14"/>
      <c r="L1998" s="14"/>
      <c r="M1998" s="14"/>
      <c r="N1998" s="14"/>
    </row>
    <row r="1999" spans="1:14">
      <c r="A1999" s="14">
        <v>1993</v>
      </c>
      <c r="B1999" s="14">
        <v>656</v>
      </c>
      <c r="C1999" s="15">
        <v>44653</v>
      </c>
      <c r="D1999" s="14">
        <v>6</v>
      </c>
      <c r="E1999" s="14">
        <v>22</v>
      </c>
      <c r="F1999" s="14">
        <v>1</v>
      </c>
      <c r="G1999" s="14" t="s">
        <v>45</v>
      </c>
      <c r="H1999" s="14" t="s">
        <v>15</v>
      </c>
      <c r="I1999" s="14"/>
      <c r="J1999" s="14"/>
      <c r="K1999" s="14"/>
      <c r="L1999" s="14"/>
      <c r="M1999" s="14"/>
      <c r="N1999" s="14"/>
    </row>
    <row r="2000" spans="1:14">
      <c r="A2000" s="14">
        <v>1994</v>
      </c>
      <c r="B2000" s="14">
        <v>855</v>
      </c>
      <c r="C2000" s="15">
        <v>44701</v>
      </c>
      <c r="D2000" s="14">
        <v>6</v>
      </c>
      <c r="E2000" s="14">
        <v>22</v>
      </c>
      <c r="F2000" s="14">
        <v>2</v>
      </c>
      <c r="G2000" s="14" t="s">
        <v>19</v>
      </c>
      <c r="H2000" s="14" t="s">
        <v>20</v>
      </c>
      <c r="I2000" s="14"/>
      <c r="J2000" s="14"/>
      <c r="K2000" s="14"/>
      <c r="L2000" s="14"/>
      <c r="M2000" s="14"/>
      <c r="N2000" s="14"/>
    </row>
    <row r="2001" spans="1:14">
      <c r="A2001" s="14">
        <v>1995</v>
      </c>
      <c r="B2001" s="14">
        <v>228</v>
      </c>
      <c r="C2001" s="15">
        <v>44799</v>
      </c>
      <c r="D2001" s="14">
        <v>14</v>
      </c>
      <c r="E2001" s="14">
        <v>23</v>
      </c>
      <c r="F2001" s="14">
        <v>2</v>
      </c>
      <c r="G2001" s="14" t="s">
        <v>22</v>
      </c>
      <c r="H2001" s="14" t="s">
        <v>20</v>
      </c>
      <c r="I2001" s="14"/>
      <c r="J2001" s="14"/>
      <c r="K2001" s="14"/>
      <c r="L2001" s="14"/>
      <c r="M2001" s="14"/>
      <c r="N2001" s="14"/>
    </row>
    <row r="2002" spans="1:14">
      <c r="A2002" s="14">
        <v>1996</v>
      </c>
      <c r="B2002" s="14">
        <v>702</v>
      </c>
      <c r="C2002" s="15">
        <v>44735</v>
      </c>
      <c r="D2002" s="14">
        <v>66</v>
      </c>
      <c r="E2002" s="14">
        <v>24</v>
      </c>
      <c r="F2002" s="14">
        <v>1</v>
      </c>
      <c r="G2002" s="14" t="s">
        <v>19</v>
      </c>
      <c r="H2002" s="14" t="s">
        <v>20</v>
      </c>
      <c r="I2002" s="14"/>
      <c r="J2002" s="14"/>
      <c r="K2002" s="14"/>
      <c r="L2002" s="14"/>
      <c r="M2002" s="14"/>
      <c r="N2002" s="14"/>
    </row>
    <row r="2003" spans="1:14">
      <c r="A2003" s="14">
        <v>1997</v>
      </c>
      <c r="B2003" s="14">
        <v>433</v>
      </c>
      <c r="C2003" s="15">
        <v>44794</v>
      </c>
      <c r="D2003" s="14">
        <v>66</v>
      </c>
      <c r="E2003" s="14">
        <v>24</v>
      </c>
      <c r="F2003" s="14">
        <v>2</v>
      </c>
      <c r="G2003" s="14" t="s">
        <v>19</v>
      </c>
      <c r="H2003" s="14" t="s">
        <v>20</v>
      </c>
      <c r="I2003" s="14"/>
      <c r="J2003" s="14"/>
      <c r="K2003" s="14"/>
      <c r="L2003" s="14"/>
      <c r="M2003" s="14"/>
      <c r="N2003" s="14"/>
    </row>
    <row r="2004" spans="1:14">
      <c r="A2004" s="14">
        <v>1998</v>
      </c>
      <c r="B2004" s="14">
        <v>555</v>
      </c>
      <c r="C2004" s="15">
        <v>44670</v>
      </c>
      <c r="D2004" s="14">
        <v>14</v>
      </c>
      <c r="E2004" s="14">
        <v>23</v>
      </c>
      <c r="F2004" s="14">
        <v>1</v>
      </c>
      <c r="G2004" s="14" t="s">
        <v>19</v>
      </c>
      <c r="H2004" s="14" t="s">
        <v>15</v>
      </c>
      <c r="I2004" s="14"/>
      <c r="J2004" s="14"/>
      <c r="K2004" s="14"/>
      <c r="L2004" s="14"/>
      <c r="M2004" s="14"/>
      <c r="N2004" s="14"/>
    </row>
    <row r="2005" spans="1:14">
      <c r="A2005" s="14">
        <v>1999</v>
      </c>
      <c r="B2005" s="14">
        <v>233</v>
      </c>
      <c r="C2005" s="15">
        <v>44641</v>
      </c>
      <c r="D2005" s="14">
        <v>66</v>
      </c>
      <c r="E2005" s="14">
        <v>24</v>
      </c>
      <c r="F2005" s="14">
        <v>2</v>
      </c>
      <c r="G2005" s="14" t="s">
        <v>19</v>
      </c>
      <c r="H2005" s="14" t="s">
        <v>15</v>
      </c>
      <c r="I2005" s="14"/>
      <c r="J2005" s="14"/>
      <c r="K2005" s="14"/>
      <c r="L2005" s="14"/>
      <c r="M2005" s="14"/>
      <c r="N2005" s="14"/>
    </row>
    <row r="2006" spans="1:14">
      <c r="A2006" s="14">
        <v>2000</v>
      </c>
      <c r="B2006" s="14">
        <v>812</v>
      </c>
      <c r="C2006" s="15">
        <v>44567</v>
      </c>
      <c r="D2006" s="14">
        <v>66</v>
      </c>
      <c r="E2006" s="14">
        <v>19</v>
      </c>
      <c r="F2006" s="14">
        <v>1</v>
      </c>
      <c r="G2006" s="14" t="s">
        <v>19</v>
      </c>
      <c r="H2006" s="14" t="s">
        <v>20</v>
      </c>
      <c r="I2006" s="14"/>
      <c r="J2006" s="14"/>
      <c r="K2006" s="14"/>
      <c r="L2006" s="14"/>
      <c r="M2006" s="14"/>
      <c r="N200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000"/>
  <sheetViews>
    <sheetView workbookViewId="0">
      <selection sqref="A1:Q2000"/>
    </sheetView>
  </sheetViews>
  <sheetFormatPr defaultColWidth="9" defaultRowHeight="14.4"/>
  <cols>
    <col min="1" max="1" width="5.6640625" customWidth="1"/>
    <col min="2" max="2" width="12.88671875" customWidth="1"/>
    <col min="3" max="3" width="19.5546875" customWidth="1"/>
    <col min="4" max="4" width="14.88671875" customWidth="1"/>
    <col min="5" max="5" width="13.44140625" customWidth="1"/>
    <col min="6" max="6" width="11.33203125" customWidth="1"/>
    <col min="7" max="7" width="20.33203125" customWidth="1"/>
    <col min="8" max="8" width="16.44140625" customWidth="1"/>
    <col min="9" max="9" width="33.88671875" customWidth="1"/>
    <col min="10" max="10" width="18.5546875" customWidth="1"/>
    <col min="11" max="11" width="16.33203125" customWidth="1"/>
    <col min="12" max="12" width="15.33203125" customWidth="1"/>
    <col min="13" max="13" width="17.88671875" customWidth="1"/>
    <col min="14" max="14" width="19.6640625" customWidth="1"/>
    <col min="16" max="16" width="18.109375" customWidth="1"/>
  </cols>
  <sheetData>
    <row r="1" spans="1:17">
      <c r="A1" s="13" t="s">
        <v>2</v>
      </c>
      <c r="B1" s="13" t="s">
        <v>3</v>
      </c>
      <c r="C1" s="13" t="s">
        <v>4</v>
      </c>
      <c r="D1" s="13" t="s">
        <v>5</v>
      </c>
      <c r="E1" s="13" t="s">
        <v>6</v>
      </c>
      <c r="F1" s="13" t="s">
        <v>7</v>
      </c>
      <c r="G1" s="13" t="s">
        <v>8</v>
      </c>
      <c r="H1" s="13" t="s">
        <v>9</v>
      </c>
      <c r="I1" s="13" t="s">
        <v>10</v>
      </c>
      <c r="J1" s="13" t="s">
        <v>11</v>
      </c>
      <c r="K1" s="13" t="s">
        <v>12</v>
      </c>
      <c r="L1" s="13" t="s">
        <v>13</v>
      </c>
      <c r="M1" s="13" t="s">
        <v>51</v>
      </c>
      <c r="N1" s="13" t="s">
        <v>52</v>
      </c>
      <c r="O1" s="13" t="s">
        <v>53</v>
      </c>
      <c r="P1" s="13" t="s">
        <v>54</v>
      </c>
      <c r="Q1" t="s">
        <v>55</v>
      </c>
    </row>
    <row r="2" spans="1:17">
      <c r="A2" s="14">
        <v>1</v>
      </c>
      <c r="B2" s="14">
        <v>1</v>
      </c>
      <c r="C2" s="15">
        <v>44662</v>
      </c>
      <c r="D2" s="14">
        <v>44</v>
      </c>
      <c r="E2" s="14">
        <v>2</v>
      </c>
      <c r="F2" s="14">
        <v>2</v>
      </c>
      <c r="G2" s="14" t="s">
        <v>14</v>
      </c>
      <c r="H2" s="14" t="s">
        <v>15</v>
      </c>
      <c r="I2" s="14" t="str">
        <f>VLOOKUP(Transaksi[[#This Row],[product_id]],'Data Mentah'!$J$7:$N$31,2,FALSE)</f>
        <v>Indomie Ayam Spesial</v>
      </c>
      <c r="J2" s="14" t="str">
        <f>VLOOKUP(Transaksi[[#This Row],[product_id]],'Data Mentah'!$J$7:$N$31,3,FALSE)</f>
        <v>makanan</v>
      </c>
      <c r="K2" s="14">
        <f>VLOOKUP(Transaksi[[#This Row],[product_id]],'Data Mentah'!$J$7:$N$31,4,FALSE)</f>
        <v>9000</v>
      </c>
      <c r="L2" s="14" t="str">
        <f>VLOOKUP(Transaksi[[#This Row],[product_id]],'Data Mentah'!$J$7:$N$31,5,FALSE)</f>
        <v>mie-kuah</v>
      </c>
      <c r="M2" s="14">
        <f>Transaksi[[#This Row],[quantity]]*Transaksi[[#This Row],[harga_produk]]</f>
        <v>18000</v>
      </c>
      <c r="N2" s="14" t="str">
        <f>LEFT(Transaksi[[#This Row],[jenis_pembayaran]],4)</f>
        <v>QRIS</v>
      </c>
      <c r="O2" s="14">
        <f>IF(Transaksi[[#This Row],[tipe_pembayaran]]="QRIS",5%*Transaksi[[#This Row],[total_penjualan]],0)</f>
        <v>900</v>
      </c>
      <c r="P2" s="14">
        <f>Transaksi[[#This Row],[total_penjualan]]-Transaksi[[#This Row],[diskon]]</f>
        <v>17100</v>
      </c>
      <c r="Q2" s="16" t="str">
        <f>CHOOSE(MONTH(C2),"Januari","Februari","Maret","April","Mei","Juni","Juli","Agustus","September","Oktober","November","Desember")</f>
        <v>April</v>
      </c>
    </row>
    <row r="3" spans="1:17">
      <c r="A3" s="14">
        <v>2</v>
      </c>
      <c r="B3" s="14">
        <v>2</v>
      </c>
      <c r="C3" s="15">
        <v>44774</v>
      </c>
      <c r="D3" s="14">
        <v>10</v>
      </c>
      <c r="E3" s="14">
        <v>2</v>
      </c>
      <c r="F3" s="14">
        <v>2</v>
      </c>
      <c r="G3" s="14" t="s">
        <v>19</v>
      </c>
      <c r="H3" s="14" t="s">
        <v>20</v>
      </c>
      <c r="I3" s="14" t="str">
        <f>VLOOKUP(Transaksi[[#This Row],[product_id]],'Data Mentah'!$J$7:$N$31,2,FALSE)</f>
        <v>Indomie Ayam Spesial</v>
      </c>
      <c r="J3" s="14" t="str">
        <f>VLOOKUP(Transaksi[[#This Row],[product_id]],'Data Mentah'!$J$7:$N$31,3,FALSE)</f>
        <v>makanan</v>
      </c>
      <c r="K3" s="14">
        <f>VLOOKUP(Transaksi[[#This Row],[product_id]],'Data Mentah'!$J$7:$N$31,4,FALSE)</f>
        <v>9000</v>
      </c>
      <c r="L3" s="14" t="str">
        <f>VLOOKUP(Transaksi[[#This Row],[product_id]],'Data Mentah'!$J$7:$N$31,5,FALSE)</f>
        <v>mie-kuah</v>
      </c>
      <c r="M3" s="14">
        <f>Transaksi[[#This Row],[quantity]]*Transaksi[[#This Row],[harga_produk]]</f>
        <v>18000</v>
      </c>
      <c r="N3" s="14" t="str">
        <f>LEFT(Transaksi[[#This Row],[jenis_pembayaran]],4)</f>
        <v>CASH</v>
      </c>
      <c r="O3" s="14">
        <f>IF(Transaksi[[#This Row],[tipe_pembayaran]]="QRIS",5%*Transaksi[[#This Row],[total_penjualan]],0)</f>
        <v>0</v>
      </c>
      <c r="P3" s="14">
        <f>Transaksi[[#This Row],[total_penjualan]]-Transaksi[[#This Row],[diskon]]</f>
        <v>18000</v>
      </c>
      <c r="Q3" s="16" t="str">
        <f t="shared" ref="Q3:Q66" si="0">CHOOSE(MONTH(C3),"Januari","Februari","Maret","April","Mei","Juni","Juli","Agustus","September","Oktober","November","Desember")</f>
        <v>Agustus</v>
      </c>
    </row>
    <row r="4" spans="1:17">
      <c r="A4" s="14">
        <v>3</v>
      </c>
      <c r="B4" s="14">
        <v>3</v>
      </c>
      <c r="C4" s="15">
        <v>44654</v>
      </c>
      <c r="D4" s="14">
        <v>62</v>
      </c>
      <c r="E4" s="14">
        <v>15</v>
      </c>
      <c r="F4" s="14">
        <v>1</v>
      </c>
      <c r="G4" s="14" t="s">
        <v>22</v>
      </c>
      <c r="H4" s="14" t="s">
        <v>20</v>
      </c>
      <c r="I4" s="14" t="str">
        <f>VLOOKUP(Transaksi[[#This Row],[product_id]],'Data Mentah'!$J$7:$N$31,2,FALSE)</f>
        <v>Indomie Rasa Soto Betawi</v>
      </c>
      <c r="J4" s="14" t="str">
        <f>VLOOKUP(Transaksi[[#This Row],[product_id]],'Data Mentah'!$J$7:$N$31,3,FALSE)</f>
        <v>makanan</v>
      </c>
      <c r="K4" s="14">
        <f>VLOOKUP(Transaksi[[#This Row],[product_id]],'Data Mentah'!$J$7:$N$31,4,FALSE)</f>
        <v>10000</v>
      </c>
      <c r="L4" s="14" t="str">
        <f>VLOOKUP(Transaksi[[#This Row],[product_id]],'Data Mentah'!$J$7:$N$31,5,FALSE)</f>
        <v>mie-kuah</v>
      </c>
      <c r="M4" s="14">
        <f>Transaksi[[#This Row],[quantity]]*Transaksi[[#This Row],[harga_produk]]</f>
        <v>10000</v>
      </c>
      <c r="N4" s="14" t="str">
        <f>LEFT(Transaksi[[#This Row],[jenis_pembayaran]],4)</f>
        <v>QRIS</v>
      </c>
      <c r="O4" s="14">
        <f>IF(Transaksi[[#This Row],[tipe_pembayaran]]="QRIS",5%*Transaksi[[#This Row],[total_penjualan]],0)</f>
        <v>500</v>
      </c>
      <c r="P4" s="14">
        <f>Transaksi[[#This Row],[total_penjualan]]-Transaksi[[#This Row],[diskon]]</f>
        <v>9500</v>
      </c>
      <c r="Q4" s="16" t="str">
        <f t="shared" si="0"/>
        <v>April</v>
      </c>
    </row>
    <row r="5" spans="1:17">
      <c r="A5" s="14">
        <v>4</v>
      </c>
      <c r="B5" s="14">
        <v>4</v>
      </c>
      <c r="C5" s="15">
        <v>44639</v>
      </c>
      <c r="D5" s="14">
        <v>48</v>
      </c>
      <c r="E5" s="14">
        <v>17</v>
      </c>
      <c r="F5" s="14">
        <v>3</v>
      </c>
      <c r="G5" s="14" t="s">
        <v>19</v>
      </c>
      <c r="H5" s="14" t="s">
        <v>15</v>
      </c>
      <c r="I5" s="14" t="str">
        <f>VLOOKUP(Transaksi[[#This Row],[product_id]],'Data Mentah'!$J$7:$N$31,2,FALSE)</f>
        <v>Indomie Rasa Soto Padang</v>
      </c>
      <c r="J5" s="14" t="str">
        <f>VLOOKUP(Transaksi[[#This Row],[product_id]],'Data Mentah'!$J$7:$N$31,3,FALSE)</f>
        <v>makanan</v>
      </c>
      <c r="K5" s="14">
        <f>VLOOKUP(Transaksi[[#This Row],[product_id]],'Data Mentah'!$J$7:$N$31,4,FALSE)</f>
        <v>10000</v>
      </c>
      <c r="L5" s="14" t="str">
        <f>VLOOKUP(Transaksi[[#This Row],[product_id]],'Data Mentah'!$J$7:$N$31,5,FALSE)</f>
        <v>mie-kuah</v>
      </c>
      <c r="M5" s="14">
        <f>Transaksi[[#This Row],[quantity]]*Transaksi[[#This Row],[harga_produk]]</f>
        <v>30000</v>
      </c>
      <c r="N5" s="14" t="str">
        <f>LEFT(Transaksi[[#This Row],[jenis_pembayaran]],4)</f>
        <v>CASH</v>
      </c>
      <c r="O5" s="14">
        <f>IF(Transaksi[[#This Row],[tipe_pembayaran]]="QRIS",5%*Transaksi[[#This Row],[total_penjualan]],0)</f>
        <v>0</v>
      </c>
      <c r="P5" s="14">
        <f>Transaksi[[#This Row],[total_penjualan]]-Transaksi[[#This Row],[diskon]]</f>
        <v>30000</v>
      </c>
      <c r="Q5" s="16" t="str">
        <f t="shared" si="0"/>
        <v>Maret</v>
      </c>
    </row>
    <row r="6" spans="1:17">
      <c r="A6" s="14">
        <v>5</v>
      </c>
      <c r="B6" s="14">
        <v>5</v>
      </c>
      <c r="C6" s="15">
        <v>44680</v>
      </c>
      <c r="D6" s="14">
        <v>87</v>
      </c>
      <c r="E6" s="14">
        <v>13</v>
      </c>
      <c r="F6" s="14">
        <v>2</v>
      </c>
      <c r="G6" s="14" t="s">
        <v>14</v>
      </c>
      <c r="H6" s="14" t="s">
        <v>15</v>
      </c>
      <c r="I6" s="14" t="str">
        <f>VLOOKUP(Transaksi[[#This Row],[product_id]],'Data Mentah'!$J$7:$N$31,2,FALSE)</f>
        <v>Indomie Rasa Sop Buntut</v>
      </c>
      <c r="J6" s="14" t="str">
        <f>VLOOKUP(Transaksi[[#This Row],[product_id]],'Data Mentah'!$J$7:$N$31,3,FALSE)</f>
        <v>makanan</v>
      </c>
      <c r="K6" s="14">
        <f>VLOOKUP(Transaksi[[#This Row],[product_id]],'Data Mentah'!$J$7:$N$31,4,FALSE)</f>
        <v>10000</v>
      </c>
      <c r="L6" s="14" t="str">
        <f>VLOOKUP(Transaksi[[#This Row],[product_id]],'Data Mentah'!$J$7:$N$31,5,FALSE)</f>
        <v>mie-kuah</v>
      </c>
      <c r="M6" s="14">
        <f>Transaksi[[#This Row],[quantity]]*Transaksi[[#This Row],[harga_produk]]</f>
        <v>20000</v>
      </c>
      <c r="N6" s="14" t="str">
        <f>LEFT(Transaksi[[#This Row],[jenis_pembayaran]],4)</f>
        <v>QRIS</v>
      </c>
      <c r="O6" s="14">
        <f>IF(Transaksi[[#This Row],[tipe_pembayaran]]="QRIS",5%*Transaksi[[#This Row],[total_penjualan]],0)</f>
        <v>1000</v>
      </c>
      <c r="P6" s="14">
        <f>Transaksi[[#This Row],[total_penjualan]]-Transaksi[[#This Row],[diskon]]</f>
        <v>19000</v>
      </c>
      <c r="Q6" s="16" t="str">
        <f t="shared" si="0"/>
        <v>April</v>
      </c>
    </row>
    <row r="7" spans="1:17">
      <c r="A7" s="14">
        <v>6</v>
      </c>
      <c r="B7" s="14">
        <v>6</v>
      </c>
      <c r="C7" s="15">
        <v>44765</v>
      </c>
      <c r="D7" s="14">
        <v>80</v>
      </c>
      <c r="E7" s="14">
        <v>2</v>
      </c>
      <c r="F7" s="14">
        <v>1</v>
      </c>
      <c r="G7" s="14" t="s">
        <v>19</v>
      </c>
      <c r="H7" s="14" t="s">
        <v>20</v>
      </c>
      <c r="I7" s="14" t="str">
        <f>VLOOKUP(Transaksi[[#This Row],[product_id]],'Data Mentah'!$J$7:$N$31,2,FALSE)</f>
        <v>Indomie Ayam Spesial</v>
      </c>
      <c r="J7" s="14" t="str">
        <f>VLOOKUP(Transaksi[[#This Row],[product_id]],'Data Mentah'!$J$7:$N$31,3,FALSE)</f>
        <v>makanan</v>
      </c>
      <c r="K7" s="14">
        <f>VLOOKUP(Transaksi[[#This Row],[product_id]],'Data Mentah'!$J$7:$N$31,4,FALSE)</f>
        <v>9000</v>
      </c>
      <c r="L7" s="14" t="str">
        <f>VLOOKUP(Transaksi[[#This Row],[product_id]],'Data Mentah'!$J$7:$N$31,5,FALSE)</f>
        <v>mie-kuah</v>
      </c>
      <c r="M7" s="14">
        <f>Transaksi[[#This Row],[quantity]]*Transaksi[[#This Row],[harga_produk]]</f>
        <v>9000</v>
      </c>
      <c r="N7" s="14" t="str">
        <f>LEFT(Transaksi[[#This Row],[jenis_pembayaran]],4)</f>
        <v>CASH</v>
      </c>
      <c r="O7" s="14">
        <f>IF(Transaksi[[#This Row],[tipe_pembayaran]]="QRIS",5%*Transaksi[[#This Row],[total_penjualan]],0)</f>
        <v>0</v>
      </c>
      <c r="P7" s="14">
        <f>Transaksi[[#This Row],[total_penjualan]]-Transaksi[[#This Row],[diskon]]</f>
        <v>9000</v>
      </c>
      <c r="Q7" s="16" t="str">
        <f t="shared" si="0"/>
        <v>Juli</v>
      </c>
    </row>
    <row r="8" spans="1:17">
      <c r="A8" s="14">
        <v>7</v>
      </c>
      <c r="B8" s="14">
        <v>7</v>
      </c>
      <c r="C8" s="15">
        <v>44596</v>
      </c>
      <c r="D8" s="14">
        <v>15</v>
      </c>
      <c r="E8" s="14">
        <v>3</v>
      </c>
      <c r="F8" s="14">
        <v>1</v>
      </c>
      <c r="G8" s="14" t="s">
        <v>19</v>
      </c>
      <c r="H8" s="14" t="s">
        <v>15</v>
      </c>
      <c r="I8" s="14" t="str">
        <f>VLOOKUP(Transaksi[[#This Row],[product_id]],'Data Mentah'!$J$7:$N$31,2,FALSE)</f>
        <v>Indomie Baso Sapi</v>
      </c>
      <c r="J8" s="14" t="str">
        <f>VLOOKUP(Transaksi[[#This Row],[product_id]],'Data Mentah'!$J$7:$N$31,3,FALSE)</f>
        <v>makanan</v>
      </c>
      <c r="K8" s="14">
        <f>VLOOKUP(Transaksi[[#This Row],[product_id]],'Data Mentah'!$J$7:$N$31,4,FALSE)</f>
        <v>9000</v>
      </c>
      <c r="L8" s="14" t="str">
        <f>VLOOKUP(Transaksi[[#This Row],[product_id]],'Data Mentah'!$J$7:$N$31,5,FALSE)</f>
        <v>mie-kuah</v>
      </c>
      <c r="M8" s="14">
        <f>Transaksi[[#This Row],[quantity]]*Transaksi[[#This Row],[harga_produk]]</f>
        <v>9000</v>
      </c>
      <c r="N8" s="14" t="str">
        <f>LEFT(Transaksi[[#This Row],[jenis_pembayaran]],4)</f>
        <v>CASH</v>
      </c>
      <c r="O8" s="14">
        <f>IF(Transaksi[[#This Row],[tipe_pembayaran]]="QRIS",5%*Transaksi[[#This Row],[total_penjualan]],0)</f>
        <v>0</v>
      </c>
      <c r="P8" s="14">
        <f>Transaksi[[#This Row],[total_penjualan]]-Transaksi[[#This Row],[diskon]]</f>
        <v>9000</v>
      </c>
      <c r="Q8" s="16" t="str">
        <f t="shared" si="0"/>
        <v>Februari</v>
      </c>
    </row>
    <row r="9" spans="1:17">
      <c r="A9" s="14">
        <v>8</v>
      </c>
      <c r="B9" s="14">
        <v>8</v>
      </c>
      <c r="C9" s="15">
        <v>44569</v>
      </c>
      <c r="D9" s="14">
        <v>94</v>
      </c>
      <c r="E9" s="14">
        <v>13</v>
      </c>
      <c r="F9" s="14">
        <v>2</v>
      </c>
      <c r="G9" s="14" t="s">
        <v>14</v>
      </c>
      <c r="H9" s="14" t="s">
        <v>15</v>
      </c>
      <c r="I9" s="14" t="str">
        <f>VLOOKUP(Transaksi[[#This Row],[product_id]],'Data Mentah'!$J$7:$N$31,2,FALSE)</f>
        <v>Indomie Rasa Sop Buntut</v>
      </c>
      <c r="J9" s="14" t="str">
        <f>VLOOKUP(Transaksi[[#This Row],[product_id]],'Data Mentah'!$J$7:$N$31,3,FALSE)</f>
        <v>makanan</v>
      </c>
      <c r="K9" s="14">
        <f>VLOOKUP(Transaksi[[#This Row],[product_id]],'Data Mentah'!$J$7:$N$31,4,FALSE)</f>
        <v>10000</v>
      </c>
      <c r="L9" s="14" t="str">
        <f>VLOOKUP(Transaksi[[#This Row],[product_id]],'Data Mentah'!$J$7:$N$31,5,FALSE)</f>
        <v>mie-kuah</v>
      </c>
      <c r="M9" s="14">
        <f>Transaksi[[#This Row],[quantity]]*Transaksi[[#This Row],[harga_produk]]</f>
        <v>20000</v>
      </c>
      <c r="N9" s="14" t="str">
        <f>LEFT(Transaksi[[#This Row],[jenis_pembayaran]],4)</f>
        <v>QRIS</v>
      </c>
      <c r="O9" s="14">
        <f>IF(Transaksi[[#This Row],[tipe_pembayaran]]="QRIS",5%*Transaksi[[#This Row],[total_penjualan]],0)</f>
        <v>1000</v>
      </c>
      <c r="P9" s="14">
        <f>Transaksi[[#This Row],[total_penjualan]]-Transaksi[[#This Row],[diskon]]</f>
        <v>19000</v>
      </c>
      <c r="Q9" s="16" t="str">
        <f t="shared" si="0"/>
        <v>Januari</v>
      </c>
    </row>
    <row r="10" spans="1:17">
      <c r="A10" s="14">
        <v>9</v>
      </c>
      <c r="B10" s="14">
        <v>9</v>
      </c>
      <c r="C10" s="15">
        <v>44564</v>
      </c>
      <c r="D10" s="14">
        <v>6</v>
      </c>
      <c r="E10" s="14">
        <v>18</v>
      </c>
      <c r="F10" s="14">
        <v>2</v>
      </c>
      <c r="G10" s="14" t="s">
        <v>30</v>
      </c>
      <c r="H10" s="14" t="s">
        <v>15</v>
      </c>
      <c r="I10" s="14" t="str">
        <f>VLOOKUP(Transaksi[[#This Row],[product_id]],'Data Mentah'!$J$7:$N$31,2,FALSE)</f>
        <v>Indomie Soto Mie</v>
      </c>
      <c r="J10" s="14" t="str">
        <f>VLOOKUP(Transaksi[[#This Row],[product_id]],'Data Mentah'!$J$7:$N$31,3,FALSE)</f>
        <v>makanan</v>
      </c>
      <c r="K10" s="14">
        <f>VLOOKUP(Transaksi[[#This Row],[product_id]],'Data Mentah'!$J$7:$N$31,4,FALSE)</f>
        <v>9000</v>
      </c>
      <c r="L10" s="14" t="str">
        <f>VLOOKUP(Transaksi[[#This Row],[product_id]],'Data Mentah'!$J$7:$N$31,5,FALSE)</f>
        <v>mie-kuah</v>
      </c>
      <c r="M10" s="14">
        <f>Transaksi[[#This Row],[quantity]]*Transaksi[[#This Row],[harga_produk]]</f>
        <v>18000</v>
      </c>
      <c r="N10" s="14" t="str">
        <f>LEFT(Transaksi[[#This Row],[jenis_pembayaran]],4)</f>
        <v>QRIS</v>
      </c>
      <c r="O10" s="14">
        <f>IF(Transaksi[[#This Row],[tipe_pembayaran]]="QRIS",5%*Transaksi[[#This Row],[total_penjualan]],0)</f>
        <v>900</v>
      </c>
      <c r="P10" s="14">
        <f>Transaksi[[#This Row],[total_penjualan]]-Transaksi[[#This Row],[diskon]]</f>
        <v>17100</v>
      </c>
      <c r="Q10" s="16" t="str">
        <f t="shared" si="0"/>
        <v>Januari</v>
      </c>
    </row>
    <row r="11" spans="1:17">
      <c r="A11" s="14">
        <v>10</v>
      </c>
      <c r="B11" s="14">
        <v>10</v>
      </c>
      <c r="C11" s="15">
        <v>44723</v>
      </c>
      <c r="D11" s="14">
        <v>86</v>
      </c>
      <c r="E11" s="14">
        <v>5</v>
      </c>
      <c r="F11" s="14">
        <v>1</v>
      </c>
      <c r="G11" s="14" t="s">
        <v>14</v>
      </c>
      <c r="H11" s="14" t="s">
        <v>20</v>
      </c>
      <c r="I11" s="14" t="str">
        <f>VLOOKUP(Transaksi[[#This Row],[product_id]],'Data Mentah'!$J$7:$N$31,2,FALSE)</f>
        <v>Indomie Goreng Cabe Ijo</v>
      </c>
      <c r="J11" s="14" t="str">
        <f>VLOOKUP(Transaksi[[#This Row],[product_id]],'Data Mentah'!$J$7:$N$31,3,FALSE)</f>
        <v>makanan</v>
      </c>
      <c r="K11" s="14">
        <f>VLOOKUP(Transaksi[[#This Row],[product_id]],'Data Mentah'!$J$7:$N$31,4,FALSE)</f>
        <v>9000</v>
      </c>
      <c r="L11" s="14" t="str">
        <f>VLOOKUP(Transaksi[[#This Row],[product_id]],'Data Mentah'!$J$7:$N$31,5,FALSE)</f>
        <v>mie-goreng</v>
      </c>
      <c r="M11" s="14">
        <f>Transaksi[[#This Row],[quantity]]*Transaksi[[#This Row],[harga_produk]]</f>
        <v>9000</v>
      </c>
      <c r="N11" s="14" t="str">
        <f>LEFT(Transaksi[[#This Row],[jenis_pembayaran]],4)</f>
        <v>QRIS</v>
      </c>
      <c r="O11" s="14">
        <f>IF(Transaksi[[#This Row],[tipe_pembayaran]]="QRIS",5%*Transaksi[[#This Row],[total_penjualan]],0)</f>
        <v>450</v>
      </c>
      <c r="P11" s="14">
        <f>Transaksi[[#This Row],[total_penjualan]]-Transaksi[[#This Row],[diskon]]</f>
        <v>8550</v>
      </c>
      <c r="Q11" s="16" t="str">
        <f t="shared" si="0"/>
        <v>Juni</v>
      </c>
    </row>
    <row r="12" spans="1:17">
      <c r="A12" s="14">
        <v>11</v>
      </c>
      <c r="B12" s="14">
        <v>11</v>
      </c>
      <c r="C12" s="15">
        <v>44569</v>
      </c>
      <c r="D12" s="14">
        <v>41</v>
      </c>
      <c r="E12" s="14">
        <v>4</v>
      </c>
      <c r="F12" s="14">
        <v>2</v>
      </c>
      <c r="G12" s="14" t="s">
        <v>33</v>
      </c>
      <c r="H12" s="14" t="s">
        <v>20</v>
      </c>
      <c r="I12" s="14" t="str">
        <f>VLOOKUP(Transaksi[[#This Row],[product_id]],'Data Mentah'!$J$7:$N$31,2,FALSE)</f>
        <v>Indomie Goreng Aceh</v>
      </c>
      <c r="J12" s="14" t="str">
        <f>VLOOKUP(Transaksi[[#This Row],[product_id]],'Data Mentah'!$J$7:$N$31,3,FALSE)</f>
        <v>makanan</v>
      </c>
      <c r="K12" s="14">
        <f>VLOOKUP(Transaksi[[#This Row],[product_id]],'Data Mentah'!$J$7:$N$31,4,FALSE)</f>
        <v>9000</v>
      </c>
      <c r="L12" s="14" t="str">
        <f>VLOOKUP(Transaksi[[#This Row],[product_id]],'Data Mentah'!$J$7:$N$31,5,FALSE)</f>
        <v>mie-goreng</v>
      </c>
      <c r="M12" s="14">
        <f>Transaksi[[#This Row],[quantity]]*Transaksi[[#This Row],[harga_produk]]</f>
        <v>18000</v>
      </c>
      <c r="N12" s="14" t="str">
        <f>LEFT(Transaksi[[#This Row],[jenis_pembayaran]],4)</f>
        <v>QRIS</v>
      </c>
      <c r="O12" s="14">
        <f>IF(Transaksi[[#This Row],[tipe_pembayaran]]="QRIS",5%*Transaksi[[#This Row],[total_penjualan]],0)</f>
        <v>900</v>
      </c>
      <c r="P12" s="14">
        <f>Transaksi[[#This Row],[total_penjualan]]-Transaksi[[#This Row],[diskon]]</f>
        <v>17100</v>
      </c>
      <c r="Q12" s="16" t="str">
        <f t="shared" si="0"/>
        <v>Januari</v>
      </c>
    </row>
    <row r="13" spans="1:17">
      <c r="A13" s="14">
        <v>12</v>
      </c>
      <c r="B13" s="14">
        <v>12</v>
      </c>
      <c r="C13" s="15">
        <v>44587</v>
      </c>
      <c r="D13" s="14">
        <v>43</v>
      </c>
      <c r="E13" s="14">
        <v>8</v>
      </c>
      <c r="F13" s="14">
        <v>3</v>
      </c>
      <c r="G13" s="14" t="s">
        <v>19</v>
      </c>
      <c r="H13" s="14" t="s">
        <v>20</v>
      </c>
      <c r="I13" s="14" t="str">
        <f>VLOOKUP(Transaksi[[#This Row],[product_id]],'Data Mentah'!$J$7:$N$31,2,FALSE)</f>
        <v>Indomie Goreng Sambal Matah</v>
      </c>
      <c r="J13" s="14" t="str">
        <f>VLOOKUP(Transaksi[[#This Row],[product_id]],'Data Mentah'!$J$7:$N$31,3,FALSE)</f>
        <v>makanan</v>
      </c>
      <c r="K13" s="14">
        <f>VLOOKUP(Transaksi[[#This Row],[product_id]],'Data Mentah'!$J$7:$N$31,4,FALSE)</f>
        <v>9000</v>
      </c>
      <c r="L13" s="14" t="str">
        <f>VLOOKUP(Transaksi[[#This Row],[product_id]],'Data Mentah'!$J$7:$N$31,5,FALSE)</f>
        <v>mie-goreng</v>
      </c>
      <c r="M13" s="14">
        <f>Transaksi[[#This Row],[quantity]]*Transaksi[[#This Row],[harga_produk]]</f>
        <v>27000</v>
      </c>
      <c r="N13" s="14" t="str">
        <f>LEFT(Transaksi[[#This Row],[jenis_pembayaran]],4)</f>
        <v>CASH</v>
      </c>
      <c r="O13" s="14">
        <f>IF(Transaksi[[#This Row],[tipe_pembayaran]]="QRIS",5%*Transaksi[[#This Row],[total_penjualan]],0)</f>
        <v>0</v>
      </c>
      <c r="P13" s="14">
        <f>Transaksi[[#This Row],[total_penjualan]]-Transaksi[[#This Row],[diskon]]</f>
        <v>27000</v>
      </c>
      <c r="Q13" s="16" t="str">
        <f t="shared" si="0"/>
        <v>Januari</v>
      </c>
    </row>
    <row r="14" spans="1:17">
      <c r="A14" s="14">
        <v>13</v>
      </c>
      <c r="B14" s="14">
        <v>13</v>
      </c>
      <c r="C14" s="15">
        <v>44572</v>
      </c>
      <c r="D14" s="14">
        <v>46</v>
      </c>
      <c r="E14" s="14">
        <v>5</v>
      </c>
      <c r="F14" s="14">
        <v>1</v>
      </c>
      <c r="G14" s="14" t="s">
        <v>22</v>
      </c>
      <c r="H14" s="14" t="s">
        <v>15</v>
      </c>
      <c r="I14" s="14" t="str">
        <f>VLOOKUP(Transaksi[[#This Row],[product_id]],'Data Mentah'!$J$7:$N$31,2,FALSE)</f>
        <v>Indomie Goreng Cabe Ijo</v>
      </c>
      <c r="J14" s="14" t="str">
        <f>VLOOKUP(Transaksi[[#This Row],[product_id]],'Data Mentah'!$J$7:$N$31,3,FALSE)</f>
        <v>makanan</v>
      </c>
      <c r="K14" s="14">
        <f>VLOOKUP(Transaksi[[#This Row],[product_id]],'Data Mentah'!$J$7:$N$31,4,FALSE)</f>
        <v>9000</v>
      </c>
      <c r="L14" s="14" t="str">
        <f>VLOOKUP(Transaksi[[#This Row],[product_id]],'Data Mentah'!$J$7:$N$31,5,FALSE)</f>
        <v>mie-goreng</v>
      </c>
      <c r="M14" s="14">
        <f>Transaksi[[#This Row],[quantity]]*Transaksi[[#This Row],[harga_produk]]</f>
        <v>9000</v>
      </c>
      <c r="N14" s="14" t="str">
        <f>LEFT(Transaksi[[#This Row],[jenis_pembayaran]],4)</f>
        <v>QRIS</v>
      </c>
      <c r="O14" s="14">
        <f>IF(Transaksi[[#This Row],[tipe_pembayaran]]="QRIS",5%*Transaksi[[#This Row],[total_penjualan]],0)</f>
        <v>450</v>
      </c>
      <c r="P14" s="14">
        <f>Transaksi[[#This Row],[total_penjualan]]-Transaksi[[#This Row],[diskon]]</f>
        <v>8550</v>
      </c>
      <c r="Q14" s="16" t="str">
        <f t="shared" si="0"/>
        <v>Januari</v>
      </c>
    </row>
    <row r="15" spans="1:17">
      <c r="A15" s="14">
        <v>14</v>
      </c>
      <c r="B15" s="14">
        <v>14</v>
      </c>
      <c r="C15" s="15">
        <v>44757</v>
      </c>
      <c r="D15" s="14">
        <v>58</v>
      </c>
      <c r="E15" s="14">
        <v>12</v>
      </c>
      <c r="F15" s="14">
        <v>2</v>
      </c>
      <c r="G15" s="14" t="s">
        <v>33</v>
      </c>
      <c r="H15" s="14" t="s">
        <v>20</v>
      </c>
      <c r="I15" s="14" t="str">
        <f>VLOOKUP(Transaksi[[#This Row],[product_id]],'Data Mentah'!$J$7:$N$31,2,FALSE)</f>
        <v>Indomie Rasa Mi Kocok Bandung</v>
      </c>
      <c r="J15" s="14" t="str">
        <f>VLOOKUP(Transaksi[[#This Row],[product_id]],'Data Mentah'!$J$7:$N$31,3,FALSE)</f>
        <v>makanan</v>
      </c>
      <c r="K15" s="14">
        <f>VLOOKUP(Transaksi[[#This Row],[product_id]],'Data Mentah'!$J$7:$N$31,4,FALSE)</f>
        <v>10000</v>
      </c>
      <c r="L15" s="14" t="str">
        <f>VLOOKUP(Transaksi[[#This Row],[product_id]],'Data Mentah'!$J$7:$N$31,5,FALSE)</f>
        <v>mie-kuah</v>
      </c>
      <c r="M15" s="14">
        <f>Transaksi[[#This Row],[quantity]]*Transaksi[[#This Row],[harga_produk]]</f>
        <v>20000</v>
      </c>
      <c r="N15" s="14" t="str">
        <f>LEFT(Transaksi[[#This Row],[jenis_pembayaran]],4)</f>
        <v>QRIS</v>
      </c>
      <c r="O15" s="14">
        <f>IF(Transaksi[[#This Row],[tipe_pembayaran]]="QRIS",5%*Transaksi[[#This Row],[total_penjualan]],0)</f>
        <v>1000</v>
      </c>
      <c r="P15" s="14">
        <f>Transaksi[[#This Row],[total_penjualan]]-Transaksi[[#This Row],[diskon]]</f>
        <v>19000</v>
      </c>
      <c r="Q15" s="16" t="str">
        <f t="shared" si="0"/>
        <v>Juli</v>
      </c>
    </row>
    <row r="16" spans="1:17">
      <c r="A16" s="14">
        <v>15</v>
      </c>
      <c r="B16" s="14">
        <v>15</v>
      </c>
      <c r="C16" s="15">
        <v>44792</v>
      </c>
      <c r="D16" s="14">
        <v>20</v>
      </c>
      <c r="E16" s="14">
        <v>2</v>
      </c>
      <c r="F16" s="14">
        <v>1</v>
      </c>
      <c r="G16" s="14" t="s">
        <v>19</v>
      </c>
      <c r="H16" s="14" t="s">
        <v>20</v>
      </c>
      <c r="I16" s="14" t="str">
        <f>VLOOKUP(Transaksi[[#This Row],[product_id]],'Data Mentah'!$J$7:$N$31,2,FALSE)</f>
        <v>Indomie Ayam Spesial</v>
      </c>
      <c r="J16" s="14" t="str">
        <f>VLOOKUP(Transaksi[[#This Row],[product_id]],'Data Mentah'!$J$7:$N$31,3,FALSE)</f>
        <v>makanan</v>
      </c>
      <c r="K16" s="14">
        <f>VLOOKUP(Transaksi[[#This Row],[product_id]],'Data Mentah'!$J$7:$N$31,4,FALSE)</f>
        <v>9000</v>
      </c>
      <c r="L16" s="14" t="str">
        <f>VLOOKUP(Transaksi[[#This Row],[product_id]],'Data Mentah'!$J$7:$N$31,5,FALSE)</f>
        <v>mie-kuah</v>
      </c>
      <c r="M16" s="14">
        <f>Transaksi[[#This Row],[quantity]]*Transaksi[[#This Row],[harga_produk]]</f>
        <v>9000</v>
      </c>
      <c r="N16" s="14" t="str">
        <f>LEFT(Transaksi[[#This Row],[jenis_pembayaran]],4)</f>
        <v>CASH</v>
      </c>
      <c r="O16" s="14">
        <f>IF(Transaksi[[#This Row],[tipe_pembayaran]]="QRIS",5%*Transaksi[[#This Row],[total_penjualan]],0)</f>
        <v>0</v>
      </c>
      <c r="P16" s="14">
        <f>Transaksi[[#This Row],[total_penjualan]]-Transaksi[[#This Row],[diskon]]</f>
        <v>9000</v>
      </c>
      <c r="Q16" s="16" t="str">
        <f t="shared" si="0"/>
        <v>Agustus</v>
      </c>
    </row>
    <row r="17" spans="1:17">
      <c r="A17" s="14">
        <v>16</v>
      </c>
      <c r="B17" s="14">
        <v>16</v>
      </c>
      <c r="C17" s="15">
        <v>44699</v>
      </c>
      <c r="D17" s="14">
        <v>9</v>
      </c>
      <c r="E17" s="14">
        <v>12</v>
      </c>
      <c r="F17" s="14">
        <v>1</v>
      </c>
      <c r="G17" s="14" t="s">
        <v>14</v>
      </c>
      <c r="H17" s="14" t="s">
        <v>20</v>
      </c>
      <c r="I17" s="14" t="str">
        <f>VLOOKUP(Transaksi[[#This Row],[product_id]],'Data Mentah'!$J$7:$N$31,2,FALSE)</f>
        <v>Indomie Rasa Mi Kocok Bandung</v>
      </c>
      <c r="J17" s="14" t="str">
        <f>VLOOKUP(Transaksi[[#This Row],[product_id]],'Data Mentah'!$J$7:$N$31,3,FALSE)</f>
        <v>makanan</v>
      </c>
      <c r="K17" s="14">
        <f>VLOOKUP(Transaksi[[#This Row],[product_id]],'Data Mentah'!$J$7:$N$31,4,FALSE)</f>
        <v>10000</v>
      </c>
      <c r="L17" s="14" t="str">
        <f>VLOOKUP(Transaksi[[#This Row],[product_id]],'Data Mentah'!$J$7:$N$31,5,FALSE)</f>
        <v>mie-kuah</v>
      </c>
      <c r="M17" s="14">
        <f>Transaksi[[#This Row],[quantity]]*Transaksi[[#This Row],[harga_produk]]</f>
        <v>10000</v>
      </c>
      <c r="N17" s="14" t="str">
        <f>LEFT(Transaksi[[#This Row],[jenis_pembayaran]],4)</f>
        <v>QRIS</v>
      </c>
      <c r="O17" s="14">
        <f>IF(Transaksi[[#This Row],[tipe_pembayaran]]="QRIS",5%*Transaksi[[#This Row],[total_penjualan]],0)</f>
        <v>500</v>
      </c>
      <c r="P17" s="14">
        <f>Transaksi[[#This Row],[total_penjualan]]-Transaksi[[#This Row],[diskon]]</f>
        <v>9500</v>
      </c>
      <c r="Q17" s="16" t="str">
        <f t="shared" si="0"/>
        <v>Mei</v>
      </c>
    </row>
    <row r="18" spans="1:17">
      <c r="A18" s="14">
        <v>17</v>
      </c>
      <c r="B18" s="14">
        <v>17</v>
      </c>
      <c r="C18" s="15">
        <v>44664</v>
      </c>
      <c r="D18" s="14">
        <v>73</v>
      </c>
      <c r="E18" s="14">
        <v>18</v>
      </c>
      <c r="F18" s="14">
        <v>2</v>
      </c>
      <c r="G18" s="14" t="s">
        <v>33</v>
      </c>
      <c r="H18" s="14" t="s">
        <v>15</v>
      </c>
      <c r="I18" s="14" t="str">
        <f>VLOOKUP(Transaksi[[#This Row],[product_id]],'Data Mentah'!$J$7:$N$31,2,FALSE)</f>
        <v>Indomie Soto Mie</v>
      </c>
      <c r="J18" s="14" t="str">
        <f>VLOOKUP(Transaksi[[#This Row],[product_id]],'Data Mentah'!$J$7:$N$31,3,FALSE)</f>
        <v>makanan</v>
      </c>
      <c r="K18" s="14">
        <f>VLOOKUP(Transaksi[[#This Row],[product_id]],'Data Mentah'!$J$7:$N$31,4,FALSE)</f>
        <v>9000</v>
      </c>
      <c r="L18" s="14" t="str">
        <f>VLOOKUP(Transaksi[[#This Row],[product_id]],'Data Mentah'!$J$7:$N$31,5,FALSE)</f>
        <v>mie-kuah</v>
      </c>
      <c r="M18" s="14">
        <f>Transaksi[[#This Row],[quantity]]*Transaksi[[#This Row],[harga_produk]]</f>
        <v>18000</v>
      </c>
      <c r="N18" s="14" t="str">
        <f>LEFT(Transaksi[[#This Row],[jenis_pembayaran]],4)</f>
        <v>QRIS</v>
      </c>
      <c r="O18" s="14">
        <f>IF(Transaksi[[#This Row],[tipe_pembayaran]]="QRIS",5%*Transaksi[[#This Row],[total_penjualan]],0)</f>
        <v>900</v>
      </c>
      <c r="P18" s="14">
        <f>Transaksi[[#This Row],[total_penjualan]]-Transaksi[[#This Row],[diskon]]</f>
        <v>17100</v>
      </c>
      <c r="Q18" s="16" t="str">
        <f t="shared" si="0"/>
        <v>April</v>
      </c>
    </row>
    <row r="19" spans="1:17">
      <c r="A19" s="14">
        <v>18</v>
      </c>
      <c r="B19" s="14">
        <v>18</v>
      </c>
      <c r="C19" s="15">
        <v>44713</v>
      </c>
      <c r="D19" s="14">
        <v>8</v>
      </c>
      <c r="E19" s="14">
        <v>12</v>
      </c>
      <c r="F19" s="14">
        <v>1</v>
      </c>
      <c r="G19" s="14" t="s">
        <v>22</v>
      </c>
      <c r="H19" s="14" t="s">
        <v>15</v>
      </c>
      <c r="I19" s="14" t="str">
        <f>VLOOKUP(Transaksi[[#This Row],[product_id]],'Data Mentah'!$J$7:$N$31,2,FALSE)</f>
        <v>Indomie Rasa Mi Kocok Bandung</v>
      </c>
      <c r="J19" s="14" t="str">
        <f>VLOOKUP(Transaksi[[#This Row],[product_id]],'Data Mentah'!$J$7:$N$31,3,FALSE)</f>
        <v>makanan</v>
      </c>
      <c r="K19" s="14">
        <f>VLOOKUP(Transaksi[[#This Row],[product_id]],'Data Mentah'!$J$7:$N$31,4,FALSE)</f>
        <v>10000</v>
      </c>
      <c r="L19" s="14" t="str">
        <f>VLOOKUP(Transaksi[[#This Row],[product_id]],'Data Mentah'!$J$7:$N$31,5,FALSE)</f>
        <v>mie-kuah</v>
      </c>
      <c r="M19" s="14">
        <f>Transaksi[[#This Row],[quantity]]*Transaksi[[#This Row],[harga_produk]]</f>
        <v>10000</v>
      </c>
      <c r="N19" s="14" t="str">
        <f>LEFT(Transaksi[[#This Row],[jenis_pembayaran]],4)</f>
        <v>QRIS</v>
      </c>
      <c r="O19" s="14">
        <f>IF(Transaksi[[#This Row],[tipe_pembayaran]]="QRIS",5%*Transaksi[[#This Row],[total_penjualan]],0)</f>
        <v>500</v>
      </c>
      <c r="P19" s="14">
        <f>Transaksi[[#This Row],[total_penjualan]]-Transaksi[[#This Row],[diskon]]</f>
        <v>9500</v>
      </c>
      <c r="Q19" s="16" t="str">
        <f t="shared" si="0"/>
        <v>Juni</v>
      </c>
    </row>
    <row r="20" spans="1:17">
      <c r="A20" s="14">
        <v>19</v>
      </c>
      <c r="B20" s="14">
        <v>19</v>
      </c>
      <c r="C20" s="15">
        <v>44698</v>
      </c>
      <c r="D20" s="14">
        <v>66</v>
      </c>
      <c r="E20" s="14">
        <v>15</v>
      </c>
      <c r="F20" s="14">
        <v>3</v>
      </c>
      <c r="G20" s="14" t="s">
        <v>33</v>
      </c>
      <c r="H20" s="14" t="s">
        <v>15</v>
      </c>
      <c r="I20" s="14" t="str">
        <f>VLOOKUP(Transaksi[[#This Row],[product_id]],'Data Mentah'!$J$7:$N$31,2,FALSE)</f>
        <v>Indomie Rasa Soto Betawi</v>
      </c>
      <c r="J20" s="14" t="str">
        <f>VLOOKUP(Transaksi[[#This Row],[product_id]],'Data Mentah'!$J$7:$N$31,3,FALSE)</f>
        <v>makanan</v>
      </c>
      <c r="K20" s="14">
        <f>VLOOKUP(Transaksi[[#This Row],[product_id]],'Data Mentah'!$J$7:$N$31,4,FALSE)</f>
        <v>10000</v>
      </c>
      <c r="L20" s="14" t="str">
        <f>VLOOKUP(Transaksi[[#This Row],[product_id]],'Data Mentah'!$J$7:$N$31,5,FALSE)</f>
        <v>mie-kuah</v>
      </c>
      <c r="M20" s="14">
        <f>Transaksi[[#This Row],[quantity]]*Transaksi[[#This Row],[harga_produk]]</f>
        <v>30000</v>
      </c>
      <c r="N20" s="14" t="str">
        <f>LEFT(Transaksi[[#This Row],[jenis_pembayaran]],4)</f>
        <v>QRIS</v>
      </c>
      <c r="O20" s="14">
        <f>IF(Transaksi[[#This Row],[tipe_pembayaran]]="QRIS",5%*Transaksi[[#This Row],[total_penjualan]],0)</f>
        <v>1500</v>
      </c>
      <c r="P20" s="14">
        <f>Transaksi[[#This Row],[total_penjualan]]-Transaksi[[#This Row],[diskon]]</f>
        <v>28500</v>
      </c>
      <c r="Q20" s="16" t="str">
        <f t="shared" si="0"/>
        <v>Mei</v>
      </c>
    </row>
    <row r="21" spans="1:17">
      <c r="A21" s="14">
        <v>20</v>
      </c>
      <c r="B21" s="14">
        <v>20</v>
      </c>
      <c r="C21" s="15">
        <v>44619</v>
      </c>
      <c r="D21" s="14">
        <v>6</v>
      </c>
      <c r="E21" s="14">
        <v>2</v>
      </c>
      <c r="F21" s="14">
        <v>1</v>
      </c>
      <c r="G21" s="14" t="s">
        <v>45</v>
      </c>
      <c r="H21" s="14" t="s">
        <v>15</v>
      </c>
      <c r="I21" s="14" t="str">
        <f>VLOOKUP(Transaksi[[#This Row],[product_id]],'Data Mentah'!$J$7:$N$31,2,FALSE)</f>
        <v>Indomie Ayam Spesial</v>
      </c>
      <c r="J21" s="14" t="str">
        <f>VLOOKUP(Transaksi[[#This Row],[product_id]],'Data Mentah'!$J$7:$N$31,3,FALSE)</f>
        <v>makanan</v>
      </c>
      <c r="K21" s="14">
        <f>VLOOKUP(Transaksi[[#This Row],[product_id]],'Data Mentah'!$J$7:$N$31,4,FALSE)</f>
        <v>9000</v>
      </c>
      <c r="L21" s="14" t="str">
        <f>VLOOKUP(Transaksi[[#This Row],[product_id]],'Data Mentah'!$J$7:$N$31,5,FALSE)</f>
        <v>mie-kuah</v>
      </c>
      <c r="M21" s="14">
        <f>Transaksi[[#This Row],[quantity]]*Transaksi[[#This Row],[harga_produk]]</f>
        <v>9000</v>
      </c>
      <c r="N21" s="14" t="str">
        <f>LEFT(Transaksi[[#This Row],[jenis_pembayaran]],4)</f>
        <v>QRIS</v>
      </c>
      <c r="O21" s="14">
        <f>IF(Transaksi[[#This Row],[tipe_pembayaran]]="QRIS",5%*Transaksi[[#This Row],[total_penjualan]],0)</f>
        <v>450</v>
      </c>
      <c r="P21" s="14">
        <f>Transaksi[[#This Row],[total_penjualan]]-Transaksi[[#This Row],[diskon]]</f>
        <v>8550</v>
      </c>
      <c r="Q21" s="16" t="str">
        <f t="shared" si="0"/>
        <v>Februari</v>
      </c>
    </row>
    <row r="22" spans="1:17">
      <c r="A22" s="14">
        <v>21</v>
      </c>
      <c r="B22" s="14">
        <v>21</v>
      </c>
      <c r="C22" s="15">
        <v>44726</v>
      </c>
      <c r="D22" s="14">
        <v>14</v>
      </c>
      <c r="E22" s="14">
        <v>4</v>
      </c>
      <c r="F22" s="14">
        <v>2</v>
      </c>
      <c r="G22" s="14" t="s">
        <v>14</v>
      </c>
      <c r="H22" s="14" t="s">
        <v>20</v>
      </c>
      <c r="I22" s="14" t="str">
        <f>VLOOKUP(Transaksi[[#This Row],[product_id]],'Data Mentah'!$J$7:$N$31,2,FALSE)</f>
        <v>Indomie Goreng Aceh</v>
      </c>
      <c r="J22" s="14" t="str">
        <f>VLOOKUP(Transaksi[[#This Row],[product_id]],'Data Mentah'!$J$7:$N$31,3,FALSE)</f>
        <v>makanan</v>
      </c>
      <c r="K22" s="14">
        <f>VLOOKUP(Transaksi[[#This Row],[product_id]],'Data Mentah'!$J$7:$N$31,4,FALSE)</f>
        <v>9000</v>
      </c>
      <c r="L22" s="14" t="str">
        <f>VLOOKUP(Transaksi[[#This Row],[product_id]],'Data Mentah'!$J$7:$N$31,5,FALSE)</f>
        <v>mie-goreng</v>
      </c>
      <c r="M22" s="14">
        <f>Transaksi[[#This Row],[quantity]]*Transaksi[[#This Row],[harga_produk]]</f>
        <v>18000</v>
      </c>
      <c r="N22" s="14" t="str">
        <f>LEFT(Transaksi[[#This Row],[jenis_pembayaran]],4)</f>
        <v>QRIS</v>
      </c>
      <c r="O22" s="14">
        <f>IF(Transaksi[[#This Row],[tipe_pembayaran]]="QRIS",5%*Transaksi[[#This Row],[total_penjualan]],0)</f>
        <v>900</v>
      </c>
      <c r="P22" s="14">
        <f>Transaksi[[#This Row],[total_penjualan]]-Transaksi[[#This Row],[diskon]]</f>
        <v>17100</v>
      </c>
      <c r="Q22" s="16" t="str">
        <f t="shared" si="0"/>
        <v>Juni</v>
      </c>
    </row>
    <row r="23" spans="1:17">
      <c r="A23" s="14">
        <v>22</v>
      </c>
      <c r="B23" s="14">
        <v>22</v>
      </c>
      <c r="C23" s="15">
        <v>44794</v>
      </c>
      <c r="D23" s="14">
        <v>10</v>
      </c>
      <c r="E23" s="14">
        <v>9</v>
      </c>
      <c r="F23" s="14">
        <v>2</v>
      </c>
      <c r="G23" s="14" t="s">
        <v>14</v>
      </c>
      <c r="H23" s="14" t="s">
        <v>20</v>
      </c>
      <c r="I23" s="14" t="str">
        <f>VLOOKUP(Transaksi[[#This Row],[product_id]],'Data Mentah'!$J$7:$N$31,2,FALSE)</f>
        <v>Indomie Goreng Spesial</v>
      </c>
      <c r="J23" s="14" t="str">
        <f>VLOOKUP(Transaksi[[#This Row],[product_id]],'Data Mentah'!$J$7:$N$31,3,FALSE)</f>
        <v>makanan</v>
      </c>
      <c r="K23" s="14">
        <f>VLOOKUP(Transaksi[[#This Row],[product_id]],'Data Mentah'!$J$7:$N$31,4,FALSE)</f>
        <v>9000</v>
      </c>
      <c r="L23" s="14" t="str">
        <f>VLOOKUP(Transaksi[[#This Row],[product_id]],'Data Mentah'!$J$7:$N$31,5,FALSE)</f>
        <v>mie-goreng</v>
      </c>
      <c r="M23" s="14">
        <f>Transaksi[[#This Row],[quantity]]*Transaksi[[#This Row],[harga_produk]]</f>
        <v>18000</v>
      </c>
      <c r="N23" s="14" t="str">
        <f>LEFT(Transaksi[[#This Row],[jenis_pembayaran]],4)</f>
        <v>QRIS</v>
      </c>
      <c r="O23" s="14">
        <f>IF(Transaksi[[#This Row],[tipe_pembayaran]]="QRIS",5%*Transaksi[[#This Row],[total_penjualan]],0)</f>
        <v>900</v>
      </c>
      <c r="P23" s="14">
        <f>Transaksi[[#This Row],[total_penjualan]]-Transaksi[[#This Row],[diskon]]</f>
        <v>17100</v>
      </c>
      <c r="Q23" s="16" t="str">
        <f t="shared" si="0"/>
        <v>Agustus</v>
      </c>
    </row>
    <row r="24" spans="1:17">
      <c r="A24" s="14">
        <v>23</v>
      </c>
      <c r="B24" s="14">
        <v>23</v>
      </c>
      <c r="C24" s="15">
        <v>44732</v>
      </c>
      <c r="D24" s="14">
        <v>66</v>
      </c>
      <c r="E24" s="14">
        <v>13</v>
      </c>
      <c r="F24" s="14">
        <v>1</v>
      </c>
      <c r="G24" s="14" t="s">
        <v>22</v>
      </c>
      <c r="H24" s="14" t="s">
        <v>20</v>
      </c>
      <c r="I24" s="14" t="str">
        <f>VLOOKUP(Transaksi[[#This Row],[product_id]],'Data Mentah'!$J$7:$N$31,2,FALSE)</f>
        <v>Indomie Rasa Sop Buntut</v>
      </c>
      <c r="J24" s="14" t="str">
        <f>VLOOKUP(Transaksi[[#This Row],[product_id]],'Data Mentah'!$J$7:$N$31,3,FALSE)</f>
        <v>makanan</v>
      </c>
      <c r="K24" s="14">
        <f>VLOOKUP(Transaksi[[#This Row],[product_id]],'Data Mentah'!$J$7:$N$31,4,FALSE)</f>
        <v>10000</v>
      </c>
      <c r="L24" s="14" t="str">
        <f>VLOOKUP(Transaksi[[#This Row],[product_id]],'Data Mentah'!$J$7:$N$31,5,FALSE)</f>
        <v>mie-kuah</v>
      </c>
      <c r="M24" s="14">
        <f>Transaksi[[#This Row],[quantity]]*Transaksi[[#This Row],[harga_produk]]</f>
        <v>10000</v>
      </c>
      <c r="N24" s="14" t="str">
        <f>LEFT(Transaksi[[#This Row],[jenis_pembayaran]],4)</f>
        <v>QRIS</v>
      </c>
      <c r="O24" s="14">
        <f>IF(Transaksi[[#This Row],[tipe_pembayaran]]="QRIS",5%*Transaksi[[#This Row],[total_penjualan]],0)</f>
        <v>500</v>
      </c>
      <c r="P24" s="14">
        <f>Transaksi[[#This Row],[total_penjualan]]-Transaksi[[#This Row],[diskon]]</f>
        <v>9500</v>
      </c>
      <c r="Q24" s="16" t="str">
        <f t="shared" si="0"/>
        <v>Juni</v>
      </c>
    </row>
    <row r="25" spans="1:17">
      <c r="A25" s="14">
        <v>24</v>
      </c>
      <c r="B25" s="14">
        <v>24</v>
      </c>
      <c r="C25" s="15">
        <v>44684</v>
      </c>
      <c r="D25" s="14">
        <v>82</v>
      </c>
      <c r="E25" s="14">
        <v>12</v>
      </c>
      <c r="F25" s="14">
        <v>1</v>
      </c>
      <c r="G25" s="14" t="s">
        <v>45</v>
      </c>
      <c r="H25" s="14" t="s">
        <v>15</v>
      </c>
      <c r="I25" s="14" t="str">
        <f>VLOOKUP(Transaksi[[#This Row],[product_id]],'Data Mentah'!$J$7:$N$31,2,FALSE)</f>
        <v>Indomie Rasa Mi Kocok Bandung</v>
      </c>
      <c r="J25" s="14" t="str">
        <f>VLOOKUP(Transaksi[[#This Row],[product_id]],'Data Mentah'!$J$7:$N$31,3,FALSE)</f>
        <v>makanan</v>
      </c>
      <c r="K25" s="14">
        <f>VLOOKUP(Transaksi[[#This Row],[product_id]],'Data Mentah'!$J$7:$N$31,4,FALSE)</f>
        <v>10000</v>
      </c>
      <c r="L25" s="14" t="str">
        <f>VLOOKUP(Transaksi[[#This Row],[product_id]],'Data Mentah'!$J$7:$N$31,5,FALSE)</f>
        <v>mie-kuah</v>
      </c>
      <c r="M25" s="14">
        <f>Transaksi[[#This Row],[quantity]]*Transaksi[[#This Row],[harga_produk]]</f>
        <v>10000</v>
      </c>
      <c r="N25" s="14" t="str">
        <f>LEFT(Transaksi[[#This Row],[jenis_pembayaran]],4)</f>
        <v>QRIS</v>
      </c>
      <c r="O25" s="14">
        <f>IF(Transaksi[[#This Row],[tipe_pembayaran]]="QRIS",5%*Transaksi[[#This Row],[total_penjualan]],0)</f>
        <v>500</v>
      </c>
      <c r="P25" s="14">
        <f>Transaksi[[#This Row],[total_penjualan]]-Transaksi[[#This Row],[diskon]]</f>
        <v>9500</v>
      </c>
      <c r="Q25" s="16" t="str">
        <f t="shared" si="0"/>
        <v>Mei</v>
      </c>
    </row>
    <row r="26" spans="1:17">
      <c r="A26" s="14">
        <v>25</v>
      </c>
      <c r="B26" s="14">
        <v>25</v>
      </c>
      <c r="C26" s="15">
        <v>44635</v>
      </c>
      <c r="D26" s="14">
        <v>40</v>
      </c>
      <c r="E26" s="14">
        <v>2</v>
      </c>
      <c r="F26" s="14">
        <v>3</v>
      </c>
      <c r="G26" s="14" t="s">
        <v>30</v>
      </c>
      <c r="H26" s="14" t="s">
        <v>15</v>
      </c>
      <c r="I26" s="14" t="str">
        <f>VLOOKUP(Transaksi[[#This Row],[product_id]],'Data Mentah'!$J$7:$N$31,2,FALSE)</f>
        <v>Indomie Ayam Spesial</v>
      </c>
      <c r="J26" s="14" t="str">
        <f>VLOOKUP(Transaksi[[#This Row],[product_id]],'Data Mentah'!$J$7:$N$31,3,FALSE)</f>
        <v>makanan</v>
      </c>
      <c r="K26" s="14">
        <f>VLOOKUP(Transaksi[[#This Row],[product_id]],'Data Mentah'!$J$7:$N$31,4,FALSE)</f>
        <v>9000</v>
      </c>
      <c r="L26" s="14" t="str">
        <f>VLOOKUP(Transaksi[[#This Row],[product_id]],'Data Mentah'!$J$7:$N$31,5,FALSE)</f>
        <v>mie-kuah</v>
      </c>
      <c r="M26" s="14">
        <f>Transaksi[[#This Row],[quantity]]*Transaksi[[#This Row],[harga_produk]]</f>
        <v>27000</v>
      </c>
      <c r="N26" s="14" t="str">
        <f>LEFT(Transaksi[[#This Row],[jenis_pembayaran]],4)</f>
        <v>QRIS</v>
      </c>
      <c r="O26" s="14">
        <f>IF(Transaksi[[#This Row],[tipe_pembayaran]]="QRIS",5%*Transaksi[[#This Row],[total_penjualan]],0)</f>
        <v>1350</v>
      </c>
      <c r="P26" s="14">
        <f>Transaksi[[#This Row],[total_penjualan]]-Transaksi[[#This Row],[diskon]]</f>
        <v>25650</v>
      </c>
      <c r="Q26" s="16" t="str">
        <f t="shared" si="0"/>
        <v>Maret</v>
      </c>
    </row>
    <row r="27" spans="1:17">
      <c r="A27" s="14">
        <v>26</v>
      </c>
      <c r="B27" s="14">
        <v>26</v>
      </c>
      <c r="C27" s="15">
        <v>44793</v>
      </c>
      <c r="D27" s="14">
        <v>6</v>
      </c>
      <c r="E27" s="14">
        <v>12</v>
      </c>
      <c r="F27" s="14">
        <v>2</v>
      </c>
      <c r="G27" s="14" t="s">
        <v>45</v>
      </c>
      <c r="H27" s="14" t="s">
        <v>15</v>
      </c>
      <c r="I27" s="14" t="str">
        <f>VLOOKUP(Transaksi[[#This Row],[product_id]],'Data Mentah'!$J$7:$N$31,2,FALSE)</f>
        <v>Indomie Rasa Mi Kocok Bandung</v>
      </c>
      <c r="J27" s="14" t="str">
        <f>VLOOKUP(Transaksi[[#This Row],[product_id]],'Data Mentah'!$J$7:$N$31,3,FALSE)</f>
        <v>makanan</v>
      </c>
      <c r="K27" s="14">
        <f>VLOOKUP(Transaksi[[#This Row],[product_id]],'Data Mentah'!$J$7:$N$31,4,FALSE)</f>
        <v>10000</v>
      </c>
      <c r="L27" s="14" t="str">
        <f>VLOOKUP(Transaksi[[#This Row],[product_id]],'Data Mentah'!$J$7:$N$31,5,FALSE)</f>
        <v>mie-kuah</v>
      </c>
      <c r="M27" s="14">
        <f>Transaksi[[#This Row],[quantity]]*Transaksi[[#This Row],[harga_produk]]</f>
        <v>20000</v>
      </c>
      <c r="N27" s="14" t="str">
        <f>LEFT(Transaksi[[#This Row],[jenis_pembayaran]],4)</f>
        <v>QRIS</v>
      </c>
      <c r="O27" s="14">
        <f>IF(Transaksi[[#This Row],[tipe_pembayaran]]="QRIS",5%*Transaksi[[#This Row],[total_penjualan]],0)</f>
        <v>1000</v>
      </c>
      <c r="P27" s="14">
        <f>Transaksi[[#This Row],[total_penjualan]]-Transaksi[[#This Row],[diskon]]</f>
        <v>19000</v>
      </c>
      <c r="Q27" s="16" t="str">
        <f t="shared" si="0"/>
        <v>Agustus</v>
      </c>
    </row>
    <row r="28" spans="1:17">
      <c r="A28" s="14">
        <v>27</v>
      </c>
      <c r="B28" s="14">
        <v>27</v>
      </c>
      <c r="C28" s="15">
        <v>44786</v>
      </c>
      <c r="D28" s="14">
        <v>7</v>
      </c>
      <c r="E28" s="14">
        <v>4</v>
      </c>
      <c r="F28" s="14">
        <v>3</v>
      </c>
      <c r="G28" s="14" t="s">
        <v>45</v>
      </c>
      <c r="H28" s="14" t="s">
        <v>20</v>
      </c>
      <c r="I28" s="14" t="str">
        <f>VLOOKUP(Transaksi[[#This Row],[product_id]],'Data Mentah'!$J$7:$N$31,2,FALSE)</f>
        <v>Indomie Goreng Aceh</v>
      </c>
      <c r="J28" s="14" t="str">
        <f>VLOOKUP(Transaksi[[#This Row],[product_id]],'Data Mentah'!$J$7:$N$31,3,FALSE)</f>
        <v>makanan</v>
      </c>
      <c r="K28" s="14">
        <f>VLOOKUP(Transaksi[[#This Row],[product_id]],'Data Mentah'!$J$7:$N$31,4,FALSE)</f>
        <v>9000</v>
      </c>
      <c r="L28" s="14" t="str">
        <f>VLOOKUP(Transaksi[[#This Row],[product_id]],'Data Mentah'!$J$7:$N$31,5,FALSE)</f>
        <v>mie-goreng</v>
      </c>
      <c r="M28" s="14">
        <f>Transaksi[[#This Row],[quantity]]*Transaksi[[#This Row],[harga_produk]]</f>
        <v>27000</v>
      </c>
      <c r="N28" s="14" t="str">
        <f>LEFT(Transaksi[[#This Row],[jenis_pembayaran]],4)</f>
        <v>QRIS</v>
      </c>
      <c r="O28" s="14">
        <f>IF(Transaksi[[#This Row],[tipe_pembayaran]]="QRIS",5%*Transaksi[[#This Row],[total_penjualan]],0)</f>
        <v>1350</v>
      </c>
      <c r="P28" s="14">
        <f>Transaksi[[#This Row],[total_penjualan]]-Transaksi[[#This Row],[diskon]]</f>
        <v>25650</v>
      </c>
      <c r="Q28" s="16" t="str">
        <f t="shared" si="0"/>
        <v>Agustus</v>
      </c>
    </row>
    <row r="29" spans="1:17">
      <c r="A29" s="14">
        <v>28</v>
      </c>
      <c r="B29" s="14">
        <v>28</v>
      </c>
      <c r="C29" s="15">
        <v>44759</v>
      </c>
      <c r="D29" s="14">
        <v>73</v>
      </c>
      <c r="E29" s="14">
        <v>3</v>
      </c>
      <c r="F29" s="14">
        <v>2</v>
      </c>
      <c r="G29" s="14" t="s">
        <v>33</v>
      </c>
      <c r="H29" s="14" t="s">
        <v>20</v>
      </c>
      <c r="I29" s="14" t="str">
        <f>VLOOKUP(Transaksi[[#This Row],[product_id]],'Data Mentah'!$J$7:$N$31,2,FALSE)</f>
        <v>Indomie Baso Sapi</v>
      </c>
      <c r="J29" s="14" t="str">
        <f>VLOOKUP(Transaksi[[#This Row],[product_id]],'Data Mentah'!$J$7:$N$31,3,FALSE)</f>
        <v>makanan</v>
      </c>
      <c r="K29" s="14">
        <f>VLOOKUP(Transaksi[[#This Row],[product_id]],'Data Mentah'!$J$7:$N$31,4,FALSE)</f>
        <v>9000</v>
      </c>
      <c r="L29" s="14" t="str">
        <f>VLOOKUP(Transaksi[[#This Row],[product_id]],'Data Mentah'!$J$7:$N$31,5,FALSE)</f>
        <v>mie-kuah</v>
      </c>
      <c r="M29" s="14">
        <f>Transaksi[[#This Row],[quantity]]*Transaksi[[#This Row],[harga_produk]]</f>
        <v>18000</v>
      </c>
      <c r="N29" s="14" t="str">
        <f>LEFT(Transaksi[[#This Row],[jenis_pembayaran]],4)</f>
        <v>QRIS</v>
      </c>
      <c r="O29" s="14">
        <f>IF(Transaksi[[#This Row],[tipe_pembayaran]]="QRIS",5%*Transaksi[[#This Row],[total_penjualan]],0)</f>
        <v>900</v>
      </c>
      <c r="P29" s="14">
        <f>Transaksi[[#This Row],[total_penjualan]]-Transaksi[[#This Row],[diskon]]</f>
        <v>17100</v>
      </c>
      <c r="Q29" s="16" t="str">
        <f t="shared" si="0"/>
        <v>Juli</v>
      </c>
    </row>
    <row r="30" spans="1:17">
      <c r="A30" s="14">
        <v>29</v>
      </c>
      <c r="B30" s="14">
        <v>29</v>
      </c>
      <c r="C30" s="15">
        <v>44649</v>
      </c>
      <c r="D30" s="14">
        <v>78</v>
      </c>
      <c r="E30" s="14">
        <v>3</v>
      </c>
      <c r="F30" s="14">
        <v>3</v>
      </c>
      <c r="G30" s="14" t="s">
        <v>45</v>
      </c>
      <c r="H30" s="14" t="s">
        <v>15</v>
      </c>
      <c r="I30" s="14" t="str">
        <f>VLOOKUP(Transaksi[[#This Row],[product_id]],'Data Mentah'!$J$7:$N$31,2,FALSE)</f>
        <v>Indomie Baso Sapi</v>
      </c>
      <c r="J30" s="14" t="str">
        <f>VLOOKUP(Transaksi[[#This Row],[product_id]],'Data Mentah'!$J$7:$N$31,3,FALSE)</f>
        <v>makanan</v>
      </c>
      <c r="K30" s="14">
        <f>VLOOKUP(Transaksi[[#This Row],[product_id]],'Data Mentah'!$J$7:$N$31,4,FALSE)</f>
        <v>9000</v>
      </c>
      <c r="L30" s="14" t="str">
        <f>VLOOKUP(Transaksi[[#This Row],[product_id]],'Data Mentah'!$J$7:$N$31,5,FALSE)</f>
        <v>mie-kuah</v>
      </c>
      <c r="M30" s="14">
        <f>Transaksi[[#This Row],[quantity]]*Transaksi[[#This Row],[harga_produk]]</f>
        <v>27000</v>
      </c>
      <c r="N30" s="14" t="str">
        <f>LEFT(Transaksi[[#This Row],[jenis_pembayaran]],4)</f>
        <v>QRIS</v>
      </c>
      <c r="O30" s="14">
        <f>IF(Transaksi[[#This Row],[tipe_pembayaran]]="QRIS",5%*Transaksi[[#This Row],[total_penjualan]],0)</f>
        <v>1350</v>
      </c>
      <c r="P30" s="14">
        <f>Transaksi[[#This Row],[total_penjualan]]-Transaksi[[#This Row],[diskon]]</f>
        <v>25650</v>
      </c>
      <c r="Q30" s="16" t="str">
        <f t="shared" si="0"/>
        <v>Maret</v>
      </c>
    </row>
    <row r="31" spans="1:17">
      <c r="A31" s="14">
        <v>30</v>
      </c>
      <c r="B31" s="14">
        <v>30</v>
      </c>
      <c r="C31" s="15">
        <v>44699</v>
      </c>
      <c r="D31" s="14">
        <v>62</v>
      </c>
      <c r="E31" s="14">
        <v>14</v>
      </c>
      <c r="F31" s="14">
        <v>1</v>
      </c>
      <c r="G31" s="14" t="s">
        <v>19</v>
      </c>
      <c r="H31" s="14" t="s">
        <v>20</v>
      </c>
      <c r="I31" s="14" t="str">
        <f>VLOOKUP(Transaksi[[#This Row],[product_id]],'Data Mentah'!$J$7:$N$31,2,FALSE)</f>
        <v>Indomie Rasa Soto Banjar Limau Kuit</v>
      </c>
      <c r="J31" s="14" t="str">
        <f>VLOOKUP(Transaksi[[#This Row],[product_id]],'Data Mentah'!$J$7:$N$31,3,FALSE)</f>
        <v>makanan</v>
      </c>
      <c r="K31" s="14">
        <f>VLOOKUP(Transaksi[[#This Row],[product_id]],'Data Mentah'!$J$7:$N$31,4,FALSE)</f>
        <v>10000</v>
      </c>
      <c r="L31" s="14" t="str">
        <f>VLOOKUP(Transaksi[[#This Row],[product_id]],'Data Mentah'!$J$7:$N$31,5,FALSE)</f>
        <v>mie-kuah</v>
      </c>
      <c r="M31" s="14">
        <f>Transaksi[[#This Row],[quantity]]*Transaksi[[#This Row],[harga_produk]]</f>
        <v>10000</v>
      </c>
      <c r="N31" s="14" t="str">
        <f>LEFT(Transaksi[[#This Row],[jenis_pembayaran]],4)</f>
        <v>CASH</v>
      </c>
      <c r="O31" s="14">
        <f>IF(Transaksi[[#This Row],[tipe_pembayaran]]="QRIS",5%*Transaksi[[#This Row],[total_penjualan]],0)</f>
        <v>0</v>
      </c>
      <c r="P31" s="14">
        <f>Transaksi[[#This Row],[total_penjualan]]-Transaksi[[#This Row],[diskon]]</f>
        <v>10000</v>
      </c>
      <c r="Q31" s="16" t="str">
        <f t="shared" si="0"/>
        <v>Mei</v>
      </c>
    </row>
    <row r="32" spans="1:17">
      <c r="A32" s="14">
        <v>31</v>
      </c>
      <c r="B32" s="14">
        <v>31</v>
      </c>
      <c r="C32" s="15">
        <v>44776</v>
      </c>
      <c r="D32" s="14">
        <v>8</v>
      </c>
      <c r="E32" s="14">
        <v>6</v>
      </c>
      <c r="F32" s="14">
        <v>1</v>
      </c>
      <c r="G32" s="14" t="s">
        <v>22</v>
      </c>
      <c r="H32" s="14" t="s">
        <v>20</v>
      </c>
      <c r="I32" s="14" t="str">
        <f>VLOOKUP(Transaksi[[#This Row],[product_id]],'Data Mentah'!$J$7:$N$31,2,FALSE)</f>
        <v>Indomie Goreng Pedas</v>
      </c>
      <c r="J32" s="14" t="str">
        <f>VLOOKUP(Transaksi[[#This Row],[product_id]],'Data Mentah'!$J$7:$N$31,3,FALSE)</f>
        <v>makanan</v>
      </c>
      <c r="K32" s="14">
        <f>VLOOKUP(Transaksi[[#This Row],[product_id]],'Data Mentah'!$J$7:$N$31,4,FALSE)</f>
        <v>9000</v>
      </c>
      <c r="L32" s="14" t="str">
        <f>VLOOKUP(Transaksi[[#This Row],[product_id]],'Data Mentah'!$J$7:$N$31,5,FALSE)</f>
        <v>mie-goreng</v>
      </c>
      <c r="M32" s="14">
        <f>Transaksi[[#This Row],[quantity]]*Transaksi[[#This Row],[harga_produk]]</f>
        <v>9000</v>
      </c>
      <c r="N32" s="14" t="str">
        <f>LEFT(Transaksi[[#This Row],[jenis_pembayaran]],4)</f>
        <v>QRIS</v>
      </c>
      <c r="O32" s="14">
        <f>IF(Transaksi[[#This Row],[tipe_pembayaran]]="QRIS",5%*Transaksi[[#This Row],[total_penjualan]],0)</f>
        <v>450</v>
      </c>
      <c r="P32" s="14">
        <f>Transaksi[[#This Row],[total_penjualan]]-Transaksi[[#This Row],[diskon]]</f>
        <v>8550</v>
      </c>
      <c r="Q32" s="16" t="str">
        <f t="shared" si="0"/>
        <v>Agustus</v>
      </c>
    </row>
    <row r="33" spans="1:17">
      <c r="A33" s="14">
        <v>32</v>
      </c>
      <c r="B33" s="14">
        <v>32</v>
      </c>
      <c r="C33" s="15">
        <v>44759</v>
      </c>
      <c r="D33" s="14">
        <v>93</v>
      </c>
      <c r="E33" s="14">
        <v>5</v>
      </c>
      <c r="F33" s="14">
        <v>3</v>
      </c>
      <c r="G33" s="14" t="s">
        <v>30</v>
      </c>
      <c r="H33" s="14" t="s">
        <v>20</v>
      </c>
      <c r="I33" s="14" t="str">
        <f>VLOOKUP(Transaksi[[#This Row],[product_id]],'Data Mentah'!$J$7:$N$31,2,FALSE)</f>
        <v>Indomie Goreng Cabe Ijo</v>
      </c>
      <c r="J33" s="14" t="str">
        <f>VLOOKUP(Transaksi[[#This Row],[product_id]],'Data Mentah'!$J$7:$N$31,3,FALSE)</f>
        <v>makanan</v>
      </c>
      <c r="K33" s="14">
        <f>VLOOKUP(Transaksi[[#This Row],[product_id]],'Data Mentah'!$J$7:$N$31,4,FALSE)</f>
        <v>9000</v>
      </c>
      <c r="L33" s="14" t="str">
        <f>VLOOKUP(Transaksi[[#This Row],[product_id]],'Data Mentah'!$J$7:$N$31,5,FALSE)</f>
        <v>mie-goreng</v>
      </c>
      <c r="M33" s="14">
        <f>Transaksi[[#This Row],[quantity]]*Transaksi[[#This Row],[harga_produk]]</f>
        <v>27000</v>
      </c>
      <c r="N33" s="14" t="str">
        <f>LEFT(Transaksi[[#This Row],[jenis_pembayaran]],4)</f>
        <v>QRIS</v>
      </c>
      <c r="O33" s="14">
        <f>IF(Transaksi[[#This Row],[tipe_pembayaran]]="QRIS",5%*Transaksi[[#This Row],[total_penjualan]],0)</f>
        <v>1350</v>
      </c>
      <c r="P33" s="14">
        <f>Transaksi[[#This Row],[total_penjualan]]-Transaksi[[#This Row],[diskon]]</f>
        <v>25650</v>
      </c>
      <c r="Q33" s="16" t="str">
        <f t="shared" si="0"/>
        <v>Juli</v>
      </c>
    </row>
    <row r="34" spans="1:17">
      <c r="A34" s="14">
        <v>33</v>
      </c>
      <c r="B34" s="14">
        <v>33</v>
      </c>
      <c r="C34" s="15">
        <v>44586</v>
      </c>
      <c r="D34" s="14">
        <v>75</v>
      </c>
      <c r="E34" s="14">
        <v>3</v>
      </c>
      <c r="F34" s="14">
        <v>2</v>
      </c>
      <c r="G34" s="14" t="s">
        <v>30</v>
      </c>
      <c r="H34" s="14" t="s">
        <v>20</v>
      </c>
      <c r="I34" s="14" t="str">
        <f>VLOOKUP(Transaksi[[#This Row],[product_id]],'Data Mentah'!$J$7:$N$31,2,FALSE)</f>
        <v>Indomie Baso Sapi</v>
      </c>
      <c r="J34" s="14" t="str">
        <f>VLOOKUP(Transaksi[[#This Row],[product_id]],'Data Mentah'!$J$7:$N$31,3,FALSE)</f>
        <v>makanan</v>
      </c>
      <c r="K34" s="14">
        <f>VLOOKUP(Transaksi[[#This Row],[product_id]],'Data Mentah'!$J$7:$N$31,4,FALSE)</f>
        <v>9000</v>
      </c>
      <c r="L34" s="14" t="str">
        <f>VLOOKUP(Transaksi[[#This Row],[product_id]],'Data Mentah'!$J$7:$N$31,5,FALSE)</f>
        <v>mie-kuah</v>
      </c>
      <c r="M34" s="14">
        <f>Transaksi[[#This Row],[quantity]]*Transaksi[[#This Row],[harga_produk]]</f>
        <v>18000</v>
      </c>
      <c r="N34" s="14" t="str">
        <f>LEFT(Transaksi[[#This Row],[jenis_pembayaran]],4)</f>
        <v>QRIS</v>
      </c>
      <c r="O34" s="14">
        <f>IF(Transaksi[[#This Row],[tipe_pembayaran]]="QRIS",5%*Transaksi[[#This Row],[total_penjualan]],0)</f>
        <v>900</v>
      </c>
      <c r="P34" s="14">
        <f>Transaksi[[#This Row],[total_penjualan]]-Transaksi[[#This Row],[diskon]]</f>
        <v>17100</v>
      </c>
      <c r="Q34" s="16" t="str">
        <f t="shared" si="0"/>
        <v>Januari</v>
      </c>
    </row>
    <row r="35" spans="1:17">
      <c r="A35" s="14">
        <v>34</v>
      </c>
      <c r="B35" s="14">
        <v>34</v>
      </c>
      <c r="C35" s="15">
        <v>44572</v>
      </c>
      <c r="D35" s="14">
        <v>74</v>
      </c>
      <c r="E35" s="14">
        <v>10</v>
      </c>
      <c r="F35" s="14">
        <v>1</v>
      </c>
      <c r="G35" s="14" t="s">
        <v>19</v>
      </c>
      <c r="H35" s="14" t="s">
        <v>20</v>
      </c>
      <c r="I35" s="14" t="str">
        <f>VLOOKUP(Transaksi[[#This Row],[product_id]],'Data Mentah'!$J$7:$N$31,2,FALSE)</f>
        <v>indomie Kari Ayam</v>
      </c>
      <c r="J35" s="14" t="str">
        <f>VLOOKUP(Transaksi[[#This Row],[product_id]],'Data Mentah'!$J$7:$N$31,3,FALSE)</f>
        <v>makanan</v>
      </c>
      <c r="K35" s="14">
        <f>VLOOKUP(Transaksi[[#This Row],[product_id]],'Data Mentah'!$J$7:$N$31,4,FALSE)</f>
        <v>9000</v>
      </c>
      <c r="L35" s="14" t="str">
        <f>VLOOKUP(Transaksi[[#This Row],[product_id]],'Data Mentah'!$J$7:$N$31,5,FALSE)</f>
        <v>mie-kuah</v>
      </c>
      <c r="M35" s="14">
        <f>Transaksi[[#This Row],[quantity]]*Transaksi[[#This Row],[harga_produk]]</f>
        <v>9000</v>
      </c>
      <c r="N35" s="14" t="str">
        <f>LEFT(Transaksi[[#This Row],[jenis_pembayaran]],4)</f>
        <v>CASH</v>
      </c>
      <c r="O35" s="14">
        <f>IF(Transaksi[[#This Row],[tipe_pembayaran]]="QRIS",5%*Transaksi[[#This Row],[total_penjualan]],0)</f>
        <v>0</v>
      </c>
      <c r="P35" s="14">
        <f>Transaksi[[#This Row],[total_penjualan]]-Transaksi[[#This Row],[diskon]]</f>
        <v>9000</v>
      </c>
      <c r="Q35" s="16" t="str">
        <f t="shared" si="0"/>
        <v>Januari</v>
      </c>
    </row>
    <row r="36" spans="1:17">
      <c r="A36" s="14">
        <v>35</v>
      </c>
      <c r="B36" s="14">
        <v>35</v>
      </c>
      <c r="C36" s="15">
        <v>44701</v>
      </c>
      <c r="D36" s="14">
        <v>7</v>
      </c>
      <c r="E36" s="14">
        <v>7</v>
      </c>
      <c r="F36" s="14">
        <v>1</v>
      </c>
      <c r="G36" s="14" t="s">
        <v>19</v>
      </c>
      <c r="H36" s="14" t="s">
        <v>15</v>
      </c>
      <c r="I36" s="14" t="str">
        <f>VLOOKUP(Transaksi[[#This Row],[product_id]],'Data Mentah'!$J$7:$N$31,2,FALSE)</f>
        <v>Indomie Goreng Rendang</v>
      </c>
      <c r="J36" s="14" t="str">
        <f>VLOOKUP(Transaksi[[#This Row],[product_id]],'Data Mentah'!$J$7:$N$31,3,FALSE)</f>
        <v>makanan</v>
      </c>
      <c r="K36" s="14">
        <f>VLOOKUP(Transaksi[[#This Row],[product_id]],'Data Mentah'!$J$7:$N$31,4,FALSE)</f>
        <v>9000</v>
      </c>
      <c r="L36" s="14" t="str">
        <f>VLOOKUP(Transaksi[[#This Row],[product_id]],'Data Mentah'!$J$7:$N$31,5,FALSE)</f>
        <v>mie-goreng</v>
      </c>
      <c r="M36" s="14">
        <f>Transaksi[[#This Row],[quantity]]*Transaksi[[#This Row],[harga_produk]]</f>
        <v>9000</v>
      </c>
      <c r="N36" s="14" t="str">
        <f>LEFT(Transaksi[[#This Row],[jenis_pembayaran]],4)</f>
        <v>CASH</v>
      </c>
      <c r="O36" s="14">
        <f>IF(Transaksi[[#This Row],[tipe_pembayaran]]="QRIS",5%*Transaksi[[#This Row],[total_penjualan]],0)</f>
        <v>0</v>
      </c>
      <c r="P36" s="14">
        <f>Transaksi[[#This Row],[total_penjualan]]-Transaksi[[#This Row],[diskon]]</f>
        <v>9000</v>
      </c>
      <c r="Q36" s="16" t="str">
        <f t="shared" si="0"/>
        <v>Mei</v>
      </c>
    </row>
    <row r="37" spans="1:17">
      <c r="A37" s="14">
        <v>36</v>
      </c>
      <c r="B37" s="14">
        <v>36</v>
      </c>
      <c r="C37" s="15">
        <v>44719</v>
      </c>
      <c r="D37" s="14">
        <v>72</v>
      </c>
      <c r="E37" s="14">
        <v>9</v>
      </c>
      <c r="F37" s="14">
        <v>2</v>
      </c>
      <c r="G37" s="14" t="s">
        <v>30</v>
      </c>
      <c r="H37" s="14" t="s">
        <v>15</v>
      </c>
      <c r="I37" s="14" t="str">
        <f>VLOOKUP(Transaksi[[#This Row],[product_id]],'Data Mentah'!$J$7:$N$31,2,FALSE)</f>
        <v>Indomie Goreng Spesial</v>
      </c>
      <c r="J37" s="14" t="str">
        <f>VLOOKUP(Transaksi[[#This Row],[product_id]],'Data Mentah'!$J$7:$N$31,3,FALSE)</f>
        <v>makanan</v>
      </c>
      <c r="K37" s="14">
        <f>VLOOKUP(Transaksi[[#This Row],[product_id]],'Data Mentah'!$J$7:$N$31,4,FALSE)</f>
        <v>9000</v>
      </c>
      <c r="L37" s="14" t="str">
        <f>VLOOKUP(Transaksi[[#This Row],[product_id]],'Data Mentah'!$J$7:$N$31,5,FALSE)</f>
        <v>mie-goreng</v>
      </c>
      <c r="M37" s="14">
        <f>Transaksi[[#This Row],[quantity]]*Transaksi[[#This Row],[harga_produk]]</f>
        <v>18000</v>
      </c>
      <c r="N37" s="14" t="str">
        <f>LEFT(Transaksi[[#This Row],[jenis_pembayaran]],4)</f>
        <v>QRIS</v>
      </c>
      <c r="O37" s="14">
        <f>IF(Transaksi[[#This Row],[tipe_pembayaran]]="QRIS",5%*Transaksi[[#This Row],[total_penjualan]],0)</f>
        <v>900</v>
      </c>
      <c r="P37" s="14">
        <f>Transaksi[[#This Row],[total_penjualan]]-Transaksi[[#This Row],[diskon]]</f>
        <v>17100</v>
      </c>
      <c r="Q37" s="16" t="str">
        <f t="shared" si="0"/>
        <v>Juni</v>
      </c>
    </row>
    <row r="38" spans="1:17">
      <c r="A38" s="14">
        <v>37</v>
      </c>
      <c r="B38" s="14">
        <v>37</v>
      </c>
      <c r="C38" s="15">
        <v>44745</v>
      </c>
      <c r="D38" s="14">
        <v>95</v>
      </c>
      <c r="E38" s="14">
        <v>13</v>
      </c>
      <c r="F38" s="14">
        <v>2</v>
      </c>
      <c r="G38" s="14" t="s">
        <v>33</v>
      </c>
      <c r="H38" s="14" t="s">
        <v>15</v>
      </c>
      <c r="I38" s="14" t="str">
        <f>VLOOKUP(Transaksi[[#This Row],[product_id]],'Data Mentah'!$J$7:$N$31,2,FALSE)</f>
        <v>Indomie Rasa Sop Buntut</v>
      </c>
      <c r="J38" s="14" t="str">
        <f>VLOOKUP(Transaksi[[#This Row],[product_id]],'Data Mentah'!$J$7:$N$31,3,FALSE)</f>
        <v>makanan</v>
      </c>
      <c r="K38" s="14">
        <f>VLOOKUP(Transaksi[[#This Row],[product_id]],'Data Mentah'!$J$7:$N$31,4,FALSE)</f>
        <v>10000</v>
      </c>
      <c r="L38" s="14" t="str">
        <f>VLOOKUP(Transaksi[[#This Row],[product_id]],'Data Mentah'!$J$7:$N$31,5,FALSE)</f>
        <v>mie-kuah</v>
      </c>
      <c r="M38" s="14">
        <f>Transaksi[[#This Row],[quantity]]*Transaksi[[#This Row],[harga_produk]]</f>
        <v>20000</v>
      </c>
      <c r="N38" s="14" t="str">
        <f>LEFT(Transaksi[[#This Row],[jenis_pembayaran]],4)</f>
        <v>QRIS</v>
      </c>
      <c r="O38" s="14">
        <f>IF(Transaksi[[#This Row],[tipe_pembayaran]]="QRIS",5%*Transaksi[[#This Row],[total_penjualan]],0)</f>
        <v>1000</v>
      </c>
      <c r="P38" s="14">
        <f>Transaksi[[#This Row],[total_penjualan]]-Transaksi[[#This Row],[diskon]]</f>
        <v>19000</v>
      </c>
      <c r="Q38" s="16" t="str">
        <f t="shared" si="0"/>
        <v>Juli</v>
      </c>
    </row>
    <row r="39" spans="1:17">
      <c r="A39" s="14">
        <v>38</v>
      </c>
      <c r="B39" s="14">
        <v>38</v>
      </c>
      <c r="C39" s="15">
        <v>44601</v>
      </c>
      <c r="D39" s="14">
        <v>14</v>
      </c>
      <c r="E39" s="14">
        <v>1</v>
      </c>
      <c r="F39" s="14">
        <v>2</v>
      </c>
      <c r="G39" s="14" t="s">
        <v>30</v>
      </c>
      <c r="H39" s="14" t="s">
        <v>15</v>
      </c>
      <c r="I39" s="14" t="str">
        <f>VLOOKUP(Transaksi[[#This Row],[product_id]],'Data Mentah'!$J$7:$N$31,2,FALSE)</f>
        <v>indomie Ayam Bawang</v>
      </c>
      <c r="J39" s="14" t="str">
        <f>VLOOKUP(Transaksi[[#This Row],[product_id]],'Data Mentah'!$J$7:$N$31,3,FALSE)</f>
        <v>makanan</v>
      </c>
      <c r="K39" s="14">
        <f>VLOOKUP(Transaksi[[#This Row],[product_id]],'Data Mentah'!$J$7:$N$31,4,FALSE)</f>
        <v>9000</v>
      </c>
      <c r="L39" s="14" t="str">
        <f>VLOOKUP(Transaksi[[#This Row],[product_id]],'Data Mentah'!$J$7:$N$31,5,FALSE)</f>
        <v>mie-kuah</v>
      </c>
      <c r="M39" s="14">
        <f>Transaksi[[#This Row],[quantity]]*Transaksi[[#This Row],[harga_produk]]</f>
        <v>18000</v>
      </c>
      <c r="N39" s="14" t="str">
        <f>LEFT(Transaksi[[#This Row],[jenis_pembayaran]],4)</f>
        <v>QRIS</v>
      </c>
      <c r="O39" s="14">
        <f>IF(Transaksi[[#This Row],[tipe_pembayaran]]="QRIS",5%*Transaksi[[#This Row],[total_penjualan]],0)</f>
        <v>900</v>
      </c>
      <c r="P39" s="14">
        <f>Transaksi[[#This Row],[total_penjualan]]-Transaksi[[#This Row],[diskon]]</f>
        <v>17100</v>
      </c>
      <c r="Q39" s="16" t="str">
        <f t="shared" si="0"/>
        <v>Februari</v>
      </c>
    </row>
    <row r="40" spans="1:17">
      <c r="A40" s="14">
        <v>39</v>
      </c>
      <c r="B40" s="14">
        <v>39</v>
      </c>
      <c r="C40" s="15">
        <v>44580</v>
      </c>
      <c r="D40" s="14">
        <v>61</v>
      </c>
      <c r="E40" s="14">
        <v>7</v>
      </c>
      <c r="F40" s="14">
        <v>3</v>
      </c>
      <c r="G40" s="14" t="s">
        <v>45</v>
      </c>
      <c r="H40" s="14" t="s">
        <v>20</v>
      </c>
      <c r="I40" s="14" t="str">
        <f>VLOOKUP(Transaksi[[#This Row],[product_id]],'Data Mentah'!$J$7:$N$31,2,FALSE)</f>
        <v>Indomie Goreng Rendang</v>
      </c>
      <c r="J40" s="14" t="str">
        <f>VLOOKUP(Transaksi[[#This Row],[product_id]],'Data Mentah'!$J$7:$N$31,3,FALSE)</f>
        <v>makanan</v>
      </c>
      <c r="K40" s="14">
        <f>VLOOKUP(Transaksi[[#This Row],[product_id]],'Data Mentah'!$J$7:$N$31,4,FALSE)</f>
        <v>9000</v>
      </c>
      <c r="L40" s="14" t="str">
        <f>VLOOKUP(Transaksi[[#This Row],[product_id]],'Data Mentah'!$J$7:$N$31,5,FALSE)</f>
        <v>mie-goreng</v>
      </c>
      <c r="M40" s="14">
        <f>Transaksi[[#This Row],[quantity]]*Transaksi[[#This Row],[harga_produk]]</f>
        <v>27000</v>
      </c>
      <c r="N40" s="14" t="str">
        <f>LEFT(Transaksi[[#This Row],[jenis_pembayaran]],4)</f>
        <v>QRIS</v>
      </c>
      <c r="O40" s="14">
        <f>IF(Transaksi[[#This Row],[tipe_pembayaran]]="QRIS",5%*Transaksi[[#This Row],[total_penjualan]],0)</f>
        <v>1350</v>
      </c>
      <c r="P40" s="14">
        <f>Transaksi[[#This Row],[total_penjualan]]-Transaksi[[#This Row],[diskon]]</f>
        <v>25650</v>
      </c>
      <c r="Q40" s="16" t="str">
        <f t="shared" si="0"/>
        <v>Januari</v>
      </c>
    </row>
    <row r="41" spans="1:17">
      <c r="A41" s="14">
        <v>40</v>
      </c>
      <c r="B41" s="14">
        <v>40</v>
      </c>
      <c r="C41" s="15">
        <v>44644</v>
      </c>
      <c r="D41" s="14">
        <v>69</v>
      </c>
      <c r="E41" s="14">
        <v>1</v>
      </c>
      <c r="F41" s="14">
        <v>2</v>
      </c>
      <c r="G41" s="14" t="s">
        <v>14</v>
      </c>
      <c r="H41" s="14" t="s">
        <v>15</v>
      </c>
      <c r="I41" s="14" t="str">
        <f>VLOOKUP(Transaksi[[#This Row],[product_id]],'Data Mentah'!$J$7:$N$31,2,FALSE)</f>
        <v>indomie Ayam Bawang</v>
      </c>
      <c r="J41" s="14" t="str">
        <f>VLOOKUP(Transaksi[[#This Row],[product_id]],'Data Mentah'!$J$7:$N$31,3,FALSE)</f>
        <v>makanan</v>
      </c>
      <c r="K41" s="14">
        <f>VLOOKUP(Transaksi[[#This Row],[product_id]],'Data Mentah'!$J$7:$N$31,4,FALSE)</f>
        <v>9000</v>
      </c>
      <c r="L41" s="14" t="str">
        <f>VLOOKUP(Transaksi[[#This Row],[product_id]],'Data Mentah'!$J$7:$N$31,5,FALSE)</f>
        <v>mie-kuah</v>
      </c>
      <c r="M41" s="14">
        <f>Transaksi[[#This Row],[quantity]]*Transaksi[[#This Row],[harga_produk]]</f>
        <v>18000</v>
      </c>
      <c r="N41" s="14" t="str">
        <f>LEFT(Transaksi[[#This Row],[jenis_pembayaran]],4)</f>
        <v>QRIS</v>
      </c>
      <c r="O41" s="14">
        <f>IF(Transaksi[[#This Row],[tipe_pembayaran]]="QRIS",5%*Transaksi[[#This Row],[total_penjualan]],0)</f>
        <v>900</v>
      </c>
      <c r="P41" s="14">
        <f>Transaksi[[#This Row],[total_penjualan]]-Transaksi[[#This Row],[diskon]]</f>
        <v>17100</v>
      </c>
      <c r="Q41" s="16" t="str">
        <f t="shared" si="0"/>
        <v>Maret</v>
      </c>
    </row>
    <row r="42" spans="1:17">
      <c r="A42" s="14">
        <v>41</v>
      </c>
      <c r="B42" s="14">
        <v>41</v>
      </c>
      <c r="C42" s="15">
        <v>44742</v>
      </c>
      <c r="D42" s="14">
        <v>46</v>
      </c>
      <c r="E42" s="14">
        <v>16</v>
      </c>
      <c r="F42" s="14">
        <v>3</v>
      </c>
      <c r="G42" s="14" t="s">
        <v>22</v>
      </c>
      <c r="H42" s="14" t="s">
        <v>20</v>
      </c>
      <c r="I42" s="14" t="str">
        <f>VLOOKUP(Transaksi[[#This Row],[product_id]],'Data Mentah'!$J$7:$N$31,2,FALSE)</f>
        <v>Indomie Rasa Soto Lamongan</v>
      </c>
      <c r="J42" s="14" t="str">
        <f>VLOOKUP(Transaksi[[#This Row],[product_id]],'Data Mentah'!$J$7:$N$31,3,FALSE)</f>
        <v>makanan</v>
      </c>
      <c r="K42" s="14">
        <f>VLOOKUP(Transaksi[[#This Row],[product_id]],'Data Mentah'!$J$7:$N$31,4,FALSE)</f>
        <v>10000</v>
      </c>
      <c r="L42" s="14" t="str">
        <f>VLOOKUP(Transaksi[[#This Row],[product_id]],'Data Mentah'!$J$7:$N$31,5,FALSE)</f>
        <v>mie-kuah</v>
      </c>
      <c r="M42" s="14">
        <f>Transaksi[[#This Row],[quantity]]*Transaksi[[#This Row],[harga_produk]]</f>
        <v>30000</v>
      </c>
      <c r="N42" s="14" t="str">
        <f>LEFT(Transaksi[[#This Row],[jenis_pembayaran]],4)</f>
        <v>QRIS</v>
      </c>
      <c r="O42" s="14">
        <f>IF(Transaksi[[#This Row],[tipe_pembayaran]]="QRIS",5%*Transaksi[[#This Row],[total_penjualan]],0)</f>
        <v>1500</v>
      </c>
      <c r="P42" s="14">
        <f>Transaksi[[#This Row],[total_penjualan]]-Transaksi[[#This Row],[diskon]]</f>
        <v>28500</v>
      </c>
      <c r="Q42" s="16" t="str">
        <f t="shared" si="0"/>
        <v>Juni</v>
      </c>
    </row>
    <row r="43" spans="1:17">
      <c r="A43" s="14">
        <v>42</v>
      </c>
      <c r="B43" s="14">
        <v>42</v>
      </c>
      <c r="C43" s="15">
        <v>44743</v>
      </c>
      <c r="D43" s="14">
        <v>90</v>
      </c>
      <c r="E43" s="14">
        <v>5</v>
      </c>
      <c r="F43" s="14">
        <v>3</v>
      </c>
      <c r="G43" s="14" t="s">
        <v>14</v>
      </c>
      <c r="H43" s="14" t="s">
        <v>20</v>
      </c>
      <c r="I43" s="14" t="str">
        <f>VLOOKUP(Transaksi[[#This Row],[product_id]],'Data Mentah'!$J$7:$N$31,2,FALSE)</f>
        <v>Indomie Goreng Cabe Ijo</v>
      </c>
      <c r="J43" s="14" t="str">
        <f>VLOOKUP(Transaksi[[#This Row],[product_id]],'Data Mentah'!$J$7:$N$31,3,FALSE)</f>
        <v>makanan</v>
      </c>
      <c r="K43" s="14">
        <f>VLOOKUP(Transaksi[[#This Row],[product_id]],'Data Mentah'!$J$7:$N$31,4,FALSE)</f>
        <v>9000</v>
      </c>
      <c r="L43" s="14" t="str">
        <f>VLOOKUP(Transaksi[[#This Row],[product_id]],'Data Mentah'!$J$7:$N$31,5,FALSE)</f>
        <v>mie-goreng</v>
      </c>
      <c r="M43" s="14">
        <f>Transaksi[[#This Row],[quantity]]*Transaksi[[#This Row],[harga_produk]]</f>
        <v>27000</v>
      </c>
      <c r="N43" s="14" t="str">
        <f>LEFT(Transaksi[[#This Row],[jenis_pembayaran]],4)</f>
        <v>QRIS</v>
      </c>
      <c r="O43" s="14">
        <f>IF(Transaksi[[#This Row],[tipe_pembayaran]]="QRIS",5%*Transaksi[[#This Row],[total_penjualan]],0)</f>
        <v>1350</v>
      </c>
      <c r="P43" s="14">
        <f>Transaksi[[#This Row],[total_penjualan]]-Transaksi[[#This Row],[diskon]]</f>
        <v>25650</v>
      </c>
      <c r="Q43" s="16" t="str">
        <f t="shared" si="0"/>
        <v>Juli</v>
      </c>
    </row>
    <row r="44" spans="1:17">
      <c r="A44" s="14">
        <v>43</v>
      </c>
      <c r="B44" s="14">
        <v>43</v>
      </c>
      <c r="C44" s="15">
        <v>44727</v>
      </c>
      <c r="D44" s="14">
        <v>80</v>
      </c>
      <c r="E44" s="14">
        <v>10</v>
      </c>
      <c r="F44" s="14">
        <v>2</v>
      </c>
      <c r="G44" s="14" t="s">
        <v>19</v>
      </c>
      <c r="H44" s="14" t="s">
        <v>20</v>
      </c>
      <c r="I44" s="14" t="str">
        <f>VLOOKUP(Transaksi[[#This Row],[product_id]],'Data Mentah'!$J$7:$N$31,2,FALSE)</f>
        <v>indomie Kari Ayam</v>
      </c>
      <c r="J44" s="14" t="str">
        <f>VLOOKUP(Transaksi[[#This Row],[product_id]],'Data Mentah'!$J$7:$N$31,3,FALSE)</f>
        <v>makanan</v>
      </c>
      <c r="K44" s="14">
        <f>VLOOKUP(Transaksi[[#This Row],[product_id]],'Data Mentah'!$J$7:$N$31,4,FALSE)</f>
        <v>9000</v>
      </c>
      <c r="L44" s="14" t="str">
        <f>VLOOKUP(Transaksi[[#This Row],[product_id]],'Data Mentah'!$J$7:$N$31,5,FALSE)</f>
        <v>mie-kuah</v>
      </c>
      <c r="M44" s="14">
        <f>Transaksi[[#This Row],[quantity]]*Transaksi[[#This Row],[harga_produk]]</f>
        <v>18000</v>
      </c>
      <c r="N44" s="14" t="str">
        <f>LEFT(Transaksi[[#This Row],[jenis_pembayaran]],4)</f>
        <v>CASH</v>
      </c>
      <c r="O44" s="14">
        <f>IF(Transaksi[[#This Row],[tipe_pembayaran]]="QRIS",5%*Transaksi[[#This Row],[total_penjualan]],0)</f>
        <v>0</v>
      </c>
      <c r="P44" s="14">
        <f>Transaksi[[#This Row],[total_penjualan]]-Transaksi[[#This Row],[diskon]]</f>
        <v>18000</v>
      </c>
      <c r="Q44" s="16" t="str">
        <f t="shared" si="0"/>
        <v>Juni</v>
      </c>
    </row>
    <row r="45" spans="1:17">
      <c r="A45" s="14">
        <v>44</v>
      </c>
      <c r="B45" s="14">
        <v>44</v>
      </c>
      <c r="C45" s="15">
        <v>44664</v>
      </c>
      <c r="D45" s="14">
        <v>95</v>
      </c>
      <c r="E45" s="14">
        <v>17</v>
      </c>
      <c r="F45" s="14">
        <v>2</v>
      </c>
      <c r="G45" s="14" t="s">
        <v>22</v>
      </c>
      <c r="H45" s="14" t="s">
        <v>20</v>
      </c>
      <c r="I45" s="14" t="str">
        <f>VLOOKUP(Transaksi[[#This Row],[product_id]],'Data Mentah'!$J$7:$N$31,2,FALSE)</f>
        <v>Indomie Rasa Soto Padang</v>
      </c>
      <c r="J45" s="14" t="str">
        <f>VLOOKUP(Transaksi[[#This Row],[product_id]],'Data Mentah'!$J$7:$N$31,3,FALSE)</f>
        <v>makanan</v>
      </c>
      <c r="K45" s="14">
        <f>VLOOKUP(Transaksi[[#This Row],[product_id]],'Data Mentah'!$J$7:$N$31,4,FALSE)</f>
        <v>10000</v>
      </c>
      <c r="L45" s="14" t="str">
        <f>VLOOKUP(Transaksi[[#This Row],[product_id]],'Data Mentah'!$J$7:$N$31,5,FALSE)</f>
        <v>mie-kuah</v>
      </c>
      <c r="M45" s="14">
        <f>Transaksi[[#This Row],[quantity]]*Transaksi[[#This Row],[harga_produk]]</f>
        <v>20000</v>
      </c>
      <c r="N45" s="14" t="str">
        <f>LEFT(Transaksi[[#This Row],[jenis_pembayaran]],4)</f>
        <v>QRIS</v>
      </c>
      <c r="O45" s="14">
        <f>IF(Transaksi[[#This Row],[tipe_pembayaran]]="QRIS",5%*Transaksi[[#This Row],[total_penjualan]],0)</f>
        <v>1000</v>
      </c>
      <c r="P45" s="14">
        <f>Transaksi[[#This Row],[total_penjualan]]-Transaksi[[#This Row],[diskon]]</f>
        <v>19000</v>
      </c>
      <c r="Q45" s="16" t="str">
        <f t="shared" si="0"/>
        <v>April</v>
      </c>
    </row>
    <row r="46" spans="1:17">
      <c r="A46" s="14">
        <v>45</v>
      </c>
      <c r="B46" s="14">
        <v>45</v>
      </c>
      <c r="C46" s="15">
        <v>44636</v>
      </c>
      <c r="D46" s="14">
        <v>25</v>
      </c>
      <c r="E46" s="14">
        <v>10</v>
      </c>
      <c r="F46" s="14">
        <v>1</v>
      </c>
      <c r="G46" s="14" t="s">
        <v>14</v>
      </c>
      <c r="H46" s="14" t="s">
        <v>15</v>
      </c>
      <c r="I46" s="14" t="str">
        <f>VLOOKUP(Transaksi[[#This Row],[product_id]],'Data Mentah'!$J$7:$N$31,2,FALSE)</f>
        <v>indomie Kari Ayam</v>
      </c>
      <c r="J46" s="14" t="str">
        <f>VLOOKUP(Transaksi[[#This Row],[product_id]],'Data Mentah'!$J$7:$N$31,3,FALSE)</f>
        <v>makanan</v>
      </c>
      <c r="K46" s="14">
        <f>VLOOKUP(Transaksi[[#This Row],[product_id]],'Data Mentah'!$J$7:$N$31,4,FALSE)</f>
        <v>9000</v>
      </c>
      <c r="L46" s="14" t="str">
        <f>VLOOKUP(Transaksi[[#This Row],[product_id]],'Data Mentah'!$J$7:$N$31,5,FALSE)</f>
        <v>mie-kuah</v>
      </c>
      <c r="M46" s="14">
        <f>Transaksi[[#This Row],[quantity]]*Transaksi[[#This Row],[harga_produk]]</f>
        <v>9000</v>
      </c>
      <c r="N46" s="14" t="str">
        <f>LEFT(Transaksi[[#This Row],[jenis_pembayaran]],4)</f>
        <v>QRIS</v>
      </c>
      <c r="O46" s="14">
        <f>IF(Transaksi[[#This Row],[tipe_pembayaran]]="QRIS",5%*Transaksi[[#This Row],[total_penjualan]],0)</f>
        <v>450</v>
      </c>
      <c r="P46" s="14">
        <f>Transaksi[[#This Row],[total_penjualan]]-Transaksi[[#This Row],[diskon]]</f>
        <v>8550</v>
      </c>
      <c r="Q46" s="16" t="str">
        <f t="shared" si="0"/>
        <v>Maret</v>
      </c>
    </row>
    <row r="47" spans="1:17">
      <c r="A47" s="14">
        <v>46</v>
      </c>
      <c r="B47" s="14">
        <v>46</v>
      </c>
      <c r="C47" s="15">
        <v>44642</v>
      </c>
      <c r="D47" s="14">
        <v>38</v>
      </c>
      <c r="E47" s="14">
        <v>18</v>
      </c>
      <c r="F47" s="14">
        <v>2</v>
      </c>
      <c r="G47" s="14" t="s">
        <v>14</v>
      </c>
      <c r="H47" s="14" t="s">
        <v>15</v>
      </c>
      <c r="I47" s="14" t="str">
        <f>VLOOKUP(Transaksi[[#This Row],[product_id]],'Data Mentah'!$J$7:$N$31,2,FALSE)</f>
        <v>Indomie Soto Mie</v>
      </c>
      <c r="J47" s="14" t="str">
        <f>VLOOKUP(Transaksi[[#This Row],[product_id]],'Data Mentah'!$J$7:$N$31,3,FALSE)</f>
        <v>makanan</v>
      </c>
      <c r="K47" s="14">
        <f>VLOOKUP(Transaksi[[#This Row],[product_id]],'Data Mentah'!$J$7:$N$31,4,FALSE)</f>
        <v>9000</v>
      </c>
      <c r="L47" s="14" t="str">
        <f>VLOOKUP(Transaksi[[#This Row],[product_id]],'Data Mentah'!$J$7:$N$31,5,FALSE)</f>
        <v>mie-kuah</v>
      </c>
      <c r="M47" s="14">
        <f>Transaksi[[#This Row],[quantity]]*Transaksi[[#This Row],[harga_produk]]</f>
        <v>18000</v>
      </c>
      <c r="N47" s="14" t="str">
        <f>LEFT(Transaksi[[#This Row],[jenis_pembayaran]],4)</f>
        <v>QRIS</v>
      </c>
      <c r="O47" s="14">
        <f>IF(Transaksi[[#This Row],[tipe_pembayaran]]="QRIS",5%*Transaksi[[#This Row],[total_penjualan]],0)</f>
        <v>900</v>
      </c>
      <c r="P47" s="14">
        <f>Transaksi[[#This Row],[total_penjualan]]-Transaksi[[#This Row],[diskon]]</f>
        <v>17100</v>
      </c>
      <c r="Q47" s="16" t="str">
        <f t="shared" si="0"/>
        <v>Maret</v>
      </c>
    </row>
    <row r="48" spans="1:17">
      <c r="A48" s="14">
        <v>47</v>
      </c>
      <c r="B48" s="14">
        <v>47</v>
      </c>
      <c r="C48" s="15">
        <v>44770</v>
      </c>
      <c r="D48" s="14">
        <v>22</v>
      </c>
      <c r="E48" s="14">
        <v>17</v>
      </c>
      <c r="F48" s="14">
        <v>2</v>
      </c>
      <c r="G48" s="14" t="s">
        <v>45</v>
      </c>
      <c r="H48" s="14" t="s">
        <v>20</v>
      </c>
      <c r="I48" s="14" t="str">
        <f>VLOOKUP(Transaksi[[#This Row],[product_id]],'Data Mentah'!$J$7:$N$31,2,FALSE)</f>
        <v>Indomie Rasa Soto Padang</v>
      </c>
      <c r="J48" s="14" t="str">
        <f>VLOOKUP(Transaksi[[#This Row],[product_id]],'Data Mentah'!$J$7:$N$31,3,FALSE)</f>
        <v>makanan</v>
      </c>
      <c r="K48" s="14">
        <f>VLOOKUP(Transaksi[[#This Row],[product_id]],'Data Mentah'!$J$7:$N$31,4,FALSE)</f>
        <v>10000</v>
      </c>
      <c r="L48" s="14" t="str">
        <f>VLOOKUP(Transaksi[[#This Row],[product_id]],'Data Mentah'!$J$7:$N$31,5,FALSE)</f>
        <v>mie-kuah</v>
      </c>
      <c r="M48" s="14">
        <f>Transaksi[[#This Row],[quantity]]*Transaksi[[#This Row],[harga_produk]]</f>
        <v>20000</v>
      </c>
      <c r="N48" s="14" t="str">
        <f>LEFT(Transaksi[[#This Row],[jenis_pembayaran]],4)</f>
        <v>QRIS</v>
      </c>
      <c r="O48" s="14">
        <f>IF(Transaksi[[#This Row],[tipe_pembayaran]]="QRIS",5%*Transaksi[[#This Row],[total_penjualan]],0)</f>
        <v>1000</v>
      </c>
      <c r="P48" s="14">
        <f>Transaksi[[#This Row],[total_penjualan]]-Transaksi[[#This Row],[diskon]]</f>
        <v>19000</v>
      </c>
      <c r="Q48" s="16" t="str">
        <f t="shared" si="0"/>
        <v>Juli</v>
      </c>
    </row>
    <row r="49" spans="1:17">
      <c r="A49" s="14">
        <v>48</v>
      </c>
      <c r="B49" s="14">
        <v>48</v>
      </c>
      <c r="C49" s="15">
        <v>44566</v>
      </c>
      <c r="D49" s="14">
        <v>45</v>
      </c>
      <c r="E49" s="14">
        <v>6</v>
      </c>
      <c r="F49" s="14">
        <v>1</v>
      </c>
      <c r="G49" s="14" t="s">
        <v>33</v>
      </c>
      <c r="H49" s="14" t="s">
        <v>20</v>
      </c>
      <c r="I49" s="14" t="str">
        <f>VLOOKUP(Transaksi[[#This Row],[product_id]],'Data Mentah'!$J$7:$N$31,2,FALSE)</f>
        <v>Indomie Goreng Pedas</v>
      </c>
      <c r="J49" s="14" t="str">
        <f>VLOOKUP(Transaksi[[#This Row],[product_id]],'Data Mentah'!$J$7:$N$31,3,FALSE)</f>
        <v>makanan</v>
      </c>
      <c r="K49" s="14">
        <f>VLOOKUP(Transaksi[[#This Row],[product_id]],'Data Mentah'!$J$7:$N$31,4,FALSE)</f>
        <v>9000</v>
      </c>
      <c r="L49" s="14" t="str">
        <f>VLOOKUP(Transaksi[[#This Row],[product_id]],'Data Mentah'!$J$7:$N$31,5,FALSE)</f>
        <v>mie-goreng</v>
      </c>
      <c r="M49" s="14">
        <f>Transaksi[[#This Row],[quantity]]*Transaksi[[#This Row],[harga_produk]]</f>
        <v>9000</v>
      </c>
      <c r="N49" s="14" t="str">
        <f>LEFT(Transaksi[[#This Row],[jenis_pembayaran]],4)</f>
        <v>QRIS</v>
      </c>
      <c r="O49" s="14">
        <f>IF(Transaksi[[#This Row],[tipe_pembayaran]]="QRIS",5%*Transaksi[[#This Row],[total_penjualan]],0)</f>
        <v>450</v>
      </c>
      <c r="P49" s="14">
        <f>Transaksi[[#This Row],[total_penjualan]]-Transaksi[[#This Row],[diskon]]</f>
        <v>8550</v>
      </c>
      <c r="Q49" s="16" t="str">
        <f t="shared" si="0"/>
        <v>Januari</v>
      </c>
    </row>
    <row r="50" spans="1:17">
      <c r="A50" s="14">
        <v>49</v>
      </c>
      <c r="B50" s="14">
        <v>49</v>
      </c>
      <c r="C50" s="15">
        <v>44596</v>
      </c>
      <c r="D50" s="14">
        <v>89</v>
      </c>
      <c r="E50" s="14">
        <v>6</v>
      </c>
      <c r="F50" s="14">
        <v>2</v>
      </c>
      <c r="G50" s="14" t="s">
        <v>14</v>
      </c>
      <c r="H50" s="14" t="s">
        <v>20</v>
      </c>
      <c r="I50" s="14" t="str">
        <f>VLOOKUP(Transaksi[[#This Row],[product_id]],'Data Mentah'!$J$7:$N$31,2,FALSE)</f>
        <v>Indomie Goreng Pedas</v>
      </c>
      <c r="J50" s="14" t="str">
        <f>VLOOKUP(Transaksi[[#This Row],[product_id]],'Data Mentah'!$J$7:$N$31,3,FALSE)</f>
        <v>makanan</v>
      </c>
      <c r="K50" s="14">
        <f>VLOOKUP(Transaksi[[#This Row],[product_id]],'Data Mentah'!$J$7:$N$31,4,FALSE)</f>
        <v>9000</v>
      </c>
      <c r="L50" s="14" t="str">
        <f>VLOOKUP(Transaksi[[#This Row],[product_id]],'Data Mentah'!$J$7:$N$31,5,FALSE)</f>
        <v>mie-goreng</v>
      </c>
      <c r="M50" s="14">
        <f>Transaksi[[#This Row],[quantity]]*Transaksi[[#This Row],[harga_produk]]</f>
        <v>18000</v>
      </c>
      <c r="N50" s="14" t="str">
        <f>LEFT(Transaksi[[#This Row],[jenis_pembayaran]],4)</f>
        <v>QRIS</v>
      </c>
      <c r="O50" s="14">
        <f>IF(Transaksi[[#This Row],[tipe_pembayaran]]="QRIS",5%*Transaksi[[#This Row],[total_penjualan]],0)</f>
        <v>900</v>
      </c>
      <c r="P50" s="14">
        <f>Transaksi[[#This Row],[total_penjualan]]-Transaksi[[#This Row],[diskon]]</f>
        <v>17100</v>
      </c>
      <c r="Q50" s="16" t="str">
        <f t="shared" si="0"/>
        <v>Februari</v>
      </c>
    </row>
    <row r="51" spans="1:17">
      <c r="A51" s="14">
        <v>50</v>
      </c>
      <c r="B51" s="14">
        <v>50</v>
      </c>
      <c r="C51" s="15">
        <v>44614</v>
      </c>
      <c r="D51" s="14">
        <v>18</v>
      </c>
      <c r="E51" s="14">
        <v>6</v>
      </c>
      <c r="F51" s="14">
        <v>1</v>
      </c>
      <c r="G51" s="14" t="s">
        <v>45</v>
      </c>
      <c r="H51" s="14" t="s">
        <v>20</v>
      </c>
      <c r="I51" s="14" t="str">
        <f>VLOOKUP(Transaksi[[#This Row],[product_id]],'Data Mentah'!$J$7:$N$31,2,FALSE)</f>
        <v>Indomie Goreng Pedas</v>
      </c>
      <c r="J51" s="14" t="str">
        <f>VLOOKUP(Transaksi[[#This Row],[product_id]],'Data Mentah'!$J$7:$N$31,3,FALSE)</f>
        <v>makanan</v>
      </c>
      <c r="K51" s="14">
        <f>VLOOKUP(Transaksi[[#This Row],[product_id]],'Data Mentah'!$J$7:$N$31,4,FALSE)</f>
        <v>9000</v>
      </c>
      <c r="L51" s="14" t="str">
        <f>VLOOKUP(Transaksi[[#This Row],[product_id]],'Data Mentah'!$J$7:$N$31,5,FALSE)</f>
        <v>mie-goreng</v>
      </c>
      <c r="M51" s="14">
        <f>Transaksi[[#This Row],[quantity]]*Transaksi[[#This Row],[harga_produk]]</f>
        <v>9000</v>
      </c>
      <c r="N51" s="14" t="str">
        <f>LEFT(Transaksi[[#This Row],[jenis_pembayaran]],4)</f>
        <v>QRIS</v>
      </c>
      <c r="O51" s="14">
        <f>IF(Transaksi[[#This Row],[tipe_pembayaran]]="QRIS",5%*Transaksi[[#This Row],[total_penjualan]],0)</f>
        <v>450</v>
      </c>
      <c r="P51" s="14">
        <f>Transaksi[[#This Row],[total_penjualan]]-Transaksi[[#This Row],[diskon]]</f>
        <v>8550</v>
      </c>
      <c r="Q51" s="16" t="str">
        <f t="shared" si="0"/>
        <v>Februari</v>
      </c>
    </row>
    <row r="52" spans="1:17">
      <c r="A52" s="14">
        <v>51</v>
      </c>
      <c r="B52" s="14">
        <v>51</v>
      </c>
      <c r="C52" s="15">
        <v>44718</v>
      </c>
      <c r="D52" s="14">
        <v>51</v>
      </c>
      <c r="E52" s="14">
        <v>15</v>
      </c>
      <c r="F52" s="14">
        <v>2</v>
      </c>
      <c r="G52" s="14" t="s">
        <v>30</v>
      </c>
      <c r="H52" s="14" t="s">
        <v>20</v>
      </c>
      <c r="I52" s="14" t="str">
        <f>VLOOKUP(Transaksi[[#This Row],[product_id]],'Data Mentah'!$J$7:$N$31,2,FALSE)</f>
        <v>Indomie Rasa Soto Betawi</v>
      </c>
      <c r="J52" s="14" t="str">
        <f>VLOOKUP(Transaksi[[#This Row],[product_id]],'Data Mentah'!$J$7:$N$31,3,FALSE)</f>
        <v>makanan</v>
      </c>
      <c r="K52" s="14">
        <f>VLOOKUP(Transaksi[[#This Row],[product_id]],'Data Mentah'!$J$7:$N$31,4,FALSE)</f>
        <v>10000</v>
      </c>
      <c r="L52" s="14" t="str">
        <f>VLOOKUP(Transaksi[[#This Row],[product_id]],'Data Mentah'!$J$7:$N$31,5,FALSE)</f>
        <v>mie-kuah</v>
      </c>
      <c r="M52" s="14">
        <f>Transaksi[[#This Row],[quantity]]*Transaksi[[#This Row],[harga_produk]]</f>
        <v>20000</v>
      </c>
      <c r="N52" s="14" t="str">
        <f>LEFT(Transaksi[[#This Row],[jenis_pembayaran]],4)</f>
        <v>QRIS</v>
      </c>
      <c r="O52" s="14">
        <f>IF(Transaksi[[#This Row],[tipe_pembayaran]]="QRIS",5%*Transaksi[[#This Row],[total_penjualan]],0)</f>
        <v>1000</v>
      </c>
      <c r="P52" s="14">
        <f>Transaksi[[#This Row],[total_penjualan]]-Transaksi[[#This Row],[diskon]]</f>
        <v>19000</v>
      </c>
      <c r="Q52" s="16" t="str">
        <f t="shared" si="0"/>
        <v>Juni</v>
      </c>
    </row>
    <row r="53" spans="1:17">
      <c r="A53" s="14">
        <v>52</v>
      </c>
      <c r="B53" s="14">
        <v>52</v>
      </c>
      <c r="C53" s="15">
        <v>44690</v>
      </c>
      <c r="D53" s="14">
        <v>48</v>
      </c>
      <c r="E53" s="14">
        <v>4</v>
      </c>
      <c r="F53" s="14">
        <v>1</v>
      </c>
      <c r="G53" s="14" t="s">
        <v>19</v>
      </c>
      <c r="H53" s="14" t="s">
        <v>20</v>
      </c>
      <c r="I53" s="14" t="str">
        <f>VLOOKUP(Transaksi[[#This Row],[product_id]],'Data Mentah'!$J$7:$N$31,2,FALSE)</f>
        <v>Indomie Goreng Aceh</v>
      </c>
      <c r="J53" s="14" t="str">
        <f>VLOOKUP(Transaksi[[#This Row],[product_id]],'Data Mentah'!$J$7:$N$31,3,FALSE)</f>
        <v>makanan</v>
      </c>
      <c r="K53" s="14">
        <f>VLOOKUP(Transaksi[[#This Row],[product_id]],'Data Mentah'!$J$7:$N$31,4,FALSE)</f>
        <v>9000</v>
      </c>
      <c r="L53" s="14" t="str">
        <f>VLOOKUP(Transaksi[[#This Row],[product_id]],'Data Mentah'!$J$7:$N$31,5,FALSE)</f>
        <v>mie-goreng</v>
      </c>
      <c r="M53" s="14">
        <f>Transaksi[[#This Row],[quantity]]*Transaksi[[#This Row],[harga_produk]]</f>
        <v>9000</v>
      </c>
      <c r="N53" s="14" t="str">
        <f>LEFT(Transaksi[[#This Row],[jenis_pembayaran]],4)</f>
        <v>CASH</v>
      </c>
      <c r="O53" s="14">
        <f>IF(Transaksi[[#This Row],[tipe_pembayaran]]="QRIS",5%*Transaksi[[#This Row],[total_penjualan]],0)</f>
        <v>0</v>
      </c>
      <c r="P53" s="14">
        <f>Transaksi[[#This Row],[total_penjualan]]-Transaksi[[#This Row],[diskon]]</f>
        <v>9000</v>
      </c>
      <c r="Q53" s="16" t="str">
        <f t="shared" si="0"/>
        <v>Mei</v>
      </c>
    </row>
    <row r="54" spans="1:17">
      <c r="A54" s="14">
        <v>53</v>
      </c>
      <c r="B54" s="14">
        <v>53</v>
      </c>
      <c r="C54" s="15">
        <v>44666</v>
      </c>
      <c r="D54" s="14">
        <v>96</v>
      </c>
      <c r="E54" s="14">
        <v>16</v>
      </c>
      <c r="F54" s="14">
        <v>1</v>
      </c>
      <c r="G54" s="14" t="s">
        <v>33</v>
      </c>
      <c r="H54" s="14" t="s">
        <v>15</v>
      </c>
      <c r="I54" s="14" t="str">
        <f>VLOOKUP(Transaksi[[#This Row],[product_id]],'Data Mentah'!$J$7:$N$31,2,FALSE)</f>
        <v>Indomie Rasa Soto Lamongan</v>
      </c>
      <c r="J54" s="14" t="str">
        <f>VLOOKUP(Transaksi[[#This Row],[product_id]],'Data Mentah'!$J$7:$N$31,3,FALSE)</f>
        <v>makanan</v>
      </c>
      <c r="K54" s="14">
        <f>VLOOKUP(Transaksi[[#This Row],[product_id]],'Data Mentah'!$J$7:$N$31,4,FALSE)</f>
        <v>10000</v>
      </c>
      <c r="L54" s="14" t="str">
        <f>VLOOKUP(Transaksi[[#This Row],[product_id]],'Data Mentah'!$J$7:$N$31,5,FALSE)</f>
        <v>mie-kuah</v>
      </c>
      <c r="M54" s="14">
        <f>Transaksi[[#This Row],[quantity]]*Transaksi[[#This Row],[harga_produk]]</f>
        <v>10000</v>
      </c>
      <c r="N54" s="14" t="str">
        <f>LEFT(Transaksi[[#This Row],[jenis_pembayaran]],4)</f>
        <v>QRIS</v>
      </c>
      <c r="O54" s="14">
        <f>IF(Transaksi[[#This Row],[tipe_pembayaran]]="QRIS",5%*Transaksi[[#This Row],[total_penjualan]],0)</f>
        <v>500</v>
      </c>
      <c r="P54" s="14">
        <f>Transaksi[[#This Row],[total_penjualan]]-Transaksi[[#This Row],[diskon]]</f>
        <v>9500</v>
      </c>
      <c r="Q54" s="16" t="str">
        <f t="shared" si="0"/>
        <v>April</v>
      </c>
    </row>
    <row r="55" spans="1:17">
      <c r="A55" s="14">
        <v>54</v>
      </c>
      <c r="B55" s="14">
        <v>54</v>
      </c>
      <c r="C55" s="15">
        <v>44614</v>
      </c>
      <c r="D55" s="14">
        <v>54</v>
      </c>
      <c r="E55" s="14">
        <v>3</v>
      </c>
      <c r="F55" s="14">
        <v>3</v>
      </c>
      <c r="G55" s="14" t="s">
        <v>22</v>
      </c>
      <c r="H55" s="14" t="s">
        <v>20</v>
      </c>
      <c r="I55" s="14" t="str">
        <f>VLOOKUP(Transaksi[[#This Row],[product_id]],'Data Mentah'!$J$7:$N$31,2,FALSE)</f>
        <v>Indomie Baso Sapi</v>
      </c>
      <c r="J55" s="14" t="str">
        <f>VLOOKUP(Transaksi[[#This Row],[product_id]],'Data Mentah'!$J$7:$N$31,3,FALSE)</f>
        <v>makanan</v>
      </c>
      <c r="K55" s="14">
        <f>VLOOKUP(Transaksi[[#This Row],[product_id]],'Data Mentah'!$J$7:$N$31,4,FALSE)</f>
        <v>9000</v>
      </c>
      <c r="L55" s="14" t="str">
        <f>VLOOKUP(Transaksi[[#This Row],[product_id]],'Data Mentah'!$J$7:$N$31,5,FALSE)</f>
        <v>mie-kuah</v>
      </c>
      <c r="M55" s="14">
        <f>Transaksi[[#This Row],[quantity]]*Transaksi[[#This Row],[harga_produk]]</f>
        <v>27000</v>
      </c>
      <c r="N55" s="14" t="str">
        <f>LEFT(Transaksi[[#This Row],[jenis_pembayaran]],4)</f>
        <v>QRIS</v>
      </c>
      <c r="O55" s="14">
        <f>IF(Transaksi[[#This Row],[tipe_pembayaran]]="QRIS",5%*Transaksi[[#This Row],[total_penjualan]],0)</f>
        <v>1350</v>
      </c>
      <c r="P55" s="14">
        <f>Transaksi[[#This Row],[total_penjualan]]-Transaksi[[#This Row],[diskon]]</f>
        <v>25650</v>
      </c>
      <c r="Q55" s="16" t="str">
        <f t="shared" si="0"/>
        <v>Februari</v>
      </c>
    </row>
    <row r="56" spans="1:17">
      <c r="A56" s="14">
        <v>55</v>
      </c>
      <c r="B56" s="14">
        <v>55</v>
      </c>
      <c r="C56" s="15">
        <v>44589</v>
      </c>
      <c r="D56" s="14">
        <v>15</v>
      </c>
      <c r="E56" s="14">
        <v>6</v>
      </c>
      <c r="F56" s="14">
        <v>2</v>
      </c>
      <c r="G56" s="14" t="s">
        <v>14</v>
      </c>
      <c r="H56" s="14" t="s">
        <v>15</v>
      </c>
      <c r="I56" s="14" t="str">
        <f>VLOOKUP(Transaksi[[#This Row],[product_id]],'Data Mentah'!$J$7:$N$31,2,FALSE)</f>
        <v>Indomie Goreng Pedas</v>
      </c>
      <c r="J56" s="14" t="str">
        <f>VLOOKUP(Transaksi[[#This Row],[product_id]],'Data Mentah'!$J$7:$N$31,3,FALSE)</f>
        <v>makanan</v>
      </c>
      <c r="K56" s="14">
        <f>VLOOKUP(Transaksi[[#This Row],[product_id]],'Data Mentah'!$J$7:$N$31,4,FALSE)</f>
        <v>9000</v>
      </c>
      <c r="L56" s="14" t="str">
        <f>VLOOKUP(Transaksi[[#This Row],[product_id]],'Data Mentah'!$J$7:$N$31,5,FALSE)</f>
        <v>mie-goreng</v>
      </c>
      <c r="M56" s="14">
        <f>Transaksi[[#This Row],[quantity]]*Transaksi[[#This Row],[harga_produk]]</f>
        <v>18000</v>
      </c>
      <c r="N56" s="14" t="str">
        <f>LEFT(Transaksi[[#This Row],[jenis_pembayaran]],4)</f>
        <v>QRIS</v>
      </c>
      <c r="O56" s="14">
        <f>IF(Transaksi[[#This Row],[tipe_pembayaran]]="QRIS",5%*Transaksi[[#This Row],[total_penjualan]],0)</f>
        <v>900</v>
      </c>
      <c r="P56" s="14">
        <f>Transaksi[[#This Row],[total_penjualan]]-Transaksi[[#This Row],[diskon]]</f>
        <v>17100</v>
      </c>
      <c r="Q56" s="16" t="str">
        <f t="shared" si="0"/>
        <v>Januari</v>
      </c>
    </row>
    <row r="57" spans="1:17">
      <c r="A57" s="14">
        <v>56</v>
      </c>
      <c r="B57" s="14">
        <v>56</v>
      </c>
      <c r="C57" s="15">
        <v>44770</v>
      </c>
      <c r="D57" s="14">
        <v>23</v>
      </c>
      <c r="E57" s="14">
        <v>11</v>
      </c>
      <c r="F57" s="14">
        <v>1</v>
      </c>
      <c r="G57" s="14" t="s">
        <v>45</v>
      </c>
      <c r="H57" s="14" t="s">
        <v>20</v>
      </c>
      <c r="I57" s="14" t="str">
        <f>VLOOKUP(Transaksi[[#This Row],[product_id]],'Data Mentah'!$J$7:$N$31,2,FALSE)</f>
        <v>Indomie Rasa Empal Gentong</v>
      </c>
      <c r="J57" s="14" t="str">
        <f>VLOOKUP(Transaksi[[#This Row],[product_id]],'Data Mentah'!$J$7:$N$31,3,FALSE)</f>
        <v>makanan</v>
      </c>
      <c r="K57" s="14">
        <f>VLOOKUP(Transaksi[[#This Row],[product_id]],'Data Mentah'!$J$7:$N$31,4,FALSE)</f>
        <v>10000</v>
      </c>
      <c r="L57" s="14" t="str">
        <f>VLOOKUP(Transaksi[[#This Row],[product_id]],'Data Mentah'!$J$7:$N$31,5,FALSE)</f>
        <v>mie-kuah</v>
      </c>
      <c r="M57" s="14">
        <f>Transaksi[[#This Row],[quantity]]*Transaksi[[#This Row],[harga_produk]]</f>
        <v>10000</v>
      </c>
      <c r="N57" s="14" t="str">
        <f>LEFT(Transaksi[[#This Row],[jenis_pembayaran]],4)</f>
        <v>QRIS</v>
      </c>
      <c r="O57" s="14">
        <f>IF(Transaksi[[#This Row],[tipe_pembayaran]]="QRIS",5%*Transaksi[[#This Row],[total_penjualan]],0)</f>
        <v>500</v>
      </c>
      <c r="P57" s="14">
        <f>Transaksi[[#This Row],[total_penjualan]]-Transaksi[[#This Row],[diskon]]</f>
        <v>9500</v>
      </c>
      <c r="Q57" s="16" t="str">
        <f t="shared" si="0"/>
        <v>Juli</v>
      </c>
    </row>
    <row r="58" spans="1:17">
      <c r="A58" s="14">
        <v>57</v>
      </c>
      <c r="B58" s="14">
        <v>57</v>
      </c>
      <c r="C58" s="15">
        <v>44726</v>
      </c>
      <c r="D58" s="14">
        <v>50</v>
      </c>
      <c r="E58" s="14">
        <v>8</v>
      </c>
      <c r="F58" s="14">
        <v>3</v>
      </c>
      <c r="G58" s="14" t="s">
        <v>22</v>
      </c>
      <c r="H58" s="14" t="s">
        <v>15</v>
      </c>
      <c r="I58" s="14" t="str">
        <f>VLOOKUP(Transaksi[[#This Row],[product_id]],'Data Mentah'!$J$7:$N$31,2,FALSE)</f>
        <v>Indomie Goreng Sambal Matah</v>
      </c>
      <c r="J58" s="14" t="str">
        <f>VLOOKUP(Transaksi[[#This Row],[product_id]],'Data Mentah'!$J$7:$N$31,3,FALSE)</f>
        <v>makanan</v>
      </c>
      <c r="K58" s="14">
        <f>VLOOKUP(Transaksi[[#This Row],[product_id]],'Data Mentah'!$J$7:$N$31,4,FALSE)</f>
        <v>9000</v>
      </c>
      <c r="L58" s="14" t="str">
        <f>VLOOKUP(Transaksi[[#This Row],[product_id]],'Data Mentah'!$J$7:$N$31,5,FALSE)</f>
        <v>mie-goreng</v>
      </c>
      <c r="M58" s="14">
        <f>Transaksi[[#This Row],[quantity]]*Transaksi[[#This Row],[harga_produk]]</f>
        <v>27000</v>
      </c>
      <c r="N58" s="14" t="str">
        <f>LEFT(Transaksi[[#This Row],[jenis_pembayaran]],4)</f>
        <v>QRIS</v>
      </c>
      <c r="O58" s="14">
        <f>IF(Transaksi[[#This Row],[tipe_pembayaran]]="QRIS",5%*Transaksi[[#This Row],[total_penjualan]],0)</f>
        <v>1350</v>
      </c>
      <c r="P58" s="14">
        <f>Transaksi[[#This Row],[total_penjualan]]-Transaksi[[#This Row],[diskon]]</f>
        <v>25650</v>
      </c>
      <c r="Q58" s="16" t="str">
        <f t="shared" si="0"/>
        <v>Juni</v>
      </c>
    </row>
    <row r="59" spans="1:17">
      <c r="A59" s="14">
        <v>58</v>
      </c>
      <c r="B59" s="14">
        <v>58</v>
      </c>
      <c r="C59" s="15">
        <v>44699</v>
      </c>
      <c r="D59" s="14">
        <v>40</v>
      </c>
      <c r="E59" s="14">
        <v>3</v>
      </c>
      <c r="F59" s="14">
        <v>2</v>
      </c>
      <c r="G59" s="14" t="s">
        <v>19</v>
      </c>
      <c r="H59" s="14" t="s">
        <v>20</v>
      </c>
      <c r="I59" s="14" t="str">
        <f>VLOOKUP(Transaksi[[#This Row],[product_id]],'Data Mentah'!$J$7:$N$31,2,FALSE)</f>
        <v>Indomie Baso Sapi</v>
      </c>
      <c r="J59" s="14" t="str">
        <f>VLOOKUP(Transaksi[[#This Row],[product_id]],'Data Mentah'!$J$7:$N$31,3,FALSE)</f>
        <v>makanan</v>
      </c>
      <c r="K59" s="14">
        <f>VLOOKUP(Transaksi[[#This Row],[product_id]],'Data Mentah'!$J$7:$N$31,4,FALSE)</f>
        <v>9000</v>
      </c>
      <c r="L59" s="14" t="str">
        <f>VLOOKUP(Transaksi[[#This Row],[product_id]],'Data Mentah'!$J$7:$N$31,5,FALSE)</f>
        <v>mie-kuah</v>
      </c>
      <c r="M59" s="14">
        <f>Transaksi[[#This Row],[quantity]]*Transaksi[[#This Row],[harga_produk]]</f>
        <v>18000</v>
      </c>
      <c r="N59" s="14" t="str">
        <f>LEFT(Transaksi[[#This Row],[jenis_pembayaran]],4)</f>
        <v>CASH</v>
      </c>
      <c r="O59" s="14">
        <f>IF(Transaksi[[#This Row],[tipe_pembayaran]]="QRIS",5%*Transaksi[[#This Row],[total_penjualan]],0)</f>
        <v>0</v>
      </c>
      <c r="P59" s="14">
        <f>Transaksi[[#This Row],[total_penjualan]]-Transaksi[[#This Row],[diskon]]</f>
        <v>18000</v>
      </c>
      <c r="Q59" s="16" t="str">
        <f t="shared" si="0"/>
        <v>Mei</v>
      </c>
    </row>
    <row r="60" spans="1:17">
      <c r="A60" s="14">
        <v>59</v>
      </c>
      <c r="B60" s="14">
        <v>59</v>
      </c>
      <c r="C60" s="15">
        <v>44689</v>
      </c>
      <c r="D60" s="14">
        <v>88</v>
      </c>
      <c r="E60" s="14">
        <v>1</v>
      </c>
      <c r="F60" s="14">
        <v>2</v>
      </c>
      <c r="G60" s="14" t="s">
        <v>14</v>
      </c>
      <c r="H60" s="14" t="s">
        <v>20</v>
      </c>
      <c r="I60" s="14" t="str">
        <f>VLOOKUP(Transaksi[[#This Row],[product_id]],'Data Mentah'!$J$7:$N$31,2,FALSE)</f>
        <v>indomie Ayam Bawang</v>
      </c>
      <c r="J60" s="14" t="str">
        <f>VLOOKUP(Transaksi[[#This Row],[product_id]],'Data Mentah'!$J$7:$N$31,3,FALSE)</f>
        <v>makanan</v>
      </c>
      <c r="K60" s="14">
        <f>VLOOKUP(Transaksi[[#This Row],[product_id]],'Data Mentah'!$J$7:$N$31,4,FALSE)</f>
        <v>9000</v>
      </c>
      <c r="L60" s="14" t="str">
        <f>VLOOKUP(Transaksi[[#This Row],[product_id]],'Data Mentah'!$J$7:$N$31,5,FALSE)</f>
        <v>mie-kuah</v>
      </c>
      <c r="M60" s="14">
        <f>Transaksi[[#This Row],[quantity]]*Transaksi[[#This Row],[harga_produk]]</f>
        <v>18000</v>
      </c>
      <c r="N60" s="14" t="str">
        <f>LEFT(Transaksi[[#This Row],[jenis_pembayaran]],4)</f>
        <v>QRIS</v>
      </c>
      <c r="O60" s="14">
        <f>IF(Transaksi[[#This Row],[tipe_pembayaran]]="QRIS",5%*Transaksi[[#This Row],[total_penjualan]],0)</f>
        <v>900</v>
      </c>
      <c r="P60" s="14">
        <f>Transaksi[[#This Row],[total_penjualan]]-Transaksi[[#This Row],[diskon]]</f>
        <v>17100</v>
      </c>
      <c r="Q60" s="16" t="str">
        <f t="shared" si="0"/>
        <v>Mei</v>
      </c>
    </row>
    <row r="61" spans="1:17">
      <c r="A61" s="14">
        <v>60</v>
      </c>
      <c r="B61" s="14">
        <v>60</v>
      </c>
      <c r="C61" s="15">
        <v>44756</v>
      </c>
      <c r="D61" s="14">
        <v>36</v>
      </c>
      <c r="E61" s="14">
        <v>5</v>
      </c>
      <c r="F61" s="14">
        <v>2</v>
      </c>
      <c r="G61" s="14" t="s">
        <v>22</v>
      </c>
      <c r="H61" s="14" t="s">
        <v>15</v>
      </c>
      <c r="I61" s="14" t="str">
        <f>VLOOKUP(Transaksi[[#This Row],[product_id]],'Data Mentah'!$J$7:$N$31,2,FALSE)</f>
        <v>Indomie Goreng Cabe Ijo</v>
      </c>
      <c r="J61" s="14" t="str">
        <f>VLOOKUP(Transaksi[[#This Row],[product_id]],'Data Mentah'!$J$7:$N$31,3,FALSE)</f>
        <v>makanan</v>
      </c>
      <c r="K61" s="14">
        <f>VLOOKUP(Transaksi[[#This Row],[product_id]],'Data Mentah'!$J$7:$N$31,4,FALSE)</f>
        <v>9000</v>
      </c>
      <c r="L61" s="14" t="str">
        <f>VLOOKUP(Transaksi[[#This Row],[product_id]],'Data Mentah'!$J$7:$N$31,5,FALSE)</f>
        <v>mie-goreng</v>
      </c>
      <c r="M61" s="14">
        <f>Transaksi[[#This Row],[quantity]]*Transaksi[[#This Row],[harga_produk]]</f>
        <v>18000</v>
      </c>
      <c r="N61" s="14" t="str">
        <f>LEFT(Transaksi[[#This Row],[jenis_pembayaran]],4)</f>
        <v>QRIS</v>
      </c>
      <c r="O61" s="14">
        <f>IF(Transaksi[[#This Row],[tipe_pembayaran]]="QRIS",5%*Transaksi[[#This Row],[total_penjualan]],0)</f>
        <v>900</v>
      </c>
      <c r="P61" s="14">
        <f>Transaksi[[#This Row],[total_penjualan]]-Transaksi[[#This Row],[diskon]]</f>
        <v>17100</v>
      </c>
      <c r="Q61" s="16" t="str">
        <f t="shared" si="0"/>
        <v>Juli</v>
      </c>
    </row>
    <row r="62" spans="1:17">
      <c r="A62" s="14">
        <v>61</v>
      </c>
      <c r="B62" s="14">
        <v>61</v>
      </c>
      <c r="C62" s="15">
        <v>44605</v>
      </c>
      <c r="D62" s="14">
        <v>73</v>
      </c>
      <c r="E62" s="14">
        <v>10</v>
      </c>
      <c r="F62" s="14">
        <v>1</v>
      </c>
      <c r="G62" s="14" t="s">
        <v>19</v>
      </c>
      <c r="H62" s="14" t="s">
        <v>15</v>
      </c>
      <c r="I62" s="14" t="str">
        <f>VLOOKUP(Transaksi[[#This Row],[product_id]],'Data Mentah'!$J$7:$N$31,2,FALSE)</f>
        <v>indomie Kari Ayam</v>
      </c>
      <c r="J62" s="14" t="str">
        <f>VLOOKUP(Transaksi[[#This Row],[product_id]],'Data Mentah'!$J$7:$N$31,3,FALSE)</f>
        <v>makanan</v>
      </c>
      <c r="K62" s="14">
        <f>VLOOKUP(Transaksi[[#This Row],[product_id]],'Data Mentah'!$J$7:$N$31,4,FALSE)</f>
        <v>9000</v>
      </c>
      <c r="L62" s="14" t="str">
        <f>VLOOKUP(Transaksi[[#This Row],[product_id]],'Data Mentah'!$J$7:$N$31,5,FALSE)</f>
        <v>mie-kuah</v>
      </c>
      <c r="M62" s="14">
        <f>Transaksi[[#This Row],[quantity]]*Transaksi[[#This Row],[harga_produk]]</f>
        <v>9000</v>
      </c>
      <c r="N62" s="14" t="str">
        <f>LEFT(Transaksi[[#This Row],[jenis_pembayaran]],4)</f>
        <v>CASH</v>
      </c>
      <c r="O62" s="14">
        <f>IF(Transaksi[[#This Row],[tipe_pembayaran]]="QRIS",5%*Transaksi[[#This Row],[total_penjualan]],0)</f>
        <v>0</v>
      </c>
      <c r="P62" s="14">
        <f>Transaksi[[#This Row],[total_penjualan]]-Transaksi[[#This Row],[diskon]]</f>
        <v>9000</v>
      </c>
      <c r="Q62" s="16" t="str">
        <f t="shared" si="0"/>
        <v>Februari</v>
      </c>
    </row>
    <row r="63" spans="1:17">
      <c r="A63" s="14">
        <v>62</v>
      </c>
      <c r="B63" s="14">
        <v>62</v>
      </c>
      <c r="C63" s="15">
        <v>44627</v>
      </c>
      <c r="D63" s="14">
        <v>88</v>
      </c>
      <c r="E63" s="14">
        <v>11</v>
      </c>
      <c r="F63" s="14">
        <v>2</v>
      </c>
      <c r="G63" s="14" t="s">
        <v>30</v>
      </c>
      <c r="H63" s="14" t="s">
        <v>20</v>
      </c>
      <c r="I63" s="14" t="str">
        <f>VLOOKUP(Transaksi[[#This Row],[product_id]],'Data Mentah'!$J$7:$N$31,2,FALSE)</f>
        <v>Indomie Rasa Empal Gentong</v>
      </c>
      <c r="J63" s="14" t="str">
        <f>VLOOKUP(Transaksi[[#This Row],[product_id]],'Data Mentah'!$J$7:$N$31,3,FALSE)</f>
        <v>makanan</v>
      </c>
      <c r="K63" s="14">
        <f>VLOOKUP(Transaksi[[#This Row],[product_id]],'Data Mentah'!$J$7:$N$31,4,FALSE)</f>
        <v>10000</v>
      </c>
      <c r="L63" s="14" t="str">
        <f>VLOOKUP(Transaksi[[#This Row],[product_id]],'Data Mentah'!$J$7:$N$31,5,FALSE)</f>
        <v>mie-kuah</v>
      </c>
      <c r="M63" s="14">
        <f>Transaksi[[#This Row],[quantity]]*Transaksi[[#This Row],[harga_produk]]</f>
        <v>20000</v>
      </c>
      <c r="N63" s="14" t="str">
        <f>LEFT(Transaksi[[#This Row],[jenis_pembayaran]],4)</f>
        <v>QRIS</v>
      </c>
      <c r="O63" s="14">
        <f>IF(Transaksi[[#This Row],[tipe_pembayaran]]="QRIS",5%*Transaksi[[#This Row],[total_penjualan]],0)</f>
        <v>1000</v>
      </c>
      <c r="P63" s="14">
        <f>Transaksi[[#This Row],[total_penjualan]]-Transaksi[[#This Row],[diskon]]</f>
        <v>19000</v>
      </c>
      <c r="Q63" s="16" t="str">
        <f t="shared" si="0"/>
        <v>Maret</v>
      </c>
    </row>
    <row r="64" spans="1:17">
      <c r="A64" s="14">
        <v>63</v>
      </c>
      <c r="B64" s="14">
        <v>63</v>
      </c>
      <c r="C64" s="15">
        <v>44718</v>
      </c>
      <c r="D64" s="14">
        <v>60</v>
      </c>
      <c r="E64" s="14">
        <v>11</v>
      </c>
      <c r="F64" s="14">
        <v>3</v>
      </c>
      <c r="G64" s="14" t="s">
        <v>14</v>
      </c>
      <c r="H64" s="14" t="s">
        <v>20</v>
      </c>
      <c r="I64" s="14" t="str">
        <f>VLOOKUP(Transaksi[[#This Row],[product_id]],'Data Mentah'!$J$7:$N$31,2,FALSE)</f>
        <v>Indomie Rasa Empal Gentong</v>
      </c>
      <c r="J64" s="14" t="str">
        <f>VLOOKUP(Transaksi[[#This Row],[product_id]],'Data Mentah'!$J$7:$N$31,3,FALSE)</f>
        <v>makanan</v>
      </c>
      <c r="K64" s="14">
        <f>VLOOKUP(Transaksi[[#This Row],[product_id]],'Data Mentah'!$J$7:$N$31,4,FALSE)</f>
        <v>10000</v>
      </c>
      <c r="L64" s="14" t="str">
        <f>VLOOKUP(Transaksi[[#This Row],[product_id]],'Data Mentah'!$J$7:$N$31,5,FALSE)</f>
        <v>mie-kuah</v>
      </c>
      <c r="M64" s="14">
        <f>Transaksi[[#This Row],[quantity]]*Transaksi[[#This Row],[harga_produk]]</f>
        <v>30000</v>
      </c>
      <c r="N64" s="14" t="str">
        <f>LEFT(Transaksi[[#This Row],[jenis_pembayaran]],4)</f>
        <v>QRIS</v>
      </c>
      <c r="O64" s="14">
        <f>IF(Transaksi[[#This Row],[tipe_pembayaran]]="QRIS",5%*Transaksi[[#This Row],[total_penjualan]],0)</f>
        <v>1500</v>
      </c>
      <c r="P64" s="14">
        <f>Transaksi[[#This Row],[total_penjualan]]-Transaksi[[#This Row],[diskon]]</f>
        <v>28500</v>
      </c>
      <c r="Q64" s="16" t="str">
        <f t="shared" si="0"/>
        <v>Juni</v>
      </c>
    </row>
    <row r="65" spans="1:17">
      <c r="A65" s="14">
        <v>64</v>
      </c>
      <c r="B65" s="14">
        <v>64</v>
      </c>
      <c r="C65" s="15">
        <v>44682</v>
      </c>
      <c r="D65" s="14">
        <v>48</v>
      </c>
      <c r="E65" s="14">
        <v>9</v>
      </c>
      <c r="F65" s="14">
        <v>1</v>
      </c>
      <c r="G65" s="14" t="s">
        <v>22</v>
      </c>
      <c r="H65" s="14" t="s">
        <v>20</v>
      </c>
      <c r="I65" s="14" t="str">
        <f>VLOOKUP(Transaksi[[#This Row],[product_id]],'Data Mentah'!$J$7:$N$31,2,FALSE)</f>
        <v>Indomie Goreng Spesial</v>
      </c>
      <c r="J65" s="14" t="str">
        <f>VLOOKUP(Transaksi[[#This Row],[product_id]],'Data Mentah'!$J$7:$N$31,3,FALSE)</f>
        <v>makanan</v>
      </c>
      <c r="K65" s="14">
        <f>VLOOKUP(Transaksi[[#This Row],[product_id]],'Data Mentah'!$J$7:$N$31,4,FALSE)</f>
        <v>9000</v>
      </c>
      <c r="L65" s="14" t="str">
        <f>VLOOKUP(Transaksi[[#This Row],[product_id]],'Data Mentah'!$J$7:$N$31,5,FALSE)</f>
        <v>mie-goreng</v>
      </c>
      <c r="M65" s="14">
        <f>Transaksi[[#This Row],[quantity]]*Transaksi[[#This Row],[harga_produk]]</f>
        <v>9000</v>
      </c>
      <c r="N65" s="14" t="str">
        <f>LEFT(Transaksi[[#This Row],[jenis_pembayaran]],4)</f>
        <v>QRIS</v>
      </c>
      <c r="O65" s="14">
        <f>IF(Transaksi[[#This Row],[tipe_pembayaran]]="QRIS",5%*Transaksi[[#This Row],[total_penjualan]],0)</f>
        <v>450</v>
      </c>
      <c r="P65" s="14">
        <f>Transaksi[[#This Row],[total_penjualan]]-Transaksi[[#This Row],[diskon]]</f>
        <v>8550</v>
      </c>
      <c r="Q65" s="16" t="str">
        <f t="shared" si="0"/>
        <v>Mei</v>
      </c>
    </row>
    <row r="66" spans="1:17">
      <c r="A66" s="14">
        <v>65</v>
      </c>
      <c r="B66" s="14">
        <v>65</v>
      </c>
      <c r="C66" s="15">
        <v>44790</v>
      </c>
      <c r="D66" s="14">
        <v>98</v>
      </c>
      <c r="E66" s="14">
        <v>7</v>
      </c>
      <c r="F66" s="14">
        <v>3</v>
      </c>
      <c r="G66" s="14" t="s">
        <v>14</v>
      </c>
      <c r="H66" s="14" t="s">
        <v>15</v>
      </c>
      <c r="I66" s="14" t="str">
        <f>VLOOKUP(Transaksi[[#This Row],[product_id]],'Data Mentah'!$J$7:$N$31,2,FALSE)</f>
        <v>Indomie Goreng Rendang</v>
      </c>
      <c r="J66" s="14" t="str">
        <f>VLOOKUP(Transaksi[[#This Row],[product_id]],'Data Mentah'!$J$7:$N$31,3,FALSE)</f>
        <v>makanan</v>
      </c>
      <c r="K66" s="14">
        <f>VLOOKUP(Transaksi[[#This Row],[product_id]],'Data Mentah'!$J$7:$N$31,4,FALSE)</f>
        <v>9000</v>
      </c>
      <c r="L66" s="14" t="str">
        <f>VLOOKUP(Transaksi[[#This Row],[product_id]],'Data Mentah'!$J$7:$N$31,5,FALSE)</f>
        <v>mie-goreng</v>
      </c>
      <c r="M66" s="14">
        <f>Transaksi[[#This Row],[quantity]]*Transaksi[[#This Row],[harga_produk]]</f>
        <v>27000</v>
      </c>
      <c r="N66" s="14" t="str">
        <f>LEFT(Transaksi[[#This Row],[jenis_pembayaran]],4)</f>
        <v>QRIS</v>
      </c>
      <c r="O66" s="14">
        <f>IF(Transaksi[[#This Row],[tipe_pembayaran]]="QRIS",5%*Transaksi[[#This Row],[total_penjualan]],0)</f>
        <v>1350</v>
      </c>
      <c r="P66" s="14">
        <f>Transaksi[[#This Row],[total_penjualan]]-Transaksi[[#This Row],[diskon]]</f>
        <v>25650</v>
      </c>
      <c r="Q66" s="16" t="str">
        <f t="shared" si="0"/>
        <v>Agustus</v>
      </c>
    </row>
    <row r="67" spans="1:17">
      <c r="A67" s="14">
        <v>66</v>
      </c>
      <c r="B67" s="14">
        <v>66</v>
      </c>
      <c r="C67" s="15">
        <v>44768</v>
      </c>
      <c r="D67" s="14">
        <v>81</v>
      </c>
      <c r="E67" s="14">
        <v>10</v>
      </c>
      <c r="F67" s="14">
        <v>1</v>
      </c>
      <c r="G67" s="14" t="s">
        <v>33</v>
      </c>
      <c r="H67" s="14" t="s">
        <v>20</v>
      </c>
      <c r="I67" s="14" t="str">
        <f>VLOOKUP(Transaksi[[#This Row],[product_id]],'Data Mentah'!$J$7:$N$31,2,FALSE)</f>
        <v>indomie Kari Ayam</v>
      </c>
      <c r="J67" s="14" t="str">
        <f>VLOOKUP(Transaksi[[#This Row],[product_id]],'Data Mentah'!$J$7:$N$31,3,FALSE)</f>
        <v>makanan</v>
      </c>
      <c r="K67" s="14">
        <f>VLOOKUP(Transaksi[[#This Row],[product_id]],'Data Mentah'!$J$7:$N$31,4,FALSE)</f>
        <v>9000</v>
      </c>
      <c r="L67" s="14" t="str">
        <f>VLOOKUP(Transaksi[[#This Row],[product_id]],'Data Mentah'!$J$7:$N$31,5,FALSE)</f>
        <v>mie-kuah</v>
      </c>
      <c r="M67" s="14">
        <f>Transaksi[[#This Row],[quantity]]*Transaksi[[#This Row],[harga_produk]]</f>
        <v>9000</v>
      </c>
      <c r="N67" s="14" t="str">
        <f>LEFT(Transaksi[[#This Row],[jenis_pembayaran]],4)</f>
        <v>QRIS</v>
      </c>
      <c r="O67" s="14">
        <f>IF(Transaksi[[#This Row],[tipe_pembayaran]]="QRIS",5%*Transaksi[[#This Row],[total_penjualan]],0)</f>
        <v>450</v>
      </c>
      <c r="P67" s="14">
        <f>Transaksi[[#This Row],[total_penjualan]]-Transaksi[[#This Row],[diskon]]</f>
        <v>8550</v>
      </c>
      <c r="Q67" s="16" t="str">
        <f t="shared" ref="Q67:Q130" si="1">CHOOSE(MONTH(C67),"Januari","Februari","Maret","April","Mei","Juni","Juli","Agustus","September","Oktober","November","Desember")</f>
        <v>Juli</v>
      </c>
    </row>
    <row r="68" spans="1:17">
      <c r="A68" s="14">
        <v>67</v>
      </c>
      <c r="B68" s="14">
        <v>67</v>
      </c>
      <c r="C68" s="15">
        <v>44642</v>
      </c>
      <c r="D68" s="14">
        <v>71</v>
      </c>
      <c r="E68" s="14">
        <v>12</v>
      </c>
      <c r="F68" s="14">
        <v>1</v>
      </c>
      <c r="G68" s="14" t="s">
        <v>14</v>
      </c>
      <c r="H68" s="14" t="s">
        <v>15</v>
      </c>
      <c r="I68" s="14" t="str">
        <f>VLOOKUP(Transaksi[[#This Row],[product_id]],'Data Mentah'!$J$7:$N$31,2,FALSE)</f>
        <v>Indomie Rasa Mi Kocok Bandung</v>
      </c>
      <c r="J68" s="14" t="str">
        <f>VLOOKUP(Transaksi[[#This Row],[product_id]],'Data Mentah'!$J$7:$N$31,3,FALSE)</f>
        <v>makanan</v>
      </c>
      <c r="K68" s="14">
        <f>VLOOKUP(Transaksi[[#This Row],[product_id]],'Data Mentah'!$J$7:$N$31,4,FALSE)</f>
        <v>10000</v>
      </c>
      <c r="L68" s="14" t="str">
        <f>VLOOKUP(Transaksi[[#This Row],[product_id]],'Data Mentah'!$J$7:$N$31,5,FALSE)</f>
        <v>mie-kuah</v>
      </c>
      <c r="M68" s="14">
        <f>Transaksi[[#This Row],[quantity]]*Transaksi[[#This Row],[harga_produk]]</f>
        <v>10000</v>
      </c>
      <c r="N68" s="14" t="str">
        <f>LEFT(Transaksi[[#This Row],[jenis_pembayaran]],4)</f>
        <v>QRIS</v>
      </c>
      <c r="O68" s="14">
        <f>IF(Transaksi[[#This Row],[tipe_pembayaran]]="QRIS",5%*Transaksi[[#This Row],[total_penjualan]],0)</f>
        <v>500</v>
      </c>
      <c r="P68" s="14">
        <f>Transaksi[[#This Row],[total_penjualan]]-Transaksi[[#This Row],[diskon]]</f>
        <v>9500</v>
      </c>
      <c r="Q68" s="16" t="str">
        <f t="shared" si="1"/>
        <v>Maret</v>
      </c>
    </row>
    <row r="69" spans="1:17">
      <c r="A69" s="14">
        <v>68</v>
      </c>
      <c r="B69" s="14">
        <v>68</v>
      </c>
      <c r="C69" s="15">
        <v>44797</v>
      </c>
      <c r="D69" s="14">
        <v>34</v>
      </c>
      <c r="E69" s="14">
        <v>16</v>
      </c>
      <c r="F69" s="14">
        <v>3</v>
      </c>
      <c r="G69" s="14" t="s">
        <v>33</v>
      </c>
      <c r="H69" s="14" t="s">
        <v>15</v>
      </c>
      <c r="I69" s="14" t="str">
        <f>VLOOKUP(Transaksi[[#This Row],[product_id]],'Data Mentah'!$J$7:$N$31,2,FALSE)</f>
        <v>Indomie Rasa Soto Lamongan</v>
      </c>
      <c r="J69" s="14" t="str">
        <f>VLOOKUP(Transaksi[[#This Row],[product_id]],'Data Mentah'!$J$7:$N$31,3,FALSE)</f>
        <v>makanan</v>
      </c>
      <c r="K69" s="14">
        <f>VLOOKUP(Transaksi[[#This Row],[product_id]],'Data Mentah'!$J$7:$N$31,4,FALSE)</f>
        <v>10000</v>
      </c>
      <c r="L69" s="14" t="str">
        <f>VLOOKUP(Transaksi[[#This Row],[product_id]],'Data Mentah'!$J$7:$N$31,5,FALSE)</f>
        <v>mie-kuah</v>
      </c>
      <c r="M69" s="14">
        <f>Transaksi[[#This Row],[quantity]]*Transaksi[[#This Row],[harga_produk]]</f>
        <v>30000</v>
      </c>
      <c r="N69" s="14" t="str">
        <f>LEFT(Transaksi[[#This Row],[jenis_pembayaran]],4)</f>
        <v>QRIS</v>
      </c>
      <c r="O69" s="14">
        <f>IF(Transaksi[[#This Row],[tipe_pembayaran]]="QRIS",5%*Transaksi[[#This Row],[total_penjualan]],0)</f>
        <v>1500</v>
      </c>
      <c r="P69" s="14">
        <f>Transaksi[[#This Row],[total_penjualan]]-Transaksi[[#This Row],[diskon]]</f>
        <v>28500</v>
      </c>
      <c r="Q69" s="16" t="str">
        <f t="shared" si="1"/>
        <v>Agustus</v>
      </c>
    </row>
    <row r="70" spans="1:17">
      <c r="A70" s="14">
        <v>69</v>
      </c>
      <c r="B70" s="14">
        <v>69</v>
      </c>
      <c r="C70" s="15">
        <v>44603</v>
      </c>
      <c r="D70" s="14">
        <v>12</v>
      </c>
      <c r="E70" s="14">
        <v>14</v>
      </c>
      <c r="F70" s="14">
        <v>1</v>
      </c>
      <c r="G70" s="14" t="s">
        <v>33</v>
      </c>
      <c r="H70" s="14" t="s">
        <v>15</v>
      </c>
      <c r="I70" s="14" t="str">
        <f>VLOOKUP(Transaksi[[#This Row],[product_id]],'Data Mentah'!$J$7:$N$31,2,FALSE)</f>
        <v>Indomie Rasa Soto Banjar Limau Kuit</v>
      </c>
      <c r="J70" s="14" t="str">
        <f>VLOOKUP(Transaksi[[#This Row],[product_id]],'Data Mentah'!$J$7:$N$31,3,FALSE)</f>
        <v>makanan</v>
      </c>
      <c r="K70" s="14">
        <f>VLOOKUP(Transaksi[[#This Row],[product_id]],'Data Mentah'!$J$7:$N$31,4,FALSE)</f>
        <v>10000</v>
      </c>
      <c r="L70" s="14" t="str">
        <f>VLOOKUP(Transaksi[[#This Row],[product_id]],'Data Mentah'!$J$7:$N$31,5,FALSE)</f>
        <v>mie-kuah</v>
      </c>
      <c r="M70" s="14">
        <f>Transaksi[[#This Row],[quantity]]*Transaksi[[#This Row],[harga_produk]]</f>
        <v>10000</v>
      </c>
      <c r="N70" s="14" t="str">
        <f>LEFT(Transaksi[[#This Row],[jenis_pembayaran]],4)</f>
        <v>QRIS</v>
      </c>
      <c r="O70" s="14">
        <f>IF(Transaksi[[#This Row],[tipe_pembayaran]]="QRIS",5%*Transaksi[[#This Row],[total_penjualan]],0)</f>
        <v>500</v>
      </c>
      <c r="P70" s="14">
        <f>Transaksi[[#This Row],[total_penjualan]]-Transaksi[[#This Row],[diskon]]</f>
        <v>9500</v>
      </c>
      <c r="Q70" s="16" t="str">
        <f t="shared" si="1"/>
        <v>Februari</v>
      </c>
    </row>
    <row r="71" spans="1:17">
      <c r="A71" s="14">
        <v>70</v>
      </c>
      <c r="B71" s="14">
        <v>70</v>
      </c>
      <c r="C71" s="15">
        <v>44726</v>
      </c>
      <c r="D71" s="14">
        <v>14</v>
      </c>
      <c r="E71" s="14">
        <v>2</v>
      </c>
      <c r="F71" s="14">
        <v>2</v>
      </c>
      <c r="G71" s="14" t="s">
        <v>33</v>
      </c>
      <c r="H71" s="14" t="s">
        <v>20</v>
      </c>
      <c r="I71" s="14" t="str">
        <f>VLOOKUP(Transaksi[[#This Row],[product_id]],'Data Mentah'!$J$7:$N$31,2,FALSE)</f>
        <v>Indomie Ayam Spesial</v>
      </c>
      <c r="J71" s="14" t="str">
        <f>VLOOKUP(Transaksi[[#This Row],[product_id]],'Data Mentah'!$J$7:$N$31,3,FALSE)</f>
        <v>makanan</v>
      </c>
      <c r="K71" s="14">
        <f>VLOOKUP(Transaksi[[#This Row],[product_id]],'Data Mentah'!$J$7:$N$31,4,FALSE)</f>
        <v>9000</v>
      </c>
      <c r="L71" s="14" t="str">
        <f>VLOOKUP(Transaksi[[#This Row],[product_id]],'Data Mentah'!$J$7:$N$31,5,FALSE)</f>
        <v>mie-kuah</v>
      </c>
      <c r="M71" s="14">
        <f>Transaksi[[#This Row],[quantity]]*Transaksi[[#This Row],[harga_produk]]</f>
        <v>18000</v>
      </c>
      <c r="N71" s="14" t="str">
        <f>LEFT(Transaksi[[#This Row],[jenis_pembayaran]],4)</f>
        <v>QRIS</v>
      </c>
      <c r="O71" s="14">
        <f>IF(Transaksi[[#This Row],[tipe_pembayaran]]="QRIS",5%*Transaksi[[#This Row],[total_penjualan]],0)</f>
        <v>900</v>
      </c>
      <c r="P71" s="14">
        <f>Transaksi[[#This Row],[total_penjualan]]-Transaksi[[#This Row],[diskon]]</f>
        <v>17100</v>
      </c>
      <c r="Q71" s="16" t="str">
        <f t="shared" si="1"/>
        <v>Juni</v>
      </c>
    </row>
    <row r="72" spans="1:17">
      <c r="A72" s="14">
        <v>71</v>
      </c>
      <c r="B72" s="14">
        <v>71</v>
      </c>
      <c r="C72" s="15">
        <v>44599</v>
      </c>
      <c r="D72" s="14">
        <v>7</v>
      </c>
      <c r="E72" s="14">
        <v>17</v>
      </c>
      <c r="F72" s="14">
        <v>3</v>
      </c>
      <c r="G72" s="14" t="s">
        <v>33</v>
      </c>
      <c r="H72" s="14" t="s">
        <v>15</v>
      </c>
      <c r="I72" s="14" t="str">
        <f>VLOOKUP(Transaksi[[#This Row],[product_id]],'Data Mentah'!$J$7:$N$31,2,FALSE)</f>
        <v>Indomie Rasa Soto Padang</v>
      </c>
      <c r="J72" s="14" t="str">
        <f>VLOOKUP(Transaksi[[#This Row],[product_id]],'Data Mentah'!$J$7:$N$31,3,FALSE)</f>
        <v>makanan</v>
      </c>
      <c r="K72" s="14">
        <f>VLOOKUP(Transaksi[[#This Row],[product_id]],'Data Mentah'!$J$7:$N$31,4,FALSE)</f>
        <v>10000</v>
      </c>
      <c r="L72" s="14" t="str">
        <f>VLOOKUP(Transaksi[[#This Row],[product_id]],'Data Mentah'!$J$7:$N$31,5,FALSE)</f>
        <v>mie-kuah</v>
      </c>
      <c r="M72" s="14">
        <f>Transaksi[[#This Row],[quantity]]*Transaksi[[#This Row],[harga_produk]]</f>
        <v>30000</v>
      </c>
      <c r="N72" s="14" t="str">
        <f>LEFT(Transaksi[[#This Row],[jenis_pembayaran]],4)</f>
        <v>QRIS</v>
      </c>
      <c r="O72" s="14">
        <f>IF(Transaksi[[#This Row],[tipe_pembayaran]]="QRIS",5%*Transaksi[[#This Row],[total_penjualan]],0)</f>
        <v>1500</v>
      </c>
      <c r="P72" s="14">
        <f>Transaksi[[#This Row],[total_penjualan]]-Transaksi[[#This Row],[diskon]]</f>
        <v>28500</v>
      </c>
      <c r="Q72" s="16" t="str">
        <f t="shared" si="1"/>
        <v>Februari</v>
      </c>
    </row>
    <row r="73" spans="1:17">
      <c r="A73" s="14">
        <v>72</v>
      </c>
      <c r="B73" s="14">
        <v>72</v>
      </c>
      <c r="C73" s="15">
        <v>44685</v>
      </c>
      <c r="D73" s="14">
        <v>28</v>
      </c>
      <c r="E73" s="14">
        <v>17</v>
      </c>
      <c r="F73" s="14">
        <v>2</v>
      </c>
      <c r="G73" s="14" t="s">
        <v>33</v>
      </c>
      <c r="H73" s="14" t="s">
        <v>20</v>
      </c>
      <c r="I73" s="14" t="str">
        <f>VLOOKUP(Transaksi[[#This Row],[product_id]],'Data Mentah'!$J$7:$N$31,2,FALSE)</f>
        <v>Indomie Rasa Soto Padang</v>
      </c>
      <c r="J73" s="14" t="str">
        <f>VLOOKUP(Transaksi[[#This Row],[product_id]],'Data Mentah'!$J$7:$N$31,3,FALSE)</f>
        <v>makanan</v>
      </c>
      <c r="K73" s="14">
        <f>VLOOKUP(Transaksi[[#This Row],[product_id]],'Data Mentah'!$J$7:$N$31,4,FALSE)</f>
        <v>10000</v>
      </c>
      <c r="L73" s="14" t="str">
        <f>VLOOKUP(Transaksi[[#This Row],[product_id]],'Data Mentah'!$J$7:$N$31,5,FALSE)</f>
        <v>mie-kuah</v>
      </c>
      <c r="M73" s="14">
        <f>Transaksi[[#This Row],[quantity]]*Transaksi[[#This Row],[harga_produk]]</f>
        <v>20000</v>
      </c>
      <c r="N73" s="14" t="str">
        <f>LEFT(Transaksi[[#This Row],[jenis_pembayaran]],4)</f>
        <v>QRIS</v>
      </c>
      <c r="O73" s="14">
        <f>IF(Transaksi[[#This Row],[tipe_pembayaran]]="QRIS",5%*Transaksi[[#This Row],[total_penjualan]],0)</f>
        <v>1000</v>
      </c>
      <c r="P73" s="14">
        <f>Transaksi[[#This Row],[total_penjualan]]-Transaksi[[#This Row],[diskon]]</f>
        <v>19000</v>
      </c>
      <c r="Q73" s="16" t="str">
        <f t="shared" si="1"/>
        <v>Mei</v>
      </c>
    </row>
    <row r="74" spans="1:17">
      <c r="A74" s="14">
        <v>73</v>
      </c>
      <c r="B74" s="14">
        <v>73</v>
      </c>
      <c r="C74" s="15">
        <v>44787</v>
      </c>
      <c r="D74" s="14">
        <v>55</v>
      </c>
      <c r="E74" s="14">
        <v>16</v>
      </c>
      <c r="F74" s="14">
        <v>2</v>
      </c>
      <c r="G74" s="14" t="s">
        <v>22</v>
      </c>
      <c r="H74" s="14" t="s">
        <v>15</v>
      </c>
      <c r="I74" s="14" t="str">
        <f>VLOOKUP(Transaksi[[#This Row],[product_id]],'Data Mentah'!$J$7:$N$31,2,FALSE)</f>
        <v>Indomie Rasa Soto Lamongan</v>
      </c>
      <c r="J74" s="14" t="str">
        <f>VLOOKUP(Transaksi[[#This Row],[product_id]],'Data Mentah'!$J$7:$N$31,3,FALSE)</f>
        <v>makanan</v>
      </c>
      <c r="K74" s="14">
        <f>VLOOKUP(Transaksi[[#This Row],[product_id]],'Data Mentah'!$J$7:$N$31,4,FALSE)</f>
        <v>10000</v>
      </c>
      <c r="L74" s="14" t="str">
        <f>VLOOKUP(Transaksi[[#This Row],[product_id]],'Data Mentah'!$J$7:$N$31,5,FALSE)</f>
        <v>mie-kuah</v>
      </c>
      <c r="M74" s="14">
        <f>Transaksi[[#This Row],[quantity]]*Transaksi[[#This Row],[harga_produk]]</f>
        <v>20000</v>
      </c>
      <c r="N74" s="14" t="str">
        <f>LEFT(Transaksi[[#This Row],[jenis_pembayaran]],4)</f>
        <v>QRIS</v>
      </c>
      <c r="O74" s="14">
        <f>IF(Transaksi[[#This Row],[tipe_pembayaran]]="QRIS",5%*Transaksi[[#This Row],[total_penjualan]],0)</f>
        <v>1000</v>
      </c>
      <c r="P74" s="14">
        <f>Transaksi[[#This Row],[total_penjualan]]-Transaksi[[#This Row],[diskon]]</f>
        <v>19000</v>
      </c>
      <c r="Q74" s="16" t="str">
        <f t="shared" si="1"/>
        <v>Agustus</v>
      </c>
    </row>
    <row r="75" spans="1:17">
      <c r="A75" s="14">
        <v>74</v>
      </c>
      <c r="B75" s="14">
        <v>74</v>
      </c>
      <c r="C75" s="15">
        <v>44795</v>
      </c>
      <c r="D75" s="14">
        <v>51</v>
      </c>
      <c r="E75" s="14">
        <v>2</v>
      </c>
      <c r="F75" s="14">
        <v>3</v>
      </c>
      <c r="G75" s="14" t="s">
        <v>19</v>
      </c>
      <c r="H75" s="14" t="s">
        <v>15</v>
      </c>
      <c r="I75" s="14" t="str">
        <f>VLOOKUP(Transaksi[[#This Row],[product_id]],'Data Mentah'!$J$7:$N$31,2,FALSE)</f>
        <v>Indomie Ayam Spesial</v>
      </c>
      <c r="J75" s="14" t="str">
        <f>VLOOKUP(Transaksi[[#This Row],[product_id]],'Data Mentah'!$J$7:$N$31,3,FALSE)</f>
        <v>makanan</v>
      </c>
      <c r="K75" s="14">
        <f>VLOOKUP(Transaksi[[#This Row],[product_id]],'Data Mentah'!$J$7:$N$31,4,FALSE)</f>
        <v>9000</v>
      </c>
      <c r="L75" s="14" t="str">
        <f>VLOOKUP(Transaksi[[#This Row],[product_id]],'Data Mentah'!$J$7:$N$31,5,FALSE)</f>
        <v>mie-kuah</v>
      </c>
      <c r="M75" s="14">
        <f>Transaksi[[#This Row],[quantity]]*Transaksi[[#This Row],[harga_produk]]</f>
        <v>27000</v>
      </c>
      <c r="N75" s="14" t="str">
        <f>LEFT(Transaksi[[#This Row],[jenis_pembayaran]],4)</f>
        <v>CASH</v>
      </c>
      <c r="O75" s="14">
        <f>IF(Transaksi[[#This Row],[tipe_pembayaran]]="QRIS",5%*Transaksi[[#This Row],[total_penjualan]],0)</f>
        <v>0</v>
      </c>
      <c r="P75" s="14">
        <f>Transaksi[[#This Row],[total_penjualan]]-Transaksi[[#This Row],[diskon]]</f>
        <v>27000</v>
      </c>
      <c r="Q75" s="16" t="str">
        <f t="shared" si="1"/>
        <v>Agustus</v>
      </c>
    </row>
    <row r="76" spans="1:17">
      <c r="A76" s="14">
        <v>75</v>
      </c>
      <c r="B76" s="14">
        <v>75</v>
      </c>
      <c r="C76" s="15">
        <v>44670</v>
      </c>
      <c r="D76" s="14">
        <v>36</v>
      </c>
      <c r="E76" s="14">
        <v>15</v>
      </c>
      <c r="F76" s="14">
        <v>2</v>
      </c>
      <c r="G76" s="14" t="s">
        <v>14</v>
      </c>
      <c r="H76" s="14" t="s">
        <v>20</v>
      </c>
      <c r="I76" s="14" t="str">
        <f>VLOOKUP(Transaksi[[#This Row],[product_id]],'Data Mentah'!$J$7:$N$31,2,FALSE)</f>
        <v>Indomie Rasa Soto Betawi</v>
      </c>
      <c r="J76" s="14" t="str">
        <f>VLOOKUP(Transaksi[[#This Row],[product_id]],'Data Mentah'!$J$7:$N$31,3,FALSE)</f>
        <v>makanan</v>
      </c>
      <c r="K76" s="14">
        <f>VLOOKUP(Transaksi[[#This Row],[product_id]],'Data Mentah'!$J$7:$N$31,4,FALSE)</f>
        <v>10000</v>
      </c>
      <c r="L76" s="14" t="str">
        <f>VLOOKUP(Transaksi[[#This Row],[product_id]],'Data Mentah'!$J$7:$N$31,5,FALSE)</f>
        <v>mie-kuah</v>
      </c>
      <c r="M76" s="14">
        <f>Transaksi[[#This Row],[quantity]]*Transaksi[[#This Row],[harga_produk]]</f>
        <v>20000</v>
      </c>
      <c r="N76" s="14" t="str">
        <f>LEFT(Transaksi[[#This Row],[jenis_pembayaran]],4)</f>
        <v>QRIS</v>
      </c>
      <c r="O76" s="14">
        <f>IF(Transaksi[[#This Row],[tipe_pembayaran]]="QRIS",5%*Transaksi[[#This Row],[total_penjualan]],0)</f>
        <v>1000</v>
      </c>
      <c r="P76" s="14">
        <f>Transaksi[[#This Row],[total_penjualan]]-Transaksi[[#This Row],[diskon]]</f>
        <v>19000</v>
      </c>
      <c r="Q76" s="16" t="str">
        <f t="shared" si="1"/>
        <v>April</v>
      </c>
    </row>
    <row r="77" spans="1:17">
      <c r="A77" s="14">
        <v>76</v>
      </c>
      <c r="B77" s="14">
        <v>76</v>
      </c>
      <c r="C77" s="15">
        <v>44661</v>
      </c>
      <c r="D77" s="14">
        <v>20</v>
      </c>
      <c r="E77" s="14">
        <v>5</v>
      </c>
      <c r="F77" s="14">
        <v>1</v>
      </c>
      <c r="G77" s="14" t="s">
        <v>14</v>
      </c>
      <c r="H77" s="14" t="s">
        <v>20</v>
      </c>
      <c r="I77" s="14" t="str">
        <f>VLOOKUP(Transaksi[[#This Row],[product_id]],'Data Mentah'!$J$7:$N$31,2,FALSE)</f>
        <v>Indomie Goreng Cabe Ijo</v>
      </c>
      <c r="J77" s="14" t="str">
        <f>VLOOKUP(Transaksi[[#This Row],[product_id]],'Data Mentah'!$J$7:$N$31,3,FALSE)</f>
        <v>makanan</v>
      </c>
      <c r="K77" s="14">
        <f>VLOOKUP(Transaksi[[#This Row],[product_id]],'Data Mentah'!$J$7:$N$31,4,FALSE)</f>
        <v>9000</v>
      </c>
      <c r="L77" s="14" t="str">
        <f>VLOOKUP(Transaksi[[#This Row],[product_id]],'Data Mentah'!$J$7:$N$31,5,FALSE)</f>
        <v>mie-goreng</v>
      </c>
      <c r="M77" s="14">
        <f>Transaksi[[#This Row],[quantity]]*Transaksi[[#This Row],[harga_produk]]</f>
        <v>9000</v>
      </c>
      <c r="N77" s="14" t="str">
        <f>LEFT(Transaksi[[#This Row],[jenis_pembayaran]],4)</f>
        <v>QRIS</v>
      </c>
      <c r="O77" s="14">
        <f>IF(Transaksi[[#This Row],[tipe_pembayaran]]="QRIS",5%*Transaksi[[#This Row],[total_penjualan]],0)</f>
        <v>450</v>
      </c>
      <c r="P77" s="14">
        <f>Transaksi[[#This Row],[total_penjualan]]-Transaksi[[#This Row],[diskon]]</f>
        <v>8550</v>
      </c>
      <c r="Q77" s="16" t="str">
        <f t="shared" si="1"/>
        <v>April</v>
      </c>
    </row>
    <row r="78" spans="1:17">
      <c r="A78" s="14">
        <v>77</v>
      </c>
      <c r="B78" s="14">
        <v>77</v>
      </c>
      <c r="C78" s="15">
        <v>44667</v>
      </c>
      <c r="D78" s="14">
        <v>61</v>
      </c>
      <c r="E78" s="14">
        <v>11</v>
      </c>
      <c r="F78" s="14">
        <v>2</v>
      </c>
      <c r="G78" s="14" t="s">
        <v>14</v>
      </c>
      <c r="H78" s="14" t="s">
        <v>20</v>
      </c>
      <c r="I78" s="14" t="str">
        <f>VLOOKUP(Transaksi[[#This Row],[product_id]],'Data Mentah'!$J$7:$N$31,2,FALSE)</f>
        <v>Indomie Rasa Empal Gentong</v>
      </c>
      <c r="J78" s="14" t="str">
        <f>VLOOKUP(Transaksi[[#This Row],[product_id]],'Data Mentah'!$J$7:$N$31,3,FALSE)</f>
        <v>makanan</v>
      </c>
      <c r="K78" s="14">
        <f>VLOOKUP(Transaksi[[#This Row],[product_id]],'Data Mentah'!$J$7:$N$31,4,FALSE)</f>
        <v>10000</v>
      </c>
      <c r="L78" s="14" t="str">
        <f>VLOOKUP(Transaksi[[#This Row],[product_id]],'Data Mentah'!$J$7:$N$31,5,FALSE)</f>
        <v>mie-kuah</v>
      </c>
      <c r="M78" s="14">
        <f>Transaksi[[#This Row],[quantity]]*Transaksi[[#This Row],[harga_produk]]</f>
        <v>20000</v>
      </c>
      <c r="N78" s="14" t="str">
        <f>LEFT(Transaksi[[#This Row],[jenis_pembayaran]],4)</f>
        <v>QRIS</v>
      </c>
      <c r="O78" s="14">
        <f>IF(Transaksi[[#This Row],[tipe_pembayaran]]="QRIS",5%*Transaksi[[#This Row],[total_penjualan]],0)</f>
        <v>1000</v>
      </c>
      <c r="P78" s="14">
        <f>Transaksi[[#This Row],[total_penjualan]]-Transaksi[[#This Row],[diskon]]</f>
        <v>19000</v>
      </c>
      <c r="Q78" s="16" t="str">
        <f t="shared" si="1"/>
        <v>April</v>
      </c>
    </row>
    <row r="79" spans="1:17">
      <c r="A79" s="14">
        <v>78</v>
      </c>
      <c r="B79" s="14">
        <v>78</v>
      </c>
      <c r="C79" s="15">
        <v>44770</v>
      </c>
      <c r="D79" s="14">
        <v>34</v>
      </c>
      <c r="E79" s="14">
        <v>10</v>
      </c>
      <c r="F79" s="14">
        <v>1</v>
      </c>
      <c r="G79" s="14" t="s">
        <v>14</v>
      </c>
      <c r="H79" s="14" t="s">
        <v>20</v>
      </c>
      <c r="I79" s="14" t="str">
        <f>VLOOKUP(Transaksi[[#This Row],[product_id]],'Data Mentah'!$J$7:$N$31,2,FALSE)</f>
        <v>indomie Kari Ayam</v>
      </c>
      <c r="J79" s="14" t="str">
        <f>VLOOKUP(Transaksi[[#This Row],[product_id]],'Data Mentah'!$J$7:$N$31,3,FALSE)</f>
        <v>makanan</v>
      </c>
      <c r="K79" s="14">
        <f>VLOOKUP(Transaksi[[#This Row],[product_id]],'Data Mentah'!$J$7:$N$31,4,FALSE)</f>
        <v>9000</v>
      </c>
      <c r="L79" s="14" t="str">
        <f>VLOOKUP(Transaksi[[#This Row],[product_id]],'Data Mentah'!$J$7:$N$31,5,FALSE)</f>
        <v>mie-kuah</v>
      </c>
      <c r="M79" s="14">
        <f>Transaksi[[#This Row],[quantity]]*Transaksi[[#This Row],[harga_produk]]</f>
        <v>9000</v>
      </c>
      <c r="N79" s="14" t="str">
        <f>LEFT(Transaksi[[#This Row],[jenis_pembayaran]],4)</f>
        <v>QRIS</v>
      </c>
      <c r="O79" s="14">
        <f>IF(Transaksi[[#This Row],[tipe_pembayaran]]="QRIS",5%*Transaksi[[#This Row],[total_penjualan]],0)</f>
        <v>450</v>
      </c>
      <c r="P79" s="14">
        <f>Transaksi[[#This Row],[total_penjualan]]-Transaksi[[#This Row],[diskon]]</f>
        <v>8550</v>
      </c>
      <c r="Q79" s="16" t="str">
        <f t="shared" si="1"/>
        <v>Juli</v>
      </c>
    </row>
    <row r="80" spans="1:17">
      <c r="A80" s="14">
        <v>79</v>
      </c>
      <c r="B80" s="14">
        <v>79</v>
      </c>
      <c r="C80" s="15">
        <v>44770</v>
      </c>
      <c r="D80" s="14">
        <v>27</v>
      </c>
      <c r="E80" s="14">
        <v>8</v>
      </c>
      <c r="F80" s="14">
        <v>1</v>
      </c>
      <c r="G80" s="14" t="s">
        <v>30</v>
      </c>
      <c r="H80" s="14" t="s">
        <v>15</v>
      </c>
      <c r="I80" s="14" t="str">
        <f>VLOOKUP(Transaksi[[#This Row],[product_id]],'Data Mentah'!$J$7:$N$31,2,FALSE)</f>
        <v>Indomie Goreng Sambal Matah</v>
      </c>
      <c r="J80" s="14" t="str">
        <f>VLOOKUP(Transaksi[[#This Row],[product_id]],'Data Mentah'!$J$7:$N$31,3,FALSE)</f>
        <v>makanan</v>
      </c>
      <c r="K80" s="14">
        <f>VLOOKUP(Transaksi[[#This Row],[product_id]],'Data Mentah'!$J$7:$N$31,4,FALSE)</f>
        <v>9000</v>
      </c>
      <c r="L80" s="14" t="str">
        <f>VLOOKUP(Transaksi[[#This Row],[product_id]],'Data Mentah'!$J$7:$N$31,5,FALSE)</f>
        <v>mie-goreng</v>
      </c>
      <c r="M80" s="14">
        <f>Transaksi[[#This Row],[quantity]]*Transaksi[[#This Row],[harga_produk]]</f>
        <v>9000</v>
      </c>
      <c r="N80" s="14" t="str">
        <f>LEFT(Transaksi[[#This Row],[jenis_pembayaran]],4)</f>
        <v>QRIS</v>
      </c>
      <c r="O80" s="14">
        <f>IF(Transaksi[[#This Row],[tipe_pembayaran]]="QRIS",5%*Transaksi[[#This Row],[total_penjualan]],0)</f>
        <v>450</v>
      </c>
      <c r="P80" s="14">
        <f>Transaksi[[#This Row],[total_penjualan]]-Transaksi[[#This Row],[diskon]]</f>
        <v>8550</v>
      </c>
      <c r="Q80" s="16" t="str">
        <f t="shared" si="1"/>
        <v>Juli</v>
      </c>
    </row>
    <row r="81" spans="1:17">
      <c r="A81" s="14">
        <v>80</v>
      </c>
      <c r="B81" s="14">
        <v>80</v>
      </c>
      <c r="C81" s="15">
        <v>44796</v>
      </c>
      <c r="D81" s="14">
        <v>59</v>
      </c>
      <c r="E81" s="14">
        <v>6</v>
      </c>
      <c r="F81" s="14">
        <v>2</v>
      </c>
      <c r="G81" s="14" t="s">
        <v>19</v>
      </c>
      <c r="H81" s="14" t="s">
        <v>15</v>
      </c>
      <c r="I81" s="14" t="str">
        <f>VLOOKUP(Transaksi[[#This Row],[product_id]],'Data Mentah'!$J$7:$N$31,2,FALSE)</f>
        <v>Indomie Goreng Pedas</v>
      </c>
      <c r="J81" s="14" t="str">
        <f>VLOOKUP(Transaksi[[#This Row],[product_id]],'Data Mentah'!$J$7:$N$31,3,FALSE)</f>
        <v>makanan</v>
      </c>
      <c r="K81" s="14">
        <f>VLOOKUP(Transaksi[[#This Row],[product_id]],'Data Mentah'!$J$7:$N$31,4,FALSE)</f>
        <v>9000</v>
      </c>
      <c r="L81" s="14" t="str">
        <f>VLOOKUP(Transaksi[[#This Row],[product_id]],'Data Mentah'!$J$7:$N$31,5,FALSE)</f>
        <v>mie-goreng</v>
      </c>
      <c r="M81" s="14">
        <f>Transaksi[[#This Row],[quantity]]*Transaksi[[#This Row],[harga_produk]]</f>
        <v>18000</v>
      </c>
      <c r="N81" s="14" t="str">
        <f>LEFT(Transaksi[[#This Row],[jenis_pembayaran]],4)</f>
        <v>CASH</v>
      </c>
      <c r="O81" s="14">
        <f>IF(Transaksi[[#This Row],[tipe_pembayaran]]="QRIS",5%*Transaksi[[#This Row],[total_penjualan]],0)</f>
        <v>0</v>
      </c>
      <c r="P81" s="14">
        <f>Transaksi[[#This Row],[total_penjualan]]-Transaksi[[#This Row],[diskon]]</f>
        <v>18000</v>
      </c>
      <c r="Q81" s="16" t="str">
        <f t="shared" si="1"/>
        <v>Agustus</v>
      </c>
    </row>
    <row r="82" spans="1:17">
      <c r="A82" s="14">
        <v>81</v>
      </c>
      <c r="B82" s="14">
        <v>81</v>
      </c>
      <c r="C82" s="15">
        <v>44768</v>
      </c>
      <c r="D82" s="14">
        <v>27</v>
      </c>
      <c r="E82" s="14">
        <v>13</v>
      </c>
      <c r="F82" s="14">
        <v>1</v>
      </c>
      <c r="G82" s="14" t="s">
        <v>19</v>
      </c>
      <c r="H82" s="14" t="s">
        <v>15</v>
      </c>
      <c r="I82" s="14" t="str">
        <f>VLOOKUP(Transaksi[[#This Row],[product_id]],'Data Mentah'!$J$7:$N$31,2,FALSE)</f>
        <v>Indomie Rasa Sop Buntut</v>
      </c>
      <c r="J82" s="14" t="str">
        <f>VLOOKUP(Transaksi[[#This Row],[product_id]],'Data Mentah'!$J$7:$N$31,3,FALSE)</f>
        <v>makanan</v>
      </c>
      <c r="K82" s="14">
        <f>VLOOKUP(Transaksi[[#This Row],[product_id]],'Data Mentah'!$J$7:$N$31,4,FALSE)</f>
        <v>10000</v>
      </c>
      <c r="L82" s="14" t="str">
        <f>VLOOKUP(Transaksi[[#This Row],[product_id]],'Data Mentah'!$J$7:$N$31,5,FALSE)</f>
        <v>mie-kuah</v>
      </c>
      <c r="M82" s="14">
        <f>Transaksi[[#This Row],[quantity]]*Transaksi[[#This Row],[harga_produk]]</f>
        <v>10000</v>
      </c>
      <c r="N82" s="14" t="str">
        <f>LEFT(Transaksi[[#This Row],[jenis_pembayaran]],4)</f>
        <v>CASH</v>
      </c>
      <c r="O82" s="14">
        <f>IF(Transaksi[[#This Row],[tipe_pembayaran]]="QRIS",5%*Transaksi[[#This Row],[total_penjualan]],0)</f>
        <v>0</v>
      </c>
      <c r="P82" s="14">
        <f>Transaksi[[#This Row],[total_penjualan]]-Transaksi[[#This Row],[diskon]]</f>
        <v>10000</v>
      </c>
      <c r="Q82" s="16" t="str">
        <f t="shared" si="1"/>
        <v>Juli</v>
      </c>
    </row>
    <row r="83" spans="1:17">
      <c r="A83" s="14">
        <v>82</v>
      </c>
      <c r="B83" s="14">
        <v>82</v>
      </c>
      <c r="C83" s="15">
        <v>44618</v>
      </c>
      <c r="D83" s="14">
        <v>79</v>
      </c>
      <c r="E83" s="14">
        <v>5</v>
      </c>
      <c r="F83" s="14">
        <v>1</v>
      </c>
      <c r="G83" s="14" t="s">
        <v>19</v>
      </c>
      <c r="H83" s="14" t="s">
        <v>20</v>
      </c>
      <c r="I83" s="14" t="str">
        <f>VLOOKUP(Transaksi[[#This Row],[product_id]],'Data Mentah'!$J$7:$N$31,2,FALSE)</f>
        <v>Indomie Goreng Cabe Ijo</v>
      </c>
      <c r="J83" s="14" t="str">
        <f>VLOOKUP(Transaksi[[#This Row],[product_id]],'Data Mentah'!$J$7:$N$31,3,FALSE)</f>
        <v>makanan</v>
      </c>
      <c r="K83" s="14">
        <f>VLOOKUP(Transaksi[[#This Row],[product_id]],'Data Mentah'!$J$7:$N$31,4,FALSE)</f>
        <v>9000</v>
      </c>
      <c r="L83" s="14" t="str">
        <f>VLOOKUP(Transaksi[[#This Row],[product_id]],'Data Mentah'!$J$7:$N$31,5,FALSE)</f>
        <v>mie-goreng</v>
      </c>
      <c r="M83" s="14">
        <f>Transaksi[[#This Row],[quantity]]*Transaksi[[#This Row],[harga_produk]]</f>
        <v>9000</v>
      </c>
      <c r="N83" s="14" t="str">
        <f>LEFT(Transaksi[[#This Row],[jenis_pembayaran]],4)</f>
        <v>CASH</v>
      </c>
      <c r="O83" s="14">
        <f>IF(Transaksi[[#This Row],[tipe_pembayaran]]="QRIS",5%*Transaksi[[#This Row],[total_penjualan]],0)</f>
        <v>0</v>
      </c>
      <c r="P83" s="14">
        <f>Transaksi[[#This Row],[total_penjualan]]-Transaksi[[#This Row],[diskon]]</f>
        <v>9000</v>
      </c>
      <c r="Q83" s="16" t="str">
        <f t="shared" si="1"/>
        <v>Februari</v>
      </c>
    </row>
    <row r="84" spans="1:17">
      <c r="A84" s="14">
        <v>83</v>
      </c>
      <c r="B84" s="14">
        <v>83</v>
      </c>
      <c r="C84" s="15">
        <v>44766</v>
      </c>
      <c r="D84" s="14">
        <v>96</v>
      </c>
      <c r="E84" s="14">
        <v>9</v>
      </c>
      <c r="F84" s="14">
        <v>2</v>
      </c>
      <c r="G84" s="14" t="s">
        <v>45</v>
      </c>
      <c r="H84" s="14" t="s">
        <v>15</v>
      </c>
      <c r="I84" s="14" t="str">
        <f>VLOOKUP(Transaksi[[#This Row],[product_id]],'Data Mentah'!$J$7:$N$31,2,FALSE)</f>
        <v>Indomie Goreng Spesial</v>
      </c>
      <c r="J84" s="14" t="str">
        <f>VLOOKUP(Transaksi[[#This Row],[product_id]],'Data Mentah'!$J$7:$N$31,3,FALSE)</f>
        <v>makanan</v>
      </c>
      <c r="K84" s="14">
        <f>VLOOKUP(Transaksi[[#This Row],[product_id]],'Data Mentah'!$J$7:$N$31,4,FALSE)</f>
        <v>9000</v>
      </c>
      <c r="L84" s="14" t="str">
        <f>VLOOKUP(Transaksi[[#This Row],[product_id]],'Data Mentah'!$J$7:$N$31,5,FALSE)</f>
        <v>mie-goreng</v>
      </c>
      <c r="M84" s="14">
        <f>Transaksi[[#This Row],[quantity]]*Transaksi[[#This Row],[harga_produk]]</f>
        <v>18000</v>
      </c>
      <c r="N84" s="14" t="str">
        <f>LEFT(Transaksi[[#This Row],[jenis_pembayaran]],4)</f>
        <v>QRIS</v>
      </c>
      <c r="O84" s="14">
        <f>IF(Transaksi[[#This Row],[tipe_pembayaran]]="QRIS",5%*Transaksi[[#This Row],[total_penjualan]],0)</f>
        <v>900</v>
      </c>
      <c r="P84" s="14">
        <f>Transaksi[[#This Row],[total_penjualan]]-Transaksi[[#This Row],[diskon]]</f>
        <v>17100</v>
      </c>
      <c r="Q84" s="16" t="str">
        <f t="shared" si="1"/>
        <v>Juli</v>
      </c>
    </row>
    <row r="85" spans="1:17">
      <c r="A85" s="14">
        <v>84</v>
      </c>
      <c r="B85" s="14">
        <v>84</v>
      </c>
      <c r="C85" s="15">
        <v>44648</v>
      </c>
      <c r="D85" s="14">
        <v>27</v>
      </c>
      <c r="E85" s="14">
        <v>16</v>
      </c>
      <c r="F85" s="14">
        <v>2</v>
      </c>
      <c r="G85" s="14" t="s">
        <v>19</v>
      </c>
      <c r="H85" s="14" t="s">
        <v>20</v>
      </c>
      <c r="I85" s="14" t="str">
        <f>VLOOKUP(Transaksi[[#This Row],[product_id]],'Data Mentah'!$J$7:$N$31,2,FALSE)</f>
        <v>Indomie Rasa Soto Lamongan</v>
      </c>
      <c r="J85" s="14" t="str">
        <f>VLOOKUP(Transaksi[[#This Row],[product_id]],'Data Mentah'!$J$7:$N$31,3,FALSE)</f>
        <v>makanan</v>
      </c>
      <c r="K85" s="14">
        <f>VLOOKUP(Transaksi[[#This Row],[product_id]],'Data Mentah'!$J$7:$N$31,4,FALSE)</f>
        <v>10000</v>
      </c>
      <c r="L85" s="14" t="str">
        <f>VLOOKUP(Transaksi[[#This Row],[product_id]],'Data Mentah'!$J$7:$N$31,5,FALSE)</f>
        <v>mie-kuah</v>
      </c>
      <c r="M85" s="14">
        <f>Transaksi[[#This Row],[quantity]]*Transaksi[[#This Row],[harga_produk]]</f>
        <v>20000</v>
      </c>
      <c r="N85" s="14" t="str">
        <f>LEFT(Transaksi[[#This Row],[jenis_pembayaran]],4)</f>
        <v>CASH</v>
      </c>
      <c r="O85" s="14">
        <f>IF(Transaksi[[#This Row],[tipe_pembayaran]]="QRIS",5%*Transaksi[[#This Row],[total_penjualan]],0)</f>
        <v>0</v>
      </c>
      <c r="P85" s="14">
        <f>Transaksi[[#This Row],[total_penjualan]]-Transaksi[[#This Row],[diskon]]</f>
        <v>20000</v>
      </c>
      <c r="Q85" s="16" t="str">
        <f t="shared" si="1"/>
        <v>Maret</v>
      </c>
    </row>
    <row r="86" spans="1:17">
      <c r="A86" s="14">
        <v>85</v>
      </c>
      <c r="B86" s="14">
        <v>85</v>
      </c>
      <c r="C86" s="15">
        <v>44638</v>
      </c>
      <c r="D86" s="14">
        <v>21</v>
      </c>
      <c r="E86" s="14">
        <v>18</v>
      </c>
      <c r="F86" s="14">
        <v>1</v>
      </c>
      <c r="G86" s="14" t="s">
        <v>45</v>
      </c>
      <c r="H86" s="14" t="s">
        <v>20</v>
      </c>
      <c r="I86" s="14" t="str">
        <f>VLOOKUP(Transaksi[[#This Row],[product_id]],'Data Mentah'!$J$7:$N$31,2,FALSE)</f>
        <v>Indomie Soto Mie</v>
      </c>
      <c r="J86" s="14" t="str">
        <f>VLOOKUP(Transaksi[[#This Row],[product_id]],'Data Mentah'!$J$7:$N$31,3,FALSE)</f>
        <v>makanan</v>
      </c>
      <c r="K86" s="14">
        <f>VLOOKUP(Transaksi[[#This Row],[product_id]],'Data Mentah'!$J$7:$N$31,4,FALSE)</f>
        <v>9000</v>
      </c>
      <c r="L86" s="14" t="str">
        <f>VLOOKUP(Transaksi[[#This Row],[product_id]],'Data Mentah'!$J$7:$N$31,5,FALSE)</f>
        <v>mie-kuah</v>
      </c>
      <c r="M86" s="14">
        <f>Transaksi[[#This Row],[quantity]]*Transaksi[[#This Row],[harga_produk]]</f>
        <v>9000</v>
      </c>
      <c r="N86" s="14" t="str">
        <f>LEFT(Transaksi[[#This Row],[jenis_pembayaran]],4)</f>
        <v>QRIS</v>
      </c>
      <c r="O86" s="14">
        <f>IF(Transaksi[[#This Row],[tipe_pembayaran]]="QRIS",5%*Transaksi[[#This Row],[total_penjualan]],0)</f>
        <v>450</v>
      </c>
      <c r="P86" s="14">
        <f>Transaksi[[#This Row],[total_penjualan]]-Transaksi[[#This Row],[diskon]]</f>
        <v>8550</v>
      </c>
      <c r="Q86" s="16" t="str">
        <f t="shared" si="1"/>
        <v>Maret</v>
      </c>
    </row>
    <row r="87" spans="1:17">
      <c r="A87" s="14">
        <v>86</v>
      </c>
      <c r="B87" s="14">
        <v>86</v>
      </c>
      <c r="C87" s="15">
        <v>44647</v>
      </c>
      <c r="D87" s="14">
        <v>16</v>
      </c>
      <c r="E87" s="14">
        <v>14</v>
      </c>
      <c r="F87" s="14">
        <v>1</v>
      </c>
      <c r="G87" s="14" t="s">
        <v>33</v>
      </c>
      <c r="H87" s="14" t="s">
        <v>20</v>
      </c>
      <c r="I87" s="14" t="str">
        <f>VLOOKUP(Transaksi[[#This Row],[product_id]],'Data Mentah'!$J$7:$N$31,2,FALSE)</f>
        <v>Indomie Rasa Soto Banjar Limau Kuit</v>
      </c>
      <c r="J87" s="14" t="str">
        <f>VLOOKUP(Transaksi[[#This Row],[product_id]],'Data Mentah'!$J$7:$N$31,3,FALSE)</f>
        <v>makanan</v>
      </c>
      <c r="K87" s="14">
        <f>VLOOKUP(Transaksi[[#This Row],[product_id]],'Data Mentah'!$J$7:$N$31,4,FALSE)</f>
        <v>10000</v>
      </c>
      <c r="L87" s="14" t="str">
        <f>VLOOKUP(Transaksi[[#This Row],[product_id]],'Data Mentah'!$J$7:$N$31,5,FALSE)</f>
        <v>mie-kuah</v>
      </c>
      <c r="M87" s="14">
        <f>Transaksi[[#This Row],[quantity]]*Transaksi[[#This Row],[harga_produk]]</f>
        <v>10000</v>
      </c>
      <c r="N87" s="14" t="str">
        <f>LEFT(Transaksi[[#This Row],[jenis_pembayaran]],4)</f>
        <v>QRIS</v>
      </c>
      <c r="O87" s="14">
        <f>IF(Transaksi[[#This Row],[tipe_pembayaran]]="QRIS",5%*Transaksi[[#This Row],[total_penjualan]],0)</f>
        <v>500</v>
      </c>
      <c r="P87" s="14">
        <f>Transaksi[[#This Row],[total_penjualan]]-Transaksi[[#This Row],[diskon]]</f>
        <v>9500</v>
      </c>
      <c r="Q87" s="16" t="str">
        <f t="shared" si="1"/>
        <v>Maret</v>
      </c>
    </row>
    <row r="88" spans="1:17">
      <c r="A88" s="14">
        <v>87</v>
      </c>
      <c r="B88" s="14">
        <v>87</v>
      </c>
      <c r="C88" s="15">
        <v>44732</v>
      </c>
      <c r="D88" s="14">
        <v>94</v>
      </c>
      <c r="E88" s="14">
        <v>12</v>
      </c>
      <c r="F88" s="14">
        <v>2</v>
      </c>
      <c r="G88" s="14" t="s">
        <v>45</v>
      </c>
      <c r="H88" s="14" t="s">
        <v>15</v>
      </c>
      <c r="I88" s="14" t="str">
        <f>VLOOKUP(Transaksi[[#This Row],[product_id]],'Data Mentah'!$J$7:$N$31,2,FALSE)</f>
        <v>Indomie Rasa Mi Kocok Bandung</v>
      </c>
      <c r="J88" s="14" t="str">
        <f>VLOOKUP(Transaksi[[#This Row],[product_id]],'Data Mentah'!$J$7:$N$31,3,FALSE)</f>
        <v>makanan</v>
      </c>
      <c r="K88" s="14">
        <f>VLOOKUP(Transaksi[[#This Row],[product_id]],'Data Mentah'!$J$7:$N$31,4,FALSE)</f>
        <v>10000</v>
      </c>
      <c r="L88" s="14" t="str">
        <f>VLOOKUP(Transaksi[[#This Row],[product_id]],'Data Mentah'!$J$7:$N$31,5,FALSE)</f>
        <v>mie-kuah</v>
      </c>
      <c r="M88" s="14">
        <f>Transaksi[[#This Row],[quantity]]*Transaksi[[#This Row],[harga_produk]]</f>
        <v>20000</v>
      </c>
      <c r="N88" s="14" t="str">
        <f>LEFT(Transaksi[[#This Row],[jenis_pembayaran]],4)</f>
        <v>QRIS</v>
      </c>
      <c r="O88" s="14">
        <f>IF(Transaksi[[#This Row],[tipe_pembayaran]]="QRIS",5%*Transaksi[[#This Row],[total_penjualan]],0)</f>
        <v>1000</v>
      </c>
      <c r="P88" s="14">
        <f>Transaksi[[#This Row],[total_penjualan]]-Transaksi[[#This Row],[diskon]]</f>
        <v>19000</v>
      </c>
      <c r="Q88" s="16" t="str">
        <f t="shared" si="1"/>
        <v>Juni</v>
      </c>
    </row>
    <row r="89" spans="1:17">
      <c r="A89" s="14">
        <v>88</v>
      </c>
      <c r="B89" s="14">
        <v>88</v>
      </c>
      <c r="C89" s="15">
        <v>44724</v>
      </c>
      <c r="D89" s="14">
        <v>18</v>
      </c>
      <c r="E89" s="14">
        <v>5</v>
      </c>
      <c r="F89" s="14">
        <v>2</v>
      </c>
      <c r="G89" s="14" t="s">
        <v>45</v>
      </c>
      <c r="H89" s="14" t="s">
        <v>20</v>
      </c>
      <c r="I89" s="14" t="str">
        <f>VLOOKUP(Transaksi[[#This Row],[product_id]],'Data Mentah'!$J$7:$N$31,2,FALSE)</f>
        <v>Indomie Goreng Cabe Ijo</v>
      </c>
      <c r="J89" s="14" t="str">
        <f>VLOOKUP(Transaksi[[#This Row],[product_id]],'Data Mentah'!$J$7:$N$31,3,FALSE)</f>
        <v>makanan</v>
      </c>
      <c r="K89" s="14">
        <f>VLOOKUP(Transaksi[[#This Row],[product_id]],'Data Mentah'!$J$7:$N$31,4,FALSE)</f>
        <v>9000</v>
      </c>
      <c r="L89" s="14" t="str">
        <f>VLOOKUP(Transaksi[[#This Row],[product_id]],'Data Mentah'!$J$7:$N$31,5,FALSE)</f>
        <v>mie-goreng</v>
      </c>
      <c r="M89" s="14">
        <f>Transaksi[[#This Row],[quantity]]*Transaksi[[#This Row],[harga_produk]]</f>
        <v>18000</v>
      </c>
      <c r="N89" s="14" t="str">
        <f>LEFT(Transaksi[[#This Row],[jenis_pembayaran]],4)</f>
        <v>QRIS</v>
      </c>
      <c r="O89" s="14">
        <f>IF(Transaksi[[#This Row],[tipe_pembayaran]]="QRIS",5%*Transaksi[[#This Row],[total_penjualan]],0)</f>
        <v>900</v>
      </c>
      <c r="P89" s="14">
        <f>Transaksi[[#This Row],[total_penjualan]]-Transaksi[[#This Row],[diskon]]</f>
        <v>17100</v>
      </c>
      <c r="Q89" s="16" t="str">
        <f t="shared" si="1"/>
        <v>Juni</v>
      </c>
    </row>
    <row r="90" spans="1:17">
      <c r="A90" s="14">
        <v>89</v>
      </c>
      <c r="B90" s="14">
        <v>89</v>
      </c>
      <c r="C90" s="15">
        <v>44700</v>
      </c>
      <c r="D90" s="14">
        <v>65</v>
      </c>
      <c r="E90" s="14">
        <v>4</v>
      </c>
      <c r="F90" s="14">
        <v>2</v>
      </c>
      <c r="G90" s="14" t="s">
        <v>33</v>
      </c>
      <c r="H90" s="14" t="s">
        <v>15</v>
      </c>
      <c r="I90" s="14" t="str">
        <f>VLOOKUP(Transaksi[[#This Row],[product_id]],'Data Mentah'!$J$7:$N$31,2,FALSE)</f>
        <v>Indomie Goreng Aceh</v>
      </c>
      <c r="J90" s="14" t="str">
        <f>VLOOKUP(Transaksi[[#This Row],[product_id]],'Data Mentah'!$J$7:$N$31,3,FALSE)</f>
        <v>makanan</v>
      </c>
      <c r="K90" s="14">
        <f>VLOOKUP(Transaksi[[#This Row],[product_id]],'Data Mentah'!$J$7:$N$31,4,FALSE)</f>
        <v>9000</v>
      </c>
      <c r="L90" s="14" t="str">
        <f>VLOOKUP(Transaksi[[#This Row],[product_id]],'Data Mentah'!$J$7:$N$31,5,FALSE)</f>
        <v>mie-goreng</v>
      </c>
      <c r="M90" s="14">
        <f>Transaksi[[#This Row],[quantity]]*Transaksi[[#This Row],[harga_produk]]</f>
        <v>18000</v>
      </c>
      <c r="N90" s="14" t="str">
        <f>LEFT(Transaksi[[#This Row],[jenis_pembayaran]],4)</f>
        <v>QRIS</v>
      </c>
      <c r="O90" s="14">
        <f>IF(Transaksi[[#This Row],[tipe_pembayaran]]="QRIS",5%*Transaksi[[#This Row],[total_penjualan]],0)</f>
        <v>900</v>
      </c>
      <c r="P90" s="14">
        <f>Transaksi[[#This Row],[total_penjualan]]-Transaksi[[#This Row],[diskon]]</f>
        <v>17100</v>
      </c>
      <c r="Q90" s="16" t="str">
        <f t="shared" si="1"/>
        <v>Mei</v>
      </c>
    </row>
    <row r="91" spans="1:17">
      <c r="A91" s="14">
        <v>90</v>
      </c>
      <c r="B91" s="14">
        <v>90</v>
      </c>
      <c r="C91" s="15">
        <v>44584</v>
      </c>
      <c r="D91" s="14">
        <v>57</v>
      </c>
      <c r="E91" s="14">
        <v>14</v>
      </c>
      <c r="F91" s="14">
        <v>2</v>
      </c>
      <c r="G91" s="14" t="s">
        <v>19</v>
      </c>
      <c r="H91" s="14" t="s">
        <v>15</v>
      </c>
      <c r="I91" s="14" t="str">
        <f>VLOOKUP(Transaksi[[#This Row],[product_id]],'Data Mentah'!$J$7:$N$31,2,FALSE)</f>
        <v>Indomie Rasa Soto Banjar Limau Kuit</v>
      </c>
      <c r="J91" s="14" t="str">
        <f>VLOOKUP(Transaksi[[#This Row],[product_id]],'Data Mentah'!$J$7:$N$31,3,FALSE)</f>
        <v>makanan</v>
      </c>
      <c r="K91" s="14">
        <f>VLOOKUP(Transaksi[[#This Row],[product_id]],'Data Mentah'!$J$7:$N$31,4,FALSE)</f>
        <v>10000</v>
      </c>
      <c r="L91" s="14" t="str">
        <f>VLOOKUP(Transaksi[[#This Row],[product_id]],'Data Mentah'!$J$7:$N$31,5,FALSE)</f>
        <v>mie-kuah</v>
      </c>
      <c r="M91" s="14">
        <f>Transaksi[[#This Row],[quantity]]*Transaksi[[#This Row],[harga_produk]]</f>
        <v>20000</v>
      </c>
      <c r="N91" s="14" t="str">
        <f>LEFT(Transaksi[[#This Row],[jenis_pembayaran]],4)</f>
        <v>CASH</v>
      </c>
      <c r="O91" s="14">
        <f>IF(Transaksi[[#This Row],[tipe_pembayaran]]="QRIS",5%*Transaksi[[#This Row],[total_penjualan]],0)</f>
        <v>0</v>
      </c>
      <c r="P91" s="14">
        <f>Transaksi[[#This Row],[total_penjualan]]-Transaksi[[#This Row],[diskon]]</f>
        <v>20000</v>
      </c>
      <c r="Q91" s="16" t="str">
        <f t="shared" si="1"/>
        <v>Januari</v>
      </c>
    </row>
    <row r="92" spans="1:17">
      <c r="A92" s="14">
        <v>91</v>
      </c>
      <c r="B92" s="14">
        <v>91</v>
      </c>
      <c r="C92" s="15">
        <v>44769</v>
      </c>
      <c r="D92" s="14">
        <v>67</v>
      </c>
      <c r="E92" s="14">
        <v>16</v>
      </c>
      <c r="F92" s="14">
        <v>2</v>
      </c>
      <c r="G92" s="14" t="s">
        <v>30</v>
      </c>
      <c r="H92" s="14" t="s">
        <v>15</v>
      </c>
      <c r="I92" s="14" t="str">
        <f>VLOOKUP(Transaksi[[#This Row],[product_id]],'Data Mentah'!$J$7:$N$31,2,FALSE)</f>
        <v>Indomie Rasa Soto Lamongan</v>
      </c>
      <c r="J92" s="14" t="str">
        <f>VLOOKUP(Transaksi[[#This Row],[product_id]],'Data Mentah'!$J$7:$N$31,3,FALSE)</f>
        <v>makanan</v>
      </c>
      <c r="K92" s="14">
        <f>VLOOKUP(Transaksi[[#This Row],[product_id]],'Data Mentah'!$J$7:$N$31,4,FALSE)</f>
        <v>10000</v>
      </c>
      <c r="L92" s="14" t="str">
        <f>VLOOKUP(Transaksi[[#This Row],[product_id]],'Data Mentah'!$J$7:$N$31,5,FALSE)</f>
        <v>mie-kuah</v>
      </c>
      <c r="M92" s="14">
        <f>Transaksi[[#This Row],[quantity]]*Transaksi[[#This Row],[harga_produk]]</f>
        <v>20000</v>
      </c>
      <c r="N92" s="14" t="str">
        <f>LEFT(Transaksi[[#This Row],[jenis_pembayaran]],4)</f>
        <v>QRIS</v>
      </c>
      <c r="O92" s="14">
        <f>IF(Transaksi[[#This Row],[tipe_pembayaran]]="QRIS",5%*Transaksi[[#This Row],[total_penjualan]],0)</f>
        <v>1000</v>
      </c>
      <c r="P92" s="14">
        <f>Transaksi[[#This Row],[total_penjualan]]-Transaksi[[#This Row],[diskon]]</f>
        <v>19000</v>
      </c>
      <c r="Q92" s="16" t="str">
        <f t="shared" si="1"/>
        <v>Juli</v>
      </c>
    </row>
    <row r="93" spans="1:17">
      <c r="A93" s="14">
        <v>92</v>
      </c>
      <c r="B93" s="14">
        <v>92</v>
      </c>
      <c r="C93" s="15">
        <v>44725</v>
      </c>
      <c r="D93" s="14">
        <v>40</v>
      </c>
      <c r="E93" s="14">
        <v>16</v>
      </c>
      <c r="F93" s="14">
        <v>3</v>
      </c>
      <c r="G93" s="14" t="s">
        <v>45</v>
      </c>
      <c r="H93" s="14" t="s">
        <v>20</v>
      </c>
      <c r="I93" s="14" t="str">
        <f>VLOOKUP(Transaksi[[#This Row],[product_id]],'Data Mentah'!$J$7:$N$31,2,FALSE)</f>
        <v>Indomie Rasa Soto Lamongan</v>
      </c>
      <c r="J93" s="14" t="str">
        <f>VLOOKUP(Transaksi[[#This Row],[product_id]],'Data Mentah'!$J$7:$N$31,3,FALSE)</f>
        <v>makanan</v>
      </c>
      <c r="K93" s="14">
        <f>VLOOKUP(Transaksi[[#This Row],[product_id]],'Data Mentah'!$J$7:$N$31,4,FALSE)</f>
        <v>10000</v>
      </c>
      <c r="L93" s="14" t="str">
        <f>VLOOKUP(Transaksi[[#This Row],[product_id]],'Data Mentah'!$J$7:$N$31,5,FALSE)</f>
        <v>mie-kuah</v>
      </c>
      <c r="M93" s="14">
        <f>Transaksi[[#This Row],[quantity]]*Transaksi[[#This Row],[harga_produk]]</f>
        <v>30000</v>
      </c>
      <c r="N93" s="14" t="str">
        <f>LEFT(Transaksi[[#This Row],[jenis_pembayaran]],4)</f>
        <v>QRIS</v>
      </c>
      <c r="O93" s="14">
        <f>IF(Transaksi[[#This Row],[tipe_pembayaran]]="QRIS",5%*Transaksi[[#This Row],[total_penjualan]],0)</f>
        <v>1500</v>
      </c>
      <c r="P93" s="14">
        <f>Transaksi[[#This Row],[total_penjualan]]-Transaksi[[#This Row],[diskon]]</f>
        <v>28500</v>
      </c>
      <c r="Q93" s="16" t="str">
        <f t="shared" si="1"/>
        <v>Juni</v>
      </c>
    </row>
    <row r="94" spans="1:17">
      <c r="A94" s="14">
        <v>93</v>
      </c>
      <c r="B94" s="14">
        <v>93</v>
      </c>
      <c r="C94" s="15">
        <v>44695</v>
      </c>
      <c r="D94" s="14">
        <v>9</v>
      </c>
      <c r="E94" s="14">
        <v>6</v>
      </c>
      <c r="F94" s="14">
        <v>1</v>
      </c>
      <c r="G94" s="14" t="s">
        <v>33</v>
      </c>
      <c r="H94" s="14" t="s">
        <v>15</v>
      </c>
      <c r="I94" s="14" t="str">
        <f>VLOOKUP(Transaksi[[#This Row],[product_id]],'Data Mentah'!$J$7:$N$31,2,FALSE)</f>
        <v>Indomie Goreng Pedas</v>
      </c>
      <c r="J94" s="14" t="str">
        <f>VLOOKUP(Transaksi[[#This Row],[product_id]],'Data Mentah'!$J$7:$N$31,3,FALSE)</f>
        <v>makanan</v>
      </c>
      <c r="K94" s="14">
        <f>VLOOKUP(Transaksi[[#This Row],[product_id]],'Data Mentah'!$J$7:$N$31,4,FALSE)</f>
        <v>9000</v>
      </c>
      <c r="L94" s="14" t="str">
        <f>VLOOKUP(Transaksi[[#This Row],[product_id]],'Data Mentah'!$J$7:$N$31,5,FALSE)</f>
        <v>mie-goreng</v>
      </c>
      <c r="M94" s="14">
        <f>Transaksi[[#This Row],[quantity]]*Transaksi[[#This Row],[harga_produk]]</f>
        <v>9000</v>
      </c>
      <c r="N94" s="14" t="str">
        <f>LEFT(Transaksi[[#This Row],[jenis_pembayaran]],4)</f>
        <v>QRIS</v>
      </c>
      <c r="O94" s="14">
        <f>IF(Transaksi[[#This Row],[tipe_pembayaran]]="QRIS",5%*Transaksi[[#This Row],[total_penjualan]],0)</f>
        <v>450</v>
      </c>
      <c r="P94" s="14">
        <f>Transaksi[[#This Row],[total_penjualan]]-Transaksi[[#This Row],[diskon]]</f>
        <v>8550</v>
      </c>
      <c r="Q94" s="16" t="str">
        <f t="shared" si="1"/>
        <v>Mei</v>
      </c>
    </row>
    <row r="95" spans="1:17">
      <c r="A95" s="14">
        <v>94</v>
      </c>
      <c r="B95" s="14">
        <v>94</v>
      </c>
      <c r="C95" s="15">
        <v>44577</v>
      </c>
      <c r="D95" s="14">
        <v>11</v>
      </c>
      <c r="E95" s="14">
        <v>3</v>
      </c>
      <c r="F95" s="14">
        <v>1</v>
      </c>
      <c r="G95" s="14" t="s">
        <v>30</v>
      </c>
      <c r="H95" s="14" t="s">
        <v>15</v>
      </c>
      <c r="I95" s="14" t="str">
        <f>VLOOKUP(Transaksi[[#This Row],[product_id]],'Data Mentah'!$J$7:$N$31,2,FALSE)</f>
        <v>Indomie Baso Sapi</v>
      </c>
      <c r="J95" s="14" t="str">
        <f>VLOOKUP(Transaksi[[#This Row],[product_id]],'Data Mentah'!$J$7:$N$31,3,FALSE)</f>
        <v>makanan</v>
      </c>
      <c r="K95" s="14">
        <f>VLOOKUP(Transaksi[[#This Row],[product_id]],'Data Mentah'!$J$7:$N$31,4,FALSE)</f>
        <v>9000</v>
      </c>
      <c r="L95" s="14" t="str">
        <f>VLOOKUP(Transaksi[[#This Row],[product_id]],'Data Mentah'!$J$7:$N$31,5,FALSE)</f>
        <v>mie-kuah</v>
      </c>
      <c r="M95" s="14">
        <f>Transaksi[[#This Row],[quantity]]*Transaksi[[#This Row],[harga_produk]]</f>
        <v>9000</v>
      </c>
      <c r="N95" s="14" t="str">
        <f>LEFT(Transaksi[[#This Row],[jenis_pembayaran]],4)</f>
        <v>QRIS</v>
      </c>
      <c r="O95" s="14">
        <f>IF(Transaksi[[#This Row],[tipe_pembayaran]]="QRIS",5%*Transaksi[[#This Row],[total_penjualan]],0)</f>
        <v>450</v>
      </c>
      <c r="P95" s="14">
        <f>Transaksi[[#This Row],[total_penjualan]]-Transaksi[[#This Row],[diskon]]</f>
        <v>8550</v>
      </c>
      <c r="Q95" s="16" t="str">
        <f t="shared" si="1"/>
        <v>Januari</v>
      </c>
    </row>
    <row r="96" spans="1:17">
      <c r="A96" s="14">
        <v>95</v>
      </c>
      <c r="B96" s="14">
        <v>95</v>
      </c>
      <c r="C96" s="15">
        <v>44741</v>
      </c>
      <c r="D96" s="14">
        <v>80</v>
      </c>
      <c r="E96" s="14">
        <v>18</v>
      </c>
      <c r="F96" s="14">
        <v>2</v>
      </c>
      <c r="G96" s="14" t="s">
        <v>14</v>
      </c>
      <c r="H96" s="14" t="s">
        <v>20</v>
      </c>
      <c r="I96" s="14" t="str">
        <f>VLOOKUP(Transaksi[[#This Row],[product_id]],'Data Mentah'!$J$7:$N$31,2,FALSE)</f>
        <v>Indomie Soto Mie</v>
      </c>
      <c r="J96" s="14" t="str">
        <f>VLOOKUP(Transaksi[[#This Row],[product_id]],'Data Mentah'!$J$7:$N$31,3,FALSE)</f>
        <v>makanan</v>
      </c>
      <c r="K96" s="14">
        <f>VLOOKUP(Transaksi[[#This Row],[product_id]],'Data Mentah'!$J$7:$N$31,4,FALSE)</f>
        <v>9000</v>
      </c>
      <c r="L96" s="14" t="str">
        <f>VLOOKUP(Transaksi[[#This Row],[product_id]],'Data Mentah'!$J$7:$N$31,5,FALSE)</f>
        <v>mie-kuah</v>
      </c>
      <c r="M96" s="14">
        <f>Transaksi[[#This Row],[quantity]]*Transaksi[[#This Row],[harga_produk]]</f>
        <v>18000</v>
      </c>
      <c r="N96" s="14" t="str">
        <f>LEFT(Transaksi[[#This Row],[jenis_pembayaran]],4)</f>
        <v>QRIS</v>
      </c>
      <c r="O96" s="14">
        <f>IF(Transaksi[[#This Row],[tipe_pembayaran]]="QRIS",5%*Transaksi[[#This Row],[total_penjualan]],0)</f>
        <v>900</v>
      </c>
      <c r="P96" s="14">
        <f>Transaksi[[#This Row],[total_penjualan]]-Transaksi[[#This Row],[diskon]]</f>
        <v>17100</v>
      </c>
      <c r="Q96" s="16" t="str">
        <f t="shared" si="1"/>
        <v>Juni</v>
      </c>
    </row>
    <row r="97" spans="1:17">
      <c r="A97" s="14">
        <v>96</v>
      </c>
      <c r="B97" s="14">
        <v>96</v>
      </c>
      <c r="C97" s="15">
        <v>44746</v>
      </c>
      <c r="D97" s="14">
        <v>18</v>
      </c>
      <c r="E97" s="14">
        <v>3</v>
      </c>
      <c r="F97" s="14">
        <v>2</v>
      </c>
      <c r="G97" s="14" t="s">
        <v>22</v>
      </c>
      <c r="H97" s="14" t="s">
        <v>15</v>
      </c>
      <c r="I97" s="14" t="str">
        <f>VLOOKUP(Transaksi[[#This Row],[product_id]],'Data Mentah'!$J$7:$N$31,2,FALSE)</f>
        <v>Indomie Baso Sapi</v>
      </c>
      <c r="J97" s="14" t="str">
        <f>VLOOKUP(Transaksi[[#This Row],[product_id]],'Data Mentah'!$J$7:$N$31,3,FALSE)</f>
        <v>makanan</v>
      </c>
      <c r="K97" s="14">
        <f>VLOOKUP(Transaksi[[#This Row],[product_id]],'Data Mentah'!$J$7:$N$31,4,FALSE)</f>
        <v>9000</v>
      </c>
      <c r="L97" s="14" t="str">
        <f>VLOOKUP(Transaksi[[#This Row],[product_id]],'Data Mentah'!$J$7:$N$31,5,FALSE)</f>
        <v>mie-kuah</v>
      </c>
      <c r="M97" s="14">
        <f>Transaksi[[#This Row],[quantity]]*Transaksi[[#This Row],[harga_produk]]</f>
        <v>18000</v>
      </c>
      <c r="N97" s="14" t="str">
        <f>LEFT(Transaksi[[#This Row],[jenis_pembayaran]],4)</f>
        <v>QRIS</v>
      </c>
      <c r="O97" s="14">
        <f>IF(Transaksi[[#This Row],[tipe_pembayaran]]="QRIS",5%*Transaksi[[#This Row],[total_penjualan]],0)</f>
        <v>900</v>
      </c>
      <c r="P97" s="14">
        <f>Transaksi[[#This Row],[total_penjualan]]-Transaksi[[#This Row],[diskon]]</f>
        <v>17100</v>
      </c>
      <c r="Q97" s="16" t="str">
        <f t="shared" si="1"/>
        <v>Juli</v>
      </c>
    </row>
    <row r="98" spans="1:17">
      <c r="A98" s="14">
        <v>97</v>
      </c>
      <c r="B98" s="14">
        <v>97</v>
      </c>
      <c r="C98" s="15">
        <v>44755</v>
      </c>
      <c r="D98" s="14">
        <v>63</v>
      </c>
      <c r="E98" s="14">
        <v>10</v>
      </c>
      <c r="F98" s="14">
        <v>1</v>
      </c>
      <c r="G98" s="14" t="s">
        <v>22</v>
      </c>
      <c r="H98" s="14" t="s">
        <v>20</v>
      </c>
      <c r="I98" s="14" t="str">
        <f>VLOOKUP(Transaksi[[#This Row],[product_id]],'Data Mentah'!$J$7:$N$31,2,FALSE)</f>
        <v>indomie Kari Ayam</v>
      </c>
      <c r="J98" s="14" t="str">
        <f>VLOOKUP(Transaksi[[#This Row],[product_id]],'Data Mentah'!$J$7:$N$31,3,FALSE)</f>
        <v>makanan</v>
      </c>
      <c r="K98" s="14">
        <f>VLOOKUP(Transaksi[[#This Row],[product_id]],'Data Mentah'!$J$7:$N$31,4,FALSE)</f>
        <v>9000</v>
      </c>
      <c r="L98" s="14" t="str">
        <f>VLOOKUP(Transaksi[[#This Row],[product_id]],'Data Mentah'!$J$7:$N$31,5,FALSE)</f>
        <v>mie-kuah</v>
      </c>
      <c r="M98" s="14">
        <f>Transaksi[[#This Row],[quantity]]*Transaksi[[#This Row],[harga_produk]]</f>
        <v>9000</v>
      </c>
      <c r="N98" s="14" t="str">
        <f>LEFT(Transaksi[[#This Row],[jenis_pembayaran]],4)</f>
        <v>QRIS</v>
      </c>
      <c r="O98" s="14">
        <f>IF(Transaksi[[#This Row],[tipe_pembayaran]]="QRIS",5%*Transaksi[[#This Row],[total_penjualan]],0)</f>
        <v>450</v>
      </c>
      <c r="P98" s="14">
        <f>Transaksi[[#This Row],[total_penjualan]]-Transaksi[[#This Row],[diskon]]</f>
        <v>8550</v>
      </c>
      <c r="Q98" s="16" t="str">
        <f t="shared" si="1"/>
        <v>Juli</v>
      </c>
    </row>
    <row r="99" spans="1:17">
      <c r="A99" s="14">
        <v>98</v>
      </c>
      <c r="B99" s="14">
        <v>98</v>
      </c>
      <c r="C99" s="15">
        <v>44651</v>
      </c>
      <c r="D99" s="14">
        <v>50</v>
      </c>
      <c r="E99" s="14">
        <v>14</v>
      </c>
      <c r="F99" s="14">
        <v>1</v>
      </c>
      <c r="G99" s="14" t="s">
        <v>19</v>
      </c>
      <c r="H99" s="14" t="s">
        <v>15</v>
      </c>
      <c r="I99" s="14" t="str">
        <f>VLOOKUP(Transaksi[[#This Row],[product_id]],'Data Mentah'!$J$7:$N$31,2,FALSE)</f>
        <v>Indomie Rasa Soto Banjar Limau Kuit</v>
      </c>
      <c r="J99" s="14" t="str">
        <f>VLOOKUP(Transaksi[[#This Row],[product_id]],'Data Mentah'!$J$7:$N$31,3,FALSE)</f>
        <v>makanan</v>
      </c>
      <c r="K99" s="14">
        <f>VLOOKUP(Transaksi[[#This Row],[product_id]],'Data Mentah'!$J$7:$N$31,4,FALSE)</f>
        <v>10000</v>
      </c>
      <c r="L99" s="14" t="str">
        <f>VLOOKUP(Transaksi[[#This Row],[product_id]],'Data Mentah'!$J$7:$N$31,5,FALSE)</f>
        <v>mie-kuah</v>
      </c>
      <c r="M99" s="14">
        <f>Transaksi[[#This Row],[quantity]]*Transaksi[[#This Row],[harga_produk]]</f>
        <v>10000</v>
      </c>
      <c r="N99" s="14" t="str">
        <f>LEFT(Transaksi[[#This Row],[jenis_pembayaran]],4)</f>
        <v>CASH</v>
      </c>
      <c r="O99" s="14">
        <f>IF(Transaksi[[#This Row],[tipe_pembayaran]]="QRIS",5%*Transaksi[[#This Row],[total_penjualan]],0)</f>
        <v>0</v>
      </c>
      <c r="P99" s="14">
        <f>Transaksi[[#This Row],[total_penjualan]]-Transaksi[[#This Row],[diskon]]</f>
        <v>10000</v>
      </c>
      <c r="Q99" s="16" t="str">
        <f t="shared" si="1"/>
        <v>Maret</v>
      </c>
    </row>
    <row r="100" spans="1:17">
      <c r="A100" s="14">
        <v>99</v>
      </c>
      <c r="B100" s="14">
        <v>99</v>
      </c>
      <c r="C100" s="15">
        <v>44755</v>
      </c>
      <c r="D100" s="14">
        <v>28</v>
      </c>
      <c r="E100" s="14">
        <v>5</v>
      </c>
      <c r="F100" s="14">
        <v>3</v>
      </c>
      <c r="G100" s="14" t="s">
        <v>19</v>
      </c>
      <c r="H100" s="14" t="s">
        <v>15</v>
      </c>
      <c r="I100" s="14" t="str">
        <f>VLOOKUP(Transaksi[[#This Row],[product_id]],'Data Mentah'!$J$7:$N$31,2,FALSE)</f>
        <v>Indomie Goreng Cabe Ijo</v>
      </c>
      <c r="J100" s="14" t="str">
        <f>VLOOKUP(Transaksi[[#This Row],[product_id]],'Data Mentah'!$J$7:$N$31,3,FALSE)</f>
        <v>makanan</v>
      </c>
      <c r="K100" s="14">
        <f>VLOOKUP(Transaksi[[#This Row],[product_id]],'Data Mentah'!$J$7:$N$31,4,FALSE)</f>
        <v>9000</v>
      </c>
      <c r="L100" s="14" t="str">
        <f>VLOOKUP(Transaksi[[#This Row],[product_id]],'Data Mentah'!$J$7:$N$31,5,FALSE)</f>
        <v>mie-goreng</v>
      </c>
      <c r="M100" s="14">
        <f>Transaksi[[#This Row],[quantity]]*Transaksi[[#This Row],[harga_produk]]</f>
        <v>27000</v>
      </c>
      <c r="N100" s="14" t="str">
        <f>LEFT(Transaksi[[#This Row],[jenis_pembayaran]],4)</f>
        <v>CASH</v>
      </c>
      <c r="O100" s="14">
        <f>IF(Transaksi[[#This Row],[tipe_pembayaran]]="QRIS",5%*Transaksi[[#This Row],[total_penjualan]],0)</f>
        <v>0</v>
      </c>
      <c r="P100" s="14">
        <f>Transaksi[[#This Row],[total_penjualan]]-Transaksi[[#This Row],[diskon]]</f>
        <v>27000</v>
      </c>
      <c r="Q100" s="16" t="str">
        <f t="shared" si="1"/>
        <v>Juli</v>
      </c>
    </row>
    <row r="101" spans="1:17">
      <c r="A101" s="14">
        <v>100</v>
      </c>
      <c r="B101" s="14">
        <v>100</v>
      </c>
      <c r="C101" s="15">
        <v>44576</v>
      </c>
      <c r="D101" s="14">
        <v>21</v>
      </c>
      <c r="E101" s="14">
        <v>1</v>
      </c>
      <c r="F101" s="14">
        <v>2</v>
      </c>
      <c r="G101" s="14" t="s">
        <v>45</v>
      </c>
      <c r="H101" s="14" t="s">
        <v>20</v>
      </c>
      <c r="I101" s="14" t="str">
        <f>VLOOKUP(Transaksi[[#This Row],[product_id]],'Data Mentah'!$J$7:$N$31,2,FALSE)</f>
        <v>indomie Ayam Bawang</v>
      </c>
      <c r="J101" s="14" t="str">
        <f>VLOOKUP(Transaksi[[#This Row],[product_id]],'Data Mentah'!$J$7:$N$31,3,FALSE)</f>
        <v>makanan</v>
      </c>
      <c r="K101" s="14">
        <f>VLOOKUP(Transaksi[[#This Row],[product_id]],'Data Mentah'!$J$7:$N$31,4,FALSE)</f>
        <v>9000</v>
      </c>
      <c r="L101" s="14" t="str">
        <f>VLOOKUP(Transaksi[[#This Row],[product_id]],'Data Mentah'!$J$7:$N$31,5,FALSE)</f>
        <v>mie-kuah</v>
      </c>
      <c r="M101" s="14">
        <f>Transaksi[[#This Row],[quantity]]*Transaksi[[#This Row],[harga_produk]]</f>
        <v>18000</v>
      </c>
      <c r="N101" s="14" t="str">
        <f>LEFT(Transaksi[[#This Row],[jenis_pembayaran]],4)</f>
        <v>QRIS</v>
      </c>
      <c r="O101" s="14">
        <f>IF(Transaksi[[#This Row],[tipe_pembayaran]]="QRIS",5%*Transaksi[[#This Row],[total_penjualan]],0)</f>
        <v>900</v>
      </c>
      <c r="P101" s="14">
        <f>Transaksi[[#This Row],[total_penjualan]]-Transaksi[[#This Row],[diskon]]</f>
        <v>17100</v>
      </c>
      <c r="Q101" s="16" t="str">
        <f t="shared" si="1"/>
        <v>Januari</v>
      </c>
    </row>
    <row r="102" spans="1:17">
      <c r="A102" s="14">
        <v>101</v>
      </c>
      <c r="B102" s="14">
        <v>101</v>
      </c>
      <c r="C102" s="15">
        <v>44762</v>
      </c>
      <c r="D102" s="14">
        <v>33</v>
      </c>
      <c r="E102" s="14">
        <v>5</v>
      </c>
      <c r="F102" s="14">
        <v>3</v>
      </c>
      <c r="G102" s="14" t="s">
        <v>19</v>
      </c>
      <c r="H102" s="14" t="s">
        <v>15</v>
      </c>
      <c r="I102" s="14" t="str">
        <f>VLOOKUP(Transaksi[[#This Row],[product_id]],'Data Mentah'!$J$7:$N$31,2,FALSE)</f>
        <v>Indomie Goreng Cabe Ijo</v>
      </c>
      <c r="J102" s="14" t="str">
        <f>VLOOKUP(Transaksi[[#This Row],[product_id]],'Data Mentah'!$J$7:$N$31,3,FALSE)</f>
        <v>makanan</v>
      </c>
      <c r="K102" s="14">
        <f>VLOOKUP(Transaksi[[#This Row],[product_id]],'Data Mentah'!$J$7:$N$31,4,FALSE)</f>
        <v>9000</v>
      </c>
      <c r="L102" s="14" t="str">
        <f>VLOOKUP(Transaksi[[#This Row],[product_id]],'Data Mentah'!$J$7:$N$31,5,FALSE)</f>
        <v>mie-goreng</v>
      </c>
      <c r="M102" s="14">
        <f>Transaksi[[#This Row],[quantity]]*Transaksi[[#This Row],[harga_produk]]</f>
        <v>27000</v>
      </c>
      <c r="N102" s="14" t="str">
        <f>LEFT(Transaksi[[#This Row],[jenis_pembayaran]],4)</f>
        <v>CASH</v>
      </c>
      <c r="O102" s="14">
        <f>IF(Transaksi[[#This Row],[tipe_pembayaran]]="QRIS",5%*Transaksi[[#This Row],[total_penjualan]],0)</f>
        <v>0</v>
      </c>
      <c r="P102" s="14">
        <f>Transaksi[[#This Row],[total_penjualan]]-Transaksi[[#This Row],[diskon]]</f>
        <v>27000</v>
      </c>
      <c r="Q102" s="16" t="str">
        <f t="shared" si="1"/>
        <v>Juli</v>
      </c>
    </row>
    <row r="103" spans="1:17">
      <c r="A103" s="14">
        <v>102</v>
      </c>
      <c r="B103" s="14">
        <v>102</v>
      </c>
      <c r="C103" s="15">
        <v>44642</v>
      </c>
      <c r="D103" s="14">
        <v>74</v>
      </c>
      <c r="E103" s="14">
        <v>4</v>
      </c>
      <c r="F103" s="14">
        <v>2</v>
      </c>
      <c r="G103" s="14" t="s">
        <v>14</v>
      </c>
      <c r="H103" s="14" t="s">
        <v>15</v>
      </c>
      <c r="I103" s="14" t="str">
        <f>VLOOKUP(Transaksi[[#This Row],[product_id]],'Data Mentah'!$J$7:$N$31,2,FALSE)</f>
        <v>Indomie Goreng Aceh</v>
      </c>
      <c r="J103" s="14" t="str">
        <f>VLOOKUP(Transaksi[[#This Row],[product_id]],'Data Mentah'!$J$7:$N$31,3,FALSE)</f>
        <v>makanan</v>
      </c>
      <c r="K103" s="14">
        <f>VLOOKUP(Transaksi[[#This Row],[product_id]],'Data Mentah'!$J$7:$N$31,4,FALSE)</f>
        <v>9000</v>
      </c>
      <c r="L103" s="14" t="str">
        <f>VLOOKUP(Transaksi[[#This Row],[product_id]],'Data Mentah'!$J$7:$N$31,5,FALSE)</f>
        <v>mie-goreng</v>
      </c>
      <c r="M103" s="14">
        <f>Transaksi[[#This Row],[quantity]]*Transaksi[[#This Row],[harga_produk]]</f>
        <v>18000</v>
      </c>
      <c r="N103" s="14" t="str">
        <f>LEFT(Transaksi[[#This Row],[jenis_pembayaran]],4)</f>
        <v>QRIS</v>
      </c>
      <c r="O103" s="14">
        <f>IF(Transaksi[[#This Row],[tipe_pembayaran]]="QRIS",5%*Transaksi[[#This Row],[total_penjualan]],0)</f>
        <v>900</v>
      </c>
      <c r="P103" s="14">
        <f>Transaksi[[#This Row],[total_penjualan]]-Transaksi[[#This Row],[diskon]]</f>
        <v>17100</v>
      </c>
      <c r="Q103" s="16" t="str">
        <f t="shared" si="1"/>
        <v>Maret</v>
      </c>
    </row>
    <row r="104" spans="1:17">
      <c r="A104" s="14">
        <v>103</v>
      </c>
      <c r="B104" s="14">
        <v>103</v>
      </c>
      <c r="C104" s="15">
        <v>44755</v>
      </c>
      <c r="D104" s="14">
        <v>100</v>
      </c>
      <c r="E104" s="14">
        <v>13</v>
      </c>
      <c r="F104" s="14">
        <v>3</v>
      </c>
      <c r="G104" s="14" t="s">
        <v>19</v>
      </c>
      <c r="H104" s="14" t="s">
        <v>20</v>
      </c>
      <c r="I104" s="14" t="str">
        <f>VLOOKUP(Transaksi[[#This Row],[product_id]],'Data Mentah'!$J$7:$N$31,2,FALSE)</f>
        <v>Indomie Rasa Sop Buntut</v>
      </c>
      <c r="J104" s="14" t="str">
        <f>VLOOKUP(Transaksi[[#This Row],[product_id]],'Data Mentah'!$J$7:$N$31,3,FALSE)</f>
        <v>makanan</v>
      </c>
      <c r="K104" s="14">
        <f>VLOOKUP(Transaksi[[#This Row],[product_id]],'Data Mentah'!$J$7:$N$31,4,FALSE)</f>
        <v>10000</v>
      </c>
      <c r="L104" s="14" t="str">
        <f>VLOOKUP(Transaksi[[#This Row],[product_id]],'Data Mentah'!$J$7:$N$31,5,FALSE)</f>
        <v>mie-kuah</v>
      </c>
      <c r="M104" s="14">
        <f>Transaksi[[#This Row],[quantity]]*Transaksi[[#This Row],[harga_produk]]</f>
        <v>30000</v>
      </c>
      <c r="N104" s="14" t="str">
        <f>LEFT(Transaksi[[#This Row],[jenis_pembayaran]],4)</f>
        <v>CASH</v>
      </c>
      <c r="O104" s="14">
        <f>IF(Transaksi[[#This Row],[tipe_pembayaran]]="QRIS",5%*Transaksi[[#This Row],[total_penjualan]],0)</f>
        <v>0</v>
      </c>
      <c r="P104" s="14">
        <f>Transaksi[[#This Row],[total_penjualan]]-Transaksi[[#This Row],[diskon]]</f>
        <v>30000</v>
      </c>
      <c r="Q104" s="16" t="str">
        <f t="shared" si="1"/>
        <v>Juli</v>
      </c>
    </row>
    <row r="105" spans="1:17">
      <c r="A105" s="14">
        <v>104</v>
      </c>
      <c r="B105" s="14">
        <v>104</v>
      </c>
      <c r="C105" s="15">
        <v>44756</v>
      </c>
      <c r="D105" s="14">
        <v>82</v>
      </c>
      <c r="E105" s="14">
        <v>9</v>
      </c>
      <c r="F105" s="14">
        <v>3</v>
      </c>
      <c r="G105" s="14" t="s">
        <v>14</v>
      </c>
      <c r="H105" s="14" t="s">
        <v>15</v>
      </c>
      <c r="I105" s="14" t="str">
        <f>VLOOKUP(Transaksi[[#This Row],[product_id]],'Data Mentah'!$J$7:$N$31,2,FALSE)</f>
        <v>Indomie Goreng Spesial</v>
      </c>
      <c r="J105" s="14" t="str">
        <f>VLOOKUP(Transaksi[[#This Row],[product_id]],'Data Mentah'!$J$7:$N$31,3,FALSE)</f>
        <v>makanan</v>
      </c>
      <c r="K105" s="14">
        <f>VLOOKUP(Transaksi[[#This Row],[product_id]],'Data Mentah'!$J$7:$N$31,4,FALSE)</f>
        <v>9000</v>
      </c>
      <c r="L105" s="14" t="str">
        <f>VLOOKUP(Transaksi[[#This Row],[product_id]],'Data Mentah'!$J$7:$N$31,5,FALSE)</f>
        <v>mie-goreng</v>
      </c>
      <c r="M105" s="14">
        <f>Transaksi[[#This Row],[quantity]]*Transaksi[[#This Row],[harga_produk]]</f>
        <v>27000</v>
      </c>
      <c r="N105" s="14" t="str">
        <f>LEFT(Transaksi[[#This Row],[jenis_pembayaran]],4)</f>
        <v>QRIS</v>
      </c>
      <c r="O105" s="14">
        <f>IF(Transaksi[[#This Row],[tipe_pembayaran]]="QRIS",5%*Transaksi[[#This Row],[total_penjualan]],0)</f>
        <v>1350</v>
      </c>
      <c r="P105" s="14">
        <f>Transaksi[[#This Row],[total_penjualan]]-Transaksi[[#This Row],[diskon]]</f>
        <v>25650</v>
      </c>
      <c r="Q105" s="16" t="str">
        <f t="shared" si="1"/>
        <v>Juli</v>
      </c>
    </row>
    <row r="106" spans="1:17">
      <c r="A106" s="14">
        <v>105</v>
      </c>
      <c r="B106" s="14">
        <v>105</v>
      </c>
      <c r="C106" s="15">
        <v>44619</v>
      </c>
      <c r="D106" s="14">
        <v>56</v>
      </c>
      <c r="E106" s="14">
        <v>8</v>
      </c>
      <c r="F106" s="14">
        <v>3</v>
      </c>
      <c r="G106" s="14" t="s">
        <v>22</v>
      </c>
      <c r="H106" s="14" t="s">
        <v>20</v>
      </c>
      <c r="I106" s="14" t="str">
        <f>VLOOKUP(Transaksi[[#This Row],[product_id]],'Data Mentah'!$J$7:$N$31,2,FALSE)</f>
        <v>Indomie Goreng Sambal Matah</v>
      </c>
      <c r="J106" s="14" t="str">
        <f>VLOOKUP(Transaksi[[#This Row],[product_id]],'Data Mentah'!$J$7:$N$31,3,FALSE)</f>
        <v>makanan</v>
      </c>
      <c r="K106" s="14">
        <f>VLOOKUP(Transaksi[[#This Row],[product_id]],'Data Mentah'!$J$7:$N$31,4,FALSE)</f>
        <v>9000</v>
      </c>
      <c r="L106" s="14" t="str">
        <f>VLOOKUP(Transaksi[[#This Row],[product_id]],'Data Mentah'!$J$7:$N$31,5,FALSE)</f>
        <v>mie-goreng</v>
      </c>
      <c r="M106" s="14">
        <f>Transaksi[[#This Row],[quantity]]*Transaksi[[#This Row],[harga_produk]]</f>
        <v>27000</v>
      </c>
      <c r="N106" s="14" t="str">
        <f>LEFT(Transaksi[[#This Row],[jenis_pembayaran]],4)</f>
        <v>QRIS</v>
      </c>
      <c r="O106" s="14">
        <f>IF(Transaksi[[#This Row],[tipe_pembayaran]]="QRIS",5%*Transaksi[[#This Row],[total_penjualan]],0)</f>
        <v>1350</v>
      </c>
      <c r="P106" s="14">
        <f>Transaksi[[#This Row],[total_penjualan]]-Transaksi[[#This Row],[diskon]]</f>
        <v>25650</v>
      </c>
      <c r="Q106" s="16" t="str">
        <f t="shared" si="1"/>
        <v>Februari</v>
      </c>
    </row>
    <row r="107" spans="1:17">
      <c r="A107" s="14">
        <v>106</v>
      </c>
      <c r="B107" s="14">
        <v>106</v>
      </c>
      <c r="C107" s="15">
        <v>44713</v>
      </c>
      <c r="D107" s="14">
        <v>84</v>
      </c>
      <c r="E107" s="14">
        <v>18</v>
      </c>
      <c r="F107" s="14">
        <v>2</v>
      </c>
      <c r="G107" s="14" t="s">
        <v>33</v>
      </c>
      <c r="H107" s="14" t="s">
        <v>15</v>
      </c>
      <c r="I107" s="14" t="str">
        <f>VLOOKUP(Transaksi[[#This Row],[product_id]],'Data Mentah'!$J$7:$N$31,2,FALSE)</f>
        <v>Indomie Soto Mie</v>
      </c>
      <c r="J107" s="14" t="str">
        <f>VLOOKUP(Transaksi[[#This Row],[product_id]],'Data Mentah'!$J$7:$N$31,3,FALSE)</f>
        <v>makanan</v>
      </c>
      <c r="K107" s="14">
        <f>VLOOKUP(Transaksi[[#This Row],[product_id]],'Data Mentah'!$J$7:$N$31,4,FALSE)</f>
        <v>9000</v>
      </c>
      <c r="L107" s="14" t="str">
        <f>VLOOKUP(Transaksi[[#This Row],[product_id]],'Data Mentah'!$J$7:$N$31,5,FALSE)</f>
        <v>mie-kuah</v>
      </c>
      <c r="M107" s="14">
        <f>Transaksi[[#This Row],[quantity]]*Transaksi[[#This Row],[harga_produk]]</f>
        <v>18000</v>
      </c>
      <c r="N107" s="14" t="str">
        <f>LEFT(Transaksi[[#This Row],[jenis_pembayaran]],4)</f>
        <v>QRIS</v>
      </c>
      <c r="O107" s="14">
        <f>IF(Transaksi[[#This Row],[tipe_pembayaran]]="QRIS",5%*Transaksi[[#This Row],[total_penjualan]],0)</f>
        <v>900</v>
      </c>
      <c r="P107" s="14">
        <f>Transaksi[[#This Row],[total_penjualan]]-Transaksi[[#This Row],[diskon]]</f>
        <v>17100</v>
      </c>
      <c r="Q107" s="16" t="str">
        <f t="shared" si="1"/>
        <v>Juni</v>
      </c>
    </row>
    <row r="108" spans="1:17">
      <c r="A108" s="14">
        <v>107</v>
      </c>
      <c r="B108" s="14">
        <v>107</v>
      </c>
      <c r="C108" s="15">
        <v>44575</v>
      </c>
      <c r="D108" s="14">
        <v>86</v>
      </c>
      <c r="E108" s="14">
        <v>12</v>
      </c>
      <c r="F108" s="14">
        <v>2</v>
      </c>
      <c r="G108" s="14" t="s">
        <v>19</v>
      </c>
      <c r="H108" s="14" t="s">
        <v>15</v>
      </c>
      <c r="I108" s="14" t="str">
        <f>VLOOKUP(Transaksi[[#This Row],[product_id]],'Data Mentah'!$J$7:$N$31,2,FALSE)</f>
        <v>Indomie Rasa Mi Kocok Bandung</v>
      </c>
      <c r="J108" s="14" t="str">
        <f>VLOOKUP(Transaksi[[#This Row],[product_id]],'Data Mentah'!$J$7:$N$31,3,FALSE)</f>
        <v>makanan</v>
      </c>
      <c r="K108" s="14">
        <f>VLOOKUP(Transaksi[[#This Row],[product_id]],'Data Mentah'!$J$7:$N$31,4,FALSE)</f>
        <v>10000</v>
      </c>
      <c r="L108" s="14" t="str">
        <f>VLOOKUP(Transaksi[[#This Row],[product_id]],'Data Mentah'!$J$7:$N$31,5,FALSE)</f>
        <v>mie-kuah</v>
      </c>
      <c r="M108" s="14">
        <f>Transaksi[[#This Row],[quantity]]*Transaksi[[#This Row],[harga_produk]]</f>
        <v>20000</v>
      </c>
      <c r="N108" s="14" t="str">
        <f>LEFT(Transaksi[[#This Row],[jenis_pembayaran]],4)</f>
        <v>CASH</v>
      </c>
      <c r="O108" s="14">
        <f>IF(Transaksi[[#This Row],[tipe_pembayaran]]="QRIS",5%*Transaksi[[#This Row],[total_penjualan]],0)</f>
        <v>0</v>
      </c>
      <c r="P108" s="14">
        <f>Transaksi[[#This Row],[total_penjualan]]-Transaksi[[#This Row],[diskon]]</f>
        <v>20000</v>
      </c>
      <c r="Q108" s="16" t="str">
        <f t="shared" si="1"/>
        <v>Januari</v>
      </c>
    </row>
    <row r="109" spans="1:17">
      <c r="A109" s="14">
        <v>108</v>
      </c>
      <c r="B109" s="14">
        <v>108</v>
      </c>
      <c r="C109" s="15">
        <v>44749</v>
      </c>
      <c r="D109" s="14">
        <v>8</v>
      </c>
      <c r="E109" s="14">
        <v>13</v>
      </c>
      <c r="F109" s="14">
        <v>1</v>
      </c>
      <c r="G109" s="14" t="s">
        <v>33</v>
      </c>
      <c r="H109" s="14" t="s">
        <v>20</v>
      </c>
      <c r="I109" s="14" t="str">
        <f>VLOOKUP(Transaksi[[#This Row],[product_id]],'Data Mentah'!$J$7:$N$31,2,FALSE)</f>
        <v>Indomie Rasa Sop Buntut</v>
      </c>
      <c r="J109" s="14" t="str">
        <f>VLOOKUP(Transaksi[[#This Row],[product_id]],'Data Mentah'!$J$7:$N$31,3,FALSE)</f>
        <v>makanan</v>
      </c>
      <c r="K109" s="14">
        <f>VLOOKUP(Transaksi[[#This Row],[product_id]],'Data Mentah'!$J$7:$N$31,4,FALSE)</f>
        <v>10000</v>
      </c>
      <c r="L109" s="14" t="str">
        <f>VLOOKUP(Transaksi[[#This Row],[product_id]],'Data Mentah'!$J$7:$N$31,5,FALSE)</f>
        <v>mie-kuah</v>
      </c>
      <c r="M109" s="14">
        <f>Transaksi[[#This Row],[quantity]]*Transaksi[[#This Row],[harga_produk]]</f>
        <v>10000</v>
      </c>
      <c r="N109" s="14" t="str">
        <f>LEFT(Transaksi[[#This Row],[jenis_pembayaran]],4)</f>
        <v>QRIS</v>
      </c>
      <c r="O109" s="14">
        <f>IF(Transaksi[[#This Row],[tipe_pembayaran]]="QRIS",5%*Transaksi[[#This Row],[total_penjualan]],0)</f>
        <v>500</v>
      </c>
      <c r="P109" s="14">
        <f>Transaksi[[#This Row],[total_penjualan]]-Transaksi[[#This Row],[diskon]]</f>
        <v>9500</v>
      </c>
      <c r="Q109" s="16" t="str">
        <f t="shared" si="1"/>
        <v>Juli</v>
      </c>
    </row>
    <row r="110" spans="1:17">
      <c r="A110" s="14">
        <v>109</v>
      </c>
      <c r="B110" s="14">
        <v>109</v>
      </c>
      <c r="C110" s="15">
        <v>44720</v>
      </c>
      <c r="D110" s="14">
        <v>23</v>
      </c>
      <c r="E110" s="14">
        <v>10</v>
      </c>
      <c r="F110" s="14">
        <v>3</v>
      </c>
      <c r="G110" s="14" t="s">
        <v>33</v>
      </c>
      <c r="H110" s="14" t="s">
        <v>15</v>
      </c>
      <c r="I110" s="14" t="str">
        <f>VLOOKUP(Transaksi[[#This Row],[product_id]],'Data Mentah'!$J$7:$N$31,2,FALSE)</f>
        <v>indomie Kari Ayam</v>
      </c>
      <c r="J110" s="14" t="str">
        <f>VLOOKUP(Transaksi[[#This Row],[product_id]],'Data Mentah'!$J$7:$N$31,3,FALSE)</f>
        <v>makanan</v>
      </c>
      <c r="K110" s="14">
        <f>VLOOKUP(Transaksi[[#This Row],[product_id]],'Data Mentah'!$J$7:$N$31,4,FALSE)</f>
        <v>9000</v>
      </c>
      <c r="L110" s="14" t="str">
        <f>VLOOKUP(Transaksi[[#This Row],[product_id]],'Data Mentah'!$J$7:$N$31,5,FALSE)</f>
        <v>mie-kuah</v>
      </c>
      <c r="M110" s="14">
        <f>Transaksi[[#This Row],[quantity]]*Transaksi[[#This Row],[harga_produk]]</f>
        <v>27000</v>
      </c>
      <c r="N110" s="14" t="str">
        <f>LEFT(Transaksi[[#This Row],[jenis_pembayaran]],4)</f>
        <v>QRIS</v>
      </c>
      <c r="O110" s="14">
        <f>IF(Transaksi[[#This Row],[tipe_pembayaran]]="QRIS",5%*Transaksi[[#This Row],[total_penjualan]],0)</f>
        <v>1350</v>
      </c>
      <c r="P110" s="14">
        <f>Transaksi[[#This Row],[total_penjualan]]-Transaksi[[#This Row],[diskon]]</f>
        <v>25650</v>
      </c>
      <c r="Q110" s="16" t="str">
        <f t="shared" si="1"/>
        <v>Juni</v>
      </c>
    </row>
    <row r="111" spans="1:17">
      <c r="A111" s="14">
        <v>110</v>
      </c>
      <c r="B111" s="14">
        <v>110</v>
      </c>
      <c r="C111" s="15">
        <v>44652</v>
      </c>
      <c r="D111" s="14">
        <v>37</v>
      </c>
      <c r="E111" s="14">
        <v>1</v>
      </c>
      <c r="F111" s="14">
        <v>3</v>
      </c>
      <c r="G111" s="14" t="s">
        <v>22</v>
      </c>
      <c r="H111" s="14" t="s">
        <v>20</v>
      </c>
      <c r="I111" s="14" t="str">
        <f>VLOOKUP(Transaksi[[#This Row],[product_id]],'Data Mentah'!$J$7:$N$31,2,FALSE)</f>
        <v>indomie Ayam Bawang</v>
      </c>
      <c r="J111" s="14" t="str">
        <f>VLOOKUP(Transaksi[[#This Row],[product_id]],'Data Mentah'!$J$7:$N$31,3,FALSE)</f>
        <v>makanan</v>
      </c>
      <c r="K111" s="14">
        <f>VLOOKUP(Transaksi[[#This Row],[product_id]],'Data Mentah'!$J$7:$N$31,4,FALSE)</f>
        <v>9000</v>
      </c>
      <c r="L111" s="14" t="str">
        <f>VLOOKUP(Transaksi[[#This Row],[product_id]],'Data Mentah'!$J$7:$N$31,5,FALSE)</f>
        <v>mie-kuah</v>
      </c>
      <c r="M111" s="14">
        <f>Transaksi[[#This Row],[quantity]]*Transaksi[[#This Row],[harga_produk]]</f>
        <v>27000</v>
      </c>
      <c r="N111" s="14" t="str">
        <f>LEFT(Transaksi[[#This Row],[jenis_pembayaran]],4)</f>
        <v>QRIS</v>
      </c>
      <c r="O111" s="14">
        <f>IF(Transaksi[[#This Row],[tipe_pembayaran]]="QRIS",5%*Transaksi[[#This Row],[total_penjualan]],0)</f>
        <v>1350</v>
      </c>
      <c r="P111" s="14">
        <f>Transaksi[[#This Row],[total_penjualan]]-Transaksi[[#This Row],[diskon]]</f>
        <v>25650</v>
      </c>
      <c r="Q111" s="16" t="str">
        <f t="shared" si="1"/>
        <v>April</v>
      </c>
    </row>
    <row r="112" spans="1:17">
      <c r="A112" s="14">
        <v>111</v>
      </c>
      <c r="B112" s="14">
        <v>111</v>
      </c>
      <c r="C112" s="15">
        <v>44600</v>
      </c>
      <c r="D112" s="14">
        <v>61</v>
      </c>
      <c r="E112" s="14">
        <v>9</v>
      </c>
      <c r="F112" s="14">
        <v>2</v>
      </c>
      <c r="G112" s="14" t="s">
        <v>19</v>
      </c>
      <c r="H112" s="14" t="s">
        <v>15</v>
      </c>
      <c r="I112" s="14" t="str">
        <f>VLOOKUP(Transaksi[[#This Row],[product_id]],'Data Mentah'!$J$7:$N$31,2,FALSE)</f>
        <v>Indomie Goreng Spesial</v>
      </c>
      <c r="J112" s="14" t="str">
        <f>VLOOKUP(Transaksi[[#This Row],[product_id]],'Data Mentah'!$J$7:$N$31,3,FALSE)</f>
        <v>makanan</v>
      </c>
      <c r="K112" s="14">
        <f>VLOOKUP(Transaksi[[#This Row],[product_id]],'Data Mentah'!$J$7:$N$31,4,FALSE)</f>
        <v>9000</v>
      </c>
      <c r="L112" s="14" t="str">
        <f>VLOOKUP(Transaksi[[#This Row],[product_id]],'Data Mentah'!$J$7:$N$31,5,FALSE)</f>
        <v>mie-goreng</v>
      </c>
      <c r="M112" s="14">
        <f>Transaksi[[#This Row],[quantity]]*Transaksi[[#This Row],[harga_produk]]</f>
        <v>18000</v>
      </c>
      <c r="N112" s="14" t="str">
        <f>LEFT(Transaksi[[#This Row],[jenis_pembayaran]],4)</f>
        <v>CASH</v>
      </c>
      <c r="O112" s="14">
        <f>IF(Transaksi[[#This Row],[tipe_pembayaran]]="QRIS",5%*Transaksi[[#This Row],[total_penjualan]],0)</f>
        <v>0</v>
      </c>
      <c r="P112" s="14">
        <f>Transaksi[[#This Row],[total_penjualan]]-Transaksi[[#This Row],[diskon]]</f>
        <v>18000</v>
      </c>
      <c r="Q112" s="16" t="str">
        <f t="shared" si="1"/>
        <v>Februari</v>
      </c>
    </row>
    <row r="113" spans="1:17">
      <c r="A113" s="14">
        <v>112</v>
      </c>
      <c r="B113" s="14">
        <v>112</v>
      </c>
      <c r="C113" s="15">
        <v>44607</v>
      </c>
      <c r="D113" s="14">
        <v>15</v>
      </c>
      <c r="E113" s="14">
        <v>18</v>
      </c>
      <c r="F113" s="14">
        <v>2</v>
      </c>
      <c r="G113" s="14" t="s">
        <v>33</v>
      </c>
      <c r="H113" s="14" t="s">
        <v>20</v>
      </c>
      <c r="I113" s="14" t="str">
        <f>VLOOKUP(Transaksi[[#This Row],[product_id]],'Data Mentah'!$J$7:$N$31,2,FALSE)</f>
        <v>Indomie Soto Mie</v>
      </c>
      <c r="J113" s="14" t="str">
        <f>VLOOKUP(Transaksi[[#This Row],[product_id]],'Data Mentah'!$J$7:$N$31,3,FALSE)</f>
        <v>makanan</v>
      </c>
      <c r="K113" s="14">
        <f>VLOOKUP(Transaksi[[#This Row],[product_id]],'Data Mentah'!$J$7:$N$31,4,FALSE)</f>
        <v>9000</v>
      </c>
      <c r="L113" s="14" t="str">
        <f>VLOOKUP(Transaksi[[#This Row],[product_id]],'Data Mentah'!$J$7:$N$31,5,FALSE)</f>
        <v>mie-kuah</v>
      </c>
      <c r="M113" s="14">
        <f>Transaksi[[#This Row],[quantity]]*Transaksi[[#This Row],[harga_produk]]</f>
        <v>18000</v>
      </c>
      <c r="N113" s="14" t="str">
        <f>LEFT(Transaksi[[#This Row],[jenis_pembayaran]],4)</f>
        <v>QRIS</v>
      </c>
      <c r="O113" s="14">
        <f>IF(Transaksi[[#This Row],[tipe_pembayaran]]="QRIS",5%*Transaksi[[#This Row],[total_penjualan]],0)</f>
        <v>900</v>
      </c>
      <c r="P113" s="14">
        <f>Transaksi[[#This Row],[total_penjualan]]-Transaksi[[#This Row],[diskon]]</f>
        <v>17100</v>
      </c>
      <c r="Q113" s="16" t="str">
        <f t="shared" si="1"/>
        <v>Februari</v>
      </c>
    </row>
    <row r="114" spans="1:17">
      <c r="A114" s="14">
        <v>113</v>
      </c>
      <c r="B114" s="14">
        <v>113</v>
      </c>
      <c r="C114" s="15">
        <v>44619</v>
      </c>
      <c r="D114" s="14">
        <v>24</v>
      </c>
      <c r="E114" s="14">
        <v>8</v>
      </c>
      <c r="F114" s="14">
        <v>2</v>
      </c>
      <c r="G114" s="14" t="s">
        <v>19</v>
      </c>
      <c r="H114" s="14" t="s">
        <v>15</v>
      </c>
      <c r="I114" s="14" t="str">
        <f>VLOOKUP(Transaksi[[#This Row],[product_id]],'Data Mentah'!$J$7:$N$31,2,FALSE)</f>
        <v>Indomie Goreng Sambal Matah</v>
      </c>
      <c r="J114" s="14" t="str">
        <f>VLOOKUP(Transaksi[[#This Row],[product_id]],'Data Mentah'!$J$7:$N$31,3,FALSE)</f>
        <v>makanan</v>
      </c>
      <c r="K114" s="14">
        <f>VLOOKUP(Transaksi[[#This Row],[product_id]],'Data Mentah'!$J$7:$N$31,4,FALSE)</f>
        <v>9000</v>
      </c>
      <c r="L114" s="14" t="str">
        <f>VLOOKUP(Transaksi[[#This Row],[product_id]],'Data Mentah'!$J$7:$N$31,5,FALSE)</f>
        <v>mie-goreng</v>
      </c>
      <c r="M114" s="14">
        <f>Transaksi[[#This Row],[quantity]]*Transaksi[[#This Row],[harga_produk]]</f>
        <v>18000</v>
      </c>
      <c r="N114" s="14" t="str">
        <f>LEFT(Transaksi[[#This Row],[jenis_pembayaran]],4)</f>
        <v>CASH</v>
      </c>
      <c r="O114" s="14">
        <f>IF(Transaksi[[#This Row],[tipe_pembayaran]]="QRIS",5%*Transaksi[[#This Row],[total_penjualan]],0)</f>
        <v>0</v>
      </c>
      <c r="P114" s="14">
        <f>Transaksi[[#This Row],[total_penjualan]]-Transaksi[[#This Row],[diskon]]</f>
        <v>18000</v>
      </c>
      <c r="Q114" s="16" t="str">
        <f t="shared" si="1"/>
        <v>Februari</v>
      </c>
    </row>
    <row r="115" spans="1:17">
      <c r="A115" s="14">
        <v>114</v>
      </c>
      <c r="B115" s="14">
        <v>114</v>
      </c>
      <c r="C115" s="15">
        <v>44628</v>
      </c>
      <c r="D115" s="14">
        <v>75</v>
      </c>
      <c r="E115" s="14">
        <v>17</v>
      </c>
      <c r="F115" s="14">
        <v>3</v>
      </c>
      <c r="G115" s="14" t="s">
        <v>19</v>
      </c>
      <c r="H115" s="14" t="s">
        <v>20</v>
      </c>
      <c r="I115" s="14" t="str">
        <f>VLOOKUP(Transaksi[[#This Row],[product_id]],'Data Mentah'!$J$7:$N$31,2,FALSE)</f>
        <v>Indomie Rasa Soto Padang</v>
      </c>
      <c r="J115" s="14" t="str">
        <f>VLOOKUP(Transaksi[[#This Row],[product_id]],'Data Mentah'!$J$7:$N$31,3,FALSE)</f>
        <v>makanan</v>
      </c>
      <c r="K115" s="14">
        <f>VLOOKUP(Transaksi[[#This Row],[product_id]],'Data Mentah'!$J$7:$N$31,4,FALSE)</f>
        <v>10000</v>
      </c>
      <c r="L115" s="14" t="str">
        <f>VLOOKUP(Transaksi[[#This Row],[product_id]],'Data Mentah'!$J$7:$N$31,5,FALSE)</f>
        <v>mie-kuah</v>
      </c>
      <c r="M115" s="14">
        <f>Transaksi[[#This Row],[quantity]]*Transaksi[[#This Row],[harga_produk]]</f>
        <v>30000</v>
      </c>
      <c r="N115" s="14" t="str">
        <f>LEFT(Transaksi[[#This Row],[jenis_pembayaran]],4)</f>
        <v>CASH</v>
      </c>
      <c r="O115" s="14">
        <f>IF(Transaksi[[#This Row],[tipe_pembayaran]]="QRIS",5%*Transaksi[[#This Row],[total_penjualan]],0)</f>
        <v>0</v>
      </c>
      <c r="P115" s="14">
        <f>Transaksi[[#This Row],[total_penjualan]]-Transaksi[[#This Row],[diskon]]</f>
        <v>30000</v>
      </c>
      <c r="Q115" s="16" t="str">
        <f t="shared" si="1"/>
        <v>Maret</v>
      </c>
    </row>
    <row r="116" spans="1:17">
      <c r="A116" s="14">
        <v>115</v>
      </c>
      <c r="B116" s="14">
        <v>115</v>
      </c>
      <c r="C116" s="15">
        <v>44698</v>
      </c>
      <c r="D116" s="14">
        <v>95</v>
      </c>
      <c r="E116" s="14">
        <v>12</v>
      </c>
      <c r="F116" s="14">
        <v>2</v>
      </c>
      <c r="G116" s="14" t="s">
        <v>22</v>
      </c>
      <c r="H116" s="14" t="s">
        <v>20</v>
      </c>
      <c r="I116" s="14" t="str">
        <f>VLOOKUP(Transaksi[[#This Row],[product_id]],'Data Mentah'!$J$7:$N$31,2,FALSE)</f>
        <v>Indomie Rasa Mi Kocok Bandung</v>
      </c>
      <c r="J116" s="14" t="str">
        <f>VLOOKUP(Transaksi[[#This Row],[product_id]],'Data Mentah'!$J$7:$N$31,3,FALSE)</f>
        <v>makanan</v>
      </c>
      <c r="K116" s="14">
        <f>VLOOKUP(Transaksi[[#This Row],[product_id]],'Data Mentah'!$J$7:$N$31,4,FALSE)</f>
        <v>10000</v>
      </c>
      <c r="L116" s="14" t="str">
        <f>VLOOKUP(Transaksi[[#This Row],[product_id]],'Data Mentah'!$J$7:$N$31,5,FALSE)</f>
        <v>mie-kuah</v>
      </c>
      <c r="M116" s="14">
        <f>Transaksi[[#This Row],[quantity]]*Transaksi[[#This Row],[harga_produk]]</f>
        <v>20000</v>
      </c>
      <c r="N116" s="14" t="str">
        <f>LEFT(Transaksi[[#This Row],[jenis_pembayaran]],4)</f>
        <v>QRIS</v>
      </c>
      <c r="O116" s="14">
        <f>IF(Transaksi[[#This Row],[tipe_pembayaran]]="QRIS",5%*Transaksi[[#This Row],[total_penjualan]],0)</f>
        <v>1000</v>
      </c>
      <c r="P116" s="14">
        <f>Transaksi[[#This Row],[total_penjualan]]-Transaksi[[#This Row],[diskon]]</f>
        <v>19000</v>
      </c>
      <c r="Q116" s="16" t="str">
        <f t="shared" si="1"/>
        <v>Mei</v>
      </c>
    </row>
    <row r="117" spans="1:17">
      <c r="A117" s="14">
        <v>116</v>
      </c>
      <c r="B117" s="14">
        <v>116</v>
      </c>
      <c r="C117" s="15">
        <v>44683</v>
      </c>
      <c r="D117" s="14">
        <v>22</v>
      </c>
      <c r="E117" s="14">
        <v>6</v>
      </c>
      <c r="F117" s="14">
        <v>3</v>
      </c>
      <c r="G117" s="14" t="s">
        <v>19</v>
      </c>
      <c r="H117" s="14" t="s">
        <v>15</v>
      </c>
      <c r="I117" s="14" t="str">
        <f>VLOOKUP(Transaksi[[#This Row],[product_id]],'Data Mentah'!$J$7:$N$31,2,FALSE)</f>
        <v>Indomie Goreng Pedas</v>
      </c>
      <c r="J117" s="14" t="str">
        <f>VLOOKUP(Transaksi[[#This Row],[product_id]],'Data Mentah'!$J$7:$N$31,3,FALSE)</f>
        <v>makanan</v>
      </c>
      <c r="K117" s="14">
        <f>VLOOKUP(Transaksi[[#This Row],[product_id]],'Data Mentah'!$J$7:$N$31,4,FALSE)</f>
        <v>9000</v>
      </c>
      <c r="L117" s="14" t="str">
        <f>VLOOKUP(Transaksi[[#This Row],[product_id]],'Data Mentah'!$J$7:$N$31,5,FALSE)</f>
        <v>mie-goreng</v>
      </c>
      <c r="M117" s="14">
        <f>Transaksi[[#This Row],[quantity]]*Transaksi[[#This Row],[harga_produk]]</f>
        <v>27000</v>
      </c>
      <c r="N117" s="14" t="str">
        <f>LEFT(Transaksi[[#This Row],[jenis_pembayaran]],4)</f>
        <v>CASH</v>
      </c>
      <c r="O117" s="14">
        <f>IF(Transaksi[[#This Row],[tipe_pembayaran]]="QRIS",5%*Transaksi[[#This Row],[total_penjualan]],0)</f>
        <v>0</v>
      </c>
      <c r="P117" s="14">
        <f>Transaksi[[#This Row],[total_penjualan]]-Transaksi[[#This Row],[diskon]]</f>
        <v>27000</v>
      </c>
      <c r="Q117" s="16" t="str">
        <f t="shared" si="1"/>
        <v>Mei</v>
      </c>
    </row>
    <row r="118" spans="1:17">
      <c r="A118" s="14">
        <v>117</v>
      </c>
      <c r="B118" s="14">
        <v>117</v>
      </c>
      <c r="C118" s="15">
        <v>44661</v>
      </c>
      <c r="D118" s="14">
        <v>42</v>
      </c>
      <c r="E118" s="14">
        <v>15</v>
      </c>
      <c r="F118" s="14">
        <v>3</v>
      </c>
      <c r="G118" s="14" t="s">
        <v>30</v>
      </c>
      <c r="H118" s="14" t="s">
        <v>20</v>
      </c>
      <c r="I118" s="14" t="str">
        <f>VLOOKUP(Transaksi[[#This Row],[product_id]],'Data Mentah'!$J$7:$N$31,2,FALSE)</f>
        <v>Indomie Rasa Soto Betawi</v>
      </c>
      <c r="J118" s="14" t="str">
        <f>VLOOKUP(Transaksi[[#This Row],[product_id]],'Data Mentah'!$J$7:$N$31,3,FALSE)</f>
        <v>makanan</v>
      </c>
      <c r="K118" s="14">
        <f>VLOOKUP(Transaksi[[#This Row],[product_id]],'Data Mentah'!$J$7:$N$31,4,FALSE)</f>
        <v>10000</v>
      </c>
      <c r="L118" s="14" t="str">
        <f>VLOOKUP(Transaksi[[#This Row],[product_id]],'Data Mentah'!$J$7:$N$31,5,FALSE)</f>
        <v>mie-kuah</v>
      </c>
      <c r="M118" s="14">
        <f>Transaksi[[#This Row],[quantity]]*Transaksi[[#This Row],[harga_produk]]</f>
        <v>30000</v>
      </c>
      <c r="N118" s="14" t="str">
        <f>LEFT(Transaksi[[#This Row],[jenis_pembayaran]],4)</f>
        <v>QRIS</v>
      </c>
      <c r="O118" s="14">
        <f>IF(Transaksi[[#This Row],[tipe_pembayaran]]="QRIS",5%*Transaksi[[#This Row],[total_penjualan]],0)</f>
        <v>1500</v>
      </c>
      <c r="P118" s="14">
        <f>Transaksi[[#This Row],[total_penjualan]]-Transaksi[[#This Row],[diskon]]</f>
        <v>28500</v>
      </c>
      <c r="Q118" s="16" t="str">
        <f t="shared" si="1"/>
        <v>April</v>
      </c>
    </row>
    <row r="119" spans="1:17">
      <c r="A119" s="14">
        <v>118</v>
      </c>
      <c r="B119" s="14">
        <v>118</v>
      </c>
      <c r="C119" s="15">
        <v>44698</v>
      </c>
      <c r="D119" s="14">
        <v>41</v>
      </c>
      <c r="E119" s="14">
        <v>17</v>
      </c>
      <c r="F119" s="14">
        <v>1</v>
      </c>
      <c r="G119" s="14" t="s">
        <v>30</v>
      </c>
      <c r="H119" s="14" t="s">
        <v>15</v>
      </c>
      <c r="I119" s="14" t="str">
        <f>VLOOKUP(Transaksi[[#This Row],[product_id]],'Data Mentah'!$J$7:$N$31,2,FALSE)</f>
        <v>Indomie Rasa Soto Padang</v>
      </c>
      <c r="J119" s="14" t="str">
        <f>VLOOKUP(Transaksi[[#This Row],[product_id]],'Data Mentah'!$J$7:$N$31,3,FALSE)</f>
        <v>makanan</v>
      </c>
      <c r="K119" s="14">
        <f>VLOOKUP(Transaksi[[#This Row],[product_id]],'Data Mentah'!$J$7:$N$31,4,FALSE)</f>
        <v>10000</v>
      </c>
      <c r="L119" s="14" t="str">
        <f>VLOOKUP(Transaksi[[#This Row],[product_id]],'Data Mentah'!$J$7:$N$31,5,FALSE)</f>
        <v>mie-kuah</v>
      </c>
      <c r="M119" s="14">
        <f>Transaksi[[#This Row],[quantity]]*Transaksi[[#This Row],[harga_produk]]</f>
        <v>10000</v>
      </c>
      <c r="N119" s="14" t="str">
        <f>LEFT(Transaksi[[#This Row],[jenis_pembayaran]],4)</f>
        <v>QRIS</v>
      </c>
      <c r="O119" s="14">
        <f>IF(Transaksi[[#This Row],[tipe_pembayaran]]="QRIS",5%*Transaksi[[#This Row],[total_penjualan]],0)</f>
        <v>500</v>
      </c>
      <c r="P119" s="14">
        <f>Transaksi[[#This Row],[total_penjualan]]-Transaksi[[#This Row],[diskon]]</f>
        <v>9500</v>
      </c>
      <c r="Q119" s="16" t="str">
        <f t="shared" si="1"/>
        <v>Mei</v>
      </c>
    </row>
    <row r="120" spans="1:17">
      <c r="A120" s="14">
        <v>119</v>
      </c>
      <c r="B120" s="14">
        <v>119</v>
      </c>
      <c r="C120" s="15">
        <v>44585</v>
      </c>
      <c r="D120" s="14">
        <v>27</v>
      </c>
      <c r="E120" s="14">
        <v>8</v>
      </c>
      <c r="F120" s="14">
        <v>1</v>
      </c>
      <c r="G120" s="14" t="s">
        <v>14</v>
      </c>
      <c r="H120" s="14" t="s">
        <v>20</v>
      </c>
      <c r="I120" s="14" t="str">
        <f>VLOOKUP(Transaksi[[#This Row],[product_id]],'Data Mentah'!$J$7:$N$31,2,FALSE)</f>
        <v>Indomie Goreng Sambal Matah</v>
      </c>
      <c r="J120" s="14" t="str">
        <f>VLOOKUP(Transaksi[[#This Row],[product_id]],'Data Mentah'!$J$7:$N$31,3,FALSE)</f>
        <v>makanan</v>
      </c>
      <c r="K120" s="14">
        <f>VLOOKUP(Transaksi[[#This Row],[product_id]],'Data Mentah'!$J$7:$N$31,4,FALSE)</f>
        <v>9000</v>
      </c>
      <c r="L120" s="14" t="str">
        <f>VLOOKUP(Transaksi[[#This Row],[product_id]],'Data Mentah'!$J$7:$N$31,5,FALSE)</f>
        <v>mie-goreng</v>
      </c>
      <c r="M120" s="14">
        <f>Transaksi[[#This Row],[quantity]]*Transaksi[[#This Row],[harga_produk]]</f>
        <v>9000</v>
      </c>
      <c r="N120" s="14" t="str">
        <f>LEFT(Transaksi[[#This Row],[jenis_pembayaran]],4)</f>
        <v>QRIS</v>
      </c>
      <c r="O120" s="14">
        <f>IF(Transaksi[[#This Row],[tipe_pembayaran]]="QRIS",5%*Transaksi[[#This Row],[total_penjualan]],0)</f>
        <v>450</v>
      </c>
      <c r="P120" s="14">
        <f>Transaksi[[#This Row],[total_penjualan]]-Transaksi[[#This Row],[diskon]]</f>
        <v>8550</v>
      </c>
      <c r="Q120" s="16" t="str">
        <f t="shared" si="1"/>
        <v>Januari</v>
      </c>
    </row>
    <row r="121" spans="1:17">
      <c r="A121" s="14">
        <v>120</v>
      </c>
      <c r="B121" s="14">
        <v>120</v>
      </c>
      <c r="C121" s="15">
        <v>44615</v>
      </c>
      <c r="D121" s="14">
        <v>68</v>
      </c>
      <c r="E121" s="14">
        <v>2</v>
      </c>
      <c r="F121" s="14">
        <v>1</v>
      </c>
      <c r="G121" s="14" t="s">
        <v>14</v>
      </c>
      <c r="H121" s="14" t="s">
        <v>20</v>
      </c>
      <c r="I121" s="14" t="str">
        <f>VLOOKUP(Transaksi[[#This Row],[product_id]],'Data Mentah'!$J$7:$N$31,2,FALSE)</f>
        <v>Indomie Ayam Spesial</v>
      </c>
      <c r="J121" s="14" t="str">
        <f>VLOOKUP(Transaksi[[#This Row],[product_id]],'Data Mentah'!$J$7:$N$31,3,FALSE)</f>
        <v>makanan</v>
      </c>
      <c r="K121" s="14">
        <f>VLOOKUP(Transaksi[[#This Row],[product_id]],'Data Mentah'!$J$7:$N$31,4,FALSE)</f>
        <v>9000</v>
      </c>
      <c r="L121" s="14" t="str">
        <f>VLOOKUP(Transaksi[[#This Row],[product_id]],'Data Mentah'!$J$7:$N$31,5,FALSE)</f>
        <v>mie-kuah</v>
      </c>
      <c r="M121" s="14">
        <f>Transaksi[[#This Row],[quantity]]*Transaksi[[#This Row],[harga_produk]]</f>
        <v>9000</v>
      </c>
      <c r="N121" s="14" t="str">
        <f>LEFT(Transaksi[[#This Row],[jenis_pembayaran]],4)</f>
        <v>QRIS</v>
      </c>
      <c r="O121" s="14">
        <f>IF(Transaksi[[#This Row],[tipe_pembayaran]]="QRIS",5%*Transaksi[[#This Row],[total_penjualan]],0)</f>
        <v>450</v>
      </c>
      <c r="P121" s="14">
        <f>Transaksi[[#This Row],[total_penjualan]]-Transaksi[[#This Row],[diskon]]</f>
        <v>8550</v>
      </c>
      <c r="Q121" s="16" t="str">
        <f t="shared" si="1"/>
        <v>Februari</v>
      </c>
    </row>
    <row r="122" spans="1:17">
      <c r="A122" s="14">
        <v>121</v>
      </c>
      <c r="B122" s="14">
        <v>121</v>
      </c>
      <c r="C122" s="15">
        <v>44592</v>
      </c>
      <c r="D122" s="14">
        <v>4</v>
      </c>
      <c r="E122" s="14">
        <v>9</v>
      </c>
      <c r="F122" s="14">
        <v>3</v>
      </c>
      <c r="G122" s="14" t="s">
        <v>33</v>
      </c>
      <c r="H122" s="14" t="s">
        <v>20</v>
      </c>
      <c r="I122" s="14" t="str">
        <f>VLOOKUP(Transaksi[[#This Row],[product_id]],'Data Mentah'!$J$7:$N$31,2,FALSE)</f>
        <v>Indomie Goreng Spesial</v>
      </c>
      <c r="J122" s="14" t="str">
        <f>VLOOKUP(Transaksi[[#This Row],[product_id]],'Data Mentah'!$J$7:$N$31,3,FALSE)</f>
        <v>makanan</v>
      </c>
      <c r="K122" s="14">
        <f>VLOOKUP(Transaksi[[#This Row],[product_id]],'Data Mentah'!$J$7:$N$31,4,FALSE)</f>
        <v>9000</v>
      </c>
      <c r="L122" s="14" t="str">
        <f>VLOOKUP(Transaksi[[#This Row],[product_id]],'Data Mentah'!$J$7:$N$31,5,FALSE)</f>
        <v>mie-goreng</v>
      </c>
      <c r="M122" s="14">
        <f>Transaksi[[#This Row],[quantity]]*Transaksi[[#This Row],[harga_produk]]</f>
        <v>27000</v>
      </c>
      <c r="N122" s="14" t="str">
        <f>LEFT(Transaksi[[#This Row],[jenis_pembayaran]],4)</f>
        <v>QRIS</v>
      </c>
      <c r="O122" s="14">
        <f>IF(Transaksi[[#This Row],[tipe_pembayaran]]="QRIS",5%*Transaksi[[#This Row],[total_penjualan]],0)</f>
        <v>1350</v>
      </c>
      <c r="P122" s="14">
        <f>Transaksi[[#This Row],[total_penjualan]]-Transaksi[[#This Row],[diskon]]</f>
        <v>25650</v>
      </c>
      <c r="Q122" s="16" t="str">
        <f t="shared" si="1"/>
        <v>Januari</v>
      </c>
    </row>
    <row r="123" spans="1:17">
      <c r="A123" s="14">
        <v>122</v>
      </c>
      <c r="B123" s="14">
        <v>122</v>
      </c>
      <c r="C123" s="15">
        <v>44618</v>
      </c>
      <c r="D123" s="14">
        <v>43</v>
      </c>
      <c r="E123" s="14">
        <v>11</v>
      </c>
      <c r="F123" s="14">
        <v>2</v>
      </c>
      <c r="G123" s="14" t="s">
        <v>14</v>
      </c>
      <c r="H123" s="14" t="s">
        <v>15</v>
      </c>
      <c r="I123" s="14" t="str">
        <f>VLOOKUP(Transaksi[[#This Row],[product_id]],'Data Mentah'!$J$7:$N$31,2,FALSE)</f>
        <v>Indomie Rasa Empal Gentong</v>
      </c>
      <c r="J123" s="14" t="str">
        <f>VLOOKUP(Transaksi[[#This Row],[product_id]],'Data Mentah'!$J$7:$N$31,3,FALSE)</f>
        <v>makanan</v>
      </c>
      <c r="K123" s="14">
        <f>VLOOKUP(Transaksi[[#This Row],[product_id]],'Data Mentah'!$J$7:$N$31,4,FALSE)</f>
        <v>10000</v>
      </c>
      <c r="L123" s="14" t="str">
        <f>VLOOKUP(Transaksi[[#This Row],[product_id]],'Data Mentah'!$J$7:$N$31,5,FALSE)</f>
        <v>mie-kuah</v>
      </c>
      <c r="M123" s="14">
        <f>Transaksi[[#This Row],[quantity]]*Transaksi[[#This Row],[harga_produk]]</f>
        <v>20000</v>
      </c>
      <c r="N123" s="14" t="str">
        <f>LEFT(Transaksi[[#This Row],[jenis_pembayaran]],4)</f>
        <v>QRIS</v>
      </c>
      <c r="O123" s="14">
        <f>IF(Transaksi[[#This Row],[tipe_pembayaran]]="QRIS",5%*Transaksi[[#This Row],[total_penjualan]],0)</f>
        <v>1000</v>
      </c>
      <c r="P123" s="14">
        <f>Transaksi[[#This Row],[total_penjualan]]-Transaksi[[#This Row],[diskon]]</f>
        <v>19000</v>
      </c>
      <c r="Q123" s="16" t="str">
        <f t="shared" si="1"/>
        <v>Februari</v>
      </c>
    </row>
    <row r="124" spans="1:17">
      <c r="A124" s="14">
        <v>123</v>
      </c>
      <c r="B124" s="14">
        <v>123</v>
      </c>
      <c r="C124" s="15">
        <v>44690</v>
      </c>
      <c r="D124" s="14">
        <v>13</v>
      </c>
      <c r="E124" s="14">
        <v>4</v>
      </c>
      <c r="F124" s="14">
        <v>3</v>
      </c>
      <c r="G124" s="14" t="s">
        <v>30</v>
      </c>
      <c r="H124" s="14" t="s">
        <v>20</v>
      </c>
      <c r="I124" s="14" t="str">
        <f>VLOOKUP(Transaksi[[#This Row],[product_id]],'Data Mentah'!$J$7:$N$31,2,FALSE)</f>
        <v>Indomie Goreng Aceh</v>
      </c>
      <c r="J124" s="14" t="str">
        <f>VLOOKUP(Transaksi[[#This Row],[product_id]],'Data Mentah'!$J$7:$N$31,3,FALSE)</f>
        <v>makanan</v>
      </c>
      <c r="K124" s="14">
        <f>VLOOKUP(Transaksi[[#This Row],[product_id]],'Data Mentah'!$J$7:$N$31,4,FALSE)</f>
        <v>9000</v>
      </c>
      <c r="L124" s="14" t="str">
        <f>VLOOKUP(Transaksi[[#This Row],[product_id]],'Data Mentah'!$J$7:$N$31,5,FALSE)</f>
        <v>mie-goreng</v>
      </c>
      <c r="M124" s="14">
        <f>Transaksi[[#This Row],[quantity]]*Transaksi[[#This Row],[harga_produk]]</f>
        <v>27000</v>
      </c>
      <c r="N124" s="14" t="str">
        <f>LEFT(Transaksi[[#This Row],[jenis_pembayaran]],4)</f>
        <v>QRIS</v>
      </c>
      <c r="O124" s="14">
        <f>IF(Transaksi[[#This Row],[tipe_pembayaran]]="QRIS",5%*Transaksi[[#This Row],[total_penjualan]],0)</f>
        <v>1350</v>
      </c>
      <c r="P124" s="14">
        <f>Transaksi[[#This Row],[total_penjualan]]-Transaksi[[#This Row],[diskon]]</f>
        <v>25650</v>
      </c>
      <c r="Q124" s="16" t="str">
        <f t="shared" si="1"/>
        <v>Mei</v>
      </c>
    </row>
    <row r="125" spans="1:17">
      <c r="A125" s="14">
        <v>124</v>
      </c>
      <c r="B125" s="14">
        <v>124</v>
      </c>
      <c r="C125" s="15">
        <v>44780</v>
      </c>
      <c r="D125" s="14">
        <v>28</v>
      </c>
      <c r="E125" s="14">
        <v>11</v>
      </c>
      <c r="F125" s="14">
        <v>3</v>
      </c>
      <c r="G125" s="14" t="s">
        <v>30</v>
      </c>
      <c r="H125" s="14" t="s">
        <v>15</v>
      </c>
      <c r="I125" s="14" t="str">
        <f>VLOOKUP(Transaksi[[#This Row],[product_id]],'Data Mentah'!$J$7:$N$31,2,FALSE)</f>
        <v>Indomie Rasa Empal Gentong</v>
      </c>
      <c r="J125" s="14" t="str">
        <f>VLOOKUP(Transaksi[[#This Row],[product_id]],'Data Mentah'!$J$7:$N$31,3,FALSE)</f>
        <v>makanan</v>
      </c>
      <c r="K125" s="14">
        <f>VLOOKUP(Transaksi[[#This Row],[product_id]],'Data Mentah'!$J$7:$N$31,4,FALSE)</f>
        <v>10000</v>
      </c>
      <c r="L125" s="14" t="str">
        <f>VLOOKUP(Transaksi[[#This Row],[product_id]],'Data Mentah'!$J$7:$N$31,5,FALSE)</f>
        <v>mie-kuah</v>
      </c>
      <c r="M125" s="14">
        <f>Transaksi[[#This Row],[quantity]]*Transaksi[[#This Row],[harga_produk]]</f>
        <v>30000</v>
      </c>
      <c r="N125" s="14" t="str">
        <f>LEFT(Transaksi[[#This Row],[jenis_pembayaran]],4)</f>
        <v>QRIS</v>
      </c>
      <c r="O125" s="14">
        <f>IF(Transaksi[[#This Row],[tipe_pembayaran]]="QRIS",5%*Transaksi[[#This Row],[total_penjualan]],0)</f>
        <v>1500</v>
      </c>
      <c r="P125" s="14">
        <f>Transaksi[[#This Row],[total_penjualan]]-Transaksi[[#This Row],[diskon]]</f>
        <v>28500</v>
      </c>
      <c r="Q125" s="16" t="str">
        <f t="shared" si="1"/>
        <v>Agustus</v>
      </c>
    </row>
    <row r="126" spans="1:17">
      <c r="A126" s="14">
        <v>125</v>
      </c>
      <c r="B126" s="14">
        <v>125</v>
      </c>
      <c r="C126" s="15">
        <v>44785</v>
      </c>
      <c r="D126" s="14">
        <v>53</v>
      </c>
      <c r="E126" s="14">
        <v>15</v>
      </c>
      <c r="F126" s="14">
        <v>1</v>
      </c>
      <c r="G126" s="14" t="s">
        <v>19</v>
      </c>
      <c r="H126" s="14" t="s">
        <v>20</v>
      </c>
      <c r="I126" s="14" t="str">
        <f>VLOOKUP(Transaksi[[#This Row],[product_id]],'Data Mentah'!$J$7:$N$31,2,FALSE)</f>
        <v>Indomie Rasa Soto Betawi</v>
      </c>
      <c r="J126" s="14" t="str">
        <f>VLOOKUP(Transaksi[[#This Row],[product_id]],'Data Mentah'!$J$7:$N$31,3,FALSE)</f>
        <v>makanan</v>
      </c>
      <c r="K126" s="14">
        <f>VLOOKUP(Transaksi[[#This Row],[product_id]],'Data Mentah'!$J$7:$N$31,4,FALSE)</f>
        <v>10000</v>
      </c>
      <c r="L126" s="14" t="str">
        <f>VLOOKUP(Transaksi[[#This Row],[product_id]],'Data Mentah'!$J$7:$N$31,5,FALSE)</f>
        <v>mie-kuah</v>
      </c>
      <c r="M126" s="14">
        <f>Transaksi[[#This Row],[quantity]]*Transaksi[[#This Row],[harga_produk]]</f>
        <v>10000</v>
      </c>
      <c r="N126" s="14" t="str">
        <f>LEFT(Transaksi[[#This Row],[jenis_pembayaran]],4)</f>
        <v>CASH</v>
      </c>
      <c r="O126" s="14">
        <f>IF(Transaksi[[#This Row],[tipe_pembayaran]]="QRIS",5%*Transaksi[[#This Row],[total_penjualan]],0)</f>
        <v>0</v>
      </c>
      <c r="P126" s="14">
        <f>Transaksi[[#This Row],[total_penjualan]]-Transaksi[[#This Row],[diskon]]</f>
        <v>10000</v>
      </c>
      <c r="Q126" s="16" t="str">
        <f t="shared" si="1"/>
        <v>Agustus</v>
      </c>
    </row>
    <row r="127" spans="1:17">
      <c r="A127" s="14">
        <v>126</v>
      </c>
      <c r="B127" s="14">
        <v>126</v>
      </c>
      <c r="C127" s="15">
        <v>44784</v>
      </c>
      <c r="D127" s="14">
        <v>50</v>
      </c>
      <c r="E127" s="14">
        <v>17</v>
      </c>
      <c r="F127" s="14">
        <v>2</v>
      </c>
      <c r="G127" s="14" t="s">
        <v>22</v>
      </c>
      <c r="H127" s="14" t="s">
        <v>15</v>
      </c>
      <c r="I127" s="14" t="str">
        <f>VLOOKUP(Transaksi[[#This Row],[product_id]],'Data Mentah'!$J$7:$N$31,2,FALSE)</f>
        <v>Indomie Rasa Soto Padang</v>
      </c>
      <c r="J127" s="14" t="str">
        <f>VLOOKUP(Transaksi[[#This Row],[product_id]],'Data Mentah'!$J$7:$N$31,3,FALSE)</f>
        <v>makanan</v>
      </c>
      <c r="K127" s="14">
        <f>VLOOKUP(Transaksi[[#This Row],[product_id]],'Data Mentah'!$J$7:$N$31,4,FALSE)</f>
        <v>10000</v>
      </c>
      <c r="L127" s="14" t="str">
        <f>VLOOKUP(Transaksi[[#This Row],[product_id]],'Data Mentah'!$J$7:$N$31,5,FALSE)</f>
        <v>mie-kuah</v>
      </c>
      <c r="M127" s="14">
        <f>Transaksi[[#This Row],[quantity]]*Transaksi[[#This Row],[harga_produk]]</f>
        <v>20000</v>
      </c>
      <c r="N127" s="14" t="str">
        <f>LEFT(Transaksi[[#This Row],[jenis_pembayaran]],4)</f>
        <v>QRIS</v>
      </c>
      <c r="O127" s="14">
        <f>IF(Transaksi[[#This Row],[tipe_pembayaran]]="QRIS",5%*Transaksi[[#This Row],[total_penjualan]],0)</f>
        <v>1000</v>
      </c>
      <c r="P127" s="14">
        <f>Transaksi[[#This Row],[total_penjualan]]-Transaksi[[#This Row],[diskon]]</f>
        <v>19000</v>
      </c>
      <c r="Q127" s="16" t="str">
        <f t="shared" si="1"/>
        <v>Agustus</v>
      </c>
    </row>
    <row r="128" spans="1:17">
      <c r="A128" s="14">
        <v>127</v>
      </c>
      <c r="B128" s="14">
        <v>127</v>
      </c>
      <c r="C128" s="15">
        <v>44563</v>
      </c>
      <c r="D128" s="14">
        <v>62</v>
      </c>
      <c r="E128" s="14">
        <v>4</v>
      </c>
      <c r="F128" s="14">
        <v>2</v>
      </c>
      <c r="G128" s="14" t="s">
        <v>33</v>
      </c>
      <c r="H128" s="14" t="s">
        <v>15</v>
      </c>
      <c r="I128" s="14" t="str">
        <f>VLOOKUP(Transaksi[[#This Row],[product_id]],'Data Mentah'!$J$7:$N$31,2,FALSE)</f>
        <v>Indomie Goreng Aceh</v>
      </c>
      <c r="J128" s="14" t="str">
        <f>VLOOKUP(Transaksi[[#This Row],[product_id]],'Data Mentah'!$J$7:$N$31,3,FALSE)</f>
        <v>makanan</v>
      </c>
      <c r="K128" s="14">
        <f>VLOOKUP(Transaksi[[#This Row],[product_id]],'Data Mentah'!$J$7:$N$31,4,FALSE)</f>
        <v>9000</v>
      </c>
      <c r="L128" s="14" t="str">
        <f>VLOOKUP(Transaksi[[#This Row],[product_id]],'Data Mentah'!$J$7:$N$31,5,FALSE)</f>
        <v>mie-goreng</v>
      </c>
      <c r="M128" s="14">
        <f>Transaksi[[#This Row],[quantity]]*Transaksi[[#This Row],[harga_produk]]</f>
        <v>18000</v>
      </c>
      <c r="N128" s="14" t="str">
        <f>LEFT(Transaksi[[#This Row],[jenis_pembayaran]],4)</f>
        <v>QRIS</v>
      </c>
      <c r="O128" s="14">
        <f>IF(Transaksi[[#This Row],[tipe_pembayaran]]="QRIS",5%*Transaksi[[#This Row],[total_penjualan]],0)</f>
        <v>900</v>
      </c>
      <c r="P128" s="14">
        <f>Transaksi[[#This Row],[total_penjualan]]-Transaksi[[#This Row],[diskon]]</f>
        <v>17100</v>
      </c>
      <c r="Q128" s="16" t="str">
        <f t="shared" si="1"/>
        <v>Januari</v>
      </c>
    </row>
    <row r="129" spans="1:17">
      <c r="A129" s="14">
        <v>128</v>
      </c>
      <c r="B129" s="14">
        <v>128</v>
      </c>
      <c r="C129" s="15">
        <v>44766</v>
      </c>
      <c r="D129" s="14">
        <v>18</v>
      </c>
      <c r="E129" s="14">
        <v>14</v>
      </c>
      <c r="F129" s="14">
        <v>1</v>
      </c>
      <c r="G129" s="14" t="s">
        <v>19</v>
      </c>
      <c r="H129" s="14" t="s">
        <v>15</v>
      </c>
      <c r="I129" s="14" t="str">
        <f>VLOOKUP(Transaksi[[#This Row],[product_id]],'Data Mentah'!$J$7:$N$31,2,FALSE)</f>
        <v>Indomie Rasa Soto Banjar Limau Kuit</v>
      </c>
      <c r="J129" s="14" t="str">
        <f>VLOOKUP(Transaksi[[#This Row],[product_id]],'Data Mentah'!$J$7:$N$31,3,FALSE)</f>
        <v>makanan</v>
      </c>
      <c r="K129" s="14">
        <f>VLOOKUP(Transaksi[[#This Row],[product_id]],'Data Mentah'!$J$7:$N$31,4,FALSE)</f>
        <v>10000</v>
      </c>
      <c r="L129" s="14" t="str">
        <f>VLOOKUP(Transaksi[[#This Row],[product_id]],'Data Mentah'!$J$7:$N$31,5,FALSE)</f>
        <v>mie-kuah</v>
      </c>
      <c r="M129" s="14">
        <f>Transaksi[[#This Row],[quantity]]*Transaksi[[#This Row],[harga_produk]]</f>
        <v>10000</v>
      </c>
      <c r="N129" s="14" t="str">
        <f>LEFT(Transaksi[[#This Row],[jenis_pembayaran]],4)</f>
        <v>CASH</v>
      </c>
      <c r="O129" s="14">
        <f>IF(Transaksi[[#This Row],[tipe_pembayaran]]="QRIS",5%*Transaksi[[#This Row],[total_penjualan]],0)</f>
        <v>0</v>
      </c>
      <c r="P129" s="14">
        <f>Transaksi[[#This Row],[total_penjualan]]-Transaksi[[#This Row],[diskon]]</f>
        <v>10000</v>
      </c>
      <c r="Q129" s="16" t="str">
        <f t="shared" si="1"/>
        <v>Juli</v>
      </c>
    </row>
    <row r="130" spans="1:17">
      <c r="A130" s="14">
        <v>129</v>
      </c>
      <c r="B130" s="14">
        <v>129</v>
      </c>
      <c r="C130" s="15">
        <v>44669</v>
      </c>
      <c r="D130" s="14">
        <v>48</v>
      </c>
      <c r="E130" s="14">
        <v>4</v>
      </c>
      <c r="F130" s="14">
        <v>1</v>
      </c>
      <c r="G130" s="14" t="s">
        <v>19</v>
      </c>
      <c r="H130" s="14" t="s">
        <v>15</v>
      </c>
      <c r="I130" s="14" t="str">
        <f>VLOOKUP(Transaksi[[#This Row],[product_id]],'Data Mentah'!$J$7:$N$31,2,FALSE)</f>
        <v>Indomie Goreng Aceh</v>
      </c>
      <c r="J130" s="14" t="str">
        <f>VLOOKUP(Transaksi[[#This Row],[product_id]],'Data Mentah'!$J$7:$N$31,3,FALSE)</f>
        <v>makanan</v>
      </c>
      <c r="K130" s="14">
        <f>VLOOKUP(Transaksi[[#This Row],[product_id]],'Data Mentah'!$J$7:$N$31,4,FALSE)</f>
        <v>9000</v>
      </c>
      <c r="L130" s="14" t="str">
        <f>VLOOKUP(Transaksi[[#This Row],[product_id]],'Data Mentah'!$J$7:$N$31,5,FALSE)</f>
        <v>mie-goreng</v>
      </c>
      <c r="M130" s="14">
        <f>Transaksi[[#This Row],[quantity]]*Transaksi[[#This Row],[harga_produk]]</f>
        <v>9000</v>
      </c>
      <c r="N130" s="14" t="str">
        <f>LEFT(Transaksi[[#This Row],[jenis_pembayaran]],4)</f>
        <v>CASH</v>
      </c>
      <c r="O130" s="14">
        <f>IF(Transaksi[[#This Row],[tipe_pembayaran]]="QRIS",5%*Transaksi[[#This Row],[total_penjualan]],0)</f>
        <v>0</v>
      </c>
      <c r="P130" s="14">
        <f>Transaksi[[#This Row],[total_penjualan]]-Transaksi[[#This Row],[diskon]]</f>
        <v>9000</v>
      </c>
      <c r="Q130" s="16" t="str">
        <f t="shared" si="1"/>
        <v>April</v>
      </c>
    </row>
    <row r="131" spans="1:17">
      <c r="A131" s="14">
        <v>130</v>
      </c>
      <c r="B131" s="14">
        <v>130</v>
      </c>
      <c r="C131" s="15">
        <v>44588</v>
      </c>
      <c r="D131" s="14">
        <v>48</v>
      </c>
      <c r="E131" s="14">
        <v>2</v>
      </c>
      <c r="F131" s="14">
        <v>3</v>
      </c>
      <c r="G131" s="14" t="s">
        <v>19</v>
      </c>
      <c r="H131" s="14" t="s">
        <v>15</v>
      </c>
      <c r="I131" s="14" t="str">
        <f>VLOOKUP(Transaksi[[#This Row],[product_id]],'Data Mentah'!$J$7:$N$31,2,FALSE)</f>
        <v>Indomie Ayam Spesial</v>
      </c>
      <c r="J131" s="14" t="str">
        <f>VLOOKUP(Transaksi[[#This Row],[product_id]],'Data Mentah'!$J$7:$N$31,3,FALSE)</f>
        <v>makanan</v>
      </c>
      <c r="K131" s="14">
        <f>VLOOKUP(Transaksi[[#This Row],[product_id]],'Data Mentah'!$J$7:$N$31,4,FALSE)</f>
        <v>9000</v>
      </c>
      <c r="L131" s="14" t="str">
        <f>VLOOKUP(Transaksi[[#This Row],[product_id]],'Data Mentah'!$J$7:$N$31,5,FALSE)</f>
        <v>mie-kuah</v>
      </c>
      <c r="M131" s="14">
        <f>Transaksi[[#This Row],[quantity]]*Transaksi[[#This Row],[harga_produk]]</f>
        <v>27000</v>
      </c>
      <c r="N131" s="14" t="str">
        <f>LEFT(Transaksi[[#This Row],[jenis_pembayaran]],4)</f>
        <v>CASH</v>
      </c>
      <c r="O131" s="14">
        <f>IF(Transaksi[[#This Row],[tipe_pembayaran]]="QRIS",5%*Transaksi[[#This Row],[total_penjualan]],0)</f>
        <v>0</v>
      </c>
      <c r="P131" s="14">
        <f>Transaksi[[#This Row],[total_penjualan]]-Transaksi[[#This Row],[diskon]]</f>
        <v>27000</v>
      </c>
      <c r="Q131" s="16" t="str">
        <f t="shared" ref="Q131:Q194" si="2">CHOOSE(MONTH(C131),"Januari","Februari","Maret","April","Mei","Juni","Juli","Agustus","September","Oktober","November","Desember")</f>
        <v>Januari</v>
      </c>
    </row>
    <row r="132" spans="1:17">
      <c r="A132" s="14">
        <v>131</v>
      </c>
      <c r="B132" s="14">
        <v>131</v>
      </c>
      <c r="C132" s="15">
        <v>44600</v>
      </c>
      <c r="D132" s="14">
        <v>40</v>
      </c>
      <c r="E132" s="14">
        <v>15</v>
      </c>
      <c r="F132" s="14">
        <v>3</v>
      </c>
      <c r="G132" s="14" t="s">
        <v>19</v>
      </c>
      <c r="H132" s="14" t="s">
        <v>20</v>
      </c>
      <c r="I132" s="14" t="str">
        <f>VLOOKUP(Transaksi[[#This Row],[product_id]],'Data Mentah'!$J$7:$N$31,2,FALSE)</f>
        <v>Indomie Rasa Soto Betawi</v>
      </c>
      <c r="J132" s="14" t="str">
        <f>VLOOKUP(Transaksi[[#This Row],[product_id]],'Data Mentah'!$J$7:$N$31,3,FALSE)</f>
        <v>makanan</v>
      </c>
      <c r="K132" s="14">
        <f>VLOOKUP(Transaksi[[#This Row],[product_id]],'Data Mentah'!$J$7:$N$31,4,FALSE)</f>
        <v>10000</v>
      </c>
      <c r="L132" s="14" t="str">
        <f>VLOOKUP(Transaksi[[#This Row],[product_id]],'Data Mentah'!$J$7:$N$31,5,FALSE)</f>
        <v>mie-kuah</v>
      </c>
      <c r="M132" s="14">
        <f>Transaksi[[#This Row],[quantity]]*Transaksi[[#This Row],[harga_produk]]</f>
        <v>30000</v>
      </c>
      <c r="N132" s="14" t="str">
        <f>LEFT(Transaksi[[#This Row],[jenis_pembayaran]],4)</f>
        <v>CASH</v>
      </c>
      <c r="O132" s="14">
        <f>IF(Transaksi[[#This Row],[tipe_pembayaran]]="QRIS",5%*Transaksi[[#This Row],[total_penjualan]],0)</f>
        <v>0</v>
      </c>
      <c r="P132" s="14">
        <f>Transaksi[[#This Row],[total_penjualan]]-Transaksi[[#This Row],[diskon]]</f>
        <v>30000</v>
      </c>
      <c r="Q132" s="16" t="str">
        <f t="shared" si="2"/>
        <v>Februari</v>
      </c>
    </row>
    <row r="133" spans="1:17">
      <c r="A133" s="14">
        <v>132</v>
      </c>
      <c r="B133" s="14">
        <v>132</v>
      </c>
      <c r="C133" s="15">
        <v>44662</v>
      </c>
      <c r="D133" s="14">
        <v>12</v>
      </c>
      <c r="E133" s="14">
        <v>7</v>
      </c>
      <c r="F133" s="14">
        <v>3</v>
      </c>
      <c r="G133" s="14" t="s">
        <v>22</v>
      </c>
      <c r="H133" s="14" t="s">
        <v>20</v>
      </c>
      <c r="I133" s="14" t="str">
        <f>VLOOKUP(Transaksi[[#This Row],[product_id]],'Data Mentah'!$J$7:$N$31,2,FALSE)</f>
        <v>Indomie Goreng Rendang</v>
      </c>
      <c r="J133" s="14" t="str">
        <f>VLOOKUP(Transaksi[[#This Row],[product_id]],'Data Mentah'!$J$7:$N$31,3,FALSE)</f>
        <v>makanan</v>
      </c>
      <c r="K133" s="14">
        <f>VLOOKUP(Transaksi[[#This Row],[product_id]],'Data Mentah'!$J$7:$N$31,4,FALSE)</f>
        <v>9000</v>
      </c>
      <c r="L133" s="14" t="str">
        <f>VLOOKUP(Transaksi[[#This Row],[product_id]],'Data Mentah'!$J$7:$N$31,5,FALSE)</f>
        <v>mie-goreng</v>
      </c>
      <c r="M133" s="14">
        <f>Transaksi[[#This Row],[quantity]]*Transaksi[[#This Row],[harga_produk]]</f>
        <v>27000</v>
      </c>
      <c r="N133" s="14" t="str">
        <f>LEFT(Transaksi[[#This Row],[jenis_pembayaran]],4)</f>
        <v>QRIS</v>
      </c>
      <c r="O133" s="14">
        <f>IF(Transaksi[[#This Row],[tipe_pembayaran]]="QRIS",5%*Transaksi[[#This Row],[total_penjualan]],0)</f>
        <v>1350</v>
      </c>
      <c r="P133" s="14">
        <f>Transaksi[[#This Row],[total_penjualan]]-Transaksi[[#This Row],[diskon]]</f>
        <v>25650</v>
      </c>
      <c r="Q133" s="16" t="str">
        <f t="shared" si="2"/>
        <v>April</v>
      </c>
    </row>
    <row r="134" spans="1:17">
      <c r="A134" s="14">
        <v>133</v>
      </c>
      <c r="B134" s="14">
        <v>133</v>
      </c>
      <c r="C134" s="15">
        <v>44753</v>
      </c>
      <c r="D134" s="14">
        <v>54</v>
      </c>
      <c r="E134" s="14">
        <v>7</v>
      </c>
      <c r="F134" s="14">
        <v>3</v>
      </c>
      <c r="G134" s="14" t="s">
        <v>45</v>
      </c>
      <c r="H134" s="14" t="s">
        <v>15</v>
      </c>
      <c r="I134" s="14" t="str">
        <f>VLOOKUP(Transaksi[[#This Row],[product_id]],'Data Mentah'!$J$7:$N$31,2,FALSE)</f>
        <v>Indomie Goreng Rendang</v>
      </c>
      <c r="J134" s="14" t="str">
        <f>VLOOKUP(Transaksi[[#This Row],[product_id]],'Data Mentah'!$J$7:$N$31,3,FALSE)</f>
        <v>makanan</v>
      </c>
      <c r="K134" s="14">
        <f>VLOOKUP(Transaksi[[#This Row],[product_id]],'Data Mentah'!$J$7:$N$31,4,FALSE)</f>
        <v>9000</v>
      </c>
      <c r="L134" s="14" t="str">
        <f>VLOOKUP(Transaksi[[#This Row],[product_id]],'Data Mentah'!$J$7:$N$31,5,FALSE)</f>
        <v>mie-goreng</v>
      </c>
      <c r="M134" s="14">
        <f>Transaksi[[#This Row],[quantity]]*Transaksi[[#This Row],[harga_produk]]</f>
        <v>27000</v>
      </c>
      <c r="N134" s="14" t="str">
        <f>LEFT(Transaksi[[#This Row],[jenis_pembayaran]],4)</f>
        <v>QRIS</v>
      </c>
      <c r="O134" s="14">
        <f>IF(Transaksi[[#This Row],[tipe_pembayaran]]="QRIS",5%*Transaksi[[#This Row],[total_penjualan]],0)</f>
        <v>1350</v>
      </c>
      <c r="P134" s="14">
        <f>Transaksi[[#This Row],[total_penjualan]]-Transaksi[[#This Row],[diskon]]</f>
        <v>25650</v>
      </c>
      <c r="Q134" s="16" t="str">
        <f t="shared" si="2"/>
        <v>Juli</v>
      </c>
    </row>
    <row r="135" spans="1:17">
      <c r="A135" s="14">
        <v>134</v>
      </c>
      <c r="B135" s="14">
        <v>134</v>
      </c>
      <c r="C135" s="15">
        <v>44748</v>
      </c>
      <c r="D135" s="14">
        <v>46</v>
      </c>
      <c r="E135" s="14">
        <v>15</v>
      </c>
      <c r="F135" s="14">
        <v>2</v>
      </c>
      <c r="G135" s="14" t="s">
        <v>45</v>
      </c>
      <c r="H135" s="14" t="s">
        <v>15</v>
      </c>
      <c r="I135" s="14" t="str">
        <f>VLOOKUP(Transaksi[[#This Row],[product_id]],'Data Mentah'!$J$7:$N$31,2,FALSE)</f>
        <v>Indomie Rasa Soto Betawi</v>
      </c>
      <c r="J135" s="14" t="str">
        <f>VLOOKUP(Transaksi[[#This Row],[product_id]],'Data Mentah'!$J$7:$N$31,3,FALSE)</f>
        <v>makanan</v>
      </c>
      <c r="K135" s="14">
        <f>VLOOKUP(Transaksi[[#This Row],[product_id]],'Data Mentah'!$J$7:$N$31,4,FALSE)</f>
        <v>10000</v>
      </c>
      <c r="L135" s="14" t="str">
        <f>VLOOKUP(Transaksi[[#This Row],[product_id]],'Data Mentah'!$J$7:$N$31,5,FALSE)</f>
        <v>mie-kuah</v>
      </c>
      <c r="M135" s="14">
        <f>Transaksi[[#This Row],[quantity]]*Transaksi[[#This Row],[harga_produk]]</f>
        <v>20000</v>
      </c>
      <c r="N135" s="14" t="str">
        <f>LEFT(Transaksi[[#This Row],[jenis_pembayaran]],4)</f>
        <v>QRIS</v>
      </c>
      <c r="O135" s="14">
        <f>IF(Transaksi[[#This Row],[tipe_pembayaran]]="QRIS",5%*Transaksi[[#This Row],[total_penjualan]],0)</f>
        <v>1000</v>
      </c>
      <c r="P135" s="14">
        <f>Transaksi[[#This Row],[total_penjualan]]-Transaksi[[#This Row],[diskon]]</f>
        <v>19000</v>
      </c>
      <c r="Q135" s="16" t="str">
        <f t="shared" si="2"/>
        <v>Juli</v>
      </c>
    </row>
    <row r="136" spans="1:17">
      <c r="A136" s="14">
        <v>135</v>
      </c>
      <c r="B136" s="14">
        <v>135</v>
      </c>
      <c r="C136" s="15">
        <v>44602</v>
      </c>
      <c r="D136" s="14">
        <v>91</v>
      </c>
      <c r="E136" s="14">
        <v>14</v>
      </c>
      <c r="F136" s="14">
        <v>2</v>
      </c>
      <c r="G136" s="14" t="s">
        <v>45</v>
      </c>
      <c r="H136" s="14" t="s">
        <v>20</v>
      </c>
      <c r="I136" s="14" t="str">
        <f>VLOOKUP(Transaksi[[#This Row],[product_id]],'Data Mentah'!$J$7:$N$31,2,FALSE)</f>
        <v>Indomie Rasa Soto Banjar Limau Kuit</v>
      </c>
      <c r="J136" s="14" t="str">
        <f>VLOOKUP(Transaksi[[#This Row],[product_id]],'Data Mentah'!$J$7:$N$31,3,FALSE)</f>
        <v>makanan</v>
      </c>
      <c r="K136" s="14">
        <f>VLOOKUP(Transaksi[[#This Row],[product_id]],'Data Mentah'!$J$7:$N$31,4,FALSE)</f>
        <v>10000</v>
      </c>
      <c r="L136" s="14" t="str">
        <f>VLOOKUP(Transaksi[[#This Row],[product_id]],'Data Mentah'!$J$7:$N$31,5,FALSE)</f>
        <v>mie-kuah</v>
      </c>
      <c r="M136" s="14">
        <f>Transaksi[[#This Row],[quantity]]*Transaksi[[#This Row],[harga_produk]]</f>
        <v>20000</v>
      </c>
      <c r="N136" s="14" t="str">
        <f>LEFT(Transaksi[[#This Row],[jenis_pembayaran]],4)</f>
        <v>QRIS</v>
      </c>
      <c r="O136" s="14">
        <f>IF(Transaksi[[#This Row],[tipe_pembayaran]]="QRIS",5%*Transaksi[[#This Row],[total_penjualan]],0)</f>
        <v>1000</v>
      </c>
      <c r="P136" s="14">
        <f>Transaksi[[#This Row],[total_penjualan]]-Transaksi[[#This Row],[diskon]]</f>
        <v>19000</v>
      </c>
      <c r="Q136" s="16" t="str">
        <f t="shared" si="2"/>
        <v>Februari</v>
      </c>
    </row>
    <row r="137" spans="1:17">
      <c r="A137" s="14">
        <v>136</v>
      </c>
      <c r="B137" s="14">
        <v>136</v>
      </c>
      <c r="C137" s="15">
        <v>44798</v>
      </c>
      <c r="D137" s="14">
        <v>62</v>
      </c>
      <c r="E137" s="14">
        <v>6</v>
      </c>
      <c r="F137" s="14">
        <v>2</v>
      </c>
      <c r="G137" s="14" t="s">
        <v>30</v>
      </c>
      <c r="H137" s="14" t="s">
        <v>15</v>
      </c>
      <c r="I137" s="14" t="str">
        <f>VLOOKUP(Transaksi[[#This Row],[product_id]],'Data Mentah'!$J$7:$N$31,2,FALSE)</f>
        <v>Indomie Goreng Pedas</v>
      </c>
      <c r="J137" s="14" t="str">
        <f>VLOOKUP(Transaksi[[#This Row],[product_id]],'Data Mentah'!$J$7:$N$31,3,FALSE)</f>
        <v>makanan</v>
      </c>
      <c r="K137" s="14">
        <f>VLOOKUP(Transaksi[[#This Row],[product_id]],'Data Mentah'!$J$7:$N$31,4,FALSE)</f>
        <v>9000</v>
      </c>
      <c r="L137" s="14" t="str">
        <f>VLOOKUP(Transaksi[[#This Row],[product_id]],'Data Mentah'!$J$7:$N$31,5,FALSE)</f>
        <v>mie-goreng</v>
      </c>
      <c r="M137" s="14">
        <f>Transaksi[[#This Row],[quantity]]*Transaksi[[#This Row],[harga_produk]]</f>
        <v>18000</v>
      </c>
      <c r="N137" s="14" t="str">
        <f>LEFT(Transaksi[[#This Row],[jenis_pembayaran]],4)</f>
        <v>QRIS</v>
      </c>
      <c r="O137" s="14">
        <f>IF(Transaksi[[#This Row],[tipe_pembayaran]]="QRIS",5%*Transaksi[[#This Row],[total_penjualan]],0)</f>
        <v>900</v>
      </c>
      <c r="P137" s="14">
        <f>Transaksi[[#This Row],[total_penjualan]]-Transaksi[[#This Row],[diskon]]</f>
        <v>17100</v>
      </c>
      <c r="Q137" s="16" t="str">
        <f t="shared" si="2"/>
        <v>Agustus</v>
      </c>
    </row>
    <row r="138" spans="1:17">
      <c r="A138" s="14">
        <v>137</v>
      </c>
      <c r="B138" s="14">
        <v>137</v>
      </c>
      <c r="C138" s="15">
        <v>44704</v>
      </c>
      <c r="D138" s="14">
        <v>85</v>
      </c>
      <c r="E138" s="14">
        <v>14</v>
      </c>
      <c r="F138" s="14">
        <v>3</v>
      </c>
      <c r="G138" s="14" t="s">
        <v>45</v>
      </c>
      <c r="H138" s="14" t="s">
        <v>15</v>
      </c>
      <c r="I138" s="14" t="str">
        <f>VLOOKUP(Transaksi[[#This Row],[product_id]],'Data Mentah'!$J$7:$N$31,2,FALSE)</f>
        <v>Indomie Rasa Soto Banjar Limau Kuit</v>
      </c>
      <c r="J138" s="14" t="str">
        <f>VLOOKUP(Transaksi[[#This Row],[product_id]],'Data Mentah'!$J$7:$N$31,3,FALSE)</f>
        <v>makanan</v>
      </c>
      <c r="K138" s="14">
        <f>VLOOKUP(Transaksi[[#This Row],[product_id]],'Data Mentah'!$J$7:$N$31,4,FALSE)</f>
        <v>10000</v>
      </c>
      <c r="L138" s="14" t="str">
        <f>VLOOKUP(Transaksi[[#This Row],[product_id]],'Data Mentah'!$J$7:$N$31,5,FALSE)</f>
        <v>mie-kuah</v>
      </c>
      <c r="M138" s="14">
        <f>Transaksi[[#This Row],[quantity]]*Transaksi[[#This Row],[harga_produk]]</f>
        <v>30000</v>
      </c>
      <c r="N138" s="14" t="str">
        <f>LEFT(Transaksi[[#This Row],[jenis_pembayaran]],4)</f>
        <v>QRIS</v>
      </c>
      <c r="O138" s="14">
        <f>IF(Transaksi[[#This Row],[tipe_pembayaran]]="QRIS",5%*Transaksi[[#This Row],[total_penjualan]],0)</f>
        <v>1500</v>
      </c>
      <c r="P138" s="14">
        <f>Transaksi[[#This Row],[total_penjualan]]-Transaksi[[#This Row],[diskon]]</f>
        <v>28500</v>
      </c>
      <c r="Q138" s="16" t="str">
        <f t="shared" si="2"/>
        <v>Mei</v>
      </c>
    </row>
    <row r="139" spans="1:17">
      <c r="A139" s="14">
        <v>138</v>
      </c>
      <c r="B139" s="14">
        <v>138</v>
      </c>
      <c r="C139" s="15">
        <v>44713</v>
      </c>
      <c r="D139" s="14">
        <v>30</v>
      </c>
      <c r="E139" s="14">
        <v>15</v>
      </c>
      <c r="F139" s="14">
        <v>1</v>
      </c>
      <c r="G139" s="14" t="s">
        <v>22</v>
      </c>
      <c r="H139" s="14" t="s">
        <v>15</v>
      </c>
      <c r="I139" s="14" t="str">
        <f>VLOOKUP(Transaksi[[#This Row],[product_id]],'Data Mentah'!$J$7:$N$31,2,FALSE)</f>
        <v>Indomie Rasa Soto Betawi</v>
      </c>
      <c r="J139" s="14" t="str">
        <f>VLOOKUP(Transaksi[[#This Row],[product_id]],'Data Mentah'!$J$7:$N$31,3,FALSE)</f>
        <v>makanan</v>
      </c>
      <c r="K139" s="14">
        <f>VLOOKUP(Transaksi[[#This Row],[product_id]],'Data Mentah'!$J$7:$N$31,4,FALSE)</f>
        <v>10000</v>
      </c>
      <c r="L139" s="14" t="str">
        <f>VLOOKUP(Transaksi[[#This Row],[product_id]],'Data Mentah'!$J$7:$N$31,5,FALSE)</f>
        <v>mie-kuah</v>
      </c>
      <c r="M139" s="14">
        <f>Transaksi[[#This Row],[quantity]]*Transaksi[[#This Row],[harga_produk]]</f>
        <v>10000</v>
      </c>
      <c r="N139" s="14" t="str">
        <f>LEFT(Transaksi[[#This Row],[jenis_pembayaran]],4)</f>
        <v>QRIS</v>
      </c>
      <c r="O139" s="14">
        <f>IF(Transaksi[[#This Row],[tipe_pembayaran]]="QRIS",5%*Transaksi[[#This Row],[total_penjualan]],0)</f>
        <v>500</v>
      </c>
      <c r="P139" s="14">
        <f>Transaksi[[#This Row],[total_penjualan]]-Transaksi[[#This Row],[diskon]]</f>
        <v>9500</v>
      </c>
      <c r="Q139" s="16" t="str">
        <f t="shared" si="2"/>
        <v>Juni</v>
      </c>
    </row>
    <row r="140" spans="1:17">
      <c r="A140" s="14">
        <v>139</v>
      </c>
      <c r="B140" s="14">
        <v>139</v>
      </c>
      <c r="C140" s="15">
        <v>44687</v>
      </c>
      <c r="D140" s="14">
        <v>24</v>
      </c>
      <c r="E140" s="14">
        <v>4</v>
      </c>
      <c r="F140" s="14">
        <v>3</v>
      </c>
      <c r="G140" s="14" t="s">
        <v>22</v>
      </c>
      <c r="H140" s="14" t="s">
        <v>20</v>
      </c>
      <c r="I140" s="14" t="str">
        <f>VLOOKUP(Transaksi[[#This Row],[product_id]],'Data Mentah'!$J$7:$N$31,2,FALSE)</f>
        <v>Indomie Goreng Aceh</v>
      </c>
      <c r="J140" s="14" t="str">
        <f>VLOOKUP(Transaksi[[#This Row],[product_id]],'Data Mentah'!$J$7:$N$31,3,FALSE)</f>
        <v>makanan</v>
      </c>
      <c r="K140" s="14">
        <f>VLOOKUP(Transaksi[[#This Row],[product_id]],'Data Mentah'!$J$7:$N$31,4,FALSE)</f>
        <v>9000</v>
      </c>
      <c r="L140" s="14" t="str">
        <f>VLOOKUP(Transaksi[[#This Row],[product_id]],'Data Mentah'!$J$7:$N$31,5,FALSE)</f>
        <v>mie-goreng</v>
      </c>
      <c r="M140" s="14">
        <f>Transaksi[[#This Row],[quantity]]*Transaksi[[#This Row],[harga_produk]]</f>
        <v>27000</v>
      </c>
      <c r="N140" s="14" t="str">
        <f>LEFT(Transaksi[[#This Row],[jenis_pembayaran]],4)</f>
        <v>QRIS</v>
      </c>
      <c r="O140" s="14">
        <f>IF(Transaksi[[#This Row],[tipe_pembayaran]]="QRIS",5%*Transaksi[[#This Row],[total_penjualan]],0)</f>
        <v>1350</v>
      </c>
      <c r="P140" s="14">
        <f>Transaksi[[#This Row],[total_penjualan]]-Transaksi[[#This Row],[diskon]]</f>
        <v>25650</v>
      </c>
      <c r="Q140" s="16" t="str">
        <f t="shared" si="2"/>
        <v>Mei</v>
      </c>
    </row>
    <row r="141" spans="1:17">
      <c r="A141" s="14">
        <v>140</v>
      </c>
      <c r="B141" s="14">
        <v>140</v>
      </c>
      <c r="C141" s="15">
        <v>44716</v>
      </c>
      <c r="D141" s="14">
        <v>71</v>
      </c>
      <c r="E141" s="14">
        <v>18</v>
      </c>
      <c r="F141" s="14">
        <v>1</v>
      </c>
      <c r="G141" s="14" t="s">
        <v>19</v>
      </c>
      <c r="H141" s="14" t="s">
        <v>20</v>
      </c>
      <c r="I141" s="14" t="str">
        <f>VLOOKUP(Transaksi[[#This Row],[product_id]],'Data Mentah'!$J$7:$N$31,2,FALSE)</f>
        <v>Indomie Soto Mie</v>
      </c>
      <c r="J141" s="14" t="str">
        <f>VLOOKUP(Transaksi[[#This Row],[product_id]],'Data Mentah'!$J$7:$N$31,3,FALSE)</f>
        <v>makanan</v>
      </c>
      <c r="K141" s="14">
        <f>VLOOKUP(Transaksi[[#This Row],[product_id]],'Data Mentah'!$J$7:$N$31,4,FALSE)</f>
        <v>9000</v>
      </c>
      <c r="L141" s="14" t="str">
        <f>VLOOKUP(Transaksi[[#This Row],[product_id]],'Data Mentah'!$J$7:$N$31,5,FALSE)</f>
        <v>mie-kuah</v>
      </c>
      <c r="M141" s="14">
        <f>Transaksi[[#This Row],[quantity]]*Transaksi[[#This Row],[harga_produk]]</f>
        <v>9000</v>
      </c>
      <c r="N141" s="14" t="str">
        <f>LEFT(Transaksi[[#This Row],[jenis_pembayaran]],4)</f>
        <v>CASH</v>
      </c>
      <c r="O141" s="14">
        <f>IF(Transaksi[[#This Row],[tipe_pembayaran]]="QRIS",5%*Transaksi[[#This Row],[total_penjualan]],0)</f>
        <v>0</v>
      </c>
      <c r="P141" s="14">
        <f>Transaksi[[#This Row],[total_penjualan]]-Transaksi[[#This Row],[diskon]]</f>
        <v>9000</v>
      </c>
      <c r="Q141" s="16" t="str">
        <f t="shared" si="2"/>
        <v>Juni</v>
      </c>
    </row>
    <row r="142" spans="1:17">
      <c r="A142" s="14">
        <v>141</v>
      </c>
      <c r="B142" s="14">
        <v>141</v>
      </c>
      <c r="C142" s="15">
        <v>44649</v>
      </c>
      <c r="D142" s="14">
        <v>16</v>
      </c>
      <c r="E142" s="14">
        <v>14</v>
      </c>
      <c r="F142" s="14">
        <v>3</v>
      </c>
      <c r="G142" s="14" t="s">
        <v>30</v>
      </c>
      <c r="H142" s="14" t="s">
        <v>15</v>
      </c>
      <c r="I142" s="14" t="str">
        <f>VLOOKUP(Transaksi[[#This Row],[product_id]],'Data Mentah'!$J$7:$N$31,2,FALSE)</f>
        <v>Indomie Rasa Soto Banjar Limau Kuit</v>
      </c>
      <c r="J142" s="14" t="str">
        <f>VLOOKUP(Transaksi[[#This Row],[product_id]],'Data Mentah'!$J$7:$N$31,3,FALSE)</f>
        <v>makanan</v>
      </c>
      <c r="K142" s="14">
        <f>VLOOKUP(Transaksi[[#This Row],[product_id]],'Data Mentah'!$J$7:$N$31,4,FALSE)</f>
        <v>10000</v>
      </c>
      <c r="L142" s="14" t="str">
        <f>VLOOKUP(Transaksi[[#This Row],[product_id]],'Data Mentah'!$J$7:$N$31,5,FALSE)</f>
        <v>mie-kuah</v>
      </c>
      <c r="M142" s="14">
        <f>Transaksi[[#This Row],[quantity]]*Transaksi[[#This Row],[harga_produk]]</f>
        <v>30000</v>
      </c>
      <c r="N142" s="14" t="str">
        <f>LEFT(Transaksi[[#This Row],[jenis_pembayaran]],4)</f>
        <v>QRIS</v>
      </c>
      <c r="O142" s="14">
        <f>IF(Transaksi[[#This Row],[tipe_pembayaran]]="QRIS",5%*Transaksi[[#This Row],[total_penjualan]],0)</f>
        <v>1500</v>
      </c>
      <c r="P142" s="14">
        <f>Transaksi[[#This Row],[total_penjualan]]-Transaksi[[#This Row],[diskon]]</f>
        <v>28500</v>
      </c>
      <c r="Q142" s="16" t="str">
        <f t="shared" si="2"/>
        <v>Maret</v>
      </c>
    </row>
    <row r="143" spans="1:17">
      <c r="A143" s="14">
        <v>142</v>
      </c>
      <c r="B143" s="14">
        <v>142</v>
      </c>
      <c r="C143" s="15">
        <v>44635</v>
      </c>
      <c r="D143" s="14">
        <v>17</v>
      </c>
      <c r="E143" s="14">
        <v>11</v>
      </c>
      <c r="F143" s="14">
        <v>2</v>
      </c>
      <c r="G143" s="14" t="s">
        <v>45</v>
      </c>
      <c r="H143" s="14" t="s">
        <v>15</v>
      </c>
      <c r="I143" s="14" t="str">
        <f>VLOOKUP(Transaksi[[#This Row],[product_id]],'Data Mentah'!$J$7:$N$31,2,FALSE)</f>
        <v>Indomie Rasa Empal Gentong</v>
      </c>
      <c r="J143" s="14" t="str">
        <f>VLOOKUP(Transaksi[[#This Row],[product_id]],'Data Mentah'!$J$7:$N$31,3,FALSE)</f>
        <v>makanan</v>
      </c>
      <c r="K143" s="14">
        <f>VLOOKUP(Transaksi[[#This Row],[product_id]],'Data Mentah'!$J$7:$N$31,4,FALSE)</f>
        <v>10000</v>
      </c>
      <c r="L143" s="14" t="str">
        <f>VLOOKUP(Transaksi[[#This Row],[product_id]],'Data Mentah'!$J$7:$N$31,5,FALSE)</f>
        <v>mie-kuah</v>
      </c>
      <c r="M143" s="14">
        <f>Transaksi[[#This Row],[quantity]]*Transaksi[[#This Row],[harga_produk]]</f>
        <v>20000</v>
      </c>
      <c r="N143" s="14" t="str">
        <f>LEFT(Transaksi[[#This Row],[jenis_pembayaran]],4)</f>
        <v>QRIS</v>
      </c>
      <c r="O143" s="14">
        <f>IF(Transaksi[[#This Row],[tipe_pembayaran]]="QRIS",5%*Transaksi[[#This Row],[total_penjualan]],0)</f>
        <v>1000</v>
      </c>
      <c r="P143" s="14">
        <f>Transaksi[[#This Row],[total_penjualan]]-Transaksi[[#This Row],[diskon]]</f>
        <v>19000</v>
      </c>
      <c r="Q143" s="16" t="str">
        <f t="shared" si="2"/>
        <v>Maret</v>
      </c>
    </row>
    <row r="144" spans="1:17">
      <c r="A144" s="14">
        <v>143</v>
      </c>
      <c r="B144" s="14">
        <v>143</v>
      </c>
      <c r="C144" s="15">
        <v>44699</v>
      </c>
      <c r="D144" s="14">
        <v>34</v>
      </c>
      <c r="E144" s="14">
        <v>3</v>
      </c>
      <c r="F144" s="14">
        <v>2</v>
      </c>
      <c r="G144" s="14" t="s">
        <v>22</v>
      </c>
      <c r="H144" s="14" t="s">
        <v>20</v>
      </c>
      <c r="I144" s="14" t="str">
        <f>VLOOKUP(Transaksi[[#This Row],[product_id]],'Data Mentah'!$J$7:$N$31,2,FALSE)</f>
        <v>Indomie Baso Sapi</v>
      </c>
      <c r="J144" s="14" t="str">
        <f>VLOOKUP(Transaksi[[#This Row],[product_id]],'Data Mentah'!$J$7:$N$31,3,FALSE)</f>
        <v>makanan</v>
      </c>
      <c r="K144" s="14">
        <f>VLOOKUP(Transaksi[[#This Row],[product_id]],'Data Mentah'!$J$7:$N$31,4,FALSE)</f>
        <v>9000</v>
      </c>
      <c r="L144" s="14" t="str">
        <f>VLOOKUP(Transaksi[[#This Row],[product_id]],'Data Mentah'!$J$7:$N$31,5,FALSE)</f>
        <v>mie-kuah</v>
      </c>
      <c r="M144" s="14">
        <f>Transaksi[[#This Row],[quantity]]*Transaksi[[#This Row],[harga_produk]]</f>
        <v>18000</v>
      </c>
      <c r="N144" s="14" t="str">
        <f>LEFT(Transaksi[[#This Row],[jenis_pembayaran]],4)</f>
        <v>QRIS</v>
      </c>
      <c r="O144" s="14">
        <f>IF(Transaksi[[#This Row],[tipe_pembayaran]]="QRIS",5%*Transaksi[[#This Row],[total_penjualan]],0)</f>
        <v>900</v>
      </c>
      <c r="P144" s="14">
        <f>Transaksi[[#This Row],[total_penjualan]]-Transaksi[[#This Row],[diskon]]</f>
        <v>17100</v>
      </c>
      <c r="Q144" s="16" t="str">
        <f t="shared" si="2"/>
        <v>Mei</v>
      </c>
    </row>
    <row r="145" spans="1:17">
      <c r="A145" s="14">
        <v>144</v>
      </c>
      <c r="B145" s="14">
        <v>144</v>
      </c>
      <c r="C145" s="15">
        <v>44618</v>
      </c>
      <c r="D145" s="14">
        <v>14</v>
      </c>
      <c r="E145" s="14">
        <v>12</v>
      </c>
      <c r="F145" s="14">
        <v>2</v>
      </c>
      <c r="G145" s="14" t="s">
        <v>33</v>
      </c>
      <c r="H145" s="14" t="s">
        <v>20</v>
      </c>
      <c r="I145" s="14" t="str">
        <f>VLOOKUP(Transaksi[[#This Row],[product_id]],'Data Mentah'!$J$7:$N$31,2,FALSE)</f>
        <v>Indomie Rasa Mi Kocok Bandung</v>
      </c>
      <c r="J145" s="14" t="str">
        <f>VLOOKUP(Transaksi[[#This Row],[product_id]],'Data Mentah'!$J$7:$N$31,3,FALSE)</f>
        <v>makanan</v>
      </c>
      <c r="K145" s="14">
        <f>VLOOKUP(Transaksi[[#This Row],[product_id]],'Data Mentah'!$J$7:$N$31,4,FALSE)</f>
        <v>10000</v>
      </c>
      <c r="L145" s="14" t="str">
        <f>VLOOKUP(Transaksi[[#This Row],[product_id]],'Data Mentah'!$J$7:$N$31,5,FALSE)</f>
        <v>mie-kuah</v>
      </c>
      <c r="M145" s="14">
        <f>Transaksi[[#This Row],[quantity]]*Transaksi[[#This Row],[harga_produk]]</f>
        <v>20000</v>
      </c>
      <c r="N145" s="14" t="str">
        <f>LEFT(Transaksi[[#This Row],[jenis_pembayaran]],4)</f>
        <v>QRIS</v>
      </c>
      <c r="O145" s="14">
        <f>IF(Transaksi[[#This Row],[tipe_pembayaran]]="QRIS",5%*Transaksi[[#This Row],[total_penjualan]],0)</f>
        <v>1000</v>
      </c>
      <c r="P145" s="14">
        <f>Transaksi[[#This Row],[total_penjualan]]-Transaksi[[#This Row],[diskon]]</f>
        <v>19000</v>
      </c>
      <c r="Q145" s="16" t="str">
        <f t="shared" si="2"/>
        <v>Februari</v>
      </c>
    </row>
    <row r="146" spans="1:17">
      <c r="A146" s="14">
        <v>145</v>
      </c>
      <c r="B146" s="14">
        <v>145</v>
      </c>
      <c r="C146" s="15">
        <v>44603</v>
      </c>
      <c r="D146" s="14">
        <v>88</v>
      </c>
      <c r="E146" s="14">
        <v>4</v>
      </c>
      <c r="F146" s="14">
        <v>1</v>
      </c>
      <c r="G146" s="14" t="s">
        <v>33</v>
      </c>
      <c r="H146" s="14" t="s">
        <v>20</v>
      </c>
      <c r="I146" s="14" t="str">
        <f>VLOOKUP(Transaksi[[#This Row],[product_id]],'Data Mentah'!$J$7:$N$31,2,FALSE)</f>
        <v>Indomie Goreng Aceh</v>
      </c>
      <c r="J146" s="14" t="str">
        <f>VLOOKUP(Transaksi[[#This Row],[product_id]],'Data Mentah'!$J$7:$N$31,3,FALSE)</f>
        <v>makanan</v>
      </c>
      <c r="K146" s="14">
        <f>VLOOKUP(Transaksi[[#This Row],[product_id]],'Data Mentah'!$J$7:$N$31,4,FALSE)</f>
        <v>9000</v>
      </c>
      <c r="L146" s="14" t="str">
        <f>VLOOKUP(Transaksi[[#This Row],[product_id]],'Data Mentah'!$J$7:$N$31,5,FALSE)</f>
        <v>mie-goreng</v>
      </c>
      <c r="M146" s="14">
        <f>Transaksi[[#This Row],[quantity]]*Transaksi[[#This Row],[harga_produk]]</f>
        <v>9000</v>
      </c>
      <c r="N146" s="14" t="str">
        <f>LEFT(Transaksi[[#This Row],[jenis_pembayaran]],4)</f>
        <v>QRIS</v>
      </c>
      <c r="O146" s="14">
        <f>IF(Transaksi[[#This Row],[tipe_pembayaran]]="QRIS",5%*Transaksi[[#This Row],[total_penjualan]],0)</f>
        <v>450</v>
      </c>
      <c r="P146" s="14">
        <f>Transaksi[[#This Row],[total_penjualan]]-Transaksi[[#This Row],[diskon]]</f>
        <v>8550</v>
      </c>
      <c r="Q146" s="16" t="str">
        <f t="shared" si="2"/>
        <v>Februari</v>
      </c>
    </row>
    <row r="147" spans="1:17">
      <c r="A147" s="14">
        <v>146</v>
      </c>
      <c r="B147" s="14">
        <v>146</v>
      </c>
      <c r="C147" s="15">
        <v>44773</v>
      </c>
      <c r="D147" s="14">
        <v>26</v>
      </c>
      <c r="E147" s="14">
        <v>1</v>
      </c>
      <c r="F147" s="14">
        <v>1</v>
      </c>
      <c r="G147" s="14" t="s">
        <v>22</v>
      </c>
      <c r="H147" s="14" t="s">
        <v>15</v>
      </c>
      <c r="I147" s="14" t="str">
        <f>VLOOKUP(Transaksi[[#This Row],[product_id]],'Data Mentah'!$J$7:$N$31,2,FALSE)</f>
        <v>indomie Ayam Bawang</v>
      </c>
      <c r="J147" s="14" t="str">
        <f>VLOOKUP(Transaksi[[#This Row],[product_id]],'Data Mentah'!$J$7:$N$31,3,FALSE)</f>
        <v>makanan</v>
      </c>
      <c r="K147" s="14">
        <f>VLOOKUP(Transaksi[[#This Row],[product_id]],'Data Mentah'!$J$7:$N$31,4,FALSE)</f>
        <v>9000</v>
      </c>
      <c r="L147" s="14" t="str">
        <f>VLOOKUP(Transaksi[[#This Row],[product_id]],'Data Mentah'!$J$7:$N$31,5,FALSE)</f>
        <v>mie-kuah</v>
      </c>
      <c r="M147" s="14">
        <f>Transaksi[[#This Row],[quantity]]*Transaksi[[#This Row],[harga_produk]]</f>
        <v>9000</v>
      </c>
      <c r="N147" s="14" t="str">
        <f>LEFT(Transaksi[[#This Row],[jenis_pembayaran]],4)</f>
        <v>QRIS</v>
      </c>
      <c r="O147" s="14">
        <f>IF(Transaksi[[#This Row],[tipe_pembayaran]]="QRIS",5%*Transaksi[[#This Row],[total_penjualan]],0)</f>
        <v>450</v>
      </c>
      <c r="P147" s="14">
        <f>Transaksi[[#This Row],[total_penjualan]]-Transaksi[[#This Row],[diskon]]</f>
        <v>8550</v>
      </c>
      <c r="Q147" s="16" t="str">
        <f t="shared" si="2"/>
        <v>Juli</v>
      </c>
    </row>
    <row r="148" spans="1:17">
      <c r="A148" s="14">
        <v>147</v>
      </c>
      <c r="B148" s="14">
        <v>147</v>
      </c>
      <c r="C148" s="15">
        <v>44717</v>
      </c>
      <c r="D148" s="14">
        <v>18</v>
      </c>
      <c r="E148" s="14">
        <v>8</v>
      </c>
      <c r="F148" s="14">
        <v>1</v>
      </c>
      <c r="G148" s="14" t="s">
        <v>45</v>
      </c>
      <c r="H148" s="14" t="s">
        <v>15</v>
      </c>
      <c r="I148" s="14" t="str">
        <f>VLOOKUP(Transaksi[[#This Row],[product_id]],'Data Mentah'!$J$7:$N$31,2,FALSE)</f>
        <v>Indomie Goreng Sambal Matah</v>
      </c>
      <c r="J148" s="14" t="str">
        <f>VLOOKUP(Transaksi[[#This Row],[product_id]],'Data Mentah'!$J$7:$N$31,3,FALSE)</f>
        <v>makanan</v>
      </c>
      <c r="K148" s="14">
        <f>VLOOKUP(Transaksi[[#This Row],[product_id]],'Data Mentah'!$J$7:$N$31,4,FALSE)</f>
        <v>9000</v>
      </c>
      <c r="L148" s="14" t="str">
        <f>VLOOKUP(Transaksi[[#This Row],[product_id]],'Data Mentah'!$J$7:$N$31,5,FALSE)</f>
        <v>mie-goreng</v>
      </c>
      <c r="M148" s="14">
        <f>Transaksi[[#This Row],[quantity]]*Transaksi[[#This Row],[harga_produk]]</f>
        <v>9000</v>
      </c>
      <c r="N148" s="14" t="str">
        <f>LEFT(Transaksi[[#This Row],[jenis_pembayaran]],4)</f>
        <v>QRIS</v>
      </c>
      <c r="O148" s="14">
        <f>IF(Transaksi[[#This Row],[tipe_pembayaran]]="QRIS",5%*Transaksi[[#This Row],[total_penjualan]],0)</f>
        <v>450</v>
      </c>
      <c r="P148" s="14">
        <f>Transaksi[[#This Row],[total_penjualan]]-Transaksi[[#This Row],[diskon]]</f>
        <v>8550</v>
      </c>
      <c r="Q148" s="16" t="str">
        <f t="shared" si="2"/>
        <v>Juni</v>
      </c>
    </row>
    <row r="149" spans="1:17">
      <c r="A149" s="14">
        <v>148</v>
      </c>
      <c r="B149" s="14">
        <v>148</v>
      </c>
      <c r="C149" s="15">
        <v>44617</v>
      </c>
      <c r="D149" s="14">
        <v>39</v>
      </c>
      <c r="E149" s="14">
        <v>1</v>
      </c>
      <c r="F149" s="14">
        <v>3</v>
      </c>
      <c r="G149" s="14" t="s">
        <v>33</v>
      </c>
      <c r="H149" s="14" t="s">
        <v>20</v>
      </c>
      <c r="I149" s="14" t="str">
        <f>VLOOKUP(Transaksi[[#This Row],[product_id]],'Data Mentah'!$J$7:$N$31,2,FALSE)</f>
        <v>indomie Ayam Bawang</v>
      </c>
      <c r="J149" s="14" t="str">
        <f>VLOOKUP(Transaksi[[#This Row],[product_id]],'Data Mentah'!$J$7:$N$31,3,FALSE)</f>
        <v>makanan</v>
      </c>
      <c r="K149" s="14">
        <f>VLOOKUP(Transaksi[[#This Row],[product_id]],'Data Mentah'!$J$7:$N$31,4,FALSE)</f>
        <v>9000</v>
      </c>
      <c r="L149" s="14" t="str">
        <f>VLOOKUP(Transaksi[[#This Row],[product_id]],'Data Mentah'!$J$7:$N$31,5,FALSE)</f>
        <v>mie-kuah</v>
      </c>
      <c r="M149" s="14">
        <f>Transaksi[[#This Row],[quantity]]*Transaksi[[#This Row],[harga_produk]]</f>
        <v>27000</v>
      </c>
      <c r="N149" s="14" t="str">
        <f>LEFT(Transaksi[[#This Row],[jenis_pembayaran]],4)</f>
        <v>QRIS</v>
      </c>
      <c r="O149" s="14">
        <f>IF(Transaksi[[#This Row],[tipe_pembayaran]]="QRIS",5%*Transaksi[[#This Row],[total_penjualan]],0)</f>
        <v>1350</v>
      </c>
      <c r="P149" s="14">
        <f>Transaksi[[#This Row],[total_penjualan]]-Transaksi[[#This Row],[diskon]]</f>
        <v>25650</v>
      </c>
      <c r="Q149" s="16" t="str">
        <f t="shared" si="2"/>
        <v>Februari</v>
      </c>
    </row>
    <row r="150" spans="1:17">
      <c r="A150" s="14">
        <v>149</v>
      </c>
      <c r="B150" s="14">
        <v>149</v>
      </c>
      <c r="C150" s="15">
        <v>44683</v>
      </c>
      <c r="D150" s="14">
        <v>39</v>
      </c>
      <c r="E150" s="14">
        <v>16</v>
      </c>
      <c r="F150" s="14">
        <v>3</v>
      </c>
      <c r="G150" s="14" t="s">
        <v>45</v>
      </c>
      <c r="H150" s="14" t="s">
        <v>15</v>
      </c>
      <c r="I150" s="14" t="str">
        <f>VLOOKUP(Transaksi[[#This Row],[product_id]],'Data Mentah'!$J$7:$N$31,2,FALSE)</f>
        <v>Indomie Rasa Soto Lamongan</v>
      </c>
      <c r="J150" s="14" t="str">
        <f>VLOOKUP(Transaksi[[#This Row],[product_id]],'Data Mentah'!$J$7:$N$31,3,FALSE)</f>
        <v>makanan</v>
      </c>
      <c r="K150" s="14">
        <f>VLOOKUP(Transaksi[[#This Row],[product_id]],'Data Mentah'!$J$7:$N$31,4,FALSE)</f>
        <v>10000</v>
      </c>
      <c r="L150" s="14" t="str">
        <f>VLOOKUP(Transaksi[[#This Row],[product_id]],'Data Mentah'!$J$7:$N$31,5,FALSE)</f>
        <v>mie-kuah</v>
      </c>
      <c r="M150" s="14">
        <f>Transaksi[[#This Row],[quantity]]*Transaksi[[#This Row],[harga_produk]]</f>
        <v>30000</v>
      </c>
      <c r="N150" s="14" t="str">
        <f>LEFT(Transaksi[[#This Row],[jenis_pembayaran]],4)</f>
        <v>QRIS</v>
      </c>
      <c r="O150" s="14">
        <f>IF(Transaksi[[#This Row],[tipe_pembayaran]]="QRIS",5%*Transaksi[[#This Row],[total_penjualan]],0)</f>
        <v>1500</v>
      </c>
      <c r="P150" s="14">
        <f>Transaksi[[#This Row],[total_penjualan]]-Transaksi[[#This Row],[diskon]]</f>
        <v>28500</v>
      </c>
      <c r="Q150" s="16" t="str">
        <f t="shared" si="2"/>
        <v>Mei</v>
      </c>
    </row>
    <row r="151" spans="1:17">
      <c r="A151" s="14">
        <v>150</v>
      </c>
      <c r="B151" s="14">
        <v>150</v>
      </c>
      <c r="C151" s="15">
        <v>44727</v>
      </c>
      <c r="D151" s="14">
        <v>54</v>
      </c>
      <c r="E151" s="14">
        <v>10</v>
      </c>
      <c r="F151" s="14">
        <v>1</v>
      </c>
      <c r="G151" s="14" t="s">
        <v>14</v>
      </c>
      <c r="H151" s="14" t="s">
        <v>15</v>
      </c>
      <c r="I151" s="14" t="str">
        <f>VLOOKUP(Transaksi[[#This Row],[product_id]],'Data Mentah'!$J$7:$N$31,2,FALSE)</f>
        <v>indomie Kari Ayam</v>
      </c>
      <c r="J151" s="14" t="str">
        <f>VLOOKUP(Transaksi[[#This Row],[product_id]],'Data Mentah'!$J$7:$N$31,3,FALSE)</f>
        <v>makanan</v>
      </c>
      <c r="K151" s="14">
        <f>VLOOKUP(Transaksi[[#This Row],[product_id]],'Data Mentah'!$J$7:$N$31,4,FALSE)</f>
        <v>9000</v>
      </c>
      <c r="L151" s="14" t="str">
        <f>VLOOKUP(Transaksi[[#This Row],[product_id]],'Data Mentah'!$J$7:$N$31,5,FALSE)</f>
        <v>mie-kuah</v>
      </c>
      <c r="M151" s="14">
        <f>Transaksi[[#This Row],[quantity]]*Transaksi[[#This Row],[harga_produk]]</f>
        <v>9000</v>
      </c>
      <c r="N151" s="14" t="str">
        <f>LEFT(Transaksi[[#This Row],[jenis_pembayaran]],4)</f>
        <v>QRIS</v>
      </c>
      <c r="O151" s="14">
        <f>IF(Transaksi[[#This Row],[tipe_pembayaran]]="QRIS",5%*Transaksi[[#This Row],[total_penjualan]],0)</f>
        <v>450</v>
      </c>
      <c r="P151" s="14">
        <f>Transaksi[[#This Row],[total_penjualan]]-Transaksi[[#This Row],[diskon]]</f>
        <v>8550</v>
      </c>
      <c r="Q151" s="16" t="str">
        <f t="shared" si="2"/>
        <v>Juni</v>
      </c>
    </row>
    <row r="152" spans="1:17">
      <c r="A152" s="14">
        <v>151</v>
      </c>
      <c r="B152" s="14">
        <v>151</v>
      </c>
      <c r="C152" s="15">
        <v>44640</v>
      </c>
      <c r="D152" s="14">
        <v>90</v>
      </c>
      <c r="E152" s="14">
        <v>8</v>
      </c>
      <c r="F152" s="14">
        <v>3</v>
      </c>
      <c r="G152" s="14" t="s">
        <v>22</v>
      </c>
      <c r="H152" s="14" t="s">
        <v>15</v>
      </c>
      <c r="I152" s="14" t="str">
        <f>VLOOKUP(Transaksi[[#This Row],[product_id]],'Data Mentah'!$J$7:$N$31,2,FALSE)</f>
        <v>Indomie Goreng Sambal Matah</v>
      </c>
      <c r="J152" s="14" t="str">
        <f>VLOOKUP(Transaksi[[#This Row],[product_id]],'Data Mentah'!$J$7:$N$31,3,FALSE)</f>
        <v>makanan</v>
      </c>
      <c r="K152" s="14">
        <f>VLOOKUP(Transaksi[[#This Row],[product_id]],'Data Mentah'!$J$7:$N$31,4,FALSE)</f>
        <v>9000</v>
      </c>
      <c r="L152" s="14" t="str">
        <f>VLOOKUP(Transaksi[[#This Row],[product_id]],'Data Mentah'!$J$7:$N$31,5,FALSE)</f>
        <v>mie-goreng</v>
      </c>
      <c r="M152" s="14">
        <f>Transaksi[[#This Row],[quantity]]*Transaksi[[#This Row],[harga_produk]]</f>
        <v>27000</v>
      </c>
      <c r="N152" s="14" t="str">
        <f>LEFT(Transaksi[[#This Row],[jenis_pembayaran]],4)</f>
        <v>QRIS</v>
      </c>
      <c r="O152" s="14">
        <f>IF(Transaksi[[#This Row],[tipe_pembayaran]]="QRIS",5%*Transaksi[[#This Row],[total_penjualan]],0)</f>
        <v>1350</v>
      </c>
      <c r="P152" s="14">
        <f>Transaksi[[#This Row],[total_penjualan]]-Transaksi[[#This Row],[diskon]]</f>
        <v>25650</v>
      </c>
      <c r="Q152" s="16" t="str">
        <f t="shared" si="2"/>
        <v>Maret</v>
      </c>
    </row>
    <row r="153" spans="1:17">
      <c r="A153" s="14">
        <v>152</v>
      </c>
      <c r="B153" s="14">
        <v>152</v>
      </c>
      <c r="C153" s="15">
        <v>44725</v>
      </c>
      <c r="D153" s="14">
        <v>68</v>
      </c>
      <c r="E153" s="14">
        <v>14</v>
      </c>
      <c r="F153" s="14">
        <v>3</v>
      </c>
      <c r="G153" s="14" t="s">
        <v>14</v>
      </c>
      <c r="H153" s="14" t="s">
        <v>15</v>
      </c>
      <c r="I153" s="14" t="str">
        <f>VLOOKUP(Transaksi[[#This Row],[product_id]],'Data Mentah'!$J$7:$N$31,2,FALSE)</f>
        <v>Indomie Rasa Soto Banjar Limau Kuit</v>
      </c>
      <c r="J153" s="14" t="str">
        <f>VLOOKUP(Transaksi[[#This Row],[product_id]],'Data Mentah'!$J$7:$N$31,3,FALSE)</f>
        <v>makanan</v>
      </c>
      <c r="K153" s="14">
        <f>VLOOKUP(Transaksi[[#This Row],[product_id]],'Data Mentah'!$J$7:$N$31,4,FALSE)</f>
        <v>10000</v>
      </c>
      <c r="L153" s="14" t="str">
        <f>VLOOKUP(Transaksi[[#This Row],[product_id]],'Data Mentah'!$J$7:$N$31,5,FALSE)</f>
        <v>mie-kuah</v>
      </c>
      <c r="M153" s="14">
        <f>Transaksi[[#This Row],[quantity]]*Transaksi[[#This Row],[harga_produk]]</f>
        <v>30000</v>
      </c>
      <c r="N153" s="14" t="str">
        <f>LEFT(Transaksi[[#This Row],[jenis_pembayaran]],4)</f>
        <v>QRIS</v>
      </c>
      <c r="O153" s="14">
        <f>IF(Transaksi[[#This Row],[tipe_pembayaran]]="QRIS",5%*Transaksi[[#This Row],[total_penjualan]],0)</f>
        <v>1500</v>
      </c>
      <c r="P153" s="14">
        <f>Transaksi[[#This Row],[total_penjualan]]-Transaksi[[#This Row],[diskon]]</f>
        <v>28500</v>
      </c>
      <c r="Q153" s="16" t="str">
        <f t="shared" si="2"/>
        <v>Juni</v>
      </c>
    </row>
    <row r="154" spans="1:17">
      <c r="A154" s="14">
        <v>153</v>
      </c>
      <c r="B154" s="14">
        <v>153</v>
      </c>
      <c r="C154" s="15">
        <v>44784</v>
      </c>
      <c r="D154" s="14">
        <v>97</v>
      </c>
      <c r="E154" s="14">
        <v>11</v>
      </c>
      <c r="F154" s="14">
        <v>1</v>
      </c>
      <c r="G154" s="14" t="s">
        <v>14</v>
      </c>
      <c r="H154" s="14" t="s">
        <v>20</v>
      </c>
      <c r="I154" s="14" t="str">
        <f>VLOOKUP(Transaksi[[#This Row],[product_id]],'Data Mentah'!$J$7:$N$31,2,FALSE)</f>
        <v>Indomie Rasa Empal Gentong</v>
      </c>
      <c r="J154" s="14" t="str">
        <f>VLOOKUP(Transaksi[[#This Row],[product_id]],'Data Mentah'!$J$7:$N$31,3,FALSE)</f>
        <v>makanan</v>
      </c>
      <c r="K154" s="14">
        <f>VLOOKUP(Transaksi[[#This Row],[product_id]],'Data Mentah'!$J$7:$N$31,4,FALSE)</f>
        <v>10000</v>
      </c>
      <c r="L154" s="14" t="str">
        <f>VLOOKUP(Transaksi[[#This Row],[product_id]],'Data Mentah'!$J$7:$N$31,5,FALSE)</f>
        <v>mie-kuah</v>
      </c>
      <c r="M154" s="14">
        <f>Transaksi[[#This Row],[quantity]]*Transaksi[[#This Row],[harga_produk]]</f>
        <v>10000</v>
      </c>
      <c r="N154" s="14" t="str">
        <f>LEFT(Transaksi[[#This Row],[jenis_pembayaran]],4)</f>
        <v>QRIS</v>
      </c>
      <c r="O154" s="14">
        <f>IF(Transaksi[[#This Row],[tipe_pembayaran]]="QRIS",5%*Transaksi[[#This Row],[total_penjualan]],0)</f>
        <v>500</v>
      </c>
      <c r="P154" s="14">
        <f>Transaksi[[#This Row],[total_penjualan]]-Transaksi[[#This Row],[diskon]]</f>
        <v>9500</v>
      </c>
      <c r="Q154" s="16" t="str">
        <f t="shared" si="2"/>
        <v>Agustus</v>
      </c>
    </row>
    <row r="155" spans="1:17">
      <c r="A155" s="14">
        <v>154</v>
      </c>
      <c r="B155" s="14">
        <v>154</v>
      </c>
      <c r="C155" s="15">
        <v>44705</v>
      </c>
      <c r="D155" s="14">
        <v>34</v>
      </c>
      <c r="E155" s="14">
        <v>1</v>
      </c>
      <c r="F155" s="14">
        <v>1</v>
      </c>
      <c r="G155" s="14" t="s">
        <v>30</v>
      </c>
      <c r="H155" s="14" t="s">
        <v>15</v>
      </c>
      <c r="I155" s="14" t="str">
        <f>VLOOKUP(Transaksi[[#This Row],[product_id]],'Data Mentah'!$J$7:$N$31,2,FALSE)</f>
        <v>indomie Ayam Bawang</v>
      </c>
      <c r="J155" s="14" t="str">
        <f>VLOOKUP(Transaksi[[#This Row],[product_id]],'Data Mentah'!$J$7:$N$31,3,FALSE)</f>
        <v>makanan</v>
      </c>
      <c r="K155" s="14">
        <f>VLOOKUP(Transaksi[[#This Row],[product_id]],'Data Mentah'!$J$7:$N$31,4,FALSE)</f>
        <v>9000</v>
      </c>
      <c r="L155" s="14" t="str">
        <f>VLOOKUP(Transaksi[[#This Row],[product_id]],'Data Mentah'!$J$7:$N$31,5,FALSE)</f>
        <v>mie-kuah</v>
      </c>
      <c r="M155" s="14">
        <f>Transaksi[[#This Row],[quantity]]*Transaksi[[#This Row],[harga_produk]]</f>
        <v>9000</v>
      </c>
      <c r="N155" s="14" t="str">
        <f>LEFT(Transaksi[[#This Row],[jenis_pembayaran]],4)</f>
        <v>QRIS</v>
      </c>
      <c r="O155" s="14">
        <f>IF(Transaksi[[#This Row],[tipe_pembayaran]]="QRIS",5%*Transaksi[[#This Row],[total_penjualan]],0)</f>
        <v>450</v>
      </c>
      <c r="P155" s="14">
        <f>Transaksi[[#This Row],[total_penjualan]]-Transaksi[[#This Row],[diskon]]</f>
        <v>8550</v>
      </c>
      <c r="Q155" s="16" t="str">
        <f t="shared" si="2"/>
        <v>Mei</v>
      </c>
    </row>
    <row r="156" spans="1:17">
      <c r="A156" s="14">
        <v>155</v>
      </c>
      <c r="B156" s="14">
        <v>155</v>
      </c>
      <c r="C156" s="15">
        <v>44631</v>
      </c>
      <c r="D156" s="14">
        <v>80</v>
      </c>
      <c r="E156" s="14">
        <v>10</v>
      </c>
      <c r="F156" s="14">
        <v>1</v>
      </c>
      <c r="G156" s="14" t="s">
        <v>19</v>
      </c>
      <c r="H156" s="14" t="s">
        <v>20</v>
      </c>
      <c r="I156" s="14" t="str">
        <f>VLOOKUP(Transaksi[[#This Row],[product_id]],'Data Mentah'!$J$7:$N$31,2,FALSE)</f>
        <v>indomie Kari Ayam</v>
      </c>
      <c r="J156" s="14" t="str">
        <f>VLOOKUP(Transaksi[[#This Row],[product_id]],'Data Mentah'!$J$7:$N$31,3,FALSE)</f>
        <v>makanan</v>
      </c>
      <c r="K156" s="14">
        <f>VLOOKUP(Transaksi[[#This Row],[product_id]],'Data Mentah'!$J$7:$N$31,4,FALSE)</f>
        <v>9000</v>
      </c>
      <c r="L156" s="14" t="str">
        <f>VLOOKUP(Transaksi[[#This Row],[product_id]],'Data Mentah'!$J$7:$N$31,5,FALSE)</f>
        <v>mie-kuah</v>
      </c>
      <c r="M156" s="14">
        <f>Transaksi[[#This Row],[quantity]]*Transaksi[[#This Row],[harga_produk]]</f>
        <v>9000</v>
      </c>
      <c r="N156" s="14" t="str">
        <f>LEFT(Transaksi[[#This Row],[jenis_pembayaran]],4)</f>
        <v>CASH</v>
      </c>
      <c r="O156" s="14">
        <f>IF(Transaksi[[#This Row],[tipe_pembayaran]]="QRIS",5%*Transaksi[[#This Row],[total_penjualan]],0)</f>
        <v>0</v>
      </c>
      <c r="P156" s="14">
        <f>Transaksi[[#This Row],[total_penjualan]]-Transaksi[[#This Row],[diskon]]</f>
        <v>9000</v>
      </c>
      <c r="Q156" s="16" t="str">
        <f t="shared" si="2"/>
        <v>Maret</v>
      </c>
    </row>
    <row r="157" spans="1:17">
      <c r="A157" s="14">
        <v>156</v>
      </c>
      <c r="B157" s="14">
        <v>156</v>
      </c>
      <c r="C157" s="15">
        <v>44731</v>
      </c>
      <c r="D157" s="14">
        <v>32</v>
      </c>
      <c r="E157" s="14">
        <v>11</v>
      </c>
      <c r="F157" s="14">
        <v>1</v>
      </c>
      <c r="G157" s="14" t="s">
        <v>14</v>
      </c>
      <c r="H157" s="14" t="s">
        <v>20</v>
      </c>
      <c r="I157" s="14" t="str">
        <f>VLOOKUP(Transaksi[[#This Row],[product_id]],'Data Mentah'!$J$7:$N$31,2,FALSE)</f>
        <v>Indomie Rasa Empal Gentong</v>
      </c>
      <c r="J157" s="14" t="str">
        <f>VLOOKUP(Transaksi[[#This Row],[product_id]],'Data Mentah'!$J$7:$N$31,3,FALSE)</f>
        <v>makanan</v>
      </c>
      <c r="K157" s="14">
        <f>VLOOKUP(Transaksi[[#This Row],[product_id]],'Data Mentah'!$J$7:$N$31,4,FALSE)</f>
        <v>10000</v>
      </c>
      <c r="L157" s="14" t="str">
        <f>VLOOKUP(Transaksi[[#This Row],[product_id]],'Data Mentah'!$J$7:$N$31,5,FALSE)</f>
        <v>mie-kuah</v>
      </c>
      <c r="M157" s="14">
        <f>Transaksi[[#This Row],[quantity]]*Transaksi[[#This Row],[harga_produk]]</f>
        <v>10000</v>
      </c>
      <c r="N157" s="14" t="str">
        <f>LEFT(Transaksi[[#This Row],[jenis_pembayaran]],4)</f>
        <v>QRIS</v>
      </c>
      <c r="O157" s="14">
        <f>IF(Transaksi[[#This Row],[tipe_pembayaran]]="QRIS",5%*Transaksi[[#This Row],[total_penjualan]],0)</f>
        <v>500</v>
      </c>
      <c r="P157" s="14">
        <f>Transaksi[[#This Row],[total_penjualan]]-Transaksi[[#This Row],[diskon]]</f>
        <v>9500</v>
      </c>
      <c r="Q157" s="16" t="str">
        <f t="shared" si="2"/>
        <v>Juni</v>
      </c>
    </row>
    <row r="158" spans="1:17">
      <c r="A158" s="14">
        <v>157</v>
      </c>
      <c r="B158" s="14">
        <v>157</v>
      </c>
      <c r="C158" s="15">
        <v>44659</v>
      </c>
      <c r="D158" s="14">
        <v>72</v>
      </c>
      <c r="E158" s="14">
        <v>6</v>
      </c>
      <c r="F158" s="14">
        <v>3</v>
      </c>
      <c r="G158" s="14" t="s">
        <v>30</v>
      </c>
      <c r="H158" s="14" t="s">
        <v>20</v>
      </c>
      <c r="I158" s="14" t="str">
        <f>VLOOKUP(Transaksi[[#This Row],[product_id]],'Data Mentah'!$J$7:$N$31,2,FALSE)</f>
        <v>Indomie Goreng Pedas</v>
      </c>
      <c r="J158" s="14" t="str">
        <f>VLOOKUP(Transaksi[[#This Row],[product_id]],'Data Mentah'!$J$7:$N$31,3,FALSE)</f>
        <v>makanan</v>
      </c>
      <c r="K158" s="14">
        <f>VLOOKUP(Transaksi[[#This Row],[product_id]],'Data Mentah'!$J$7:$N$31,4,FALSE)</f>
        <v>9000</v>
      </c>
      <c r="L158" s="14" t="str">
        <f>VLOOKUP(Transaksi[[#This Row],[product_id]],'Data Mentah'!$J$7:$N$31,5,FALSE)</f>
        <v>mie-goreng</v>
      </c>
      <c r="M158" s="14">
        <f>Transaksi[[#This Row],[quantity]]*Transaksi[[#This Row],[harga_produk]]</f>
        <v>27000</v>
      </c>
      <c r="N158" s="14" t="str">
        <f>LEFT(Transaksi[[#This Row],[jenis_pembayaran]],4)</f>
        <v>QRIS</v>
      </c>
      <c r="O158" s="14">
        <f>IF(Transaksi[[#This Row],[tipe_pembayaran]]="QRIS",5%*Transaksi[[#This Row],[total_penjualan]],0)</f>
        <v>1350</v>
      </c>
      <c r="P158" s="14">
        <f>Transaksi[[#This Row],[total_penjualan]]-Transaksi[[#This Row],[diskon]]</f>
        <v>25650</v>
      </c>
      <c r="Q158" s="16" t="str">
        <f t="shared" si="2"/>
        <v>April</v>
      </c>
    </row>
    <row r="159" spans="1:17">
      <c r="A159" s="14">
        <v>158</v>
      </c>
      <c r="B159" s="14">
        <v>158</v>
      </c>
      <c r="C159" s="15">
        <v>44682</v>
      </c>
      <c r="D159" s="14">
        <v>10</v>
      </c>
      <c r="E159" s="14">
        <v>14</v>
      </c>
      <c r="F159" s="14">
        <v>1</v>
      </c>
      <c r="G159" s="14" t="s">
        <v>19</v>
      </c>
      <c r="H159" s="14" t="s">
        <v>15</v>
      </c>
      <c r="I159" s="14" t="str">
        <f>VLOOKUP(Transaksi[[#This Row],[product_id]],'Data Mentah'!$J$7:$N$31,2,FALSE)</f>
        <v>Indomie Rasa Soto Banjar Limau Kuit</v>
      </c>
      <c r="J159" s="14" t="str">
        <f>VLOOKUP(Transaksi[[#This Row],[product_id]],'Data Mentah'!$J$7:$N$31,3,FALSE)</f>
        <v>makanan</v>
      </c>
      <c r="K159" s="14">
        <f>VLOOKUP(Transaksi[[#This Row],[product_id]],'Data Mentah'!$J$7:$N$31,4,FALSE)</f>
        <v>10000</v>
      </c>
      <c r="L159" s="14" t="str">
        <f>VLOOKUP(Transaksi[[#This Row],[product_id]],'Data Mentah'!$J$7:$N$31,5,FALSE)</f>
        <v>mie-kuah</v>
      </c>
      <c r="M159" s="14">
        <f>Transaksi[[#This Row],[quantity]]*Transaksi[[#This Row],[harga_produk]]</f>
        <v>10000</v>
      </c>
      <c r="N159" s="14" t="str">
        <f>LEFT(Transaksi[[#This Row],[jenis_pembayaran]],4)</f>
        <v>CASH</v>
      </c>
      <c r="O159" s="14">
        <f>IF(Transaksi[[#This Row],[tipe_pembayaran]]="QRIS",5%*Transaksi[[#This Row],[total_penjualan]],0)</f>
        <v>0</v>
      </c>
      <c r="P159" s="14">
        <f>Transaksi[[#This Row],[total_penjualan]]-Transaksi[[#This Row],[diskon]]</f>
        <v>10000</v>
      </c>
      <c r="Q159" s="16" t="str">
        <f t="shared" si="2"/>
        <v>Mei</v>
      </c>
    </row>
    <row r="160" spans="1:17">
      <c r="A160" s="14">
        <v>159</v>
      </c>
      <c r="B160" s="14">
        <v>159</v>
      </c>
      <c r="C160" s="15">
        <v>44708</v>
      </c>
      <c r="D160" s="14">
        <v>36</v>
      </c>
      <c r="E160" s="14">
        <v>8</v>
      </c>
      <c r="F160" s="14">
        <v>1</v>
      </c>
      <c r="G160" s="14" t="s">
        <v>22</v>
      </c>
      <c r="H160" s="14" t="s">
        <v>20</v>
      </c>
      <c r="I160" s="14" t="str">
        <f>VLOOKUP(Transaksi[[#This Row],[product_id]],'Data Mentah'!$J$7:$N$31,2,FALSE)</f>
        <v>Indomie Goreng Sambal Matah</v>
      </c>
      <c r="J160" s="14" t="str">
        <f>VLOOKUP(Transaksi[[#This Row],[product_id]],'Data Mentah'!$J$7:$N$31,3,FALSE)</f>
        <v>makanan</v>
      </c>
      <c r="K160" s="14">
        <f>VLOOKUP(Transaksi[[#This Row],[product_id]],'Data Mentah'!$J$7:$N$31,4,FALSE)</f>
        <v>9000</v>
      </c>
      <c r="L160" s="14" t="str">
        <f>VLOOKUP(Transaksi[[#This Row],[product_id]],'Data Mentah'!$J$7:$N$31,5,FALSE)</f>
        <v>mie-goreng</v>
      </c>
      <c r="M160" s="14">
        <f>Transaksi[[#This Row],[quantity]]*Transaksi[[#This Row],[harga_produk]]</f>
        <v>9000</v>
      </c>
      <c r="N160" s="14" t="str">
        <f>LEFT(Transaksi[[#This Row],[jenis_pembayaran]],4)</f>
        <v>QRIS</v>
      </c>
      <c r="O160" s="14">
        <f>IF(Transaksi[[#This Row],[tipe_pembayaran]]="QRIS",5%*Transaksi[[#This Row],[total_penjualan]],0)</f>
        <v>450</v>
      </c>
      <c r="P160" s="14">
        <f>Transaksi[[#This Row],[total_penjualan]]-Transaksi[[#This Row],[diskon]]</f>
        <v>8550</v>
      </c>
      <c r="Q160" s="16" t="str">
        <f t="shared" si="2"/>
        <v>Mei</v>
      </c>
    </row>
    <row r="161" spans="1:17">
      <c r="A161" s="14">
        <v>160</v>
      </c>
      <c r="B161" s="14">
        <v>160</v>
      </c>
      <c r="C161" s="15">
        <v>44639</v>
      </c>
      <c r="D161" s="14">
        <v>68</v>
      </c>
      <c r="E161" s="14">
        <v>10</v>
      </c>
      <c r="F161" s="14">
        <v>2</v>
      </c>
      <c r="G161" s="14" t="s">
        <v>45</v>
      </c>
      <c r="H161" s="14" t="s">
        <v>15</v>
      </c>
      <c r="I161" s="14" t="str">
        <f>VLOOKUP(Transaksi[[#This Row],[product_id]],'Data Mentah'!$J$7:$N$31,2,FALSE)</f>
        <v>indomie Kari Ayam</v>
      </c>
      <c r="J161" s="14" t="str">
        <f>VLOOKUP(Transaksi[[#This Row],[product_id]],'Data Mentah'!$J$7:$N$31,3,FALSE)</f>
        <v>makanan</v>
      </c>
      <c r="K161" s="14">
        <f>VLOOKUP(Transaksi[[#This Row],[product_id]],'Data Mentah'!$J$7:$N$31,4,FALSE)</f>
        <v>9000</v>
      </c>
      <c r="L161" s="14" t="str">
        <f>VLOOKUP(Transaksi[[#This Row],[product_id]],'Data Mentah'!$J$7:$N$31,5,FALSE)</f>
        <v>mie-kuah</v>
      </c>
      <c r="M161" s="14">
        <f>Transaksi[[#This Row],[quantity]]*Transaksi[[#This Row],[harga_produk]]</f>
        <v>18000</v>
      </c>
      <c r="N161" s="14" t="str">
        <f>LEFT(Transaksi[[#This Row],[jenis_pembayaran]],4)</f>
        <v>QRIS</v>
      </c>
      <c r="O161" s="14">
        <f>IF(Transaksi[[#This Row],[tipe_pembayaran]]="QRIS",5%*Transaksi[[#This Row],[total_penjualan]],0)</f>
        <v>900</v>
      </c>
      <c r="P161" s="14">
        <f>Transaksi[[#This Row],[total_penjualan]]-Transaksi[[#This Row],[diskon]]</f>
        <v>17100</v>
      </c>
      <c r="Q161" s="16" t="str">
        <f t="shared" si="2"/>
        <v>Maret</v>
      </c>
    </row>
    <row r="162" spans="1:17">
      <c r="A162" s="14">
        <v>161</v>
      </c>
      <c r="B162" s="14">
        <v>161</v>
      </c>
      <c r="C162" s="15">
        <v>44766</v>
      </c>
      <c r="D162" s="14">
        <v>34</v>
      </c>
      <c r="E162" s="14">
        <v>16</v>
      </c>
      <c r="F162" s="14">
        <v>1</v>
      </c>
      <c r="G162" s="14" t="s">
        <v>45</v>
      </c>
      <c r="H162" s="14" t="s">
        <v>20</v>
      </c>
      <c r="I162" s="14" t="str">
        <f>VLOOKUP(Transaksi[[#This Row],[product_id]],'Data Mentah'!$J$7:$N$31,2,FALSE)</f>
        <v>Indomie Rasa Soto Lamongan</v>
      </c>
      <c r="J162" s="14" t="str">
        <f>VLOOKUP(Transaksi[[#This Row],[product_id]],'Data Mentah'!$J$7:$N$31,3,FALSE)</f>
        <v>makanan</v>
      </c>
      <c r="K162" s="14">
        <f>VLOOKUP(Transaksi[[#This Row],[product_id]],'Data Mentah'!$J$7:$N$31,4,FALSE)</f>
        <v>10000</v>
      </c>
      <c r="L162" s="14" t="str">
        <f>VLOOKUP(Transaksi[[#This Row],[product_id]],'Data Mentah'!$J$7:$N$31,5,FALSE)</f>
        <v>mie-kuah</v>
      </c>
      <c r="M162" s="14">
        <f>Transaksi[[#This Row],[quantity]]*Transaksi[[#This Row],[harga_produk]]</f>
        <v>10000</v>
      </c>
      <c r="N162" s="14" t="str">
        <f>LEFT(Transaksi[[#This Row],[jenis_pembayaran]],4)</f>
        <v>QRIS</v>
      </c>
      <c r="O162" s="14">
        <f>IF(Transaksi[[#This Row],[tipe_pembayaran]]="QRIS",5%*Transaksi[[#This Row],[total_penjualan]],0)</f>
        <v>500</v>
      </c>
      <c r="P162" s="14">
        <f>Transaksi[[#This Row],[total_penjualan]]-Transaksi[[#This Row],[diskon]]</f>
        <v>9500</v>
      </c>
      <c r="Q162" s="16" t="str">
        <f t="shared" si="2"/>
        <v>Juli</v>
      </c>
    </row>
    <row r="163" spans="1:17">
      <c r="A163" s="14">
        <v>162</v>
      </c>
      <c r="B163" s="14">
        <v>162</v>
      </c>
      <c r="C163" s="15">
        <v>44590</v>
      </c>
      <c r="D163" s="14">
        <v>47</v>
      </c>
      <c r="E163" s="14">
        <v>16</v>
      </c>
      <c r="F163" s="14">
        <v>1</v>
      </c>
      <c r="G163" s="14" t="s">
        <v>14</v>
      </c>
      <c r="H163" s="14" t="s">
        <v>15</v>
      </c>
      <c r="I163" s="14" t="str">
        <f>VLOOKUP(Transaksi[[#This Row],[product_id]],'Data Mentah'!$J$7:$N$31,2,FALSE)</f>
        <v>Indomie Rasa Soto Lamongan</v>
      </c>
      <c r="J163" s="14" t="str">
        <f>VLOOKUP(Transaksi[[#This Row],[product_id]],'Data Mentah'!$J$7:$N$31,3,FALSE)</f>
        <v>makanan</v>
      </c>
      <c r="K163" s="14">
        <f>VLOOKUP(Transaksi[[#This Row],[product_id]],'Data Mentah'!$J$7:$N$31,4,FALSE)</f>
        <v>10000</v>
      </c>
      <c r="L163" s="14" t="str">
        <f>VLOOKUP(Transaksi[[#This Row],[product_id]],'Data Mentah'!$J$7:$N$31,5,FALSE)</f>
        <v>mie-kuah</v>
      </c>
      <c r="M163" s="14">
        <f>Transaksi[[#This Row],[quantity]]*Transaksi[[#This Row],[harga_produk]]</f>
        <v>10000</v>
      </c>
      <c r="N163" s="14" t="str">
        <f>LEFT(Transaksi[[#This Row],[jenis_pembayaran]],4)</f>
        <v>QRIS</v>
      </c>
      <c r="O163" s="14">
        <f>IF(Transaksi[[#This Row],[tipe_pembayaran]]="QRIS",5%*Transaksi[[#This Row],[total_penjualan]],0)</f>
        <v>500</v>
      </c>
      <c r="P163" s="14">
        <f>Transaksi[[#This Row],[total_penjualan]]-Transaksi[[#This Row],[diskon]]</f>
        <v>9500</v>
      </c>
      <c r="Q163" s="16" t="str">
        <f t="shared" si="2"/>
        <v>Januari</v>
      </c>
    </row>
    <row r="164" spans="1:17">
      <c r="A164" s="14">
        <v>163</v>
      </c>
      <c r="B164" s="14">
        <v>163</v>
      </c>
      <c r="C164" s="15">
        <v>44719</v>
      </c>
      <c r="D164" s="14">
        <v>97</v>
      </c>
      <c r="E164" s="14">
        <v>3</v>
      </c>
      <c r="F164" s="14">
        <v>2</v>
      </c>
      <c r="G164" s="14" t="s">
        <v>45</v>
      </c>
      <c r="H164" s="14" t="s">
        <v>20</v>
      </c>
      <c r="I164" s="14" t="str">
        <f>VLOOKUP(Transaksi[[#This Row],[product_id]],'Data Mentah'!$J$7:$N$31,2,FALSE)</f>
        <v>Indomie Baso Sapi</v>
      </c>
      <c r="J164" s="14" t="str">
        <f>VLOOKUP(Transaksi[[#This Row],[product_id]],'Data Mentah'!$J$7:$N$31,3,FALSE)</f>
        <v>makanan</v>
      </c>
      <c r="K164" s="14">
        <f>VLOOKUP(Transaksi[[#This Row],[product_id]],'Data Mentah'!$J$7:$N$31,4,FALSE)</f>
        <v>9000</v>
      </c>
      <c r="L164" s="14" t="str">
        <f>VLOOKUP(Transaksi[[#This Row],[product_id]],'Data Mentah'!$J$7:$N$31,5,FALSE)</f>
        <v>mie-kuah</v>
      </c>
      <c r="M164" s="14">
        <f>Transaksi[[#This Row],[quantity]]*Transaksi[[#This Row],[harga_produk]]</f>
        <v>18000</v>
      </c>
      <c r="N164" s="14" t="str">
        <f>LEFT(Transaksi[[#This Row],[jenis_pembayaran]],4)</f>
        <v>QRIS</v>
      </c>
      <c r="O164" s="14">
        <f>IF(Transaksi[[#This Row],[tipe_pembayaran]]="QRIS",5%*Transaksi[[#This Row],[total_penjualan]],0)</f>
        <v>900</v>
      </c>
      <c r="P164" s="14">
        <f>Transaksi[[#This Row],[total_penjualan]]-Transaksi[[#This Row],[diskon]]</f>
        <v>17100</v>
      </c>
      <c r="Q164" s="16" t="str">
        <f t="shared" si="2"/>
        <v>Juni</v>
      </c>
    </row>
    <row r="165" spans="1:17">
      <c r="A165" s="14">
        <v>164</v>
      </c>
      <c r="B165" s="14">
        <v>164</v>
      </c>
      <c r="C165" s="15">
        <v>44597</v>
      </c>
      <c r="D165" s="14">
        <v>23</v>
      </c>
      <c r="E165" s="14">
        <v>14</v>
      </c>
      <c r="F165" s="14">
        <v>3</v>
      </c>
      <c r="G165" s="14" t="s">
        <v>19</v>
      </c>
      <c r="H165" s="14" t="s">
        <v>20</v>
      </c>
      <c r="I165" s="14" t="str">
        <f>VLOOKUP(Transaksi[[#This Row],[product_id]],'Data Mentah'!$J$7:$N$31,2,FALSE)</f>
        <v>Indomie Rasa Soto Banjar Limau Kuit</v>
      </c>
      <c r="J165" s="14" t="str">
        <f>VLOOKUP(Transaksi[[#This Row],[product_id]],'Data Mentah'!$J$7:$N$31,3,FALSE)</f>
        <v>makanan</v>
      </c>
      <c r="K165" s="14">
        <f>VLOOKUP(Transaksi[[#This Row],[product_id]],'Data Mentah'!$J$7:$N$31,4,FALSE)</f>
        <v>10000</v>
      </c>
      <c r="L165" s="14" t="str">
        <f>VLOOKUP(Transaksi[[#This Row],[product_id]],'Data Mentah'!$J$7:$N$31,5,FALSE)</f>
        <v>mie-kuah</v>
      </c>
      <c r="M165" s="14">
        <f>Transaksi[[#This Row],[quantity]]*Transaksi[[#This Row],[harga_produk]]</f>
        <v>30000</v>
      </c>
      <c r="N165" s="14" t="str">
        <f>LEFT(Transaksi[[#This Row],[jenis_pembayaran]],4)</f>
        <v>CASH</v>
      </c>
      <c r="O165" s="14">
        <f>IF(Transaksi[[#This Row],[tipe_pembayaran]]="QRIS",5%*Transaksi[[#This Row],[total_penjualan]],0)</f>
        <v>0</v>
      </c>
      <c r="P165" s="14">
        <f>Transaksi[[#This Row],[total_penjualan]]-Transaksi[[#This Row],[diskon]]</f>
        <v>30000</v>
      </c>
      <c r="Q165" s="16" t="str">
        <f t="shared" si="2"/>
        <v>Februari</v>
      </c>
    </row>
    <row r="166" spans="1:17">
      <c r="A166" s="14">
        <v>165</v>
      </c>
      <c r="B166" s="14">
        <v>165</v>
      </c>
      <c r="C166" s="15">
        <v>44712</v>
      </c>
      <c r="D166" s="14">
        <v>35</v>
      </c>
      <c r="E166" s="14">
        <v>15</v>
      </c>
      <c r="F166" s="14">
        <v>1</v>
      </c>
      <c r="G166" s="14" t="s">
        <v>33</v>
      </c>
      <c r="H166" s="14" t="s">
        <v>15</v>
      </c>
      <c r="I166" s="14" t="str">
        <f>VLOOKUP(Transaksi[[#This Row],[product_id]],'Data Mentah'!$J$7:$N$31,2,FALSE)</f>
        <v>Indomie Rasa Soto Betawi</v>
      </c>
      <c r="J166" s="14" t="str">
        <f>VLOOKUP(Transaksi[[#This Row],[product_id]],'Data Mentah'!$J$7:$N$31,3,FALSE)</f>
        <v>makanan</v>
      </c>
      <c r="K166" s="14">
        <f>VLOOKUP(Transaksi[[#This Row],[product_id]],'Data Mentah'!$J$7:$N$31,4,FALSE)</f>
        <v>10000</v>
      </c>
      <c r="L166" s="14" t="str">
        <f>VLOOKUP(Transaksi[[#This Row],[product_id]],'Data Mentah'!$J$7:$N$31,5,FALSE)</f>
        <v>mie-kuah</v>
      </c>
      <c r="M166" s="14">
        <f>Transaksi[[#This Row],[quantity]]*Transaksi[[#This Row],[harga_produk]]</f>
        <v>10000</v>
      </c>
      <c r="N166" s="14" t="str">
        <f>LEFT(Transaksi[[#This Row],[jenis_pembayaran]],4)</f>
        <v>QRIS</v>
      </c>
      <c r="O166" s="14">
        <f>IF(Transaksi[[#This Row],[tipe_pembayaran]]="QRIS",5%*Transaksi[[#This Row],[total_penjualan]],0)</f>
        <v>500</v>
      </c>
      <c r="P166" s="14">
        <f>Transaksi[[#This Row],[total_penjualan]]-Transaksi[[#This Row],[diskon]]</f>
        <v>9500</v>
      </c>
      <c r="Q166" s="16" t="str">
        <f t="shared" si="2"/>
        <v>Mei</v>
      </c>
    </row>
    <row r="167" spans="1:17">
      <c r="A167" s="14">
        <v>166</v>
      </c>
      <c r="B167" s="14">
        <v>166</v>
      </c>
      <c r="C167" s="15">
        <v>44751</v>
      </c>
      <c r="D167" s="14">
        <v>55</v>
      </c>
      <c r="E167" s="14">
        <v>15</v>
      </c>
      <c r="F167" s="14">
        <v>1</v>
      </c>
      <c r="G167" s="14" t="s">
        <v>22</v>
      </c>
      <c r="H167" s="14" t="s">
        <v>15</v>
      </c>
      <c r="I167" s="14" t="str">
        <f>VLOOKUP(Transaksi[[#This Row],[product_id]],'Data Mentah'!$J$7:$N$31,2,FALSE)</f>
        <v>Indomie Rasa Soto Betawi</v>
      </c>
      <c r="J167" s="14" t="str">
        <f>VLOOKUP(Transaksi[[#This Row],[product_id]],'Data Mentah'!$J$7:$N$31,3,FALSE)</f>
        <v>makanan</v>
      </c>
      <c r="K167" s="14">
        <f>VLOOKUP(Transaksi[[#This Row],[product_id]],'Data Mentah'!$J$7:$N$31,4,FALSE)</f>
        <v>10000</v>
      </c>
      <c r="L167" s="14" t="str">
        <f>VLOOKUP(Transaksi[[#This Row],[product_id]],'Data Mentah'!$J$7:$N$31,5,FALSE)</f>
        <v>mie-kuah</v>
      </c>
      <c r="M167" s="14">
        <f>Transaksi[[#This Row],[quantity]]*Transaksi[[#This Row],[harga_produk]]</f>
        <v>10000</v>
      </c>
      <c r="N167" s="14" t="str">
        <f>LEFT(Transaksi[[#This Row],[jenis_pembayaran]],4)</f>
        <v>QRIS</v>
      </c>
      <c r="O167" s="14">
        <f>IF(Transaksi[[#This Row],[tipe_pembayaran]]="QRIS",5%*Transaksi[[#This Row],[total_penjualan]],0)</f>
        <v>500</v>
      </c>
      <c r="P167" s="14">
        <f>Transaksi[[#This Row],[total_penjualan]]-Transaksi[[#This Row],[diskon]]</f>
        <v>9500</v>
      </c>
      <c r="Q167" s="16" t="str">
        <f t="shared" si="2"/>
        <v>Juli</v>
      </c>
    </row>
    <row r="168" spans="1:17">
      <c r="A168" s="14">
        <v>167</v>
      </c>
      <c r="B168" s="14">
        <v>167</v>
      </c>
      <c r="C168" s="15">
        <v>44755</v>
      </c>
      <c r="D168" s="14">
        <v>5</v>
      </c>
      <c r="E168" s="14">
        <v>14</v>
      </c>
      <c r="F168" s="14">
        <v>3</v>
      </c>
      <c r="G168" s="14" t="s">
        <v>33</v>
      </c>
      <c r="H168" s="14" t="s">
        <v>15</v>
      </c>
      <c r="I168" s="14" t="str">
        <f>VLOOKUP(Transaksi[[#This Row],[product_id]],'Data Mentah'!$J$7:$N$31,2,FALSE)</f>
        <v>Indomie Rasa Soto Banjar Limau Kuit</v>
      </c>
      <c r="J168" s="14" t="str">
        <f>VLOOKUP(Transaksi[[#This Row],[product_id]],'Data Mentah'!$J$7:$N$31,3,FALSE)</f>
        <v>makanan</v>
      </c>
      <c r="K168" s="14">
        <f>VLOOKUP(Transaksi[[#This Row],[product_id]],'Data Mentah'!$J$7:$N$31,4,FALSE)</f>
        <v>10000</v>
      </c>
      <c r="L168" s="14" t="str">
        <f>VLOOKUP(Transaksi[[#This Row],[product_id]],'Data Mentah'!$J$7:$N$31,5,FALSE)</f>
        <v>mie-kuah</v>
      </c>
      <c r="M168" s="14">
        <f>Transaksi[[#This Row],[quantity]]*Transaksi[[#This Row],[harga_produk]]</f>
        <v>30000</v>
      </c>
      <c r="N168" s="14" t="str">
        <f>LEFT(Transaksi[[#This Row],[jenis_pembayaran]],4)</f>
        <v>QRIS</v>
      </c>
      <c r="O168" s="14">
        <f>IF(Transaksi[[#This Row],[tipe_pembayaran]]="QRIS",5%*Transaksi[[#This Row],[total_penjualan]],0)</f>
        <v>1500</v>
      </c>
      <c r="P168" s="14">
        <f>Transaksi[[#This Row],[total_penjualan]]-Transaksi[[#This Row],[diskon]]</f>
        <v>28500</v>
      </c>
      <c r="Q168" s="16" t="str">
        <f t="shared" si="2"/>
        <v>Juli</v>
      </c>
    </row>
    <row r="169" spans="1:17">
      <c r="A169" s="14">
        <v>168</v>
      </c>
      <c r="B169" s="14">
        <v>168</v>
      </c>
      <c r="C169" s="15">
        <v>44747</v>
      </c>
      <c r="D169" s="14">
        <v>46</v>
      </c>
      <c r="E169" s="14">
        <v>15</v>
      </c>
      <c r="F169" s="14">
        <v>2</v>
      </c>
      <c r="G169" s="14" t="s">
        <v>33</v>
      </c>
      <c r="H169" s="14" t="s">
        <v>20</v>
      </c>
      <c r="I169" s="14" t="str">
        <f>VLOOKUP(Transaksi[[#This Row],[product_id]],'Data Mentah'!$J$7:$N$31,2,FALSE)</f>
        <v>Indomie Rasa Soto Betawi</v>
      </c>
      <c r="J169" s="14" t="str">
        <f>VLOOKUP(Transaksi[[#This Row],[product_id]],'Data Mentah'!$J$7:$N$31,3,FALSE)</f>
        <v>makanan</v>
      </c>
      <c r="K169" s="14">
        <f>VLOOKUP(Transaksi[[#This Row],[product_id]],'Data Mentah'!$J$7:$N$31,4,FALSE)</f>
        <v>10000</v>
      </c>
      <c r="L169" s="14" t="str">
        <f>VLOOKUP(Transaksi[[#This Row],[product_id]],'Data Mentah'!$J$7:$N$31,5,FALSE)</f>
        <v>mie-kuah</v>
      </c>
      <c r="M169" s="14">
        <f>Transaksi[[#This Row],[quantity]]*Transaksi[[#This Row],[harga_produk]]</f>
        <v>20000</v>
      </c>
      <c r="N169" s="14" t="str">
        <f>LEFT(Transaksi[[#This Row],[jenis_pembayaran]],4)</f>
        <v>QRIS</v>
      </c>
      <c r="O169" s="14">
        <f>IF(Transaksi[[#This Row],[tipe_pembayaran]]="QRIS",5%*Transaksi[[#This Row],[total_penjualan]],0)</f>
        <v>1000</v>
      </c>
      <c r="P169" s="14">
        <f>Transaksi[[#This Row],[total_penjualan]]-Transaksi[[#This Row],[diskon]]</f>
        <v>19000</v>
      </c>
      <c r="Q169" s="16" t="str">
        <f t="shared" si="2"/>
        <v>Juli</v>
      </c>
    </row>
    <row r="170" spans="1:17">
      <c r="A170" s="14">
        <v>169</v>
      </c>
      <c r="B170" s="14">
        <v>169</v>
      </c>
      <c r="C170" s="15">
        <v>44770</v>
      </c>
      <c r="D170" s="14">
        <v>69</v>
      </c>
      <c r="E170" s="14">
        <v>12</v>
      </c>
      <c r="F170" s="14">
        <v>1</v>
      </c>
      <c r="G170" s="14" t="s">
        <v>22</v>
      </c>
      <c r="H170" s="14" t="s">
        <v>15</v>
      </c>
      <c r="I170" s="14" t="str">
        <f>VLOOKUP(Transaksi[[#This Row],[product_id]],'Data Mentah'!$J$7:$N$31,2,FALSE)</f>
        <v>Indomie Rasa Mi Kocok Bandung</v>
      </c>
      <c r="J170" s="14" t="str">
        <f>VLOOKUP(Transaksi[[#This Row],[product_id]],'Data Mentah'!$J$7:$N$31,3,FALSE)</f>
        <v>makanan</v>
      </c>
      <c r="K170" s="14">
        <f>VLOOKUP(Transaksi[[#This Row],[product_id]],'Data Mentah'!$J$7:$N$31,4,FALSE)</f>
        <v>10000</v>
      </c>
      <c r="L170" s="14" t="str">
        <f>VLOOKUP(Transaksi[[#This Row],[product_id]],'Data Mentah'!$J$7:$N$31,5,FALSE)</f>
        <v>mie-kuah</v>
      </c>
      <c r="M170" s="14">
        <f>Transaksi[[#This Row],[quantity]]*Transaksi[[#This Row],[harga_produk]]</f>
        <v>10000</v>
      </c>
      <c r="N170" s="14" t="str">
        <f>LEFT(Transaksi[[#This Row],[jenis_pembayaran]],4)</f>
        <v>QRIS</v>
      </c>
      <c r="O170" s="14">
        <f>IF(Transaksi[[#This Row],[tipe_pembayaran]]="QRIS",5%*Transaksi[[#This Row],[total_penjualan]],0)</f>
        <v>500</v>
      </c>
      <c r="P170" s="14">
        <f>Transaksi[[#This Row],[total_penjualan]]-Transaksi[[#This Row],[diskon]]</f>
        <v>9500</v>
      </c>
      <c r="Q170" s="16" t="str">
        <f t="shared" si="2"/>
        <v>Juli</v>
      </c>
    </row>
    <row r="171" spans="1:17">
      <c r="A171" s="14">
        <v>170</v>
      </c>
      <c r="B171" s="14">
        <v>170</v>
      </c>
      <c r="C171" s="15">
        <v>44632</v>
      </c>
      <c r="D171" s="14">
        <v>72</v>
      </c>
      <c r="E171" s="14">
        <v>12</v>
      </c>
      <c r="F171" s="14">
        <v>1</v>
      </c>
      <c r="G171" s="14" t="s">
        <v>14</v>
      </c>
      <c r="H171" s="14" t="s">
        <v>20</v>
      </c>
      <c r="I171" s="14" t="str">
        <f>VLOOKUP(Transaksi[[#This Row],[product_id]],'Data Mentah'!$J$7:$N$31,2,FALSE)</f>
        <v>Indomie Rasa Mi Kocok Bandung</v>
      </c>
      <c r="J171" s="14" t="str">
        <f>VLOOKUP(Transaksi[[#This Row],[product_id]],'Data Mentah'!$J$7:$N$31,3,FALSE)</f>
        <v>makanan</v>
      </c>
      <c r="K171" s="14">
        <f>VLOOKUP(Transaksi[[#This Row],[product_id]],'Data Mentah'!$J$7:$N$31,4,FALSE)</f>
        <v>10000</v>
      </c>
      <c r="L171" s="14" t="str">
        <f>VLOOKUP(Transaksi[[#This Row],[product_id]],'Data Mentah'!$J$7:$N$31,5,FALSE)</f>
        <v>mie-kuah</v>
      </c>
      <c r="M171" s="14">
        <f>Transaksi[[#This Row],[quantity]]*Transaksi[[#This Row],[harga_produk]]</f>
        <v>10000</v>
      </c>
      <c r="N171" s="14" t="str">
        <f>LEFT(Transaksi[[#This Row],[jenis_pembayaran]],4)</f>
        <v>QRIS</v>
      </c>
      <c r="O171" s="14">
        <f>IF(Transaksi[[#This Row],[tipe_pembayaran]]="QRIS",5%*Transaksi[[#This Row],[total_penjualan]],0)</f>
        <v>500</v>
      </c>
      <c r="P171" s="14">
        <f>Transaksi[[#This Row],[total_penjualan]]-Transaksi[[#This Row],[diskon]]</f>
        <v>9500</v>
      </c>
      <c r="Q171" s="16" t="str">
        <f t="shared" si="2"/>
        <v>Maret</v>
      </c>
    </row>
    <row r="172" spans="1:17">
      <c r="A172" s="14">
        <v>171</v>
      </c>
      <c r="B172" s="14">
        <v>171</v>
      </c>
      <c r="C172" s="15">
        <v>44643</v>
      </c>
      <c r="D172" s="14">
        <v>50</v>
      </c>
      <c r="E172" s="14">
        <v>11</v>
      </c>
      <c r="F172" s="14">
        <v>1</v>
      </c>
      <c r="G172" s="14" t="s">
        <v>22</v>
      </c>
      <c r="H172" s="14" t="s">
        <v>15</v>
      </c>
      <c r="I172" s="14" t="str">
        <f>VLOOKUP(Transaksi[[#This Row],[product_id]],'Data Mentah'!$J$7:$N$31,2,FALSE)</f>
        <v>Indomie Rasa Empal Gentong</v>
      </c>
      <c r="J172" s="14" t="str">
        <f>VLOOKUP(Transaksi[[#This Row],[product_id]],'Data Mentah'!$J$7:$N$31,3,FALSE)</f>
        <v>makanan</v>
      </c>
      <c r="K172" s="14">
        <f>VLOOKUP(Transaksi[[#This Row],[product_id]],'Data Mentah'!$J$7:$N$31,4,FALSE)</f>
        <v>10000</v>
      </c>
      <c r="L172" s="14" t="str">
        <f>VLOOKUP(Transaksi[[#This Row],[product_id]],'Data Mentah'!$J$7:$N$31,5,FALSE)</f>
        <v>mie-kuah</v>
      </c>
      <c r="M172" s="14">
        <f>Transaksi[[#This Row],[quantity]]*Transaksi[[#This Row],[harga_produk]]</f>
        <v>10000</v>
      </c>
      <c r="N172" s="14" t="str">
        <f>LEFT(Transaksi[[#This Row],[jenis_pembayaran]],4)</f>
        <v>QRIS</v>
      </c>
      <c r="O172" s="14">
        <f>IF(Transaksi[[#This Row],[tipe_pembayaran]]="QRIS",5%*Transaksi[[#This Row],[total_penjualan]],0)</f>
        <v>500</v>
      </c>
      <c r="P172" s="14">
        <f>Transaksi[[#This Row],[total_penjualan]]-Transaksi[[#This Row],[diskon]]</f>
        <v>9500</v>
      </c>
      <c r="Q172" s="16" t="str">
        <f t="shared" si="2"/>
        <v>Maret</v>
      </c>
    </row>
    <row r="173" spans="1:17">
      <c r="A173" s="14">
        <v>172</v>
      </c>
      <c r="B173" s="14">
        <v>172</v>
      </c>
      <c r="C173" s="15">
        <v>44623</v>
      </c>
      <c r="D173" s="14">
        <v>57</v>
      </c>
      <c r="E173" s="14">
        <v>5</v>
      </c>
      <c r="F173" s="14">
        <v>3</v>
      </c>
      <c r="G173" s="14" t="s">
        <v>14</v>
      </c>
      <c r="H173" s="14" t="s">
        <v>15</v>
      </c>
      <c r="I173" s="14" t="str">
        <f>VLOOKUP(Transaksi[[#This Row],[product_id]],'Data Mentah'!$J$7:$N$31,2,FALSE)</f>
        <v>Indomie Goreng Cabe Ijo</v>
      </c>
      <c r="J173" s="14" t="str">
        <f>VLOOKUP(Transaksi[[#This Row],[product_id]],'Data Mentah'!$J$7:$N$31,3,FALSE)</f>
        <v>makanan</v>
      </c>
      <c r="K173" s="14">
        <f>VLOOKUP(Transaksi[[#This Row],[product_id]],'Data Mentah'!$J$7:$N$31,4,FALSE)</f>
        <v>9000</v>
      </c>
      <c r="L173" s="14" t="str">
        <f>VLOOKUP(Transaksi[[#This Row],[product_id]],'Data Mentah'!$J$7:$N$31,5,FALSE)</f>
        <v>mie-goreng</v>
      </c>
      <c r="M173" s="14">
        <f>Transaksi[[#This Row],[quantity]]*Transaksi[[#This Row],[harga_produk]]</f>
        <v>27000</v>
      </c>
      <c r="N173" s="14" t="str">
        <f>LEFT(Transaksi[[#This Row],[jenis_pembayaran]],4)</f>
        <v>QRIS</v>
      </c>
      <c r="O173" s="14">
        <f>IF(Transaksi[[#This Row],[tipe_pembayaran]]="QRIS",5%*Transaksi[[#This Row],[total_penjualan]],0)</f>
        <v>1350</v>
      </c>
      <c r="P173" s="14">
        <f>Transaksi[[#This Row],[total_penjualan]]-Transaksi[[#This Row],[diskon]]</f>
        <v>25650</v>
      </c>
      <c r="Q173" s="16" t="str">
        <f t="shared" si="2"/>
        <v>Maret</v>
      </c>
    </row>
    <row r="174" spans="1:17">
      <c r="A174" s="14">
        <v>173</v>
      </c>
      <c r="B174" s="14">
        <v>173</v>
      </c>
      <c r="C174" s="15">
        <v>44791</v>
      </c>
      <c r="D174" s="14">
        <v>51</v>
      </c>
      <c r="E174" s="14">
        <v>10</v>
      </c>
      <c r="F174" s="14">
        <v>1</v>
      </c>
      <c r="G174" s="14" t="s">
        <v>14</v>
      </c>
      <c r="H174" s="14" t="s">
        <v>15</v>
      </c>
      <c r="I174" s="14" t="str">
        <f>VLOOKUP(Transaksi[[#This Row],[product_id]],'Data Mentah'!$J$7:$N$31,2,FALSE)</f>
        <v>indomie Kari Ayam</v>
      </c>
      <c r="J174" s="14" t="str">
        <f>VLOOKUP(Transaksi[[#This Row],[product_id]],'Data Mentah'!$J$7:$N$31,3,FALSE)</f>
        <v>makanan</v>
      </c>
      <c r="K174" s="14">
        <f>VLOOKUP(Transaksi[[#This Row],[product_id]],'Data Mentah'!$J$7:$N$31,4,FALSE)</f>
        <v>9000</v>
      </c>
      <c r="L174" s="14" t="str">
        <f>VLOOKUP(Transaksi[[#This Row],[product_id]],'Data Mentah'!$J$7:$N$31,5,FALSE)</f>
        <v>mie-kuah</v>
      </c>
      <c r="M174" s="14">
        <f>Transaksi[[#This Row],[quantity]]*Transaksi[[#This Row],[harga_produk]]</f>
        <v>9000</v>
      </c>
      <c r="N174" s="14" t="str">
        <f>LEFT(Transaksi[[#This Row],[jenis_pembayaran]],4)</f>
        <v>QRIS</v>
      </c>
      <c r="O174" s="14">
        <f>IF(Transaksi[[#This Row],[tipe_pembayaran]]="QRIS",5%*Transaksi[[#This Row],[total_penjualan]],0)</f>
        <v>450</v>
      </c>
      <c r="P174" s="14">
        <f>Transaksi[[#This Row],[total_penjualan]]-Transaksi[[#This Row],[diskon]]</f>
        <v>8550</v>
      </c>
      <c r="Q174" s="16" t="str">
        <f t="shared" si="2"/>
        <v>Agustus</v>
      </c>
    </row>
    <row r="175" spans="1:17">
      <c r="A175" s="14">
        <v>174</v>
      </c>
      <c r="B175" s="14">
        <v>174</v>
      </c>
      <c r="C175" s="15">
        <v>44671</v>
      </c>
      <c r="D175" s="14">
        <v>16</v>
      </c>
      <c r="E175" s="14">
        <v>5</v>
      </c>
      <c r="F175" s="14">
        <v>2</v>
      </c>
      <c r="G175" s="14" t="s">
        <v>22</v>
      </c>
      <c r="H175" s="14" t="s">
        <v>15</v>
      </c>
      <c r="I175" s="14" t="str">
        <f>VLOOKUP(Transaksi[[#This Row],[product_id]],'Data Mentah'!$J$7:$N$31,2,FALSE)</f>
        <v>Indomie Goreng Cabe Ijo</v>
      </c>
      <c r="J175" s="14" t="str">
        <f>VLOOKUP(Transaksi[[#This Row],[product_id]],'Data Mentah'!$J$7:$N$31,3,FALSE)</f>
        <v>makanan</v>
      </c>
      <c r="K175" s="14">
        <f>VLOOKUP(Transaksi[[#This Row],[product_id]],'Data Mentah'!$J$7:$N$31,4,FALSE)</f>
        <v>9000</v>
      </c>
      <c r="L175" s="14" t="str">
        <f>VLOOKUP(Transaksi[[#This Row],[product_id]],'Data Mentah'!$J$7:$N$31,5,FALSE)</f>
        <v>mie-goreng</v>
      </c>
      <c r="M175" s="14">
        <f>Transaksi[[#This Row],[quantity]]*Transaksi[[#This Row],[harga_produk]]</f>
        <v>18000</v>
      </c>
      <c r="N175" s="14" t="str">
        <f>LEFT(Transaksi[[#This Row],[jenis_pembayaran]],4)</f>
        <v>QRIS</v>
      </c>
      <c r="O175" s="14">
        <f>IF(Transaksi[[#This Row],[tipe_pembayaran]]="QRIS",5%*Transaksi[[#This Row],[total_penjualan]],0)</f>
        <v>900</v>
      </c>
      <c r="P175" s="14">
        <f>Transaksi[[#This Row],[total_penjualan]]-Transaksi[[#This Row],[diskon]]</f>
        <v>17100</v>
      </c>
      <c r="Q175" s="16" t="str">
        <f t="shared" si="2"/>
        <v>April</v>
      </c>
    </row>
    <row r="176" spans="1:17">
      <c r="A176" s="14">
        <v>175</v>
      </c>
      <c r="B176" s="14">
        <v>175</v>
      </c>
      <c r="C176" s="15">
        <v>44771</v>
      </c>
      <c r="D176" s="14">
        <v>58</v>
      </c>
      <c r="E176" s="14">
        <v>7</v>
      </c>
      <c r="F176" s="14">
        <v>1</v>
      </c>
      <c r="G176" s="14" t="s">
        <v>30</v>
      </c>
      <c r="H176" s="14" t="s">
        <v>20</v>
      </c>
      <c r="I176" s="14" t="str">
        <f>VLOOKUP(Transaksi[[#This Row],[product_id]],'Data Mentah'!$J$7:$N$31,2,FALSE)</f>
        <v>Indomie Goreng Rendang</v>
      </c>
      <c r="J176" s="14" t="str">
        <f>VLOOKUP(Transaksi[[#This Row],[product_id]],'Data Mentah'!$J$7:$N$31,3,FALSE)</f>
        <v>makanan</v>
      </c>
      <c r="K176" s="14">
        <f>VLOOKUP(Transaksi[[#This Row],[product_id]],'Data Mentah'!$J$7:$N$31,4,FALSE)</f>
        <v>9000</v>
      </c>
      <c r="L176" s="14" t="str">
        <f>VLOOKUP(Transaksi[[#This Row],[product_id]],'Data Mentah'!$J$7:$N$31,5,FALSE)</f>
        <v>mie-goreng</v>
      </c>
      <c r="M176" s="14">
        <f>Transaksi[[#This Row],[quantity]]*Transaksi[[#This Row],[harga_produk]]</f>
        <v>9000</v>
      </c>
      <c r="N176" s="14" t="str">
        <f>LEFT(Transaksi[[#This Row],[jenis_pembayaran]],4)</f>
        <v>QRIS</v>
      </c>
      <c r="O176" s="14">
        <f>IF(Transaksi[[#This Row],[tipe_pembayaran]]="QRIS",5%*Transaksi[[#This Row],[total_penjualan]],0)</f>
        <v>450</v>
      </c>
      <c r="P176" s="14">
        <f>Transaksi[[#This Row],[total_penjualan]]-Transaksi[[#This Row],[diskon]]</f>
        <v>8550</v>
      </c>
      <c r="Q176" s="16" t="str">
        <f t="shared" si="2"/>
        <v>Juli</v>
      </c>
    </row>
    <row r="177" spans="1:17">
      <c r="A177" s="14">
        <v>176</v>
      </c>
      <c r="B177" s="14">
        <v>176</v>
      </c>
      <c r="C177" s="15">
        <v>44594</v>
      </c>
      <c r="D177" s="14">
        <v>87</v>
      </c>
      <c r="E177" s="14">
        <v>11</v>
      </c>
      <c r="F177" s="14">
        <v>1</v>
      </c>
      <c r="G177" s="14" t="s">
        <v>14</v>
      </c>
      <c r="H177" s="14" t="s">
        <v>20</v>
      </c>
      <c r="I177" s="14" t="str">
        <f>VLOOKUP(Transaksi[[#This Row],[product_id]],'Data Mentah'!$J$7:$N$31,2,FALSE)</f>
        <v>Indomie Rasa Empal Gentong</v>
      </c>
      <c r="J177" s="14" t="str">
        <f>VLOOKUP(Transaksi[[#This Row],[product_id]],'Data Mentah'!$J$7:$N$31,3,FALSE)</f>
        <v>makanan</v>
      </c>
      <c r="K177" s="14">
        <f>VLOOKUP(Transaksi[[#This Row],[product_id]],'Data Mentah'!$J$7:$N$31,4,FALSE)</f>
        <v>10000</v>
      </c>
      <c r="L177" s="14" t="str">
        <f>VLOOKUP(Transaksi[[#This Row],[product_id]],'Data Mentah'!$J$7:$N$31,5,FALSE)</f>
        <v>mie-kuah</v>
      </c>
      <c r="M177" s="14">
        <f>Transaksi[[#This Row],[quantity]]*Transaksi[[#This Row],[harga_produk]]</f>
        <v>10000</v>
      </c>
      <c r="N177" s="14" t="str">
        <f>LEFT(Transaksi[[#This Row],[jenis_pembayaran]],4)</f>
        <v>QRIS</v>
      </c>
      <c r="O177" s="14">
        <f>IF(Transaksi[[#This Row],[tipe_pembayaran]]="QRIS",5%*Transaksi[[#This Row],[total_penjualan]],0)</f>
        <v>500</v>
      </c>
      <c r="P177" s="14">
        <f>Transaksi[[#This Row],[total_penjualan]]-Transaksi[[#This Row],[diskon]]</f>
        <v>9500</v>
      </c>
      <c r="Q177" s="16" t="str">
        <f t="shared" si="2"/>
        <v>Februari</v>
      </c>
    </row>
    <row r="178" spans="1:17">
      <c r="A178" s="14">
        <v>177</v>
      </c>
      <c r="B178" s="14">
        <v>177</v>
      </c>
      <c r="C178" s="15">
        <v>44599</v>
      </c>
      <c r="D178" s="14">
        <v>6</v>
      </c>
      <c r="E178" s="14">
        <v>12</v>
      </c>
      <c r="F178" s="14">
        <v>2</v>
      </c>
      <c r="G178" s="14" t="s">
        <v>14</v>
      </c>
      <c r="H178" s="14" t="s">
        <v>20</v>
      </c>
      <c r="I178" s="14" t="str">
        <f>VLOOKUP(Transaksi[[#This Row],[product_id]],'Data Mentah'!$J$7:$N$31,2,FALSE)</f>
        <v>Indomie Rasa Mi Kocok Bandung</v>
      </c>
      <c r="J178" s="14" t="str">
        <f>VLOOKUP(Transaksi[[#This Row],[product_id]],'Data Mentah'!$J$7:$N$31,3,FALSE)</f>
        <v>makanan</v>
      </c>
      <c r="K178" s="14">
        <f>VLOOKUP(Transaksi[[#This Row],[product_id]],'Data Mentah'!$J$7:$N$31,4,FALSE)</f>
        <v>10000</v>
      </c>
      <c r="L178" s="14" t="str">
        <f>VLOOKUP(Transaksi[[#This Row],[product_id]],'Data Mentah'!$J$7:$N$31,5,FALSE)</f>
        <v>mie-kuah</v>
      </c>
      <c r="M178" s="14">
        <f>Transaksi[[#This Row],[quantity]]*Transaksi[[#This Row],[harga_produk]]</f>
        <v>20000</v>
      </c>
      <c r="N178" s="14" t="str">
        <f>LEFT(Transaksi[[#This Row],[jenis_pembayaran]],4)</f>
        <v>QRIS</v>
      </c>
      <c r="O178" s="14">
        <f>IF(Transaksi[[#This Row],[tipe_pembayaran]]="QRIS",5%*Transaksi[[#This Row],[total_penjualan]],0)</f>
        <v>1000</v>
      </c>
      <c r="P178" s="14">
        <f>Transaksi[[#This Row],[total_penjualan]]-Transaksi[[#This Row],[diskon]]</f>
        <v>19000</v>
      </c>
      <c r="Q178" s="16" t="str">
        <f t="shared" si="2"/>
        <v>Februari</v>
      </c>
    </row>
    <row r="179" spans="1:17">
      <c r="A179" s="14">
        <v>178</v>
      </c>
      <c r="B179" s="14">
        <v>178</v>
      </c>
      <c r="C179" s="15">
        <v>44800</v>
      </c>
      <c r="D179" s="14">
        <v>95</v>
      </c>
      <c r="E179" s="14">
        <v>1</v>
      </c>
      <c r="F179" s="14">
        <v>2</v>
      </c>
      <c r="G179" s="14" t="s">
        <v>45</v>
      </c>
      <c r="H179" s="14" t="s">
        <v>20</v>
      </c>
      <c r="I179" s="14" t="str">
        <f>VLOOKUP(Transaksi[[#This Row],[product_id]],'Data Mentah'!$J$7:$N$31,2,FALSE)</f>
        <v>indomie Ayam Bawang</v>
      </c>
      <c r="J179" s="14" t="str">
        <f>VLOOKUP(Transaksi[[#This Row],[product_id]],'Data Mentah'!$J$7:$N$31,3,FALSE)</f>
        <v>makanan</v>
      </c>
      <c r="K179" s="14">
        <f>VLOOKUP(Transaksi[[#This Row],[product_id]],'Data Mentah'!$J$7:$N$31,4,FALSE)</f>
        <v>9000</v>
      </c>
      <c r="L179" s="14" t="str">
        <f>VLOOKUP(Transaksi[[#This Row],[product_id]],'Data Mentah'!$J$7:$N$31,5,FALSE)</f>
        <v>mie-kuah</v>
      </c>
      <c r="M179" s="14">
        <f>Transaksi[[#This Row],[quantity]]*Transaksi[[#This Row],[harga_produk]]</f>
        <v>18000</v>
      </c>
      <c r="N179" s="14" t="str">
        <f>LEFT(Transaksi[[#This Row],[jenis_pembayaran]],4)</f>
        <v>QRIS</v>
      </c>
      <c r="O179" s="14">
        <f>IF(Transaksi[[#This Row],[tipe_pembayaran]]="QRIS",5%*Transaksi[[#This Row],[total_penjualan]],0)</f>
        <v>900</v>
      </c>
      <c r="P179" s="14">
        <f>Transaksi[[#This Row],[total_penjualan]]-Transaksi[[#This Row],[diskon]]</f>
        <v>17100</v>
      </c>
      <c r="Q179" s="16" t="str">
        <f t="shared" si="2"/>
        <v>Agustus</v>
      </c>
    </row>
    <row r="180" spans="1:17">
      <c r="A180" s="14">
        <v>179</v>
      </c>
      <c r="B180" s="14">
        <v>179</v>
      </c>
      <c r="C180" s="15">
        <v>44790</v>
      </c>
      <c r="D180" s="14">
        <v>35</v>
      </c>
      <c r="E180" s="14">
        <v>15</v>
      </c>
      <c r="F180" s="14">
        <v>3</v>
      </c>
      <c r="G180" s="14" t="s">
        <v>33</v>
      </c>
      <c r="H180" s="14" t="s">
        <v>20</v>
      </c>
      <c r="I180" s="14" t="str">
        <f>VLOOKUP(Transaksi[[#This Row],[product_id]],'Data Mentah'!$J$7:$N$31,2,FALSE)</f>
        <v>Indomie Rasa Soto Betawi</v>
      </c>
      <c r="J180" s="14" t="str">
        <f>VLOOKUP(Transaksi[[#This Row],[product_id]],'Data Mentah'!$J$7:$N$31,3,FALSE)</f>
        <v>makanan</v>
      </c>
      <c r="K180" s="14">
        <f>VLOOKUP(Transaksi[[#This Row],[product_id]],'Data Mentah'!$J$7:$N$31,4,FALSE)</f>
        <v>10000</v>
      </c>
      <c r="L180" s="14" t="str">
        <f>VLOOKUP(Transaksi[[#This Row],[product_id]],'Data Mentah'!$J$7:$N$31,5,FALSE)</f>
        <v>mie-kuah</v>
      </c>
      <c r="M180" s="14">
        <f>Transaksi[[#This Row],[quantity]]*Transaksi[[#This Row],[harga_produk]]</f>
        <v>30000</v>
      </c>
      <c r="N180" s="14" t="str">
        <f>LEFT(Transaksi[[#This Row],[jenis_pembayaran]],4)</f>
        <v>QRIS</v>
      </c>
      <c r="O180" s="14">
        <f>IF(Transaksi[[#This Row],[tipe_pembayaran]]="QRIS",5%*Transaksi[[#This Row],[total_penjualan]],0)</f>
        <v>1500</v>
      </c>
      <c r="P180" s="14">
        <f>Transaksi[[#This Row],[total_penjualan]]-Transaksi[[#This Row],[diskon]]</f>
        <v>28500</v>
      </c>
      <c r="Q180" s="16" t="str">
        <f t="shared" si="2"/>
        <v>Agustus</v>
      </c>
    </row>
    <row r="181" spans="1:17">
      <c r="A181" s="14">
        <v>180</v>
      </c>
      <c r="B181" s="14">
        <v>180</v>
      </c>
      <c r="C181" s="15">
        <v>44738</v>
      </c>
      <c r="D181" s="14">
        <v>18</v>
      </c>
      <c r="E181" s="14">
        <v>10</v>
      </c>
      <c r="F181" s="14">
        <v>1</v>
      </c>
      <c r="G181" s="14" t="s">
        <v>30</v>
      </c>
      <c r="H181" s="14" t="s">
        <v>20</v>
      </c>
      <c r="I181" s="14" t="str">
        <f>VLOOKUP(Transaksi[[#This Row],[product_id]],'Data Mentah'!$J$7:$N$31,2,FALSE)</f>
        <v>indomie Kari Ayam</v>
      </c>
      <c r="J181" s="14" t="str">
        <f>VLOOKUP(Transaksi[[#This Row],[product_id]],'Data Mentah'!$J$7:$N$31,3,FALSE)</f>
        <v>makanan</v>
      </c>
      <c r="K181" s="14">
        <f>VLOOKUP(Transaksi[[#This Row],[product_id]],'Data Mentah'!$J$7:$N$31,4,FALSE)</f>
        <v>9000</v>
      </c>
      <c r="L181" s="14" t="str">
        <f>VLOOKUP(Transaksi[[#This Row],[product_id]],'Data Mentah'!$J$7:$N$31,5,FALSE)</f>
        <v>mie-kuah</v>
      </c>
      <c r="M181" s="14">
        <f>Transaksi[[#This Row],[quantity]]*Transaksi[[#This Row],[harga_produk]]</f>
        <v>9000</v>
      </c>
      <c r="N181" s="14" t="str">
        <f>LEFT(Transaksi[[#This Row],[jenis_pembayaran]],4)</f>
        <v>QRIS</v>
      </c>
      <c r="O181" s="14">
        <f>IF(Transaksi[[#This Row],[tipe_pembayaran]]="QRIS",5%*Transaksi[[#This Row],[total_penjualan]],0)</f>
        <v>450</v>
      </c>
      <c r="P181" s="14">
        <f>Transaksi[[#This Row],[total_penjualan]]-Transaksi[[#This Row],[diskon]]</f>
        <v>8550</v>
      </c>
      <c r="Q181" s="16" t="str">
        <f t="shared" si="2"/>
        <v>Juni</v>
      </c>
    </row>
    <row r="182" spans="1:17">
      <c r="A182" s="14">
        <v>181</v>
      </c>
      <c r="B182" s="14">
        <v>181</v>
      </c>
      <c r="C182" s="15">
        <v>44623</v>
      </c>
      <c r="D182" s="14">
        <v>89</v>
      </c>
      <c r="E182" s="14">
        <v>8</v>
      </c>
      <c r="F182" s="14">
        <v>2</v>
      </c>
      <c r="G182" s="14" t="s">
        <v>14</v>
      </c>
      <c r="H182" s="14" t="s">
        <v>15</v>
      </c>
      <c r="I182" s="14" t="str">
        <f>VLOOKUP(Transaksi[[#This Row],[product_id]],'Data Mentah'!$J$7:$N$31,2,FALSE)</f>
        <v>Indomie Goreng Sambal Matah</v>
      </c>
      <c r="J182" s="14" t="str">
        <f>VLOOKUP(Transaksi[[#This Row],[product_id]],'Data Mentah'!$J$7:$N$31,3,FALSE)</f>
        <v>makanan</v>
      </c>
      <c r="K182" s="14">
        <f>VLOOKUP(Transaksi[[#This Row],[product_id]],'Data Mentah'!$J$7:$N$31,4,FALSE)</f>
        <v>9000</v>
      </c>
      <c r="L182" s="14" t="str">
        <f>VLOOKUP(Transaksi[[#This Row],[product_id]],'Data Mentah'!$J$7:$N$31,5,FALSE)</f>
        <v>mie-goreng</v>
      </c>
      <c r="M182" s="14">
        <f>Transaksi[[#This Row],[quantity]]*Transaksi[[#This Row],[harga_produk]]</f>
        <v>18000</v>
      </c>
      <c r="N182" s="14" t="str">
        <f>LEFT(Transaksi[[#This Row],[jenis_pembayaran]],4)</f>
        <v>QRIS</v>
      </c>
      <c r="O182" s="14">
        <f>IF(Transaksi[[#This Row],[tipe_pembayaran]]="QRIS",5%*Transaksi[[#This Row],[total_penjualan]],0)</f>
        <v>900</v>
      </c>
      <c r="P182" s="14">
        <f>Transaksi[[#This Row],[total_penjualan]]-Transaksi[[#This Row],[diskon]]</f>
        <v>17100</v>
      </c>
      <c r="Q182" s="16" t="str">
        <f t="shared" si="2"/>
        <v>Maret</v>
      </c>
    </row>
    <row r="183" spans="1:17">
      <c r="A183" s="14">
        <v>182</v>
      </c>
      <c r="B183" s="14">
        <v>182</v>
      </c>
      <c r="C183" s="15">
        <v>44713</v>
      </c>
      <c r="D183" s="14">
        <v>33</v>
      </c>
      <c r="E183" s="14">
        <v>14</v>
      </c>
      <c r="F183" s="14">
        <v>3</v>
      </c>
      <c r="G183" s="14" t="s">
        <v>45</v>
      </c>
      <c r="H183" s="14" t="s">
        <v>15</v>
      </c>
      <c r="I183" s="14" t="str">
        <f>VLOOKUP(Transaksi[[#This Row],[product_id]],'Data Mentah'!$J$7:$N$31,2,FALSE)</f>
        <v>Indomie Rasa Soto Banjar Limau Kuit</v>
      </c>
      <c r="J183" s="14" t="str">
        <f>VLOOKUP(Transaksi[[#This Row],[product_id]],'Data Mentah'!$J$7:$N$31,3,FALSE)</f>
        <v>makanan</v>
      </c>
      <c r="K183" s="14">
        <f>VLOOKUP(Transaksi[[#This Row],[product_id]],'Data Mentah'!$J$7:$N$31,4,FALSE)</f>
        <v>10000</v>
      </c>
      <c r="L183" s="14" t="str">
        <f>VLOOKUP(Transaksi[[#This Row],[product_id]],'Data Mentah'!$J$7:$N$31,5,FALSE)</f>
        <v>mie-kuah</v>
      </c>
      <c r="M183" s="14">
        <f>Transaksi[[#This Row],[quantity]]*Transaksi[[#This Row],[harga_produk]]</f>
        <v>30000</v>
      </c>
      <c r="N183" s="14" t="str">
        <f>LEFT(Transaksi[[#This Row],[jenis_pembayaran]],4)</f>
        <v>QRIS</v>
      </c>
      <c r="O183" s="14">
        <f>IF(Transaksi[[#This Row],[tipe_pembayaran]]="QRIS",5%*Transaksi[[#This Row],[total_penjualan]],0)</f>
        <v>1500</v>
      </c>
      <c r="P183" s="14">
        <f>Transaksi[[#This Row],[total_penjualan]]-Transaksi[[#This Row],[diskon]]</f>
        <v>28500</v>
      </c>
      <c r="Q183" s="16" t="str">
        <f t="shared" si="2"/>
        <v>Juni</v>
      </c>
    </row>
    <row r="184" spans="1:17">
      <c r="A184" s="14">
        <v>183</v>
      </c>
      <c r="B184" s="14">
        <v>183</v>
      </c>
      <c r="C184" s="15">
        <v>44772</v>
      </c>
      <c r="D184" s="14">
        <v>19</v>
      </c>
      <c r="E184" s="14">
        <v>12</v>
      </c>
      <c r="F184" s="14">
        <v>2</v>
      </c>
      <c r="G184" s="14" t="s">
        <v>33</v>
      </c>
      <c r="H184" s="14" t="s">
        <v>15</v>
      </c>
      <c r="I184" s="14" t="str">
        <f>VLOOKUP(Transaksi[[#This Row],[product_id]],'Data Mentah'!$J$7:$N$31,2,FALSE)</f>
        <v>Indomie Rasa Mi Kocok Bandung</v>
      </c>
      <c r="J184" s="14" t="str">
        <f>VLOOKUP(Transaksi[[#This Row],[product_id]],'Data Mentah'!$J$7:$N$31,3,FALSE)</f>
        <v>makanan</v>
      </c>
      <c r="K184" s="14">
        <f>VLOOKUP(Transaksi[[#This Row],[product_id]],'Data Mentah'!$J$7:$N$31,4,FALSE)</f>
        <v>10000</v>
      </c>
      <c r="L184" s="14" t="str">
        <f>VLOOKUP(Transaksi[[#This Row],[product_id]],'Data Mentah'!$J$7:$N$31,5,FALSE)</f>
        <v>mie-kuah</v>
      </c>
      <c r="M184" s="14">
        <f>Transaksi[[#This Row],[quantity]]*Transaksi[[#This Row],[harga_produk]]</f>
        <v>20000</v>
      </c>
      <c r="N184" s="14" t="str">
        <f>LEFT(Transaksi[[#This Row],[jenis_pembayaran]],4)</f>
        <v>QRIS</v>
      </c>
      <c r="O184" s="14">
        <f>IF(Transaksi[[#This Row],[tipe_pembayaran]]="QRIS",5%*Transaksi[[#This Row],[total_penjualan]],0)</f>
        <v>1000</v>
      </c>
      <c r="P184" s="14">
        <f>Transaksi[[#This Row],[total_penjualan]]-Transaksi[[#This Row],[diskon]]</f>
        <v>19000</v>
      </c>
      <c r="Q184" s="16" t="str">
        <f t="shared" si="2"/>
        <v>Juli</v>
      </c>
    </row>
    <row r="185" spans="1:17">
      <c r="A185" s="14">
        <v>184</v>
      </c>
      <c r="B185" s="14">
        <v>184</v>
      </c>
      <c r="C185" s="15">
        <v>44574</v>
      </c>
      <c r="D185" s="14">
        <v>1</v>
      </c>
      <c r="E185" s="14">
        <v>1</v>
      </c>
      <c r="F185" s="14">
        <v>2</v>
      </c>
      <c r="G185" s="14" t="s">
        <v>22</v>
      </c>
      <c r="H185" s="14" t="s">
        <v>15</v>
      </c>
      <c r="I185" s="14" t="str">
        <f>VLOOKUP(Transaksi[[#This Row],[product_id]],'Data Mentah'!$J$7:$N$31,2,FALSE)</f>
        <v>indomie Ayam Bawang</v>
      </c>
      <c r="J185" s="14" t="str">
        <f>VLOOKUP(Transaksi[[#This Row],[product_id]],'Data Mentah'!$J$7:$N$31,3,FALSE)</f>
        <v>makanan</v>
      </c>
      <c r="K185" s="14">
        <f>VLOOKUP(Transaksi[[#This Row],[product_id]],'Data Mentah'!$J$7:$N$31,4,FALSE)</f>
        <v>9000</v>
      </c>
      <c r="L185" s="14" t="str">
        <f>VLOOKUP(Transaksi[[#This Row],[product_id]],'Data Mentah'!$J$7:$N$31,5,FALSE)</f>
        <v>mie-kuah</v>
      </c>
      <c r="M185" s="14">
        <f>Transaksi[[#This Row],[quantity]]*Transaksi[[#This Row],[harga_produk]]</f>
        <v>18000</v>
      </c>
      <c r="N185" s="14" t="str">
        <f>LEFT(Transaksi[[#This Row],[jenis_pembayaran]],4)</f>
        <v>QRIS</v>
      </c>
      <c r="O185" s="14">
        <f>IF(Transaksi[[#This Row],[tipe_pembayaran]]="QRIS",5%*Transaksi[[#This Row],[total_penjualan]],0)</f>
        <v>900</v>
      </c>
      <c r="P185" s="14">
        <f>Transaksi[[#This Row],[total_penjualan]]-Transaksi[[#This Row],[diskon]]</f>
        <v>17100</v>
      </c>
      <c r="Q185" s="16" t="str">
        <f t="shared" si="2"/>
        <v>Januari</v>
      </c>
    </row>
    <row r="186" spans="1:17">
      <c r="A186" s="14">
        <v>185</v>
      </c>
      <c r="B186" s="14">
        <v>185</v>
      </c>
      <c r="C186" s="15">
        <v>44772</v>
      </c>
      <c r="D186" s="14">
        <v>65</v>
      </c>
      <c r="E186" s="14">
        <v>6</v>
      </c>
      <c r="F186" s="14">
        <v>1</v>
      </c>
      <c r="G186" s="14" t="s">
        <v>45</v>
      </c>
      <c r="H186" s="14" t="s">
        <v>15</v>
      </c>
      <c r="I186" s="14" t="str">
        <f>VLOOKUP(Transaksi[[#This Row],[product_id]],'Data Mentah'!$J$7:$N$31,2,FALSE)</f>
        <v>Indomie Goreng Pedas</v>
      </c>
      <c r="J186" s="14" t="str">
        <f>VLOOKUP(Transaksi[[#This Row],[product_id]],'Data Mentah'!$J$7:$N$31,3,FALSE)</f>
        <v>makanan</v>
      </c>
      <c r="K186" s="14">
        <f>VLOOKUP(Transaksi[[#This Row],[product_id]],'Data Mentah'!$J$7:$N$31,4,FALSE)</f>
        <v>9000</v>
      </c>
      <c r="L186" s="14" t="str">
        <f>VLOOKUP(Transaksi[[#This Row],[product_id]],'Data Mentah'!$J$7:$N$31,5,FALSE)</f>
        <v>mie-goreng</v>
      </c>
      <c r="M186" s="14">
        <f>Transaksi[[#This Row],[quantity]]*Transaksi[[#This Row],[harga_produk]]</f>
        <v>9000</v>
      </c>
      <c r="N186" s="14" t="str">
        <f>LEFT(Transaksi[[#This Row],[jenis_pembayaran]],4)</f>
        <v>QRIS</v>
      </c>
      <c r="O186" s="14">
        <f>IF(Transaksi[[#This Row],[tipe_pembayaran]]="QRIS",5%*Transaksi[[#This Row],[total_penjualan]],0)</f>
        <v>450</v>
      </c>
      <c r="P186" s="14">
        <f>Transaksi[[#This Row],[total_penjualan]]-Transaksi[[#This Row],[diskon]]</f>
        <v>8550</v>
      </c>
      <c r="Q186" s="16" t="str">
        <f t="shared" si="2"/>
        <v>Juli</v>
      </c>
    </row>
    <row r="187" spans="1:17">
      <c r="A187" s="14">
        <v>186</v>
      </c>
      <c r="B187" s="14">
        <v>186</v>
      </c>
      <c r="C187" s="15">
        <v>44771</v>
      </c>
      <c r="D187" s="14">
        <v>93</v>
      </c>
      <c r="E187" s="14">
        <v>13</v>
      </c>
      <c r="F187" s="14">
        <v>3</v>
      </c>
      <c r="G187" s="14" t="s">
        <v>14</v>
      </c>
      <c r="H187" s="14" t="s">
        <v>15</v>
      </c>
      <c r="I187" s="14" t="str">
        <f>VLOOKUP(Transaksi[[#This Row],[product_id]],'Data Mentah'!$J$7:$N$31,2,FALSE)</f>
        <v>Indomie Rasa Sop Buntut</v>
      </c>
      <c r="J187" s="14" t="str">
        <f>VLOOKUP(Transaksi[[#This Row],[product_id]],'Data Mentah'!$J$7:$N$31,3,FALSE)</f>
        <v>makanan</v>
      </c>
      <c r="K187" s="14">
        <f>VLOOKUP(Transaksi[[#This Row],[product_id]],'Data Mentah'!$J$7:$N$31,4,FALSE)</f>
        <v>10000</v>
      </c>
      <c r="L187" s="14" t="str">
        <f>VLOOKUP(Transaksi[[#This Row],[product_id]],'Data Mentah'!$J$7:$N$31,5,FALSE)</f>
        <v>mie-kuah</v>
      </c>
      <c r="M187" s="14">
        <f>Transaksi[[#This Row],[quantity]]*Transaksi[[#This Row],[harga_produk]]</f>
        <v>30000</v>
      </c>
      <c r="N187" s="14" t="str">
        <f>LEFT(Transaksi[[#This Row],[jenis_pembayaran]],4)</f>
        <v>QRIS</v>
      </c>
      <c r="O187" s="14">
        <f>IF(Transaksi[[#This Row],[tipe_pembayaran]]="QRIS",5%*Transaksi[[#This Row],[total_penjualan]],0)</f>
        <v>1500</v>
      </c>
      <c r="P187" s="14">
        <f>Transaksi[[#This Row],[total_penjualan]]-Transaksi[[#This Row],[diskon]]</f>
        <v>28500</v>
      </c>
      <c r="Q187" s="16" t="str">
        <f t="shared" si="2"/>
        <v>Juli</v>
      </c>
    </row>
    <row r="188" spans="1:17">
      <c r="A188" s="14">
        <v>187</v>
      </c>
      <c r="B188" s="14">
        <v>187</v>
      </c>
      <c r="C188" s="15">
        <v>44705</v>
      </c>
      <c r="D188" s="14">
        <v>84</v>
      </c>
      <c r="E188" s="14">
        <v>16</v>
      </c>
      <c r="F188" s="14">
        <v>1</v>
      </c>
      <c r="G188" s="14" t="s">
        <v>14</v>
      </c>
      <c r="H188" s="14" t="s">
        <v>15</v>
      </c>
      <c r="I188" s="14" t="str">
        <f>VLOOKUP(Transaksi[[#This Row],[product_id]],'Data Mentah'!$J$7:$N$31,2,FALSE)</f>
        <v>Indomie Rasa Soto Lamongan</v>
      </c>
      <c r="J188" s="14" t="str">
        <f>VLOOKUP(Transaksi[[#This Row],[product_id]],'Data Mentah'!$J$7:$N$31,3,FALSE)</f>
        <v>makanan</v>
      </c>
      <c r="K188" s="14">
        <f>VLOOKUP(Transaksi[[#This Row],[product_id]],'Data Mentah'!$J$7:$N$31,4,FALSE)</f>
        <v>10000</v>
      </c>
      <c r="L188" s="14" t="str">
        <f>VLOOKUP(Transaksi[[#This Row],[product_id]],'Data Mentah'!$J$7:$N$31,5,FALSE)</f>
        <v>mie-kuah</v>
      </c>
      <c r="M188" s="14">
        <f>Transaksi[[#This Row],[quantity]]*Transaksi[[#This Row],[harga_produk]]</f>
        <v>10000</v>
      </c>
      <c r="N188" s="14" t="str">
        <f>LEFT(Transaksi[[#This Row],[jenis_pembayaran]],4)</f>
        <v>QRIS</v>
      </c>
      <c r="O188" s="14">
        <f>IF(Transaksi[[#This Row],[tipe_pembayaran]]="QRIS",5%*Transaksi[[#This Row],[total_penjualan]],0)</f>
        <v>500</v>
      </c>
      <c r="P188" s="14">
        <f>Transaksi[[#This Row],[total_penjualan]]-Transaksi[[#This Row],[diskon]]</f>
        <v>9500</v>
      </c>
      <c r="Q188" s="16" t="str">
        <f t="shared" si="2"/>
        <v>Mei</v>
      </c>
    </row>
    <row r="189" spans="1:17">
      <c r="A189" s="14">
        <v>188</v>
      </c>
      <c r="B189" s="14">
        <v>188</v>
      </c>
      <c r="C189" s="15">
        <v>44585</v>
      </c>
      <c r="D189" s="14">
        <v>72</v>
      </c>
      <c r="E189" s="14">
        <v>3</v>
      </c>
      <c r="F189" s="14">
        <v>2</v>
      </c>
      <c r="G189" s="14" t="s">
        <v>30</v>
      </c>
      <c r="H189" s="14" t="s">
        <v>20</v>
      </c>
      <c r="I189" s="14" t="str">
        <f>VLOOKUP(Transaksi[[#This Row],[product_id]],'Data Mentah'!$J$7:$N$31,2,FALSE)</f>
        <v>Indomie Baso Sapi</v>
      </c>
      <c r="J189" s="14" t="str">
        <f>VLOOKUP(Transaksi[[#This Row],[product_id]],'Data Mentah'!$J$7:$N$31,3,FALSE)</f>
        <v>makanan</v>
      </c>
      <c r="K189" s="14">
        <f>VLOOKUP(Transaksi[[#This Row],[product_id]],'Data Mentah'!$J$7:$N$31,4,FALSE)</f>
        <v>9000</v>
      </c>
      <c r="L189" s="14" t="str">
        <f>VLOOKUP(Transaksi[[#This Row],[product_id]],'Data Mentah'!$J$7:$N$31,5,FALSE)</f>
        <v>mie-kuah</v>
      </c>
      <c r="M189" s="14">
        <f>Transaksi[[#This Row],[quantity]]*Transaksi[[#This Row],[harga_produk]]</f>
        <v>18000</v>
      </c>
      <c r="N189" s="14" t="str">
        <f>LEFT(Transaksi[[#This Row],[jenis_pembayaran]],4)</f>
        <v>QRIS</v>
      </c>
      <c r="O189" s="14">
        <f>IF(Transaksi[[#This Row],[tipe_pembayaran]]="QRIS",5%*Transaksi[[#This Row],[total_penjualan]],0)</f>
        <v>900</v>
      </c>
      <c r="P189" s="14">
        <f>Transaksi[[#This Row],[total_penjualan]]-Transaksi[[#This Row],[diskon]]</f>
        <v>17100</v>
      </c>
      <c r="Q189" s="16" t="str">
        <f t="shared" si="2"/>
        <v>Januari</v>
      </c>
    </row>
    <row r="190" spans="1:17">
      <c r="A190" s="14">
        <v>189</v>
      </c>
      <c r="B190" s="14">
        <v>189</v>
      </c>
      <c r="C190" s="15">
        <v>44787</v>
      </c>
      <c r="D190" s="14">
        <v>60</v>
      </c>
      <c r="E190" s="14">
        <v>1</v>
      </c>
      <c r="F190" s="14">
        <v>1</v>
      </c>
      <c r="G190" s="14" t="s">
        <v>30</v>
      </c>
      <c r="H190" s="14" t="s">
        <v>15</v>
      </c>
      <c r="I190" s="14" t="str">
        <f>VLOOKUP(Transaksi[[#This Row],[product_id]],'Data Mentah'!$J$7:$N$31,2,FALSE)</f>
        <v>indomie Ayam Bawang</v>
      </c>
      <c r="J190" s="14" t="str">
        <f>VLOOKUP(Transaksi[[#This Row],[product_id]],'Data Mentah'!$J$7:$N$31,3,FALSE)</f>
        <v>makanan</v>
      </c>
      <c r="K190" s="14">
        <f>VLOOKUP(Transaksi[[#This Row],[product_id]],'Data Mentah'!$J$7:$N$31,4,FALSE)</f>
        <v>9000</v>
      </c>
      <c r="L190" s="14" t="str">
        <f>VLOOKUP(Transaksi[[#This Row],[product_id]],'Data Mentah'!$J$7:$N$31,5,FALSE)</f>
        <v>mie-kuah</v>
      </c>
      <c r="M190" s="14">
        <f>Transaksi[[#This Row],[quantity]]*Transaksi[[#This Row],[harga_produk]]</f>
        <v>9000</v>
      </c>
      <c r="N190" s="14" t="str">
        <f>LEFT(Transaksi[[#This Row],[jenis_pembayaran]],4)</f>
        <v>QRIS</v>
      </c>
      <c r="O190" s="14">
        <f>IF(Transaksi[[#This Row],[tipe_pembayaran]]="QRIS",5%*Transaksi[[#This Row],[total_penjualan]],0)</f>
        <v>450</v>
      </c>
      <c r="P190" s="14">
        <f>Transaksi[[#This Row],[total_penjualan]]-Transaksi[[#This Row],[diskon]]</f>
        <v>8550</v>
      </c>
      <c r="Q190" s="16" t="str">
        <f t="shared" si="2"/>
        <v>Agustus</v>
      </c>
    </row>
    <row r="191" spans="1:17">
      <c r="A191" s="14">
        <v>190</v>
      </c>
      <c r="B191" s="14">
        <v>190</v>
      </c>
      <c r="C191" s="15">
        <v>44651</v>
      </c>
      <c r="D191" s="14">
        <v>97</v>
      </c>
      <c r="E191" s="14">
        <v>1</v>
      </c>
      <c r="F191" s="14">
        <v>3</v>
      </c>
      <c r="G191" s="14" t="s">
        <v>22</v>
      </c>
      <c r="H191" s="14" t="s">
        <v>15</v>
      </c>
      <c r="I191" s="14" t="str">
        <f>VLOOKUP(Transaksi[[#This Row],[product_id]],'Data Mentah'!$J$7:$N$31,2,FALSE)</f>
        <v>indomie Ayam Bawang</v>
      </c>
      <c r="J191" s="14" t="str">
        <f>VLOOKUP(Transaksi[[#This Row],[product_id]],'Data Mentah'!$J$7:$N$31,3,FALSE)</f>
        <v>makanan</v>
      </c>
      <c r="K191" s="14">
        <f>VLOOKUP(Transaksi[[#This Row],[product_id]],'Data Mentah'!$J$7:$N$31,4,FALSE)</f>
        <v>9000</v>
      </c>
      <c r="L191" s="14" t="str">
        <f>VLOOKUP(Transaksi[[#This Row],[product_id]],'Data Mentah'!$J$7:$N$31,5,FALSE)</f>
        <v>mie-kuah</v>
      </c>
      <c r="M191" s="14">
        <f>Transaksi[[#This Row],[quantity]]*Transaksi[[#This Row],[harga_produk]]</f>
        <v>27000</v>
      </c>
      <c r="N191" s="14" t="str">
        <f>LEFT(Transaksi[[#This Row],[jenis_pembayaran]],4)</f>
        <v>QRIS</v>
      </c>
      <c r="O191" s="14">
        <f>IF(Transaksi[[#This Row],[tipe_pembayaran]]="QRIS",5%*Transaksi[[#This Row],[total_penjualan]],0)</f>
        <v>1350</v>
      </c>
      <c r="P191" s="14">
        <f>Transaksi[[#This Row],[total_penjualan]]-Transaksi[[#This Row],[diskon]]</f>
        <v>25650</v>
      </c>
      <c r="Q191" s="16" t="str">
        <f t="shared" si="2"/>
        <v>Maret</v>
      </c>
    </row>
    <row r="192" spans="1:17">
      <c r="A192" s="14">
        <v>191</v>
      </c>
      <c r="B192" s="14">
        <v>191</v>
      </c>
      <c r="C192" s="15">
        <v>44749</v>
      </c>
      <c r="D192" s="14">
        <v>60</v>
      </c>
      <c r="E192" s="14">
        <v>10</v>
      </c>
      <c r="F192" s="14">
        <v>1</v>
      </c>
      <c r="G192" s="14" t="s">
        <v>30</v>
      </c>
      <c r="H192" s="14" t="s">
        <v>20</v>
      </c>
      <c r="I192" s="14" t="str">
        <f>VLOOKUP(Transaksi[[#This Row],[product_id]],'Data Mentah'!$J$7:$N$31,2,FALSE)</f>
        <v>indomie Kari Ayam</v>
      </c>
      <c r="J192" s="14" t="str">
        <f>VLOOKUP(Transaksi[[#This Row],[product_id]],'Data Mentah'!$J$7:$N$31,3,FALSE)</f>
        <v>makanan</v>
      </c>
      <c r="K192" s="14">
        <f>VLOOKUP(Transaksi[[#This Row],[product_id]],'Data Mentah'!$J$7:$N$31,4,FALSE)</f>
        <v>9000</v>
      </c>
      <c r="L192" s="14" t="str">
        <f>VLOOKUP(Transaksi[[#This Row],[product_id]],'Data Mentah'!$J$7:$N$31,5,FALSE)</f>
        <v>mie-kuah</v>
      </c>
      <c r="M192" s="14">
        <f>Transaksi[[#This Row],[quantity]]*Transaksi[[#This Row],[harga_produk]]</f>
        <v>9000</v>
      </c>
      <c r="N192" s="14" t="str">
        <f>LEFT(Transaksi[[#This Row],[jenis_pembayaran]],4)</f>
        <v>QRIS</v>
      </c>
      <c r="O192" s="14">
        <f>IF(Transaksi[[#This Row],[tipe_pembayaran]]="QRIS",5%*Transaksi[[#This Row],[total_penjualan]],0)</f>
        <v>450</v>
      </c>
      <c r="P192" s="14">
        <f>Transaksi[[#This Row],[total_penjualan]]-Transaksi[[#This Row],[diskon]]</f>
        <v>8550</v>
      </c>
      <c r="Q192" s="16" t="str">
        <f t="shared" si="2"/>
        <v>Juli</v>
      </c>
    </row>
    <row r="193" spans="1:17">
      <c r="A193" s="14">
        <v>192</v>
      </c>
      <c r="B193" s="14">
        <v>192</v>
      </c>
      <c r="C193" s="15">
        <v>44714</v>
      </c>
      <c r="D193" s="14">
        <v>26</v>
      </c>
      <c r="E193" s="14">
        <v>14</v>
      </c>
      <c r="F193" s="14">
        <v>1</v>
      </c>
      <c r="G193" s="14" t="s">
        <v>22</v>
      </c>
      <c r="H193" s="14" t="s">
        <v>20</v>
      </c>
      <c r="I193" s="14" t="str">
        <f>VLOOKUP(Transaksi[[#This Row],[product_id]],'Data Mentah'!$J$7:$N$31,2,FALSE)</f>
        <v>Indomie Rasa Soto Banjar Limau Kuit</v>
      </c>
      <c r="J193" s="14" t="str">
        <f>VLOOKUP(Transaksi[[#This Row],[product_id]],'Data Mentah'!$J$7:$N$31,3,FALSE)</f>
        <v>makanan</v>
      </c>
      <c r="K193" s="14">
        <f>VLOOKUP(Transaksi[[#This Row],[product_id]],'Data Mentah'!$J$7:$N$31,4,FALSE)</f>
        <v>10000</v>
      </c>
      <c r="L193" s="14" t="str">
        <f>VLOOKUP(Transaksi[[#This Row],[product_id]],'Data Mentah'!$J$7:$N$31,5,FALSE)</f>
        <v>mie-kuah</v>
      </c>
      <c r="M193" s="14">
        <f>Transaksi[[#This Row],[quantity]]*Transaksi[[#This Row],[harga_produk]]</f>
        <v>10000</v>
      </c>
      <c r="N193" s="14" t="str">
        <f>LEFT(Transaksi[[#This Row],[jenis_pembayaran]],4)</f>
        <v>QRIS</v>
      </c>
      <c r="O193" s="14">
        <f>IF(Transaksi[[#This Row],[tipe_pembayaran]]="QRIS",5%*Transaksi[[#This Row],[total_penjualan]],0)</f>
        <v>500</v>
      </c>
      <c r="P193" s="14">
        <f>Transaksi[[#This Row],[total_penjualan]]-Transaksi[[#This Row],[diskon]]</f>
        <v>9500</v>
      </c>
      <c r="Q193" s="16" t="str">
        <f t="shared" si="2"/>
        <v>Juni</v>
      </c>
    </row>
    <row r="194" spans="1:17">
      <c r="A194" s="14">
        <v>193</v>
      </c>
      <c r="B194" s="14">
        <v>193</v>
      </c>
      <c r="C194" s="15">
        <v>44641</v>
      </c>
      <c r="D194" s="14">
        <v>4</v>
      </c>
      <c r="E194" s="14">
        <v>17</v>
      </c>
      <c r="F194" s="14">
        <v>2</v>
      </c>
      <c r="G194" s="14" t="s">
        <v>45</v>
      </c>
      <c r="H194" s="14" t="s">
        <v>20</v>
      </c>
      <c r="I194" s="14" t="str">
        <f>VLOOKUP(Transaksi[[#This Row],[product_id]],'Data Mentah'!$J$7:$N$31,2,FALSE)</f>
        <v>Indomie Rasa Soto Padang</v>
      </c>
      <c r="J194" s="14" t="str">
        <f>VLOOKUP(Transaksi[[#This Row],[product_id]],'Data Mentah'!$J$7:$N$31,3,FALSE)</f>
        <v>makanan</v>
      </c>
      <c r="K194" s="14">
        <f>VLOOKUP(Transaksi[[#This Row],[product_id]],'Data Mentah'!$J$7:$N$31,4,FALSE)</f>
        <v>10000</v>
      </c>
      <c r="L194" s="14" t="str">
        <f>VLOOKUP(Transaksi[[#This Row],[product_id]],'Data Mentah'!$J$7:$N$31,5,FALSE)</f>
        <v>mie-kuah</v>
      </c>
      <c r="M194" s="14">
        <f>Transaksi[[#This Row],[quantity]]*Transaksi[[#This Row],[harga_produk]]</f>
        <v>20000</v>
      </c>
      <c r="N194" s="14" t="str">
        <f>LEFT(Transaksi[[#This Row],[jenis_pembayaran]],4)</f>
        <v>QRIS</v>
      </c>
      <c r="O194" s="14">
        <f>IF(Transaksi[[#This Row],[tipe_pembayaran]]="QRIS",5%*Transaksi[[#This Row],[total_penjualan]],0)</f>
        <v>1000</v>
      </c>
      <c r="P194" s="14">
        <f>Transaksi[[#This Row],[total_penjualan]]-Transaksi[[#This Row],[diskon]]</f>
        <v>19000</v>
      </c>
      <c r="Q194" s="16" t="str">
        <f t="shared" si="2"/>
        <v>Maret</v>
      </c>
    </row>
    <row r="195" spans="1:17">
      <c r="A195" s="14">
        <v>194</v>
      </c>
      <c r="B195" s="14">
        <v>194</v>
      </c>
      <c r="C195" s="15">
        <v>44590</v>
      </c>
      <c r="D195" s="14">
        <v>96</v>
      </c>
      <c r="E195" s="14">
        <v>5</v>
      </c>
      <c r="F195" s="14">
        <v>1</v>
      </c>
      <c r="G195" s="14" t="s">
        <v>19</v>
      </c>
      <c r="H195" s="14" t="s">
        <v>15</v>
      </c>
      <c r="I195" s="14" t="str">
        <f>VLOOKUP(Transaksi[[#This Row],[product_id]],'Data Mentah'!$J$7:$N$31,2,FALSE)</f>
        <v>Indomie Goreng Cabe Ijo</v>
      </c>
      <c r="J195" s="14" t="str">
        <f>VLOOKUP(Transaksi[[#This Row],[product_id]],'Data Mentah'!$J$7:$N$31,3,FALSE)</f>
        <v>makanan</v>
      </c>
      <c r="K195" s="14">
        <f>VLOOKUP(Transaksi[[#This Row],[product_id]],'Data Mentah'!$J$7:$N$31,4,FALSE)</f>
        <v>9000</v>
      </c>
      <c r="L195" s="14" t="str">
        <f>VLOOKUP(Transaksi[[#This Row],[product_id]],'Data Mentah'!$J$7:$N$31,5,FALSE)</f>
        <v>mie-goreng</v>
      </c>
      <c r="M195" s="14">
        <f>Transaksi[[#This Row],[quantity]]*Transaksi[[#This Row],[harga_produk]]</f>
        <v>9000</v>
      </c>
      <c r="N195" s="14" t="str">
        <f>LEFT(Transaksi[[#This Row],[jenis_pembayaran]],4)</f>
        <v>CASH</v>
      </c>
      <c r="O195" s="14">
        <f>IF(Transaksi[[#This Row],[tipe_pembayaran]]="QRIS",5%*Transaksi[[#This Row],[total_penjualan]],0)</f>
        <v>0</v>
      </c>
      <c r="P195" s="14">
        <f>Transaksi[[#This Row],[total_penjualan]]-Transaksi[[#This Row],[diskon]]</f>
        <v>9000</v>
      </c>
      <c r="Q195" s="16" t="str">
        <f t="shared" ref="Q195:Q258" si="3">CHOOSE(MONTH(C195),"Januari","Februari","Maret","April","Mei","Juni","Juli","Agustus","September","Oktober","November","Desember")</f>
        <v>Januari</v>
      </c>
    </row>
    <row r="196" spans="1:17">
      <c r="A196" s="14">
        <v>195</v>
      </c>
      <c r="B196" s="14">
        <v>195</v>
      </c>
      <c r="C196" s="15">
        <v>44600</v>
      </c>
      <c r="D196" s="14">
        <v>22</v>
      </c>
      <c r="E196" s="14">
        <v>14</v>
      </c>
      <c r="F196" s="14">
        <v>2</v>
      </c>
      <c r="G196" s="14" t="s">
        <v>14</v>
      </c>
      <c r="H196" s="14" t="s">
        <v>15</v>
      </c>
      <c r="I196" s="14" t="str">
        <f>VLOOKUP(Transaksi[[#This Row],[product_id]],'Data Mentah'!$J$7:$N$31,2,FALSE)</f>
        <v>Indomie Rasa Soto Banjar Limau Kuit</v>
      </c>
      <c r="J196" s="14" t="str">
        <f>VLOOKUP(Transaksi[[#This Row],[product_id]],'Data Mentah'!$J$7:$N$31,3,FALSE)</f>
        <v>makanan</v>
      </c>
      <c r="K196" s="14">
        <f>VLOOKUP(Transaksi[[#This Row],[product_id]],'Data Mentah'!$J$7:$N$31,4,FALSE)</f>
        <v>10000</v>
      </c>
      <c r="L196" s="14" t="str">
        <f>VLOOKUP(Transaksi[[#This Row],[product_id]],'Data Mentah'!$J$7:$N$31,5,FALSE)</f>
        <v>mie-kuah</v>
      </c>
      <c r="M196" s="14">
        <f>Transaksi[[#This Row],[quantity]]*Transaksi[[#This Row],[harga_produk]]</f>
        <v>20000</v>
      </c>
      <c r="N196" s="14" t="str">
        <f>LEFT(Transaksi[[#This Row],[jenis_pembayaran]],4)</f>
        <v>QRIS</v>
      </c>
      <c r="O196" s="14">
        <f>IF(Transaksi[[#This Row],[tipe_pembayaran]]="QRIS",5%*Transaksi[[#This Row],[total_penjualan]],0)</f>
        <v>1000</v>
      </c>
      <c r="P196" s="14">
        <f>Transaksi[[#This Row],[total_penjualan]]-Transaksi[[#This Row],[diskon]]</f>
        <v>19000</v>
      </c>
      <c r="Q196" s="16" t="str">
        <f t="shared" si="3"/>
        <v>Februari</v>
      </c>
    </row>
    <row r="197" spans="1:17">
      <c r="A197" s="14">
        <v>196</v>
      </c>
      <c r="B197" s="14">
        <v>196</v>
      </c>
      <c r="C197" s="15">
        <v>44747</v>
      </c>
      <c r="D197" s="14">
        <v>6</v>
      </c>
      <c r="E197" s="14">
        <v>14</v>
      </c>
      <c r="F197" s="14">
        <v>1</v>
      </c>
      <c r="G197" s="14" t="s">
        <v>33</v>
      </c>
      <c r="H197" s="14" t="s">
        <v>15</v>
      </c>
      <c r="I197" s="14" t="str">
        <f>VLOOKUP(Transaksi[[#This Row],[product_id]],'Data Mentah'!$J$7:$N$31,2,FALSE)</f>
        <v>Indomie Rasa Soto Banjar Limau Kuit</v>
      </c>
      <c r="J197" s="14" t="str">
        <f>VLOOKUP(Transaksi[[#This Row],[product_id]],'Data Mentah'!$J$7:$N$31,3,FALSE)</f>
        <v>makanan</v>
      </c>
      <c r="K197" s="14">
        <f>VLOOKUP(Transaksi[[#This Row],[product_id]],'Data Mentah'!$J$7:$N$31,4,FALSE)</f>
        <v>10000</v>
      </c>
      <c r="L197" s="14" t="str">
        <f>VLOOKUP(Transaksi[[#This Row],[product_id]],'Data Mentah'!$J$7:$N$31,5,FALSE)</f>
        <v>mie-kuah</v>
      </c>
      <c r="M197" s="14">
        <f>Transaksi[[#This Row],[quantity]]*Transaksi[[#This Row],[harga_produk]]</f>
        <v>10000</v>
      </c>
      <c r="N197" s="14" t="str">
        <f>LEFT(Transaksi[[#This Row],[jenis_pembayaran]],4)</f>
        <v>QRIS</v>
      </c>
      <c r="O197" s="14">
        <f>IF(Transaksi[[#This Row],[tipe_pembayaran]]="QRIS",5%*Transaksi[[#This Row],[total_penjualan]],0)</f>
        <v>500</v>
      </c>
      <c r="P197" s="14">
        <f>Transaksi[[#This Row],[total_penjualan]]-Transaksi[[#This Row],[diskon]]</f>
        <v>9500</v>
      </c>
      <c r="Q197" s="16" t="str">
        <f t="shared" si="3"/>
        <v>Juli</v>
      </c>
    </row>
    <row r="198" spans="1:17">
      <c r="A198" s="14">
        <v>197</v>
      </c>
      <c r="B198" s="14">
        <v>197</v>
      </c>
      <c r="C198" s="15">
        <v>44619</v>
      </c>
      <c r="D198" s="14">
        <v>18</v>
      </c>
      <c r="E198" s="14">
        <v>18</v>
      </c>
      <c r="F198" s="14">
        <v>3</v>
      </c>
      <c r="G198" s="14" t="s">
        <v>30</v>
      </c>
      <c r="H198" s="14" t="s">
        <v>20</v>
      </c>
      <c r="I198" s="14" t="str">
        <f>VLOOKUP(Transaksi[[#This Row],[product_id]],'Data Mentah'!$J$7:$N$31,2,FALSE)</f>
        <v>Indomie Soto Mie</v>
      </c>
      <c r="J198" s="14" t="str">
        <f>VLOOKUP(Transaksi[[#This Row],[product_id]],'Data Mentah'!$J$7:$N$31,3,FALSE)</f>
        <v>makanan</v>
      </c>
      <c r="K198" s="14">
        <f>VLOOKUP(Transaksi[[#This Row],[product_id]],'Data Mentah'!$J$7:$N$31,4,FALSE)</f>
        <v>9000</v>
      </c>
      <c r="L198" s="14" t="str">
        <f>VLOOKUP(Transaksi[[#This Row],[product_id]],'Data Mentah'!$J$7:$N$31,5,FALSE)</f>
        <v>mie-kuah</v>
      </c>
      <c r="M198" s="14">
        <f>Transaksi[[#This Row],[quantity]]*Transaksi[[#This Row],[harga_produk]]</f>
        <v>27000</v>
      </c>
      <c r="N198" s="14" t="str">
        <f>LEFT(Transaksi[[#This Row],[jenis_pembayaran]],4)</f>
        <v>QRIS</v>
      </c>
      <c r="O198" s="14">
        <f>IF(Transaksi[[#This Row],[tipe_pembayaran]]="QRIS",5%*Transaksi[[#This Row],[total_penjualan]],0)</f>
        <v>1350</v>
      </c>
      <c r="P198" s="14">
        <f>Transaksi[[#This Row],[total_penjualan]]-Transaksi[[#This Row],[diskon]]</f>
        <v>25650</v>
      </c>
      <c r="Q198" s="16" t="str">
        <f t="shared" si="3"/>
        <v>Februari</v>
      </c>
    </row>
    <row r="199" spans="1:17">
      <c r="A199" s="14">
        <v>198</v>
      </c>
      <c r="B199" s="14">
        <v>198</v>
      </c>
      <c r="C199" s="15">
        <v>44618</v>
      </c>
      <c r="D199" s="14">
        <v>15</v>
      </c>
      <c r="E199" s="14">
        <v>2</v>
      </c>
      <c r="F199" s="14">
        <v>3</v>
      </c>
      <c r="G199" s="14" t="s">
        <v>30</v>
      </c>
      <c r="H199" s="14" t="s">
        <v>15</v>
      </c>
      <c r="I199" s="14" t="str">
        <f>VLOOKUP(Transaksi[[#This Row],[product_id]],'Data Mentah'!$J$7:$N$31,2,FALSE)</f>
        <v>Indomie Ayam Spesial</v>
      </c>
      <c r="J199" s="14" t="str">
        <f>VLOOKUP(Transaksi[[#This Row],[product_id]],'Data Mentah'!$J$7:$N$31,3,FALSE)</f>
        <v>makanan</v>
      </c>
      <c r="K199" s="14">
        <f>VLOOKUP(Transaksi[[#This Row],[product_id]],'Data Mentah'!$J$7:$N$31,4,FALSE)</f>
        <v>9000</v>
      </c>
      <c r="L199" s="14" t="str">
        <f>VLOOKUP(Transaksi[[#This Row],[product_id]],'Data Mentah'!$J$7:$N$31,5,FALSE)</f>
        <v>mie-kuah</v>
      </c>
      <c r="M199" s="14">
        <f>Transaksi[[#This Row],[quantity]]*Transaksi[[#This Row],[harga_produk]]</f>
        <v>27000</v>
      </c>
      <c r="N199" s="14" t="str">
        <f>LEFT(Transaksi[[#This Row],[jenis_pembayaran]],4)</f>
        <v>QRIS</v>
      </c>
      <c r="O199" s="14">
        <f>IF(Transaksi[[#This Row],[tipe_pembayaran]]="QRIS",5%*Transaksi[[#This Row],[total_penjualan]],0)</f>
        <v>1350</v>
      </c>
      <c r="P199" s="14">
        <f>Transaksi[[#This Row],[total_penjualan]]-Transaksi[[#This Row],[diskon]]</f>
        <v>25650</v>
      </c>
      <c r="Q199" s="16" t="str">
        <f t="shared" si="3"/>
        <v>Februari</v>
      </c>
    </row>
    <row r="200" spans="1:17">
      <c r="A200" s="14">
        <v>199</v>
      </c>
      <c r="B200" s="14">
        <v>199</v>
      </c>
      <c r="C200" s="15">
        <v>44758</v>
      </c>
      <c r="D200" s="14">
        <v>20</v>
      </c>
      <c r="E200" s="14">
        <v>8</v>
      </c>
      <c r="F200" s="14">
        <v>1</v>
      </c>
      <c r="G200" s="14" t="s">
        <v>19</v>
      </c>
      <c r="H200" s="14" t="s">
        <v>20</v>
      </c>
      <c r="I200" s="14" t="str">
        <f>VLOOKUP(Transaksi[[#This Row],[product_id]],'Data Mentah'!$J$7:$N$31,2,FALSE)</f>
        <v>Indomie Goreng Sambal Matah</v>
      </c>
      <c r="J200" s="14" t="str">
        <f>VLOOKUP(Transaksi[[#This Row],[product_id]],'Data Mentah'!$J$7:$N$31,3,FALSE)</f>
        <v>makanan</v>
      </c>
      <c r="K200" s="14">
        <f>VLOOKUP(Transaksi[[#This Row],[product_id]],'Data Mentah'!$J$7:$N$31,4,FALSE)</f>
        <v>9000</v>
      </c>
      <c r="L200" s="14" t="str">
        <f>VLOOKUP(Transaksi[[#This Row],[product_id]],'Data Mentah'!$J$7:$N$31,5,FALSE)</f>
        <v>mie-goreng</v>
      </c>
      <c r="M200" s="14">
        <f>Transaksi[[#This Row],[quantity]]*Transaksi[[#This Row],[harga_produk]]</f>
        <v>9000</v>
      </c>
      <c r="N200" s="14" t="str">
        <f>LEFT(Transaksi[[#This Row],[jenis_pembayaran]],4)</f>
        <v>CASH</v>
      </c>
      <c r="O200" s="14">
        <f>IF(Transaksi[[#This Row],[tipe_pembayaran]]="QRIS",5%*Transaksi[[#This Row],[total_penjualan]],0)</f>
        <v>0</v>
      </c>
      <c r="P200" s="14">
        <f>Transaksi[[#This Row],[total_penjualan]]-Transaksi[[#This Row],[diskon]]</f>
        <v>9000</v>
      </c>
      <c r="Q200" s="16" t="str">
        <f t="shared" si="3"/>
        <v>Juli</v>
      </c>
    </row>
    <row r="201" spans="1:17">
      <c r="A201" s="14">
        <v>200</v>
      </c>
      <c r="B201" s="14">
        <v>200</v>
      </c>
      <c r="C201" s="15">
        <v>44757</v>
      </c>
      <c r="D201" s="14">
        <v>58</v>
      </c>
      <c r="E201" s="14">
        <v>2</v>
      </c>
      <c r="F201" s="14">
        <v>2</v>
      </c>
      <c r="G201" s="14" t="s">
        <v>33</v>
      </c>
      <c r="H201" s="14" t="s">
        <v>15</v>
      </c>
      <c r="I201" s="14" t="str">
        <f>VLOOKUP(Transaksi[[#This Row],[product_id]],'Data Mentah'!$J$7:$N$31,2,FALSE)</f>
        <v>Indomie Ayam Spesial</v>
      </c>
      <c r="J201" s="14" t="str">
        <f>VLOOKUP(Transaksi[[#This Row],[product_id]],'Data Mentah'!$J$7:$N$31,3,FALSE)</f>
        <v>makanan</v>
      </c>
      <c r="K201" s="14">
        <f>VLOOKUP(Transaksi[[#This Row],[product_id]],'Data Mentah'!$J$7:$N$31,4,FALSE)</f>
        <v>9000</v>
      </c>
      <c r="L201" s="14" t="str">
        <f>VLOOKUP(Transaksi[[#This Row],[product_id]],'Data Mentah'!$J$7:$N$31,5,FALSE)</f>
        <v>mie-kuah</v>
      </c>
      <c r="M201" s="14">
        <f>Transaksi[[#This Row],[quantity]]*Transaksi[[#This Row],[harga_produk]]</f>
        <v>18000</v>
      </c>
      <c r="N201" s="14" t="str">
        <f>LEFT(Transaksi[[#This Row],[jenis_pembayaran]],4)</f>
        <v>QRIS</v>
      </c>
      <c r="O201" s="14">
        <f>IF(Transaksi[[#This Row],[tipe_pembayaran]]="QRIS",5%*Transaksi[[#This Row],[total_penjualan]],0)</f>
        <v>900</v>
      </c>
      <c r="P201" s="14">
        <f>Transaksi[[#This Row],[total_penjualan]]-Transaksi[[#This Row],[diskon]]</f>
        <v>17100</v>
      </c>
      <c r="Q201" s="16" t="str">
        <f t="shared" si="3"/>
        <v>Juli</v>
      </c>
    </row>
    <row r="202" spans="1:17">
      <c r="A202" s="14">
        <v>201</v>
      </c>
      <c r="B202" s="14">
        <v>201</v>
      </c>
      <c r="C202" s="15">
        <v>44718</v>
      </c>
      <c r="D202" s="14">
        <v>39</v>
      </c>
      <c r="E202" s="14">
        <v>6</v>
      </c>
      <c r="F202" s="14">
        <v>3</v>
      </c>
      <c r="G202" s="14" t="s">
        <v>19</v>
      </c>
      <c r="H202" s="14" t="s">
        <v>15</v>
      </c>
      <c r="I202" s="14" t="str">
        <f>VLOOKUP(Transaksi[[#This Row],[product_id]],'Data Mentah'!$J$7:$N$31,2,FALSE)</f>
        <v>Indomie Goreng Pedas</v>
      </c>
      <c r="J202" s="14" t="str">
        <f>VLOOKUP(Transaksi[[#This Row],[product_id]],'Data Mentah'!$J$7:$N$31,3,FALSE)</f>
        <v>makanan</v>
      </c>
      <c r="K202" s="14">
        <f>VLOOKUP(Transaksi[[#This Row],[product_id]],'Data Mentah'!$J$7:$N$31,4,FALSE)</f>
        <v>9000</v>
      </c>
      <c r="L202" s="14" t="str">
        <f>VLOOKUP(Transaksi[[#This Row],[product_id]],'Data Mentah'!$J$7:$N$31,5,FALSE)</f>
        <v>mie-goreng</v>
      </c>
      <c r="M202" s="14">
        <f>Transaksi[[#This Row],[quantity]]*Transaksi[[#This Row],[harga_produk]]</f>
        <v>27000</v>
      </c>
      <c r="N202" s="14" t="str">
        <f>LEFT(Transaksi[[#This Row],[jenis_pembayaran]],4)</f>
        <v>CASH</v>
      </c>
      <c r="O202" s="14">
        <f>IF(Transaksi[[#This Row],[tipe_pembayaran]]="QRIS",5%*Transaksi[[#This Row],[total_penjualan]],0)</f>
        <v>0</v>
      </c>
      <c r="P202" s="14">
        <f>Transaksi[[#This Row],[total_penjualan]]-Transaksi[[#This Row],[diskon]]</f>
        <v>27000</v>
      </c>
      <c r="Q202" s="16" t="str">
        <f t="shared" si="3"/>
        <v>Juni</v>
      </c>
    </row>
    <row r="203" spans="1:17">
      <c r="A203" s="14">
        <v>202</v>
      </c>
      <c r="B203" s="14">
        <v>202</v>
      </c>
      <c r="C203" s="15">
        <v>44791</v>
      </c>
      <c r="D203" s="14">
        <v>12</v>
      </c>
      <c r="E203" s="14">
        <v>7</v>
      </c>
      <c r="F203" s="14">
        <v>2</v>
      </c>
      <c r="G203" s="14" t="s">
        <v>30</v>
      </c>
      <c r="H203" s="14" t="s">
        <v>15</v>
      </c>
      <c r="I203" s="14" t="str">
        <f>VLOOKUP(Transaksi[[#This Row],[product_id]],'Data Mentah'!$J$7:$N$31,2,FALSE)</f>
        <v>Indomie Goreng Rendang</v>
      </c>
      <c r="J203" s="14" t="str">
        <f>VLOOKUP(Transaksi[[#This Row],[product_id]],'Data Mentah'!$J$7:$N$31,3,FALSE)</f>
        <v>makanan</v>
      </c>
      <c r="K203" s="14">
        <f>VLOOKUP(Transaksi[[#This Row],[product_id]],'Data Mentah'!$J$7:$N$31,4,FALSE)</f>
        <v>9000</v>
      </c>
      <c r="L203" s="14" t="str">
        <f>VLOOKUP(Transaksi[[#This Row],[product_id]],'Data Mentah'!$J$7:$N$31,5,FALSE)</f>
        <v>mie-goreng</v>
      </c>
      <c r="M203" s="14">
        <f>Transaksi[[#This Row],[quantity]]*Transaksi[[#This Row],[harga_produk]]</f>
        <v>18000</v>
      </c>
      <c r="N203" s="14" t="str">
        <f>LEFT(Transaksi[[#This Row],[jenis_pembayaran]],4)</f>
        <v>QRIS</v>
      </c>
      <c r="O203" s="14">
        <f>IF(Transaksi[[#This Row],[tipe_pembayaran]]="QRIS",5%*Transaksi[[#This Row],[total_penjualan]],0)</f>
        <v>900</v>
      </c>
      <c r="P203" s="14">
        <f>Transaksi[[#This Row],[total_penjualan]]-Transaksi[[#This Row],[diskon]]</f>
        <v>17100</v>
      </c>
      <c r="Q203" s="16" t="str">
        <f t="shared" si="3"/>
        <v>Agustus</v>
      </c>
    </row>
    <row r="204" spans="1:17">
      <c r="A204" s="14">
        <v>203</v>
      </c>
      <c r="B204" s="14">
        <v>203</v>
      </c>
      <c r="C204" s="15">
        <v>44789</v>
      </c>
      <c r="D204" s="14">
        <v>44</v>
      </c>
      <c r="E204" s="14">
        <v>6</v>
      </c>
      <c r="F204" s="14">
        <v>1</v>
      </c>
      <c r="G204" s="14" t="s">
        <v>19</v>
      </c>
      <c r="H204" s="14" t="s">
        <v>15</v>
      </c>
      <c r="I204" s="14" t="str">
        <f>VLOOKUP(Transaksi[[#This Row],[product_id]],'Data Mentah'!$J$7:$N$31,2,FALSE)</f>
        <v>Indomie Goreng Pedas</v>
      </c>
      <c r="J204" s="14" t="str">
        <f>VLOOKUP(Transaksi[[#This Row],[product_id]],'Data Mentah'!$J$7:$N$31,3,FALSE)</f>
        <v>makanan</v>
      </c>
      <c r="K204" s="14">
        <f>VLOOKUP(Transaksi[[#This Row],[product_id]],'Data Mentah'!$J$7:$N$31,4,FALSE)</f>
        <v>9000</v>
      </c>
      <c r="L204" s="14" t="str">
        <f>VLOOKUP(Transaksi[[#This Row],[product_id]],'Data Mentah'!$J$7:$N$31,5,FALSE)</f>
        <v>mie-goreng</v>
      </c>
      <c r="M204" s="14">
        <f>Transaksi[[#This Row],[quantity]]*Transaksi[[#This Row],[harga_produk]]</f>
        <v>9000</v>
      </c>
      <c r="N204" s="14" t="str">
        <f>LEFT(Transaksi[[#This Row],[jenis_pembayaran]],4)</f>
        <v>CASH</v>
      </c>
      <c r="O204" s="14">
        <f>IF(Transaksi[[#This Row],[tipe_pembayaran]]="QRIS",5%*Transaksi[[#This Row],[total_penjualan]],0)</f>
        <v>0</v>
      </c>
      <c r="P204" s="14">
        <f>Transaksi[[#This Row],[total_penjualan]]-Transaksi[[#This Row],[diskon]]</f>
        <v>9000</v>
      </c>
      <c r="Q204" s="16" t="str">
        <f t="shared" si="3"/>
        <v>Agustus</v>
      </c>
    </row>
    <row r="205" spans="1:17">
      <c r="A205" s="14">
        <v>204</v>
      </c>
      <c r="B205" s="14">
        <v>204</v>
      </c>
      <c r="C205" s="15">
        <v>44713</v>
      </c>
      <c r="D205" s="14">
        <v>56</v>
      </c>
      <c r="E205" s="14">
        <v>16</v>
      </c>
      <c r="F205" s="14">
        <v>3</v>
      </c>
      <c r="G205" s="14" t="s">
        <v>19</v>
      </c>
      <c r="H205" s="14" t="s">
        <v>15</v>
      </c>
      <c r="I205" s="14" t="str">
        <f>VLOOKUP(Transaksi[[#This Row],[product_id]],'Data Mentah'!$J$7:$N$31,2,FALSE)</f>
        <v>Indomie Rasa Soto Lamongan</v>
      </c>
      <c r="J205" s="14" t="str">
        <f>VLOOKUP(Transaksi[[#This Row],[product_id]],'Data Mentah'!$J$7:$N$31,3,FALSE)</f>
        <v>makanan</v>
      </c>
      <c r="K205" s="14">
        <f>VLOOKUP(Transaksi[[#This Row],[product_id]],'Data Mentah'!$J$7:$N$31,4,FALSE)</f>
        <v>10000</v>
      </c>
      <c r="L205" s="14" t="str">
        <f>VLOOKUP(Transaksi[[#This Row],[product_id]],'Data Mentah'!$J$7:$N$31,5,FALSE)</f>
        <v>mie-kuah</v>
      </c>
      <c r="M205" s="14">
        <f>Transaksi[[#This Row],[quantity]]*Transaksi[[#This Row],[harga_produk]]</f>
        <v>30000</v>
      </c>
      <c r="N205" s="14" t="str">
        <f>LEFT(Transaksi[[#This Row],[jenis_pembayaran]],4)</f>
        <v>CASH</v>
      </c>
      <c r="O205" s="14">
        <f>IF(Transaksi[[#This Row],[tipe_pembayaran]]="QRIS",5%*Transaksi[[#This Row],[total_penjualan]],0)</f>
        <v>0</v>
      </c>
      <c r="P205" s="14">
        <f>Transaksi[[#This Row],[total_penjualan]]-Transaksi[[#This Row],[diskon]]</f>
        <v>30000</v>
      </c>
      <c r="Q205" s="16" t="str">
        <f t="shared" si="3"/>
        <v>Juni</v>
      </c>
    </row>
    <row r="206" spans="1:17">
      <c r="A206" s="14">
        <v>205</v>
      </c>
      <c r="B206" s="14">
        <v>205</v>
      </c>
      <c r="C206" s="15">
        <v>44608</v>
      </c>
      <c r="D206" s="14">
        <v>9</v>
      </c>
      <c r="E206" s="14">
        <v>13</v>
      </c>
      <c r="F206" s="14">
        <v>2</v>
      </c>
      <c r="G206" s="14" t="s">
        <v>19</v>
      </c>
      <c r="H206" s="14" t="s">
        <v>15</v>
      </c>
      <c r="I206" s="14" t="str">
        <f>VLOOKUP(Transaksi[[#This Row],[product_id]],'Data Mentah'!$J$7:$N$31,2,FALSE)</f>
        <v>Indomie Rasa Sop Buntut</v>
      </c>
      <c r="J206" s="14" t="str">
        <f>VLOOKUP(Transaksi[[#This Row],[product_id]],'Data Mentah'!$J$7:$N$31,3,FALSE)</f>
        <v>makanan</v>
      </c>
      <c r="K206" s="14">
        <f>VLOOKUP(Transaksi[[#This Row],[product_id]],'Data Mentah'!$J$7:$N$31,4,FALSE)</f>
        <v>10000</v>
      </c>
      <c r="L206" s="14" t="str">
        <f>VLOOKUP(Transaksi[[#This Row],[product_id]],'Data Mentah'!$J$7:$N$31,5,FALSE)</f>
        <v>mie-kuah</v>
      </c>
      <c r="M206" s="14">
        <f>Transaksi[[#This Row],[quantity]]*Transaksi[[#This Row],[harga_produk]]</f>
        <v>20000</v>
      </c>
      <c r="N206" s="14" t="str">
        <f>LEFT(Transaksi[[#This Row],[jenis_pembayaran]],4)</f>
        <v>CASH</v>
      </c>
      <c r="O206" s="14">
        <f>IF(Transaksi[[#This Row],[tipe_pembayaran]]="QRIS",5%*Transaksi[[#This Row],[total_penjualan]],0)</f>
        <v>0</v>
      </c>
      <c r="P206" s="14">
        <f>Transaksi[[#This Row],[total_penjualan]]-Transaksi[[#This Row],[diskon]]</f>
        <v>20000</v>
      </c>
      <c r="Q206" s="16" t="str">
        <f t="shared" si="3"/>
        <v>Februari</v>
      </c>
    </row>
    <row r="207" spans="1:17">
      <c r="A207" s="14">
        <v>206</v>
      </c>
      <c r="B207" s="14">
        <v>206</v>
      </c>
      <c r="C207" s="15">
        <v>44563</v>
      </c>
      <c r="D207" s="14">
        <v>12</v>
      </c>
      <c r="E207" s="14">
        <v>11</v>
      </c>
      <c r="F207" s="14">
        <v>2</v>
      </c>
      <c r="G207" s="14" t="s">
        <v>33</v>
      </c>
      <c r="H207" s="14" t="s">
        <v>15</v>
      </c>
      <c r="I207" s="14" t="str">
        <f>VLOOKUP(Transaksi[[#This Row],[product_id]],'Data Mentah'!$J$7:$N$31,2,FALSE)</f>
        <v>Indomie Rasa Empal Gentong</v>
      </c>
      <c r="J207" s="14" t="str">
        <f>VLOOKUP(Transaksi[[#This Row],[product_id]],'Data Mentah'!$J$7:$N$31,3,FALSE)</f>
        <v>makanan</v>
      </c>
      <c r="K207" s="14">
        <f>VLOOKUP(Transaksi[[#This Row],[product_id]],'Data Mentah'!$J$7:$N$31,4,FALSE)</f>
        <v>10000</v>
      </c>
      <c r="L207" s="14" t="str">
        <f>VLOOKUP(Transaksi[[#This Row],[product_id]],'Data Mentah'!$J$7:$N$31,5,FALSE)</f>
        <v>mie-kuah</v>
      </c>
      <c r="M207" s="14">
        <f>Transaksi[[#This Row],[quantity]]*Transaksi[[#This Row],[harga_produk]]</f>
        <v>20000</v>
      </c>
      <c r="N207" s="14" t="str">
        <f>LEFT(Transaksi[[#This Row],[jenis_pembayaran]],4)</f>
        <v>QRIS</v>
      </c>
      <c r="O207" s="14">
        <f>IF(Transaksi[[#This Row],[tipe_pembayaran]]="QRIS",5%*Transaksi[[#This Row],[total_penjualan]],0)</f>
        <v>1000</v>
      </c>
      <c r="P207" s="14">
        <f>Transaksi[[#This Row],[total_penjualan]]-Transaksi[[#This Row],[diskon]]</f>
        <v>19000</v>
      </c>
      <c r="Q207" s="16" t="str">
        <f t="shared" si="3"/>
        <v>Januari</v>
      </c>
    </row>
    <row r="208" spans="1:17">
      <c r="A208" s="14">
        <v>207</v>
      </c>
      <c r="B208" s="14">
        <v>207</v>
      </c>
      <c r="C208" s="15">
        <v>44712</v>
      </c>
      <c r="D208" s="14">
        <v>28</v>
      </c>
      <c r="E208" s="14">
        <v>17</v>
      </c>
      <c r="F208" s="14">
        <v>3</v>
      </c>
      <c r="G208" s="14" t="s">
        <v>19</v>
      </c>
      <c r="H208" s="14" t="s">
        <v>15</v>
      </c>
      <c r="I208" s="14" t="str">
        <f>VLOOKUP(Transaksi[[#This Row],[product_id]],'Data Mentah'!$J$7:$N$31,2,FALSE)</f>
        <v>Indomie Rasa Soto Padang</v>
      </c>
      <c r="J208" s="14" t="str">
        <f>VLOOKUP(Transaksi[[#This Row],[product_id]],'Data Mentah'!$J$7:$N$31,3,FALSE)</f>
        <v>makanan</v>
      </c>
      <c r="K208" s="14">
        <f>VLOOKUP(Transaksi[[#This Row],[product_id]],'Data Mentah'!$J$7:$N$31,4,FALSE)</f>
        <v>10000</v>
      </c>
      <c r="L208" s="14" t="str">
        <f>VLOOKUP(Transaksi[[#This Row],[product_id]],'Data Mentah'!$J$7:$N$31,5,FALSE)</f>
        <v>mie-kuah</v>
      </c>
      <c r="M208" s="14">
        <f>Transaksi[[#This Row],[quantity]]*Transaksi[[#This Row],[harga_produk]]</f>
        <v>30000</v>
      </c>
      <c r="N208" s="14" t="str">
        <f>LEFT(Transaksi[[#This Row],[jenis_pembayaran]],4)</f>
        <v>CASH</v>
      </c>
      <c r="O208" s="14">
        <f>IF(Transaksi[[#This Row],[tipe_pembayaran]]="QRIS",5%*Transaksi[[#This Row],[total_penjualan]],0)</f>
        <v>0</v>
      </c>
      <c r="P208" s="14">
        <f>Transaksi[[#This Row],[total_penjualan]]-Transaksi[[#This Row],[diskon]]</f>
        <v>30000</v>
      </c>
      <c r="Q208" s="16" t="str">
        <f t="shared" si="3"/>
        <v>Mei</v>
      </c>
    </row>
    <row r="209" spans="1:17">
      <c r="A209" s="14">
        <v>208</v>
      </c>
      <c r="B209" s="14">
        <v>208</v>
      </c>
      <c r="C209" s="15">
        <v>44760</v>
      </c>
      <c r="D209" s="14">
        <v>32</v>
      </c>
      <c r="E209" s="14">
        <v>17</v>
      </c>
      <c r="F209" s="14">
        <v>3</v>
      </c>
      <c r="G209" s="14" t="s">
        <v>45</v>
      </c>
      <c r="H209" s="14" t="s">
        <v>15</v>
      </c>
      <c r="I209" s="14" t="str">
        <f>VLOOKUP(Transaksi[[#This Row],[product_id]],'Data Mentah'!$J$7:$N$31,2,FALSE)</f>
        <v>Indomie Rasa Soto Padang</v>
      </c>
      <c r="J209" s="14" t="str">
        <f>VLOOKUP(Transaksi[[#This Row],[product_id]],'Data Mentah'!$J$7:$N$31,3,FALSE)</f>
        <v>makanan</v>
      </c>
      <c r="K209" s="14">
        <f>VLOOKUP(Transaksi[[#This Row],[product_id]],'Data Mentah'!$J$7:$N$31,4,FALSE)</f>
        <v>10000</v>
      </c>
      <c r="L209" s="14" t="str">
        <f>VLOOKUP(Transaksi[[#This Row],[product_id]],'Data Mentah'!$J$7:$N$31,5,FALSE)</f>
        <v>mie-kuah</v>
      </c>
      <c r="M209" s="14">
        <f>Transaksi[[#This Row],[quantity]]*Transaksi[[#This Row],[harga_produk]]</f>
        <v>30000</v>
      </c>
      <c r="N209" s="14" t="str">
        <f>LEFT(Transaksi[[#This Row],[jenis_pembayaran]],4)</f>
        <v>QRIS</v>
      </c>
      <c r="O209" s="14">
        <f>IF(Transaksi[[#This Row],[tipe_pembayaran]]="QRIS",5%*Transaksi[[#This Row],[total_penjualan]],0)</f>
        <v>1500</v>
      </c>
      <c r="P209" s="14">
        <f>Transaksi[[#This Row],[total_penjualan]]-Transaksi[[#This Row],[diskon]]</f>
        <v>28500</v>
      </c>
      <c r="Q209" s="16" t="str">
        <f t="shared" si="3"/>
        <v>Juli</v>
      </c>
    </row>
    <row r="210" spans="1:17">
      <c r="A210" s="14">
        <v>209</v>
      </c>
      <c r="B210" s="14">
        <v>209</v>
      </c>
      <c r="C210" s="15">
        <v>44586</v>
      </c>
      <c r="D210" s="14">
        <v>78</v>
      </c>
      <c r="E210" s="14">
        <v>10</v>
      </c>
      <c r="F210" s="14">
        <v>2</v>
      </c>
      <c r="G210" s="14" t="s">
        <v>22</v>
      </c>
      <c r="H210" s="14" t="s">
        <v>20</v>
      </c>
      <c r="I210" s="14" t="str">
        <f>VLOOKUP(Transaksi[[#This Row],[product_id]],'Data Mentah'!$J$7:$N$31,2,FALSE)</f>
        <v>indomie Kari Ayam</v>
      </c>
      <c r="J210" s="14" t="str">
        <f>VLOOKUP(Transaksi[[#This Row],[product_id]],'Data Mentah'!$J$7:$N$31,3,FALSE)</f>
        <v>makanan</v>
      </c>
      <c r="K210" s="14">
        <f>VLOOKUP(Transaksi[[#This Row],[product_id]],'Data Mentah'!$J$7:$N$31,4,FALSE)</f>
        <v>9000</v>
      </c>
      <c r="L210" s="14" t="str">
        <f>VLOOKUP(Transaksi[[#This Row],[product_id]],'Data Mentah'!$J$7:$N$31,5,FALSE)</f>
        <v>mie-kuah</v>
      </c>
      <c r="M210" s="14">
        <f>Transaksi[[#This Row],[quantity]]*Transaksi[[#This Row],[harga_produk]]</f>
        <v>18000</v>
      </c>
      <c r="N210" s="14" t="str">
        <f>LEFT(Transaksi[[#This Row],[jenis_pembayaran]],4)</f>
        <v>QRIS</v>
      </c>
      <c r="O210" s="14">
        <f>IF(Transaksi[[#This Row],[tipe_pembayaran]]="QRIS",5%*Transaksi[[#This Row],[total_penjualan]],0)</f>
        <v>900</v>
      </c>
      <c r="P210" s="14">
        <f>Transaksi[[#This Row],[total_penjualan]]-Transaksi[[#This Row],[diskon]]</f>
        <v>17100</v>
      </c>
      <c r="Q210" s="16" t="str">
        <f t="shared" si="3"/>
        <v>Januari</v>
      </c>
    </row>
    <row r="211" spans="1:17">
      <c r="A211" s="14">
        <v>210</v>
      </c>
      <c r="B211" s="14">
        <v>210</v>
      </c>
      <c r="C211" s="15">
        <v>44790</v>
      </c>
      <c r="D211" s="14">
        <v>16</v>
      </c>
      <c r="E211" s="14">
        <v>9</v>
      </c>
      <c r="F211" s="14">
        <v>1</v>
      </c>
      <c r="G211" s="14" t="s">
        <v>33</v>
      </c>
      <c r="H211" s="14" t="s">
        <v>15</v>
      </c>
      <c r="I211" s="14" t="str">
        <f>VLOOKUP(Transaksi[[#This Row],[product_id]],'Data Mentah'!$J$7:$N$31,2,FALSE)</f>
        <v>Indomie Goreng Spesial</v>
      </c>
      <c r="J211" s="14" t="str">
        <f>VLOOKUP(Transaksi[[#This Row],[product_id]],'Data Mentah'!$J$7:$N$31,3,FALSE)</f>
        <v>makanan</v>
      </c>
      <c r="K211" s="14">
        <f>VLOOKUP(Transaksi[[#This Row],[product_id]],'Data Mentah'!$J$7:$N$31,4,FALSE)</f>
        <v>9000</v>
      </c>
      <c r="L211" s="14" t="str">
        <f>VLOOKUP(Transaksi[[#This Row],[product_id]],'Data Mentah'!$J$7:$N$31,5,FALSE)</f>
        <v>mie-goreng</v>
      </c>
      <c r="M211" s="14">
        <f>Transaksi[[#This Row],[quantity]]*Transaksi[[#This Row],[harga_produk]]</f>
        <v>9000</v>
      </c>
      <c r="N211" s="14" t="str">
        <f>LEFT(Transaksi[[#This Row],[jenis_pembayaran]],4)</f>
        <v>QRIS</v>
      </c>
      <c r="O211" s="14">
        <f>IF(Transaksi[[#This Row],[tipe_pembayaran]]="QRIS",5%*Transaksi[[#This Row],[total_penjualan]],0)</f>
        <v>450</v>
      </c>
      <c r="P211" s="14">
        <f>Transaksi[[#This Row],[total_penjualan]]-Transaksi[[#This Row],[diskon]]</f>
        <v>8550</v>
      </c>
      <c r="Q211" s="16" t="str">
        <f t="shared" si="3"/>
        <v>Agustus</v>
      </c>
    </row>
    <row r="212" spans="1:17">
      <c r="A212" s="14">
        <v>211</v>
      </c>
      <c r="B212" s="14">
        <v>211</v>
      </c>
      <c r="C212" s="15">
        <v>44747</v>
      </c>
      <c r="D212" s="14">
        <v>48</v>
      </c>
      <c r="E212" s="14">
        <v>10</v>
      </c>
      <c r="F212" s="14">
        <v>2</v>
      </c>
      <c r="G212" s="14" t="s">
        <v>33</v>
      </c>
      <c r="H212" s="14" t="s">
        <v>15</v>
      </c>
      <c r="I212" s="14" t="str">
        <f>VLOOKUP(Transaksi[[#This Row],[product_id]],'Data Mentah'!$J$7:$N$31,2,FALSE)</f>
        <v>indomie Kari Ayam</v>
      </c>
      <c r="J212" s="14" t="str">
        <f>VLOOKUP(Transaksi[[#This Row],[product_id]],'Data Mentah'!$J$7:$N$31,3,FALSE)</f>
        <v>makanan</v>
      </c>
      <c r="K212" s="14">
        <f>VLOOKUP(Transaksi[[#This Row],[product_id]],'Data Mentah'!$J$7:$N$31,4,FALSE)</f>
        <v>9000</v>
      </c>
      <c r="L212" s="14" t="str">
        <f>VLOOKUP(Transaksi[[#This Row],[product_id]],'Data Mentah'!$J$7:$N$31,5,FALSE)</f>
        <v>mie-kuah</v>
      </c>
      <c r="M212" s="14">
        <f>Transaksi[[#This Row],[quantity]]*Transaksi[[#This Row],[harga_produk]]</f>
        <v>18000</v>
      </c>
      <c r="N212" s="14" t="str">
        <f>LEFT(Transaksi[[#This Row],[jenis_pembayaran]],4)</f>
        <v>QRIS</v>
      </c>
      <c r="O212" s="14">
        <f>IF(Transaksi[[#This Row],[tipe_pembayaran]]="QRIS",5%*Transaksi[[#This Row],[total_penjualan]],0)</f>
        <v>900</v>
      </c>
      <c r="P212" s="14">
        <f>Transaksi[[#This Row],[total_penjualan]]-Transaksi[[#This Row],[diskon]]</f>
        <v>17100</v>
      </c>
      <c r="Q212" s="16" t="str">
        <f t="shared" si="3"/>
        <v>Juli</v>
      </c>
    </row>
    <row r="213" spans="1:17">
      <c r="A213" s="14">
        <v>212</v>
      </c>
      <c r="B213" s="14">
        <v>212</v>
      </c>
      <c r="C213" s="15">
        <v>44799</v>
      </c>
      <c r="D213" s="14">
        <v>29</v>
      </c>
      <c r="E213" s="14">
        <v>11</v>
      </c>
      <c r="F213" s="14">
        <v>3</v>
      </c>
      <c r="G213" s="14" t="s">
        <v>22</v>
      </c>
      <c r="H213" s="14" t="s">
        <v>15</v>
      </c>
      <c r="I213" s="14" t="str">
        <f>VLOOKUP(Transaksi[[#This Row],[product_id]],'Data Mentah'!$J$7:$N$31,2,FALSE)</f>
        <v>Indomie Rasa Empal Gentong</v>
      </c>
      <c r="J213" s="14" t="str">
        <f>VLOOKUP(Transaksi[[#This Row],[product_id]],'Data Mentah'!$J$7:$N$31,3,FALSE)</f>
        <v>makanan</v>
      </c>
      <c r="K213" s="14">
        <f>VLOOKUP(Transaksi[[#This Row],[product_id]],'Data Mentah'!$J$7:$N$31,4,FALSE)</f>
        <v>10000</v>
      </c>
      <c r="L213" s="14" t="str">
        <f>VLOOKUP(Transaksi[[#This Row],[product_id]],'Data Mentah'!$J$7:$N$31,5,FALSE)</f>
        <v>mie-kuah</v>
      </c>
      <c r="M213" s="14">
        <f>Transaksi[[#This Row],[quantity]]*Transaksi[[#This Row],[harga_produk]]</f>
        <v>30000</v>
      </c>
      <c r="N213" s="14" t="str">
        <f>LEFT(Transaksi[[#This Row],[jenis_pembayaran]],4)</f>
        <v>QRIS</v>
      </c>
      <c r="O213" s="14">
        <f>IF(Transaksi[[#This Row],[tipe_pembayaran]]="QRIS",5%*Transaksi[[#This Row],[total_penjualan]],0)</f>
        <v>1500</v>
      </c>
      <c r="P213" s="14">
        <f>Transaksi[[#This Row],[total_penjualan]]-Transaksi[[#This Row],[diskon]]</f>
        <v>28500</v>
      </c>
      <c r="Q213" s="16" t="str">
        <f t="shared" si="3"/>
        <v>Agustus</v>
      </c>
    </row>
    <row r="214" spans="1:17">
      <c r="A214" s="14">
        <v>213</v>
      </c>
      <c r="B214" s="14">
        <v>213</v>
      </c>
      <c r="C214" s="15">
        <v>44741</v>
      </c>
      <c r="D214" s="14">
        <v>21</v>
      </c>
      <c r="E214" s="14">
        <v>10</v>
      </c>
      <c r="F214" s="14">
        <v>3</v>
      </c>
      <c r="G214" s="14" t="s">
        <v>14</v>
      </c>
      <c r="H214" s="14" t="s">
        <v>15</v>
      </c>
      <c r="I214" s="14" t="str">
        <f>VLOOKUP(Transaksi[[#This Row],[product_id]],'Data Mentah'!$J$7:$N$31,2,FALSE)</f>
        <v>indomie Kari Ayam</v>
      </c>
      <c r="J214" s="14" t="str">
        <f>VLOOKUP(Transaksi[[#This Row],[product_id]],'Data Mentah'!$J$7:$N$31,3,FALSE)</f>
        <v>makanan</v>
      </c>
      <c r="K214" s="14">
        <f>VLOOKUP(Transaksi[[#This Row],[product_id]],'Data Mentah'!$J$7:$N$31,4,FALSE)</f>
        <v>9000</v>
      </c>
      <c r="L214" s="14" t="str">
        <f>VLOOKUP(Transaksi[[#This Row],[product_id]],'Data Mentah'!$J$7:$N$31,5,FALSE)</f>
        <v>mie-kuah</v>
      </c>
      <c r="M214" s="14">
        <f>Transaksi[[#This Row],[quantity]]*Transaksi[[#This Row],[harga_produk]]</f>
        <v>27000</v>
      </c>
      <c r="N214" s="14" t="str">
        <f>LEFT(Transaksi[[#This Row],[jenis_pembayaran]],4)</f>
        <v>QRIS</v>
      </c>
      <c r="O214" s="14">
        <f>IF(Transaksi[[#This Row],[tipe_pembayaran]]="QRIS",5%*Transaksi[[#This Row],[total_penjualan]],0)</f>
        <v>1350</v>
      </c>
      <c r="P214" s="14">
        <f>Transaksi[[#This Row],[total_penjualan]]-Transaksi[[#This Row],[diskon]]</f>
        <v>25650</v>
      </c>
      <c r="Q214" s="16" t="str">
        <f t="shared" si="3"/>
        <v>Juni</v>
      </c>
    </row>
    <row r="215" spans="1:17">
      <c r="A215" s="14">
        <v>214</v>
      </c>
      <c r="B215" s="14">
        <v>214</v>
      </c>
      <c r="C215" s="15">
        <v>44607</v>
      </c>
      <c r="D215" s="14">
        <v>48</v>
      </c>
      <c r="E215" s="14">
        <v>14</v>
      </c>
      <c r="F215" s="14">
        <v>2</v>
      </c>
      <c r="G215" s="14" t="s">
        <v>14</v>
      </c>
      <c r="H215" s="14" t="s">
        <v>20</v>
      </c>
      <c r="I215" s="14" t="str">
        <f>VLOOKUP(Transaksi[[#This Row],[product_id]],'Data Mentah'!$J$7:$N$31,2,FALSE)</f>
        <v>Indomie Rasa Soto Banjar Limau Kuit</v>
      </c>
      <c r="J215" s="14" t="str">
        <f>VLOOKUP(Transaksi[[#This Row],[product_id]],'Data Mentah'!$J$7:$N$31,3,FALSE)</f>
        <v>makanan</v>
      </c>
      <c r="K215" s="14">
        <f>VLOOKUP(Transaksi[[#This Row],[product_id]],'Data Mentah'!$J$7:$N$31,4,FALSE)</f>
        <v>10000</v>
      </c>
      <c r="L215" s="14" t="str">
        <f>VLOOKUP(Transaksi[[#This Row],[product_id]],'Data Mentah'!$J$7:$N$31,5,FALSE)</f>
        <v>mie-kuah</v>
      </c>
      <c r="M215" s="14">
        <f>Transaksi[[#This Row],[quantity]]*Transaksi[[#This Row],[harga_produk]]</f>
        <v>20000</v>
      </c>
      <c r="N215" s="14" t="str">
        <f>LEFT(Transaksi[[#This Row],[jenis_pembayaran]],4)</f>
        <v>QRIS</v>
      </c>
      <c r="O215" s="14">
        <f>IF(Transaksi[[#This Row],[tipe_pembayaran]]="QRIS",5%*Transaksi[[#This Row],[total_penjualan]],0)</f>
        <v>1000</v>
      </c>
      <c r="P215" s="14">
        <f>Transaksi[[#This Row],[total_penjualan]]-Transaksi[[#This Row],[diskon]]</f>
        <v>19000</v>
      </c>
      <c r="Q215" s="16" t="str">
        <f t="shared" si="3"/>
        <v>Februari</v>
      </c>
    </row>
    <row r="216" spans="1:17">
      <c r="A216" s="14">
        <v>215</v>
      </c>
      <c r="B216" s="14">
        <v>215</v>
      </c>
      <c r="C216" s="15">
        <v>44617</v>
      </c>
      <c r="D216" s="14">
        <v>15</v>
      </c>
      <c r="E216" s="14">
        <v>12</v>
      </c>
      <c r="F216" s="14">
        <v>3</v>
      </c>
      <c r="G216" s="14" t="s">
        <v>45</v>
      </c>
      <c r="H216" s="14" t="s">
        <v>20</v>
      </c>
      <c r="I216" s="14" t="str">
        <f>VLOOKUP(Transaksi[[#This Row],[product_id]],'Data Mentah'!$J$7:$N$31,2,FALSE)</f>
        <v>Indomie Rasa Mi Kocok Bandung</v>
      </c>
      <c r="J216" s="14" t="str">
        <f>VLOOKUP(Transaksi[[#This Row],[product_id]],'Data Mentah'!$J$7:$N$31,3,FALSE)</f>
        <v>makanan</v>
      </c>
      <c r="K216" s="14">
        <f>VLOOKUP(Transaksi[[#This Row],[product_id]],'Data Mentah'!$J$7:$N$31,4,FALSE)</f>
        <v>10000</v>
      </c>
      <c r="L216" s="14" t="str">
        <f>VLOOKUP(Transaksi[[#This Row],[product_id]],'Data Mentah'!$J$7:$N$31,5,FALSE)</f>
        <v>mie-kuah</v>
      </c>
      <c r="M216" s="14">
        <f>Transaksi[[#This Row],[quantity]]*Transaksi[[#This Row],[harga_produk]]</f>
        <v>30000</v>
      </c>
      <c r="N216" s="14" t="str">
        <f>LEFT(Transaksi[[#This Row],[jenis_pembayaran]],4)</f>
        <v>QRIS</v>
      </c>
      <c r="O216" s="14">
        <f>IF(Transaksi[[#This Row],[tipe_pembayaran]]="QRIS",5%*Transaksi[[#This Row],[total_penjualan]],0)</f>
        <v>1500</v>
      </c>
      <c r="P216" s="14">
        <f>Transaksi[[#This Row],[total_penjualan]]-Transaksi[[#This Row],[diskon]]</f>
        <v>28500</v>
      </c>
      <c r="Q216" s="16" t="str">
        <f t="shared" si="3"/>
        <v>Februari</v>
      </c>
    </row>
    <row r="217" spans="1:17">
      <c r="A217" s="14">
        <v>216</v>
      </c>
      <c r="B217" s="14">
        <v>216</v>
      </c>
      <c r="C217" s="15">
        <v>44598</v>
      </c>
      <c r="D217" s="14">
        <v>29</v>
      </c>
      <c r="E217" s="14">
        <v>17</v>
      </c>
      <c r="F217" s="14">
        <v>1</v>
      </c>
      <c r="G217" s="14" t="s">
        <v>19</v>
      </c>
      <c r="H217" s="14" t="s">
        <v>20</v>
      </c>
      <c r="I217" s="14" t="str">
        <f>VLOOKUP(Transaksi[[#This Row],[product_id]],'Data Mentah'!$J$7:$N$31,2,FALSE)</f>
        <v>Indomie Rasa Soto Padang</v>
      </c>
      <c r="J217" s="14" t="str">
        <f>VLOOKUP(Transaksi[[#This Row],[product_id]],'Data Mentah'!$J$7:$N$31,3,FALSE)</f>
        <v>makanan</v>
      </c>
      <c r="K217" s="14">
        <f>VLOOKUP(Transaksi[[#This Row],[product_id]],'Data Mentah'!$J$7:$N$31,4,FALSE)</f>
        <v>10000</v>
      </c>
      <c r="L217" s="14" t="str">
        <f>VLOOKUP(Transaksi[[#This Row],[product_id]],'Data Mentah'!$J$7:$N$31,5,FALSE)</f>
        <v>mie-kuah</v>
      </c>
      <c r="M217" s="14">
        <f>Transaksi[[#This Row],[quantity]]*Transaksi[[#This Row],[harga_produk]]</f>
        <v>10000</v>
      </c>
      <c r="N217" s="14" t="str">
        <f>LEFT(Transaksi[[#This Row],[jenis_pembayaran]],4)</f>
        <v>CASH</v>
      </c>
      <c r="O217" s="14">
        <f>IF(Transaksi[[#This Row],[tipe_pembayaran]]="QRIS",5%*Transaksi[[#This Row],[total_penjualan]],0)</f>
        <v>0</v>
      </c>
      <c r="P217" s="14">
        <f>Transaksi[[#This Row],[total_penjualan]]-Transaksi[[#This Row],[diskon]]</f>
        <v>10000</v>
      </c>
      <c r="Q217" s="16" t="str">
        <f t="shared" si="3"/>
        <v>Februari</v>
      </c>
    </row>
    <row r="218" spans="1:17">
      <c r="A218" s="14">
        <v>217</v>
      </c>
      <c r="B218" s="14">
        <v>217</v>
      </c>
      <c r="C218" s="15">
        <v>44777</v>
      </c>
      <c r="D218" s="14">
        <v>30</v>
      </c>
      <c r="E218" s="14">
        <v>4</v>
      </c>
      <c r="F218" s="14">
        <v>3</v>
      </c>
      <c r="G218" s="14" t="s">
        <v>33</v>
      </c>
      <c r="H218" s="14" t="s">
        <v>20</v>
      </c>
      <c r="I218" s="14" t="str">
        <f>VLOOKUP(Transaksi[[#This Row],[product_id]],'Data Mentah'!$J$7:$N$31,2,FALSE)</f>
        <v>Indomie Goreng Aceh</v>
      </c>
      <c r="J218" s="14" t="str">
        <f>VLOOKUP(Transaksi[[#This Row],[product_id]],'Data Mentah'!$J$7:$N$31,3,FALSE)</f>
        <v>makanan</v>
      </c>
      <c r="K218" s="14">
        <f>VLOOKUP(Transaksi[[#This Row],[product_id]],'Data Mentah'!$J$7:$N$31,4,FALSE)</f>
        <v>9000</v>
      </c>
      <c r="L218" s="14" t="str">
        <f>VLOOKUP(Transaksi[[#This Row],[product_id]],'Data Mentah'!$J$7:$N$31,5,FALSE)</f>
        <v>mie-goreng</v>
      </c>
      <c r="M218" s="14">
        <f>Transaksi[[#This Row],[quantity]]*Transaksi[[#This Row],[harga_produk]]</f>
        <v>27000</v>
      </c>
      <c r="N218" s="14" t="str">
        <f>LEFT(Transaksi[[#This Row],[jenis_pembayaran]],4)</f>
        <v>QRIS</v>
      </c>
      <c r="O218" s="14">
        <f>IF(Transaksi[[#This Row],[tipe_pembayaran]]="QRIS",5%*Transaksi[[#This Row],[total_penjualan]],0)</f>
        <v>1350</v>
      </c>
      <c r="P218" s="14">
        <f>Transaksi[[#This Row],[total_penjualan]]-Transaksi[[#This Row],[diskon]]</f>
        <v>25650</v>
      </c>
      <c r="Q218" s="16" t="str">
        <f t="shared" si="3"/>
        <v>Agustus</v>
      </c>
    </row>
    <row r="219" spans="1:17">
      <c r="A219" s="14">
        <v>218</v>
      </c>
      <c r="B219" s="14">
        <v>218</v>
      </c>
      <c r="C219" s="15">
        <v>44758</v>
      </c>
      <c r="D219" s="14">
        <v>51</v>
      </c>
      <c r="E219" s="14">
        <v>12</v>
      </c>
      <c r="F219" s="14">
        <v>1</v>
      </c>
      <c r="G219" s="14" t="s">
        <v>22</v>
      </c>
      <c r="H219" s="14" t="s">
        <v>20</v>
      </c>
      <c r="I219" s="14" t="str">
        <f>VLOOKUP(Transaksi[[#This Row],[product_id]],'Data Mentah'!$J$7:$N$31,2,FALSE)</f>
        <v>Indomie Rasa Mi Kocok Bandung</v>
      </c>
      <c r="J219" s="14" t="str">
        <f>VLOOKUP(Transaksi[[#This Row],[product_id]],'Data Mentah'!$J$7:$N$31,3,FALSE)</f>
        <v>makanan</v>
      </c>
      <c r="K219" s="14">
        <f>VLOOKUP(Transaksi[[#This Row],[product_id]],'Data Mentah'!$J$7:$N$31,4,FALSE)</f>
        <v>10000</v>
      </c>
      <c r="L219" s="14" t="str">
        <f>VLOOKUP(Transaksi[[#This Row],[product_id]],'Data Mentah'!$J$7:$N$31,5,FALSE)</f>
        <v>mie-kuah</v>
      </c>
      <c r="M219" s="14">
        <f>Transaksi[[#This Row],[quantity]]*Transaksi[[#This Row],[harga_produk]]</f>
        <v>10000</v>
      </c>
      <c r="N219" s="14" t="str">
        <f>LEFT(Transaksi[[#This Row],[jenis_pembayaran]],4)</f>
        <v>QRIS</v>
      </c>
      <c r="O219" s="14">
        <f>IF(Transaksi[[#This Row],[tipe_pembayaran]]="QRIS",5%*Transaksi[[#This Row],[total_penjualan]],0)</f>
        <v>500</v>
      </c>
      <c r="P219" s="14">
        <f>Transaksi[[#This Row],[total_penjualan]]-Transaksi[[#This Row],[diskon]]</f>
        <v>9500</v>
      </c>
      <c r="Q219" s="16" t="str">
        <f t="shared" si="3"/>
        <v>Juli</v>
      </c>
    </row>
    <row r="220" spans="1:17">
      <c r="A220" s="14">
        <v>219</v>
      </c>
      <c r="B220" s="14">
        <v>219</v>
      </c>
      <c r="C220" s="15">
        <v>44646</v>
      </c>
      <c r="D220" s="14">
        <v>98</v>
      </c>
      <c r="E220" s="14">
        <v>9</v>
      </c>
      <c r="F220" s="14">
        <v>3</v>
      </c>
      <c r="G220" s="14" t="s">
        <v>30</v>
      </c>
      <c r="H220" s="14" t="s">
        <v>20</v>
      </c>
      <c r="I220" s="14" t="str">
        <f>VLOOKUP(Transaksi[[#This Row],[product_id]],'Data Mentah'!$J$7:$N$31,2,FALSE)</f>
        <v>Indomie Goreng Spesial</v>
      </c>
      <c r="J220" s="14" t="str">
        <f>VLOOKUP(Transaksi[[#This Row],[product_id]],'Data Mentah'!$J$7:$N$31,3,FALSE)</f>
        <v>makanan</v>
      </c>
      <c r="K220" s="14">
        <f>VLOOKUP(Transaksi[[#This Row],[product_id]],'Data Mentah'!$J$7:$N$31,4,FALSE)</f>
        <v>9000</v>
      </c>
      <c r="L220" s="14" t="str">
        <f>VLOOKUP(Transaksi[[#This Row],[product_id]],'Data Mentah'!$J$7:$N$31,5,FALSE)</f>
        <v>mie-goreng</v>
      </c>
      <c r="M220" s="14">
        <f>Transaksi[[#This Row],[quantity]]*Transaksi[[#This Row],[harga_produk]]</f>
        <v>27000</v>
      </c>
      <c r="N220" s="14" t="str">
        <f>LEFT(Transaksi[[#This Row],[jenis_pembayaran]],4)</f>
        <v>QRIS</v>
      </c>
      <c r="O220" s="14">
        <f>IF(Transaksi[[#This Row],[tipe_pembayaran]]="QRIS",5%*Transaksi[[#This Row],[total_penjualan]],0)</f>
        <v>1350</v>
      </c>
      <c r="P220" s="14">
        <f>Transaksi[[#This Row],[total_penjualan]]-Transaksi[[#This Row],[diskon]]</f>
        <v>25650</v>
      </c>
      <c r="Q220" s="16" t="str">
        <f t="shared" si="3"/>
        <v>Maret</v>
      </c>
    </row>
    <row r="221" spans="1:17">
      <c r="A221" s="14">
        <v>220</v>
      </c>
      <c r="B221" s="14">
        <v>220</v>
      </c>
      <c r="C221" s="15">
        <v>44610</v>
      </c>
      <c r="D221" s="14">
        <v>46</v>
      </c>
      <c r="E221" s="14">
        <v>11</v>
      </c>
      <c r="F221" s="14">
        <v>3</v>
      </c>
      <c r="G221" s="14" t="s">
        <v>14</v>
      </c>
      <c r="H221" s="14" t="s">
        <v>15</v>
      </c>
      <c r="I221" s="14" t="str">
        <f>VLOOKUP(Transaksi[[#This Row],[product_id]],'Data Mentah'!$J$7:$N$31,2,FALSE)</f>
        <v>Indomie Rasa Empal Gentong</v>
      </c>
      <c r="J221" s="14" t="str">
        <f>VLOOKUP(Transaksi[[#This Row],[product_id]],'Data Mentah'!$J$7:$N$31,3,FALSE)</f>
        <v>makanan</v>
      </c>
      <c r="K221" s="14">
        <f>VLOOKUP(Transaksi[[#This Row],[product_id]],'Data Mentah'!$J$7:$N$31,4,FALSE)</f>
        <v>10000</v>
      </c>
      <c r="L221" s="14" t="str">
        <f>VLOOKUP(Transaksi[[#This Row],[product_id]],'Data Mentah'!$J$7:$N$31,5,FALSE)</f>
        <v>mie-kuah</v>
      </c>
      <c r="M221" s="14">
        <f>Transaksi[[#This Row],[quantity]]*Transaksi[[#This Row],[harga_produk]]</f>
        <v>30000</v>
      </c>
      <c r="N221" s="14" t="str">
        <f>LEFT(Transaksi[[#This Row],[jenis_pembayaran]],4)</f>
        <v>QRIS</v>
      </c>
      <c r="O221" s="14">
        <f>IF(Transaksi[[#This Row],[tipe_pembayaran]]="QRIS",5%*Transaksi[[#This Row],[total_penjualan]],0)</f>
        <v>1500</v>
      </c>
      <c r="P221" s="14">
        <f>Transaksi[[#This Row],[total_penjualan]]-Transaksi[[#This Row],[diskon]]</f>
        <v>28500</v>
      </c>
      <c r="Q221" s="16" t="str">
        <f t="shared" si="3"/>
        <v>Februari</v>
      </c>
    </row>
    <row r="222" spans="1:17">
      <c r="A222" s="14">
        <v>221</v>
      </c>
      <c r="B222" s="14">
        <v>221</v>
      </c>
      <c r="C222" s="15">
        <v>44731</v>
      </c>
      <c r="D222" s="14">
        <v>14</v>
      </c>
      <c r="E222" s="14">
        <v>2</v>
      </c>
      <c r="F222" s="14">
        <v>1</v>
      </c>
      <c r="G222" s="14" t="s">
        <v>19</v>
      </c>
      <c r="H222" s="14" t="s">
        <v>20</v>
      </c>
      <c r="I222" s="14" t="str">
        <f>VLOOKUP(Transaksi[[#This Row],[product_id]],'Data Mentah'!$J$7:$N$31,2,FALSE)</f>
        <v>Indomie Ayam Spesial</v>
      </c>
      <c r="J222" s="14" t="str">
        <f>VLOOKUP(Transaksi[[#This Row],[product_id]],'Data Mentah'!$J$7:$N$31,3,FALSE)</f>
        <v>makanan</v>
      </c>
      <c r="K222" s="14">
        <f>VLOOKUP(Transaksi[[#This Row],[product_id]],'Data Mentah'!$J$7:$N$31,4,FALSE)</f>
        <v>9000</v>
      </c>
      <c r="L222" s="14" t="str">
        <f>VLOOKUP(Transaksi[[#This Row],[product_id]],'Data Mentah'!$J$7:$N$31,5,FALSE)</f>
        <v>mie-kuah</v>
      </c>
      <c r="M222" s="14">
        <f>Transaksi[[#This Row],[quantity]]*Transaksi[[#This Row],[harga_produk]]</f>
        <v>9000</v>
      </c>
      <c r="N222" s="14" t="str">
        <f>LEFT(Transaksi[[#This Row],[jenis_pembayaran]],4)</f>
        <v>CASH</v>
      </c>
      <c r="O222" s="14">
        <f>IF(Transaksi[[#This Row],[tipe_pembayaran]]="QRIS",5%*Transaksi[[#This Row],[total_penjualan]],0)</f>
        <v>0</v>
      </c>
      <c r="P222" s="14">
        <f>Transaksi[[#This Row],[total_penjualan]]-Transaksi[[#This Row],[diskon]]</f>
        <v>9000</v>
      </c>
      <c r="Q222" s="16" t="str">
        <f t="shared" si="3"/>
        <v>Juni</v>
      </c>
    </row>
    <row r="223" spans="1:17">
      <c r="A223" s="14">
        <v>222</v>
      </c>
      <c r="B223" s="14">
        <v>222</v>
      </c>
      <c r="C223" s="15">
        <v>44657</v>
      </c>
      <c r="D223" s="14">
        <v>18</v>
      </c>
      <c r="E223" s="14">
        <v>14</v>
      </c>
      <c r="F223" s="14">
        <v>1</v>
      </c>
      <c r="G223" s="14" t="s">
        <v>22</v>
      </c>
      <c r="H223" s="14" t="s">
        <v>15</v>
      </c>
      <c r="I223" s="14" t="str">
        <f>VLOOKUP(Transaksi[[#This Row],[product_id]],'Data Mentah'!$J$7:$N$31,2,FALSE)</f>
        <v>Indomie Rasa Soto Banjar Limau Kuit</v>
      </c>
      <c r="J223" s="14" t="str">
        <f>VLOOKUP(Transaksi[[#This Row],[product_id]],'Data Mentah'!$J$7:$N$31,3,FALSE)</f>
        <v>makanan</v>
      </c>
      <c r="K223" s="14">
        <f>VLOOKUP(Transaksi[[#This Row],[product_id]],'Data Mentah'!$J$7:$N$31,4,FALSE)</f>
        <v>10000</v>
      </c>
      <c r="L223" s="14" t="str">
        <f>VLOOKUP(Transaksi[[#This Row],[product_id]],'Data Mentah'!$J$7:$N$31,5,FALSE)</f>
        <v>mie-kuah</v>
      </c>
      <c r="M223" s="14">
        <f>Transaksi[[#This Row],[quantity]]*Transaksi[[#This Row],[harga_produk]]</f>
        <v>10000</v>
      </c>
      <c r="N223" s="14" t="str">
        <f>LEFT(Transaksi[[#This Row],[jenis_pembayaran]],4)</f>
        <v>QRIS</v>
      </c>
      <c r="O223" s="14">
        <f>IF(Transaksi[[#This Row],[tipe_pembayaran]]="QRIS",5%*Transaksi[[#This Row],[total_penjualan]],0)</f>
        <v>500</v>
      </c>
      <c r="P223" s="14">
        <f>Transaksi[[#This Row],[total_penjualan]]-Transaksi[[#This Row],[diskon]]</f>
        <v>9500</v>
      </c>
      <c r="Q223" s="16" t="str">
        <f t="shared" si="3"/>
        <v>April</v>
      </c>
    </row>
    <row r="224" spans="1:17">
      <c r="A224" s="14">
        <v>223</v>
      </c>
      <c r="B224" s="14">
        <v>223</v>
      </c>
      <c r="C224" s="15">
        <v>44607</v>
      </c>
      <c r="D224" s="14">
        <v>75</v>
      </c>
      <c r="E224" s="14">
        <v>14</v>
      </c>
      <c r="F224" s="14">
        <v>2</v>
      </c>
      <c r="G224" s="14" t="s">
        <v>14</v>
      </c>
      <c r="H224" s="14" t="s">
        <v>15</v>
      </c>
      <c r="I224" s="14" t="str">
        <f>VLOOKUP(Transaksi[[#This Row],[product_id]],'Data Mentah'!$J$7:$N$31,2,FALSE)</f>
        <v>Indomie Rasa Soto Banjar Limau Kuit</v>
      </c>
      <c r="J224" s="14" t="str">
        <f>VLOOKUP(Transaksi[[#This Row],[product_id]],'Data Mentah'!$J$7:$N$31,3,FALSE)</f>
        <v>makanan</v>
      </c>
      <c r="K224" s="14">
        <f>VLOOKUP(Transaksi[[#This Row],[product_id]],'Data Mentah'!$J$7:$N$31,4,FALSE)</f>
        <v>10000</v>
      </c>
      <c r="L224" s="14" t="str">
        <f>VLOOKUP(Transaksi[[#This Row],[product_id]],'Data Mentah'!$J$7:$N$31,5,FALSE)</f>
        <v>mie-kuah</v>
      </c>
      <c r="M224" s="14">
        <f>Transaksi[[#This Row],[quantity]]*Transaksi[[#This Row],[harga_produk]]</f>
        <v>20000</v>
      </c>
      <c r="N224" s="14" t="str">
        <f>LEFT(Transaksi[[#This Row],[jenis_pembayaran]],4)</f>
        <v>QRIS</v>
      </c>
      <c r="O224" s="14">
        <f>IF(Transaksi[[#This Row],[tipe_pembayaran]]="QRIS",5%*Transaksi[[#This Row],[total_penjualan]],0)</f>
        <v>1000</v>
      </c>
      <c r="P224" s="14">
        <f>Transaksi[[#This Row],[total_penjualan]]-Transaksi[[#This Row],[diskon]]</f>
        <v>19000</v>
      </c>
      <c r="Q224" s="16" t="str">
        <f t="shared" si="3"/>
        <v>Februari</v>
      </c>
    </row>
    <row r="225" spans="1:17">
      <c r="A225" s="14">
        <v>224</v>
      </c>
      <c r="B225" s="14">
        <v>224</v>
      </c>
      <c r="C225" s="15">
        <v>44568</v>
      </c>
      <c r="D225" s="14">
        <v>72</v>
      </c>
      <c r="E225" s="14">
        <v>3</v>
      </c>
      <c r="F225" s="14">
        <v>2</v>
      </c>
      <c r="G225" s="14" t="s">
        <v>30</v>
      </c>
      <c r="H225" s="14" t="s">
        <v>15</v>
      </c>
      <c r="I225" s="14" t="str">
        <f>VLOOKUP(Transaksi[[#This Row],[product_id]],'Data Mentah'!$J$7:$N$31,2,FALSE)</f>
        <v>Indomie Baso Sapi</v>
      </c>
      <c r="J225" s="14" t="str">
        <f>VLOOKUP(Transaksi[[#This Row],[product_id]],'Data Mentah'!$J$7:$N$31,3,FALSE)</f>
        <v>makanan</v>
      </c>
      <c r="K225" s="14">
        <f>VLOOKUP(Transaksi[[#This Row],[product_id]],'Data Mentah'!$J$7:$N$31,4,FALSE)</f>
        <v>9000</v>
      </c>
      <c r="L225" s="14" t="str">
        <f>VLOOKUP(Transaksi[[#This Row],[product_id]],'Data Mentah'!$J$7:$N$31,5,FALSE)</f>
        <v>mie-kuah</v>
      </c>
      <c r="M225" s="14">
        <f>Transaksi[[#This Row],[quantity]]*Transaksi[[#This Row],[harga_produk]]</f>
        <v>18000</v>
      </c>
      <c r="N225" s="14" t="str">
        <f>LEFT(Transaksi[[#This Row],[jenis_pembayaran]],4)</f>
        <v>QRIS</v>
      </c>
      <c r="O225" s="14">
        <f>IF(Transaksi[[#This Row],[tipe_pembayaran]]="QRIS",5%*Transaksi[[#This Row],[total_penjualan]],0)</f>
        <v>900</v>
      </c>
      <c r="P225" s="14">
        <f>Transaksi[[#This Row],[total_penjualan]]-Transaksi[[#This Row],[diskon]]</f>
        <v>17100</v>
      </c>
      <c r="Q225" s="16" t="str">
        <f t="shared" si="3"/>
        <v>Januari</v>
      </c>
    </row>
    <row r="226" spans="1:17">
      <c r="A226" s="14">
        <v>225</v>
      </c>
      <c r="B226" s="14">
        <v>225</v>
      </c>
      <c r="C226" s="15">
        <v>44692</v>
      </c>
      <c r="D226" s="14">
        <v>87</v>
      </c>
      <c r="E226" s="14">
        <v>8</v>
      </c>
      <c r="F226" s="14">
        <v>3</v>
      </c>
      <c r="G226" s="14" t="s">
        <v>33</v>
      </c>
      <c r="H226" s="14" t="s">
        <v>15</v>
      </c>
      <c r="I226" s="14" t="str">
        <f>VLOOKUP(Transaksi[[#This Row],[product_id]],'Data Mentah'!$J$7:$N$31,2,FALSE)</f>
        <v>Indomie Goreng Sambal Matah</v>
      </c>
      <c r="J226" s="14" t="str">
        <f>VLOOKUP(Transaksi[[#This Row],[product_id]],'Data Mentah'!$J$7:$N$31,3,FALSE)</f>
        <v>makanan</v>
      </c>
      <c r="K226" s="14">
        <f>VLOOKUP(Transaksi[[#This Row],[product_id]],'Data Mentah'!$J$7:$N$31,4,FALSE)</f>
        <v>9000</v>
      </c>
      <c r="L226" s="14" t="str">
        <f>VLOOKUP(Transaksi[[#This Row],[product_id]],'Data Mentah'!$J$7:$N$31,5,FALSE)</f>
        <v>mie-goreng</v>
      </c>
      <c r="M226" s="14">
        <f>Transaksi[[#This Row],[quantity]]*Transaksi[[#This Row],[harga_produk]]</f>
        <v>27000</v>
      </c>
      <c r="N226" s="14" t="str">
        <f>LEFT(Transaksi[[#This Row],[jenis_pembayaran]],4)</f>
        <v>QRIS</v>
      </c>
      <c r="O226" s="14">
        <f>IF(Transaksi[[#This Row],[tipe_pembayaran]]="QRIS",5%*Transaksi[[#This Row],[total_penjualan]],0)</f>
        <v>1350</v>
      </c>
      <c r="P226" s="14">
        <f>Transaksi[[#This Row],[total_penjualan]]-Transaksi[[#This Row],[diskon]]</f>
        <v>25650</v>
      </c>
      <c r="Q226" s="16" t="str">
        <f t="shared" si="3"/>
        <v>Mei</v>
      </c>
    </row>
    <row r="227" spans="1:17">
      <c r="A227" s="14">
        <v>226</v>
      </c>
      <c r="B227" s="14">
        <v>226</v>
      </c>
      <c r="C227" s="15">
        <v>44739</v>
      </c>
      <c r="D227" s="14">
        <v>16</v>
      </c>
      <c r="E227" s="14">
        <v>17</v>
      </c>
      <c r="F227" s="14">
        <v>1</v>
      </c>
      <c r="G227" s="14" t="s">
        <v>22</v>
      </c>
      <c r="H227" s="14" t="s">
        <v>20</v>
      </c>
      <c r="I227" s="14" t="str">
        <f>VLOOKUP(Transaksi[[#This Row],[product_id]],'Data Mentah'!$J$7:$N$31,2,FALSE)</f>
        <v>Indomie Rasa Soto Padang</v>
      </c>
      <c r="J227" s="14" t="str">
        <f>VLOOKUP(Transaksi[[#This Row],[product_id]],'Data Mentah'!$J$7:$N$31,3,FALSE)</f>
        <v>makanan</v>
      </c>
      <c r="K227" s="14">
        <f>VLOOKUP(Transaksi[[#This Row],[product_id]],'Data Mentah'!$J$7:$N$31,4,FALSE)</f>
        <v>10000</v>
      </c>
      <c r="L227" s="14" t="str">
        <f>VLOOKUP(Transaksi[[#This Row],[product_id]],'Data Mentah'!$J$7:$N$31,5,FALSE)</f>
        <v>mie-kuah</v>
      </c>
      <c r="M227" s="14">
        <f>Transaksi[[#This Row],[quantity]]*Transaksi[[#This Row],[harga_produk]]</f>
        <v>10000</v>
      </c>
      <c r="N227" s="14" t="str">
        <f>LEFT(Transaksi[[#This Row],[jenis_pembayaran]],4)</f>
        <v>QRIS</v>
      </c>
      <c r="O227" s="14">
        <f>IF(Transaksi[[#This Row],[tipe_pembayaran]]="QRIS",5%*Transaksi[[#This Row],[total_penjualan]],0)</f>
        <v>500</v>
      </c>
      <c r="P227" s="14">
        <f>Transaksi[[#This Row],[total_penjualan]]-Transaksi[[#This Row],[diskon]]</f>
        <v>9500</v>
      </c>
      <c r="Q227" s="16" t="str">
        <f t="shared" si="3"/>
        <v>Juni</v>
      </c>
    </row>
    <row r="228" spans="1:17">
      <c r="A228" s="14">
        <v>227</v>
      </c>
      <c r="B228" s="14">
        <v>227</v>
      </c>
      <c r="C228" s="15">
        <v>44762</v>
      </c>
      <c r="D228" s="14">
        <v>20</v>
      </c>
      <c r="E228" s="14">
        <v>14</v>
      </c>
      <c r="F228" s="14">
        <v>2</v>
      </c>
      <c r="G228" s="14" t="s">
        <v>14</v>
      </c>
      <c r="H228" s="14" t="s">
        <v>15</v>
      </c>
      <c r="I228" s="14" t="str">
        <f>VLOOKUP(Transaksi[[#This Row],[product_id]],'Data Mentah'!$J$7:$N$31,2,FALSE)</f>
        <v>Indomie Rasa Soto Banjar Limau Kuit</v>
      </c>
      <c r="J228" s="14" t="str">
        <f>VLOOKUP(Transaksi[[#This Row],[product_id]],'Data Mentah'!$J$7:$N$31,3,FALSE)</f>
        <v>makanan</v>
      </c>
      <c r="K228" s="14">
        <f>VLOOKUP(Transaksi[[#This Row],[product_id]],'Data Mentah'!$J$7:$N$31,4,FALSE)</f>
        <v>10000</v>
      </c>
      <c r="L228" s="14" t="str">
        <f>VLOOKUP(Transaksi[[#This Row],[product_id]],'Data Mentah'!$J$7:$N$31,5,FALSE)</f>
        <v>mie-kuah</v>
      </c>
      <c r="M228" s="14">
        <f>Transaksi[[#This Row],[quantity]]*Transaksi[[#This Row],[harga_produk]]</f>
        <v>20000</v>
      </c>
      <c r="N228" s="14" t="str">
        <f>LEFT(Transaksi[[#This Row],[jenis_pembayaran]],4)</f>
        <v>QRIS</v>
      </c>
      <c r="O228" s="14">
        <f>IF(Transaksi[[#This Row],[tipe_pembayaran]]="QRIS",5%*Transaksi[[#This Row],[total_penjualan]],0)</f>
        <v>1000</v>
      </c>
      <c r="P228" s="14">
        <f>Transaksi[[#This Row],[total_penjualan]]-Transaksi[[#This Row],[diskon]]</f>
        <v>19000</v>
      </c>
      <c r="Q228" s="16" t="str">
        <f t="shared" si="3"/>
        <v>Juli</v>
      </c>
    </row>
    <row r="229" spans="1:17">
      <c r="A229" s="14">
        <v>228</v>
      </c>
      <c r="B229" s="14">
        <v>228</v>
      </c>
      <c r="C229" s="15">
        <v>44799</v>
      </c>
      <c r="D229" s="14">
        <v>32</v>
      </c>
      <c r="E229" s="14">
        <v>16</v>
      </c>
      <c r="F229" s="14">
        <v>1</v>
      </c>
      <c r="G229" s="14" t="s">
        <v>22</v>
      </c>
      <c r="H229" s="14" t="s">
        <v>20</v>
      </c>
      <c r="I229" s="14" t="str">
        <f>VLOOKUP(Transaksi[[#This Row],[product_id]],'Data Mentah'!$J$7:$N$31,2,FALSE)</f>
        <v>Indomie Rasa Soto Lamongan</v>
      </c>
      <c r="J229" s="14" t="str">
        <f>VLOOKUP(Transaksi[[#This Row],[product_id]],'Data Mentah'!$J$7:$N$31,3,FALSE)</f>
        <v>makanan</v>
      </c>
      <c r="K229" s="14">
        <f>VLOOKUP(Transaksi[[#This Row],[product_id]],'Data Mentah'!$J$7:$N$31,4,FALSE)</f>
        <v>10000</v>
      </c>
      <c r="L229" s="14" t="str">
        <f>VLOOKUP(Transaksi[[#This Row],[product_id]],'Data Mentah'!$J$7:$N$31,5,FALSE)</f>
        <v>mie-kuah</v>
      </c>
      <c r="M229" s="14">
        <f>Transaksi[[#This Row],[quantity]]*Transaksi[[#This Row],[harga_produk]]</f>
        <v>10000</v>
      </c>
      <c r="N229" s="14" t="str">
        <f>LEFT(Transaksi[[#This Row],[jenis_pembayaran]],4)</f>
        <v>QRIS</v>
      </c>
      <c r="O229" s="14">
        <f>IF(Transaksi[[#This Row],[tipe_pembayaran]]="QRIS",5%*Transaksi[[#This Row],[total_penjualan]],0)</f>
        <v>500</v>
      </c>
      <c r="P229" s="14">
        <f>Transaksi[[#This Row],[total_penjualan]]-Transaksi[[#This Row],[diskon]]</f>
        <v>9500</v>
      </c>
      <c r="Q229" s="16" t="str">
        <f t="shared" si="3"/>
        <v>Agustus</v>
      </c>
    </row>
    <row r="230" spans="1:17">
      <c r="A230" s="14">
        <v>229</v>
      </c>
      <c r="B230" s="14">
        <v>229</v>
      </c>
      <c r="C230" s="15">
        <v>44680</v>
      </c>
      <c r="D230" s="14">
        <v>78</v>
      </c>
      <c r="E230" s="14">
        <v>8</v>
      </c>
      <c r="F230" s="14">
        <v>1</v>
      </c>
      <c r="G230" s="14" t="s">
        <v>22</v>
      </c>
      <c r="H230" s="14" t="s">
        <v>20</v>
      </c>
      <c r="I230" s="14" t="str">
        <f>VLOOKUP(Transaksi[[#This Row],[product_id]],'Data Mentah'!$J$7:$N$31,2,FALSE)</f>
        <v>Indomie Goreng Sambal Matah</v>
      </c>
      <c r="J230" s="14" t="str">
        <f>VLOOKUP(Transaksi[[#This Row],[product_id]],'Data Mentah'!$J$7:$N$31,3,FALSE)</f>
        <v>makanan</v>
      </c>
      <c r="K230" s="14">
        <f>VLOOKUP(Transaksi[[#This Row],[product_id]],'Data Mentah'!$J$7:$N$31,4,FALSE)</f>
        <v>9000</v>
      </c>
      <c r="L230" s="14" t="str">
        <f>VLOOKUP(Transaksi[[#This Row],[product_id]],'Data Mentah'!$J$7:$N$31,5,FALSE)</f>
        <v>mie-goreng</v>
      </c>
      <c r="M230" s="14">
        <f>Transaksi[[#This Row],[quantity]]*Transaksi[[#This Row],[harga_produk]]</f>
        <v>9000</v>
      </c>
      <c r="N230" s="14" t="str">
        <f>LEFT(Transaksi[[#This Row],[jenis_pembayaran]],4)</f>
        <v>QRIS</v>
      </c>
      <c r="O230" s="14">
        <f>IF(Transaksi[[#This Row],[tipe_pembayaran]]="QRIS",5%*Transaksi[[#This Row],[total_penjualan]],0)</f>
        <v>450</v>
      </c>
      <c r="P230" s="14">
        <f>Transaksi[[#This Row],[total_penjualan]]-Transaksi[[#This Row],[diskon]]</f>
        <v>8550</v>
      </c>
      <c r="Q230" s="16" t="str">
        <f t="shared" si="3"/>
        <v>April</v>
      </c>
    </row>
    <row r="231" spans="1:17">
      <c r="A231" s="14">
        <v>230</v>
      </c>
      <c r="B231" s="14">
        <v>230</v>
      </c>
      <c r="C231" s="15">
        <v>44640</v>
      </c>
      <c r="D231" s="14">
        <v>45</v>
      </c>
      <c r="E231" s="14">
        <v>11</v>
      </c>
      <c r="F231" s="14">
        <v>2</v>
      </c>
      <c r="G231" s="14" t="s">
        <v>14</v>
      </c>
      <c r="H231" s="14" t="s">
        <v>15</v>
      </c>
      <c r="I231" s="14" t="str">
        <f>VLOOKUP(Transaksi[[#This Row],[product_id]],'Data Mentah'!$J$7:$N$31,2,FALSE)</f>
        <v>Indomie Rasa Empal Gentong</v>
      </c>
      <c r="J231" s="14" t="str">
        <f>VLOOKUP(Transaksi[[#This Row],[product_id]],'Data Mentah'!$J$7:$N$31,3,FALSE)</f>
        <v>makanan</v>
      </c>
      <c r="K231" s="14">
        <f>VLOOKUP(Transaksi[[#This Row],[product_id]],'Data Mentah'!$J$7:$N$31,4,FALSE)</f>
        <v>10000</v>
      </c>
      <c r="L231" s="14" t="str">
        <f>VLOOKUP(Transaksi[[#This Row],[product_id]],'Data Mentah'!$J$7:$N$31,5,FALSE)</f>
        <v>mie-kuah</v>
      </c>
      <c r="M231" s="14">
        <f>Transaksi[[#This Row],[quantity]]*Transaksi[[#This Row],[harga_produk]]</f>
        <v>20000</v>
      </c>
      <c r="N231" s="14" t="str">
        <f>LEFT(Transaksi[[#This Row],[jenis_pembayaran]],4)</f>
        <v>QRIS</v>
      </c>
      <c r="O231" s="14">
        <f>IF(Transaksi[[#This Row],[tipe_pembayaran]]="QRIS",5%*Transaksi[[#This Row],[total_penjualan]],0)</f>
        <v>1000</v>
      </c>
      <c r="P231" s="14">
        <f>Transaksi[[#This Row],[total_penjualan]]-Transaksi[[#This Row],[diskon]]</f>
        <v>19000</v>
      </c>
      <c r="Q231" s="16" t="str">
        <f t="shared" si="3"/>
        <v>Maret</v>
      </c>
    </row>
    <row r="232" spans="1:17">
      <c r="A232" s="14">
        <v>231</v>
      </c>
      <c r="B232" s="14">
        <v>231</v>
      </c>
      <c r="C232" s="15">
        <v>44721</v>
      </c>
      <c r="D232" s="14">
        <v>66</v>
      </c>
      <c r="E232" s="14">
        <v>9</v>
      </c>
      <c r="F232" s="14">
        <v>2</v>
      </c>
      <c r="G232" s="14" t="s">
        <v>19</v>
      </c>
      <c r="H232" s="14" t="s">
        <v>15</v>
      </c>
      <c r="I232" s="14" t="str">
        <f>VLOOKUP(Transaksi[[#This Row],[product_id]],'Data Mentah'!$J$7:$N$31,2,FALSE)</f>
        <v>Indomie Goreng Spesial</v>
      </c>
      <c r="J232" s="14" t="str">
        <f>VLOOKUP(Transaksi[[#This Row],[product_id]],'Data Mentah'!$J$7:$N$31,3,FALSE)</f>
        <v>makanan</v>
      </c>
      <c r="K232" s="14">
        <f>VLOOKUP(Transaksi[[#This Row],[product_id]],'Data Mentah'!$J$7:$N$31,4,FALSE)</f>
        <v>9000</v>
      </c>
      <c r="L232" s="14" t="str">
        <f>VLOOKUP(Transaksi[[#This Row],[product_id]],'Data Mentah'!$J$7:$N$31,5,FALSE)</f>
        <v>mie-goreng</v>
      </c>
      <c r="M232" s="14">
        <f>Transaksi[[#This Row],[quantity]]*Transaksi[[#This Row],[harga_produk]]</f>
        <v>18000</v>
      </c>
      <c r="N232" s="14" t="str">
        <f>LEFT(Transaksi[[#This Row],[jenis_pembayaran]],4)</f>
        <v>CASH</v>
      </c>
      <c r="O232" s="14">
        <f>IF(Transaksi[[#This Row],[tipe_pembayaran]]="QRIS",5%*Transaksi[[#This Row],[total_penjualan]],0)</f>
        <v>0</v>
      </c>
      <c r="P232" s="14">
        <f>Transaksi[[#This Row],[total_penjualan]]-Transaksi[[#This Row],[diskon]]</f>
        <v>18000</v>
      </c>
      <c r="Q232" s="16" t="str">
        <f t="shared" si="3"/>
        <v>Juni</v>
      </c>
    </row>
    <row r="233" spans="1:17">
      <c r="A233" s="14">
        <v>232</v>
      </c>
      <c r="B233" s="14">
        <v>232</v>
      </c>
      <c r="C233" s="15">
        <v>44590</v>
      </c>
      <c r="D233" s="14">
        <v>50</v>
      </c>
      <c r="E233" s="14">
        <v>15</v>
      </c>
      <c r="F233" s="14">
        <v>2</v>
      </c>
      <c r="G233" s="14" t="s">
        <v>19</v>
      </c>
      <c r="H233" s="14" t="s">
        <v>15</v>
      </c>
      <c r="I233" s="14" t="str">
        <f>VLOOKUP(Transaksi[[#This Row],[product_id]],'Data Mentah'!$J$7:$N$31,2,FALSE)</f>
        <v>Indomie Rasa Soto Betawi</v>
      </c>
      <c r="J233" s="14" t="str">
        <f>VLOOKUP(Transaksi[[#This Row],[product_id]],'Data Mentah'!$J$7:$N$31,3,FALSE)</f>
        <v>makanan</v>
      </c>
      <c r="K233" s="14">
        <f>VLOOKUP(Transaksi[[#This Row],[product_id]],'Data Mentah'!$J$7:$N$31,4,FALSE)</f>
        <v>10000</v>
      </c>
      <c r="L233" s="14" t="str">
        <f>VLOOKUP(Transaksi[[#This Row],[product_id]],'Data Mentah'!$J$7:$N$31,5,FALSE)</f>
        <v>mie-kuah</v>
      </c>
      <c r="M233" s="14">
        <f>Transaksi[[#This Row],[quantity]]*Transaksi[[#This Row],[harga_produk]]</f>
        <v>20000</v>
      </c>
      <c r="N233" s="14" t="str">
        <f>LEFT(Transaksi[[#This Row],[jenis_pembayaran]],4)</f>
        <v>CASH</v>
      </c>
      <c r="O233" s="14">
        <f>IF(Transaksi[[#This Row],[tipe_pembayaran]]="QRIS",5%*Transaksi[[#This Row],[total_penjualan]],0)</f>
        <v>0</v>
      </c>
      <c r="P233" s="14">
        <f>Transaksi[[#This Row],[total_penjualan]]-Transaksi[[#This Row],[diskon]]</f>
        <v>20000</v>
      </c>
      <c r="Q233" s="16" t="str">
        <f t="shared" si="3"/>
        <v>Januari</v>
      </c>
    </row>
    <row r="234" spans="1:17">
      <c r="A234" s="14">
        <v>233</v>
      </c>
      <c r="B234" s="14">
        <v>233</v>
      </c>
      <c r="C234" s="15">
        <v>44641</v>
      </c>
      <c r="D234" s="14">
        <v>2</v>
      </c>
      <c r="E234" s="14">
        <v>5</v>
      </c>
      <c r="F234" s="14">
        <v>3</v>
      </c>
      <c r="G234" s="14" t="s">
        <v>19</v>
      </c>
      <c r="H234" s="14" t="s">
        <v>15</v>
      </c>
      <c r="I234" s="14" t="str">
        <f>VLOOKUP(Transaksi[[#This Row],[product_id]],'Data Mentah'!$J$7:$N$31,2,FALSE)</f>
        <v>Indomie Goreng Cabe Ijo</v>
      </c>
      <c r="J234" s="14" t="str">
        <f>VLOOKUP(Transaksi[[#This Row],[product_id]],'Data Mentah'!$J$7:$N$31,3,FALSE)</f>
        <v>makanan</v>
      </c>
      <c r="K234" s="14">
        <f>VLOOKUP(Transaksi[[#This Row],[product_id]],'Data Mentah'!$J$7:$N$31,4,FALSE)</f>
        <v>9000</v>
      </c>
      <c r="L234" s="14" t="str">
        <f>VLOOKUP(Transaksi[[#This Row],[product_id]],'Data Mentah'!$J$7:$N$31,5,FALSE)</f>
        <v>mie-goreng</v>
      </c>
      <c r="M234" s="14">
        <f>Transaksi[[#This Row],[quantity]]*Transaksi[[#This Row],[harga_produk]]</f>
        <v>27000</v>
      </c>
      <c r="N234" s="14" t="str">
        <f>LEFT(Transaksi[[#This Row],[jenis_pembayaran]],4)</f>
        <v>CASH</v>
      </c>
      <c r="O234" s="14">
        <f>IF(Transaksi[[#This Row],[tipe_pembayaran]]="QRIS",5%*Transaksi[[#This Row],[total_penjualan]],0)</f>
        <v>0</v>
      </c>
      <c r="P234" s="14">
        <f>Transaksi[[#This Row],[total_penjualan]]-Transaksi[[#This Row],[diskon]]</f>
        <v>27000</v>
      </c>
      <c r="Q234" s="16" t="str">
        <f t="shared" si="3"/>
        <v>Maret</v>
      </c>
    </row>
    <row r="235" spans="1:17">
      <c r="A235" s="14">
        <v>234</v>
      </c>
      <c r="B235" s="14">
        <v>234</v>
      </c>
      <c r="C235" s="15">
        <v>44680</v>
      </c>
      <c r="D235" s="14">
        <v>74</v>
      </c>
      <c r="E235" s="14">
        <v>14</v>
      </c>
      <c r="F235" s="14">
        <v>1</v>
      </c>
      <c r="G235" s="14" t="s">
        <v>22</v>
      </c>
      <c r="H235" s="14" t="s">
        <v>15</v>
      </c>
      <c r="I235" s="14" t="str">
        <f>VLOOKUP(Transaksi[[#This Row],[product_id]],'Data Mentah'!$J$7:$N$31,2,FALSE)</f>
        <v>Indomie Rasa Soto Banjar Limau Kuit</v>
      </c>
      <c r="J235" s="14" t="str">
        <f>VLOOKUP(Transaksi[[#This Row],[product_id]],'Data Mentah'!$J$7:$N$31,3,FALSE)</f>
        <v>makanan</v>
      </c>
      <c r="K235" s="14">
        <f>VLOOKUP(Transaksi[[#This Row],[product_id]],'Data Mentah'!$J$7:$N$31,4,FALSE)</f>
        <v>10000</v>
      </c>
      <c r="L235" s="14" t="str">
        <f>VLOOKUP(Transaksi[[#This Row],[product_id]],'Data Mentah'!$J$7:$N$31,5,FALSE)</f>
        <v>mie-kuah</v>
      </c>
      <c r="M235" s="14">
        <f>Transaksi[[#This Row],[quantity]]*Transaksi[[#This Row],[harga_produk]]</f>
        <v>10000</v>
      </c>
      <c r="N235" s="14" t="str">
        <f>LEFT(Transaksi[[#This Row],[jenis_pembayaran]],4)</f>
        <v>QRIS</v>
      </c>
      <c r="O235" s="14">
        <f>IF(Transaksi[[#This Row],[tipe_pembayaran]]="QRIS",5%*Transaksi[[#This Row],[total_penjualan]],0)</f>
        <v>500</v>
      </c>
      <c r="P235" s="14">
        <f>Transaksi[[#This Row],[total_penjualan]]-Transaksi[[#This Row],[diskon]]</f>
        <v>9500</v>
      </c>
      <c r="Q235" s="16" t="str">
        <f t="shared" si="3"/>
        <v>April</v>
      </c>
    </row>
    <row r="236" spans="1:17">
      <c r="A236" s="14">
        <v>235</v>
      </c>
      <c r="B236" s="14">
        <v>235</v>
      </c>
      <c r="C236" s="15">
        <v>44734</v>
      </c>
      <c r="D236" s="14">
        <v>72</v>
      </c>
      <c r="E236" s="14">
        <v>12</v>
      </c>
      <c r="F236" s="14">
        <v>1</v>
      </c>
      <c r="G236" s="14" t="s">
        <v>19</v>
      </c>
      <c r="H236" s="14" t="s">
        <v>15</v>
      </c>
      <c r="I236" s="14" t="str">
        <f>VLOOKUP(Transaksi[[#This Row],[product_id]],'Data Mentah'!$J$7:$N$31,2,FALSE)</f>
        <v>Indomie Rasa Mi Kocok Bandung</v>
      </c>
      <c r="J236" s="14" t="str">
        <f>VLOOKUP(Transaksi[[#This Row],[product_id]],'Data Mentah'!$J$7:$N$31,3,FALSE)</f>
        <v>makanan</v>
      </c>
      <c r="K236" s="14">
        <f>VLOOKUP(Transaksi[[#This Row],[product_id]],'Data Mentah'!$J$7:$N$31,4,FALSE)</f>
        <v>10000</v>
      </c>
      <c r="L236" s="14" t="str">
        <f>VLOOKUP(Transaksi[[#This Row],[product_id]],'Data Mentah'!$J$7:$N$31,5,FALSE)</f>
        <v>mie-kuah</v>
      </c>
      <c r="M236" s="14">
        <f>Transaksi[[#This Row],[quantity]]*Transaksi[[#This Row],[harga_produk]]</f>
        <v>10000</v>
      </c>
      <c r="N236" s="14" t="str">
        <f>LEFT(Transaksi[[#This Row],[jenis_pembayaran]],4)</f>
        <v>CASH</v>
      </c>
      <c r="O236" s="14">
        <f>IF(Transaksi[[#This Row],[tipe_pembayaran]]="QRIS",5%*Transaksi[[#This Row],[total_penjualan]],0)</f>
        <v>0</v>
      </c>
      <c r="P236" s="14">
        <f>Transaksi[[#This Row],[total_penjualan]]-Transaksi[[#This Row],[diskon]]</f>
        <v>10000</v>
      </c>
      <c r="Q236" s="16" t="str">
        <f t="shared" si="3"/>
        <v>Juni</v>
      </c>
    </row>
    <row r="237" spans="1:17">
      <c r="A237" s="14">
        <v>236</v>
      </c>
      <c r="B237" s="14">
        <v>236</v>
      </c>
      <c r="C237" s="15">
        <v>44585</v>
      </c>
      <c r="D237" s="14">
        <v>3</v>
      </c>
      <c r="E237" s="14">
        <v>14</v>
      </c>
      <c r="F237" s="14">
        <v>1</v>
      </c>
      <c r="G237" s="14" t="s">
        <v>33</v>
      </c>
      <c r="H237" s="14" t="s">
        <v>20</v>
      </c>
      <c r="I237" s="14" t="str">
        <f>VLOOKUP(Transaksi[[#This Row],[product_id]],'Data Mentah'!$J$7:$N$31,2,FALSE)</f>
        <v>Indomie Rasa Soto Banjar Limau Kuit</v>
      </c>
      <c r="J237" s="14" t="str">
        <f>VLOOKUP(Transaksi[[#This Row],[product_id]],'Data Mentah'!$J$7:$N$31,3,FALSE)</f>
        <v>makanan</v>
      </c>
      <c r="K237" s="14">
        <f>VLOOKUP(Transaksi[[#This Row],[product_id]],'Data Mentah'!$J$7:$N$31,4,FALSE)</f>
        <v>10000</v>
      </c>
      <c r="L237" s="14" t="str">
        <f>VLOOKUP(Transaksi[[#This Row],[product_id]],'Data Mentah'!$J$7:$N$31,5,FALSE)</f>
        <v>mie-kuah</v>
      </c>
      <c r="M237" s="14">
        <f>Transaksi[[#This Row],[quantity]]*Transaksi[[#This Row],[harga_produk]]</f>
        <v>10000</v>
      </c>
      <c r="N237" s="14" t="str">
        <f>LEFT(Transaksi[[#This Row],[jenis_pembayaran]],4)</f>
        <v>QRIS</v>
      </c>
      <c r="O237" s="14">
        <f>IF(Transaksi[[#This Row],[tipe_pembayaran]]="QRIS",5%*Transaksi[[#This Row],[total_penjualan]],0)</f>
        <v>500</v>
      </c>
      <c r="P237" s="14">
        <f>Transaksi[[#This Row],[total_penjualan]]-Transaksi[[#This Row],[diskon]]</f>
        <v>9500</v>
      </c>
      <c r="Q237" s="16" t="str">
        <f t="shared" si="3"/>
        <v>Januari</v>
      </c>
    </row>
    <row r="238" spans="1:17">
      <c r="A238" s="14">
        <v>237</v>
      </c>
      <c r="B238" s="14">
        <v>237</v>
      </c>
      <c r="C238" s="15">
        <v>44725</v>
      </c>
      <c r="D238" s="14">
        <v>60</v>
      </c>
      <c r="E238" s="14">
        <v>17</v>
      </c>
      <c r="F238" s="14">
        <v>2</v>
      </c>
      <c r="G238" s="14" t="s">
        <v>22</v>
      </c>
      <c r="H238" s="14" t="s">
        <v>20</v>
      </c>
      <c r="I238" s="14" t="str">
        <f>VLOOKUP(Transaksi[[#This Row],[product_id]],'Data Mentah'!$J$7:$N$31,2,FALSE)</f>
        <v>Indomie Rasa Soto Padang</v>
      </c>
      <c r="J238" s="14" t="str">
        <f>VLOOKUP(Transaksi[[#This Row],[product_id]],'Data Mentah'!$J$7:$N$31,3,FALSE)</f>
        <v>makanan</v>
      </c>
      <c r="K238" s="14">
        <f>VLOOKUP(Transaksi[[#This Row],[product_id]],'Data Mentah'!$J$7:$N$31,4,FALSE)</f>
        <v>10000</v>
      </c>
      <c r="L238" s="14" t="str">
        <f>VLOOKUP(Transaksi[[#This Row],[product_id]],'Data Mentah'!$J$7:$N$31,5,FALSE)</f>
        <v>mie-kuah</v>
      </c>
      <c r="M238" s="14">
        <f>Transaksi[[#This Row],[quantity]]*Transaksi[[#This Row],[harga_produk]]</f>
        <v>20000</v>
      </c>
      <c r="N238" s="14" t="str">
        <f>LEFT(Transaksi[[#This Row],[jenis_pembayaran]],4)</f>
        <v>QRIS</v>
      </c>
      <c r="O238" s="14">
        <f>IF(Transaksi[[#This Row],[tipe_pembayaran]]="QRIS",5%*Transaksi[[#This Row],[total_penjualan]],0)</f>
        <v>1000</v>
      </c>
      <c r="P238" s="14">
        <f>Transaksi[[#This Row],[total_penjualan]]-Transaksi[[#This Row],[diskon]]</f>
        <v>19000</v>
      </c>
      <c r="Q238" s="16" t="str">
        <f t="shared" si="3"/>
        <v>Juni</v>
      </c>
    </row>
    <row r="239" spans="1:17">
      <c r="A239" s="14">
        <v>238</v>
      </c>
      <c r="B239" s="14">
        <v>238</v>
      </c>
      <c r="C239" s="15">
        <v>44712</v>
      </c>
      <c r="D239" s="14">
        <v>28</v>
      </c>
      <c r="E239" s="14">
        <v>8</v>
      </c>
      <c r="F239" s="14">
        <v>3</v>
      </c>
      <c r="G239" s="14" t="s">
        <v>14</v>
      </c>
      <c r="H239" s="14" t="s">
        <v>20</v>
      </c>
      <c r="I239" s="14" t="str">
        <f>VLOOKUP(Transaksi[[#This Row],[product_id]],'Data Mentah'!$J$7:$N$31,2,FALSE)</f>
        <v>Indomie Goreng Sambal Matah</v>
      </c>
      <c r="J239" s="14" t="str">
        <f>VLOOKUP(Transaksi[[#This Row],[product_id]],'Data Mentah'!$J$7:$N$31,3,FALSE)</f>
        <v>makanan</v>
      </c>
      <c r="K239" s="14">
        <f>VLOOKUP(Transaksi[[#This Row],[product_id]],'Data Mentah'!$J$7:$N$31,4,FALSE)</f>
        <v>9000</v>
      </c>
      <c r="L239" s="14" t="str">
        <f>VLOOKUP(Transaksi[[#This Row],[product_id]],'Data Mentah'!$J$7:$N$31,5,FALSE)</f>
        <v>mie-goreng</v>
      </c>
      <c r="M239" s="14">
        <f>Transaksi[[#This Row],[quantity]]*Transaksi[[#This Row],[harga_produk]]</f>
        <v>27000</v>
      </c>
      <c r="N239" s="14" t="str">
        <f>LEFT(Transaksi[[#This Row],[jenis_pembayaran]],4)</f>
        <v>QRIS</v>
      </c>
      <c r="O239" s="14">
        <f>IF(Transaksi[[#This Row],[tipe_pembayaran]]="QRIS",5%*Transaksi[[#This Row],[total_penjualan]],0)</f>
        <v>1350</v>
      </c>
      <c r="P239" s="14">
        <f>Transaksi[[#This Row],[total_penjualan]]-Transaksi[[#This Row],[diskon]]</f>
        <v>25650</v>
      </c>
      <c r="Q239" s="16" t="str">
        <f t="shared" si="3"/>
        <v>Mei</v>
      </c>
    </row>
    <row r="240" spans="1:17">
      <c r="A240" s="14">
        <v>239</v>
      </c>
      <c r="B240" s="14">
        <v>239</v>
      </c>
      <c r="C240" s="15">
        <v>44564</v>
      </c>
      <c r="D240" s="14">
        <v>93</v>
      </c>
      <c r="E240" s="14">
        <v>2</v>
      </c>
      <c r="F240" s="14">
        <v>3</v>
      </c>
      <c r="G240" s="14" t="s">
        <v>33</v>
      </c>
      <c r="H240" s="14" t="s">
        <v>20</v>
      </c>
      <c r="I240" s="14" t="str">
        <f>VLOOKUP(Transaksi[[#This Row],[product_id]],'Data Mentah'!$J$7:$N$31,2,FALSE)</f>
        <v>Indomie Ayam Spesial</v>
      </c>
      <c r="J240" s="14" t="str">
        <f>VLOOKUP(Transaksi[[#This Row],[product_id]],'Data Mentah'!$J$7:$N$31,3,FALSE)</f>
        <v>makanan</v>
      </c>
      <c r="K240" s="14">
        <f>VLOOKUP(Transaksi[[#This Row],[product_id]],'Data Mentah'!$J$7:$N$31,4,FALSE)</f>
        <v>9000</v>
      </c>
      <c r="L240" s="14" t="str">
        <f>VLOOKUP(Transaksi[[#This Row],[product_id]],'Data Mentah'!$J$7:$N$31,5,FALSE)</f>
        <v>mie-kuah</v>
      </c>
      <c r="M240" s="14">
        <f>Transaksi[[#This Row],[quantity]]*Transaksi[[#This Row],[harga_produk]]</f>
        <v>27000</v>
      </c>
      <c r="N240" s="14" t="str">
        <f>LEFT(Transaksi[[#This Row],[jenis_pembayaran]],4)</f>
        <v>QRIS</v>
      </c>
      <c r="O240" s="14">
        <f>IF(Transaksi[[#This Row],[tipe_pembayaran]]="QRIS",5%*Transaksi[[#This Row],[total_penjualan]],0)</f>
        <v>1350</v>
      </c>
      <c r="P240" s="14">
        <f>Transaksi[[#This Row],[total_penjualan]]-Transaksi[[#This Row],[diskon]]</f>
        <v>25650</v>
      </c>
      <c r="Q240" s="16" t="str">
        <f t="shared" si="3"/>
        <v>Januari</v>
      </c>
    </row>
    <row r="241" spans="1:17">
      <c r="A241" s="14">
        <v>240</v>
      </c>
      <c r="B241" s="14">
        <v>240</v>
      </c>
      <c r="C241" s="15">
        <v>44586</v>
      </c>
      <c r="D241" s="14">
        <v>74</v>
      </c>
      <c r="E241" s="14">
        <v>5</v>
      </c>
      <c r="F241" s="14">
        <v>2</v>
      </c>
      <c r="G241" s="14" t="s">
        <v>19</v>
      </c>
      <c r="H241" s="14" t="s">
        <v>20</v>
      </c>
      <c r="I241" s="14" t="str">
        <f>VLOOKUP(Transaksi[[#This Row],[product_id]],'Data Mentah'!$J$7:$N$31,2,FALSE)</f>
        <v>Indomie Goreng Cabe Ijo</v>
      </c>
      <c r="J241" s="14" t="str">
        <f>VLOOKUP(Transaksi[[#This Row],[product_id]],'Data Mentah'!$J$7:$N$31,3,FALSE)</f>
        <v>makanan</v>
      </c>
      <c r="K241" s="14">
        <f>VLOOKUP(Transaksi[[#This Row],[product_id]],'Data Mentah'!$J$7:$N$31,4,FALSE)</f>
        <v>9000</v>
      </c>
      <c r="L241" s="14" t="str">
        <f>VLOOKUP(Transaksi[[#This Row],[product_id]],'Data Mentah'!$J$7:$N$31,5,FALSE)</f>
        <v>mie-goreng</v>
      </c>
      <c r="M241" s="14">
        <f>Transaksi[[#This Row],[quantity]]*Transaksi[[#This Row],[harga_produk]]</f>
        <v>18000</v>
      </c>
      <c r="N241" s="14" t="str">
        <f>LEFT(Transaksi[[#This Row],[jenis_pembayaran]],4)</f>
        <v>CASH</v>
      </c>
      <c r="O241" s="14">
        <f>IF(Transaksi[[#This Row],[tipe_pembayaran]]="QRIS",5%*Transaksi[[#This Row],[total_penjualan]],0)</f>
        <v>0</v>
      </c>
      <c r="P241" s="14">
        <f>Transaksi[[#This Row],[total_penjualan]]-Transaksi[[#This Row],[diskon]]</f>
        <v>18000</v>
      </c>
      <c r="Q241" s="16" t="str">
        <f t="shared" si="3"/>
        <v>Januari</v>
      </c>
    </row>
    <row r="242" spans="1:17">
      <c r="A242" s="14">
        <v>241</v>
      </c>
      <c r="B242" s="14">
        <v>241</v>
      </c>
      <c r="C242" s="15">
        <v>44657</v>
      </c>
      <c r="D242" s="14">
        <v>73</v>
      </c>
      <c r="E242" s="14">
        <v>1</v>
      </c>
      <c r="F242" s="14">
        <v>1</v>
      </c>
      <c r="G242" s="14" t="s">
        <v>30</v>
      </c>
      <c r="H242" s="14" t="s">
        <v>20</v>
      </c>
      <c r="I242" s="14" t="str">
        <f>VLOOKUP(Transaksi[[#This Row],[product_id]],'Data Mentah'!$J$7:$N$31,2,FALSE)</f>
        <v>indomie Ayam Bawang</v>
      </c>
      <c r="J242" s="14" t="str">
        <f>VLOOKUP(Transaksi[[#This Row],[product_id]],'Data Mentah'!$J$7:$N$31,3,FALSE)</f>
        <v>makanan</v>
      </c>
      <c r="K242" s="14">
        <f>VLOOKUP(Transaksi[[#This Row],[product_id]],'Data Mentah'!$J$7:$N$31,4,FALSE)</f>
        <v>9000</v>
      </c>
      <c r="L242" s="14" t="str">
        <f>VLOOKUP(Transaksi[[#This Row],[product_id]],'Data Mentah'!$J$7:$N$31,5,FALSE)</f>
        <v>mie-kuah</v>
      </c>
      <c r="M242" s="14">
        <f>Transaksi[[#This Row],[quantity]]*Transaksi[[#This Row],[harga_produk]]</f>
        <v>9000</v>
      </c>
      <c r="N242" s="14" t="str">
        <f>LEFT(Transaksi[[#This Row],[jenis_pembayaran]],4)</f>
        <v>QRIS</v>
      </c>
      <c r="O242" s="14">
        <f>IF(Transaksi[[#This Row],[tipe_pembayaran]]="QRIS",5%*Transaksi[[#This Row],[total_penjualan]],0)</f>
        <v>450</v>
      </c>
      <c r="P242" s="14">
        <f>Transaksi[[#This Row],[total_penjualan]]-Transaksi[[#This Row],[diskon]]</f>
        <v>8550</v>
      </c>
      <c r="Q242" s="16" t="str">
        <f t="shared" si="3"/>
        <v>April</v>
      </c>
    </row>
    <row r="243" spans="1:17">
      <c r="A243" s="14">
        <v>242</v>
      </c>
      <c r="B243" s="14">
        <v>242</v>
      </c>
      <c r="C243" s="15">
        <v>44609</v>
      </c>
      <c r="D243" s="14">
        <v>66</v>
      </c>
      <c r="E243" s="14">
        <v>2</v>
      </c>
      <c r="F243" s="14">
        <v>1</v>
      </c>
      <c r="G243" s="14" t="s">
        <v>19</v>
      </c>
      <c r="H243" s="14" t="s">
        <v>20</v>
      </c>
      <c r="I243" s="14" t="str">
        <f>VLOOKUP(Transaksi[[#This Row],[product_id]],'Data Mentah'!$J$7:$N$31,2,FALSE)</f>
        <v>Indomie Ayam Spesial</v>
      </c>
      <c r="J243" s="14" t="str">
        <f>VLOOKUP(Transaksi[[#This Row],[product_id]],'Data Mentah'!$J$7:$N$31,3,FALSE)</f>
        <v>makanan</v>
      </c>
      <c r="K243" s="14">
        <f>VLOOKUP(Transaksi[[#This Row],[product_id]],'Data Mentah'!$J$7:$N$31,4,FALSE)</f>
        <v>9000</v>
      </c>
      <c r="L243" s="14" t="str">
        <f>VLOOKUP(Transaksi[[#This Row],[product_id]],'Data Mentah'!$J$7:$N$31,5,FALSE)</f>
        <v>mie-kuah</v>
      </c>
      <c r="M243" s="14">
        <f>Transaksi[[#This Row],[quantity]]*Transaksi[[#This Row],[harga_produk]]</f>
        <v>9000</v>
      </c>
      <c r="N243" s="14" t="str">
        <f>LEFT(Transaksi[[#This Row],[jenis_pembayaran]],4)</f>
        <v>CASH</v>
      </c>
      <c r="O243" s="14">
        <f>IF(Transaksi[[#This Row],[tipe_pembayaran]]="QRIS",5%*Transaksi[[#This Row],[total_penjualan]],0)</f>
        <v>0</v>
      </c>
      <c r="P243" s="14">
        <f>Transaksi[[#This Row],[total_penjualan]]-Transaksi[[#This Row],[diskon]]</f>
        <v>9000</v>
      </c>
      <c r="Q243" s="16" t="str">
        <f t="shared" si="3"/>
        <v>Februari</v>
      </c>
    </row>
    <row r="244" spans="1:17">
      <c r="A244" s="14">
        <v>243</v>
      </c>
      <c r="B244" s="14">
        <v>243</v>
      </c>
      <c r="C244" s="15">
        <v>44781</v>
      </c>
      <c r="D244" s="14">
        <v>79</v>
      </c>
      <c r="E244" s="14">
        <v>2</v>
      </c>
      <c r="F244" s="14">
        <v>3</v>
      </c>
      <c r="G244" s="14" t="s">
        <v>22</v>
      </c>
      <c r="H244" s="14" t="s">
        <v>20</v>
      </c>
      <c r="I244" s="14" t="str">
        <f>VLOOKUP(Transaksi[[#This Row],[product_id]],'Data Mentah'!$J$7:$N$31,2,FALSE)</f>
        <v>Indomie Ayam Spesial</v>
      </c>
      <c r="J244" s="14" t="str">
        <f>VLOOKUP(Transaksi[[#This Row],[product_id]],'Data Mentah'!$J$7:$N$31,3,FALSE)</f>
        <v>makanan</v>
      </c>
      <c r="K244" s="14">
        <f>VLOOKUP(Transaksi[[#This Row],[product_id]],'Data Mentah'!$J$7:$N$31,4,FALSE)</f>
        <v>9000</v>
      </c>
      <c r="L244" s="14" t="str">
        <f>VLOOKUP(Transaksi[[#This Row],[product_id]],'Data Mentah'!$J$7:$N$31,5,FALSE)</f>
        <v>mie-kuah</v>
      </c>
      <c r="M244" s="14">
        <f>Transaksi[[#This Row],[quantity]]*Transaksi[[#This Row],[harga_produk]]</f>
        <v>27000</v>
      </c>
      <c r="N244" s="14" t="str">
        <f>LEFT(Transaksi[[#This Row],[jenis_pembayaran]],4)</f>
        <v>QRIS</v>
      </c>
      <c r="O244" s="14">
        <f>IF(Transaksi[[#This Row],[tipe_pembayaran]]="QRIS",5%*Transaksi[[#This Row],[total_penjualan]],0)</f>
        <v>1350</v>
      </c>
      <c r="P244" s="14">
        <f>Transaksi[[#This Row],[total_penjualan]]-Transaksi[[#This Row],[diskon]]</f>
        <v>25650</v>
      </c>
      <c r="Q244" s="16" t="str">
        <f t="shared" si="3"/>
        <v>Agustus</v>
      </c>
    </row>
    <row r="245" spans="1:17">
      <c r="A245" s="14">
        <v>244</v>
      </c>
      <c r="B245" s="14">
        <v>244</v>
      </c>
      <c r="C245" s="15">
        <v>44642</v>
      </c>
      <c r="D245" s="14">
        <v>80</v>
      </c>
      <c r="E245" s="14">
        <v>12</v>
      </c>
      <c r="F245" s="14">
        <v>3</v>
      </c>
      <c r="G245" s="14" t="s">
        <v>45</v>
      </c>
      <c r="H245" s="14" t="s">
        <v>20</v>
      </c>
      <c r="I245" s="14" t="str">
        <f>VLOOKUP(Transaksi[[#This Row],[product_id]],'Data Mentah'!$J$7:$N$31,2,FALSE)</f>
        <v>Indomie Rasa Mi Kocok Bandung</v>
      </c>
      <c r="J245" s="14" t="str">
        <f>VLOOKUP(Transaksi[[#This Row],[product_id]],'Data Mentah'!$J$7:$N$31,3,FALSE)</f>
        <v>makanan</v>
      </c>
      <c r="K245" s="14">
        <f>VLOOKUP(Transaksi[[#This Row],[product_id]],'Data Mentah'!$J$7:$N$31,4,FALSE)</f>
        <v>10000</v>
      </c>
      <c r="L245" s="14" t="str">
        <f>VLOOKUP(Transaksi[[#This Row],[product_id]],'Data Mentah'!$J$7:$N$31,5,FALSE)</f>
        <v>mie-kuah</v>
      </c>
      <c r="M245" s="14">
        <f>Transaksi[[#This Row],[quantity]]*Transaksi[[#This Row],[harga_produk]]</f>
        <v>30000</v>
      </c>
      <c r="N245" s="14" t="str">
        <f>LEFT(Transaksi[[#This Row],[jenis_pembayaran]],4)</f>
        <v>QRIS</v>
      </c>
      <c r="O245" s="14">
        <f>IF(Transaksi[[#This Row],[tipe_pembayaran]]="QRIS",5%*Transaksi[[#This Row],[total_penjualan]],0)</f>
        <v>1500</v>
      </c>
      <c r="P245" s="14">
        <f>Transaksi[[#This Row],[total_penjualan]]-Transaksi[[#This Row],[diskon]]</f>
        <v>28500</v>
      </c>
      <c r="Q245" s="16" t="str">
        <f t="shared" si="3"/>
        <v>Maret</v>
      </c>
    </row>
    <row r="246" spans="1:17">
      <c r="A246" s="14">
        <v>245</v>
      </c>
      <c r="B246" s="14">
        <v>245</v>
      </c>
      <c r="C246" s="15">
        <v>44662</v>
      </c>
      <c r="D246" s="14">
        <v>74</v>
      </c>
      <c r="E246" s="14">
        <v>5</v>
      </c>
      <c r="F246" s="14">
        <v>3</v>
      </c>
      <c r="G246" s="14" t="s">
        <v>33</v>
      </c>
      <c r="H246" s="14" t="s">
        <v>20</v>
      </c>
      <c r="I246" s="14" t="str">
        <f>VLOOKUP(Transaksi[[#This Row],[product_id]],'Data Mentah'!$J$7:$N$31,2,FALSE)</f>
        <v>Indomie Goreng Cabe Ijo</v>
      </c>
      <c r="J246" s="14" t="str">
        <f>VLOOKUP(Transaksi[[#This Row],[product_id]],'Data Mentah'!$J$7:$N$31,3,FALSE)</f>
        <v>makanan</v>
      </c>
      <c r="K246" s="14">
        <f>VLOOKUP(Transaksi[[#This Row],[product_id]],'Data Mentah'!$J$7:$N$31,4,FALSE)</f>
        <v>9000</v>
      </c>
      <c r="L246" s="14" t="str">
        <f>VLOOKUP(Transaksi[[#This Row],[product_id]],'Data Mentah'!$J$7:$N$31,5,FALSE)</f>
        <v>mie-goreng</v>
      </c>
      <c r="M246" s="14">
        <f>Transaksi[[#This Row],[quantity]]*Transaksi[[#This Row],[harga_produk]]</f>
        <v>27000</v>
      </c>
      <c r="N246" s="14" t="str">
        <f>LEFT(Transaksi[[#This Row],[jenis_pembayaran]],4)</f>
        <v>QRIS</v>
      </c>
      <c r="O246" s="14">
        <f>IF(Transaksi[[#This Row],[tipe_pembayaran]]="QRIS",5%*Transaksi[[#This Row],[total_penjualan]],0)</f>
        <v>1350</v>
      </c>
      <c r="P246" s="14">
        <f>Transaksi[[#This Row],[total_penjualan]]-Transaksi[[#This Row],[diskon]]</f>
        <v>25650</v>
      </c>
      <c r="Q246" s="16" t="str">
        <f t="shared" si="3"/>
        <v>April</v>
      </c>
    </row>
    <row r="247" spans="1:17">
      <c r="A247" s="14">
        <v>246</v>
      </c>
      <c r="B247" s="14">
        <v>246</v>
      </c>
      <c r="C247" s="15">
        <v>44601</v>
      </c>
      <c r="D247" s="14">
        <v>12</v>
      </c>
      <c r="E247" s="14">
        <v>16</v>
      </c>
      <c r="F247" s="14">
        <v>1</v>
      </c>
      <c r="G247" s="14" t="s">
        <v>14</v>
      </c>
      <c r="H247" s="14" t="s">
        <v>20</v>
      </c>
      <c r="I247" s="14" t="str">
        <f>VLOOKUP(Transaksi[[#This Row],[product_id]],'Data Mentah'!$J$7:$N$31,2,FALSE)</f>
        <v>Indomie Rasa Soto Lamongan</v>
      </c>
      <c r="J247" s="14" t="str">
        <f>VLOOKUP(Transaksi[[#This Row],[product_id]],'Data Mentah'!$J$7:$N$31,3,FALSE)</f>
        <v>makanan</v>
      </c>
      <c r="K247" s="14">
        <f>VLOOKUP(Transaksi[[#This Row],[product_id]],'Data Mentah'!$J$7:$N$31,4,FALSE)</f>
        <v>10000</v>
      </c>
      <c r="L247" s="14" t="str">
        <f>VLOOKUP(Transaksi[[#This Row],[product_id]],'Data Mentah'!$J$7:$N$31,5,FALSE)</f>
        <v>mie-kuah</v>
      </c>
      <c r="M247" s="14">
        <f>Transaksi[[#This Row],[quantity]]*Transaksi[[#This Row],[harga_produk]]</f>
        <v>10000</v>
      </c>
      <c r="N247" s="14" t="str">
        <f>LEFT(Transaksi[[#This Row],[jenis_pembayaran]],4)</f>
        <v>QRIS</v>
      </c>
      <c r="O247" s="14">
        <f>IF(Transaksi[[#This Row],[tipe_pembayaran]]="QRIS",5%*Transaksi[[#This Row],[total_penjualan]],0)</f>
        <v>500</v>
      </c>
      <c r="P247" s="14">
        <f>Transaksi[[#This Row],[total_penjualan]]-Transaksi[[#This Row],[diskon]]</f>
        <v>9500</v>
      </c>
      <c r="Q247" s="16" t="str">
        <f t="shared" si="3"/>
        <v>Februari</v>
      </c>
    </row>
    <row r="248" spans="1:17">
      <c r="A248" s="14">
        <v>247</v>
      </c>
      <c r="B248" s="14">
        <v>247</v>
      </c>
      <c r="C248" s="15">
        <v>44645</v>
      </c>
      <c r="D248" s="14">
        <v>42</v>
      </c>
      <c r="E248" s="14">
        <v>16</v>
      </c>
      <c r="F248" s="14">
        <v>1</v>
      </c>
      <c r="G248" s="14" t="s">
        <v>22</v>
      </c>
      <c r="H248" s="14" t="s">
        <v>15</v>
      </c>
      <c r="I248" s="14" t="str">
        <f>VLOOKUP(Transaksi[[#This Row],[product_id]],'Data Mentah'!$J$7:$N$31,2,FALSE)</f>
        <v>Indomie Rasa Soto Lamongan</v>
      </c>
      <c r="J248" s="14" t="str">
        <f>VLOOKUP(Transaksi[[#This Row],[product_id]],'Data Mentah'!$J$7:$N$31,3,FALSE)</f>
        <v>makanan</v>
      </c>
      <c r="K248" s="14">
        <f>VLOOKUP(Transaksi[[#This Row],[product_id]],'Data Mentah'!$J$7:$N$31,4,FALSE)</f>
        <v>10000</v>
      </c>
      <c r="L248" s="14" t="str">
        <f>VLOOKUP(Transaksi[[#This Row],[product_id]],'Data Mentah'!$J$7:$N$31,5,FALSE)</f>
        <v>mie-kuah</v>
      </c>
      <c r="M248" s="14">
        <f>Transaksi[[#This Row],[quantity]]*Transaksi[[#This Row],[harga_produk]]</f>
        <v>10000</v>
      </c>
      <c r="N248" s="14" t="str">
        <f>LEFT(Transaksi[[#This Row],[jenis_pembayaran]],4)</f>
        <v>QRIS</v>
      </c>
      <c r="O248" s="14">
        <f>IF(Transaksi[[#This Row],[tipe_pembayaran]]="QRIS",5%*Transaksi[[#This Row],[total_penjualan]],0)</f>
        <v>500</v>
      </c>
      <c r="P248" s="14">
        <f>Transaksi[[#This Row],[total_penjualan]]-Transaksi[[#This Row],[diskon]]</f>
        <v>9500</v>
      </c>
      <c r="Q248" s="16" t="str">
        <f t="shared" si="3"/>
        <v>Maret</v>
      </c>
    </row>
    <row r="249" spans="1:17">
      <c r="A249" s="14">
        <v>248</v>
      </c>
      <c r="B249" s="14">
        <v>248</v>
      </c>
      <c r="C249" s="15">
        <v>44664</v>
      </c>
      <c r="D249" s="14">
        <v>22</v>
      </c>
      <c r="E249" s="14">
        <v>15</v>
      </c>
      <c r="F249" s="14">
        <v>3</v>
      </c>
      <c r="G249" s="14" t="s">
        <v>45</v>
      </c>
      <c r="H249" s="14" t="s">
        <v>15</v>
      </c>
      <c r="I249" s="14" t="str">
        <f>VLOOKUP(Transaksi[[#This Row],[product_id]],'Data Mentah'!$J$7:$N$31,2,FALSE)</f>
        <v>Indomie Rasa Soto Betawi</v>
      </c>
      <c r="J249" s="14" t="str">
        <f>VLOOKUP(Transaksi[[#This Row],[product_id]],'Data Mentah'!$J$7:$N$31,3,FALSE)</f>
        <v>makanan</v>
      </c>
      <c r="K249" s="14">
        <f>VLOOKUP(Transaksi[[#This Row],[product_id]],'Data Mentah'!$J$7:$N$31,4,FALSE)</f>
        <v>10000</v>
      </c>
      <c r="L249" s="14" t="str">
        <f>VLOOKUP(Transaksi[[#This Row],[product_id]],'Data Mentah'!$J$7:$N$31,5,FALSE)</f>
        <v>mie-kuah</v>
      </c>
      <c r="M249" s="14">
        <f>Transaksi[[#This Row],[quantity]]*Transaksi[[#This Row],[harga_produk]]</f>
        <v>30000</v>
      </c>
      <c r="N249" s="14" t="str">
        <f>LEFT(Transaksi[[#This Row],[jenis_pembayaran]],4)</f>
        <v>QRIS</v>
      </c>
      <c r="O249" s="14">
        <f>IF(Transaksi[[#This Row],[tipe_pembayaran]]="QRIS",5%*Transaksi[[#This Row],[total_penjualan]],0)</f>
        <v>1500</v>
      </c>
      <c r="P249" s="14">
        <f>Transaksi[[#This Row],[total_penjualan]]-Transaksi[[#This Row],[diskon]]</f>
        <v>28500</v>
      </c>
      <c r="Q249" s="16" t="str">
        <f t="shared" si="3"/>
        <v>April</v>
      </c>
    </row>
    <row r="250" spans="1:17">
      <c r="A250" s="14">
        <v>249</v>
      </c>
      <c r="B250" s="14">
        <v>249</v>
      </c>
      <c r="C250" s="15">
        <v>44693</v>
      </c>
      <c r="D250" s="14">
        <v>24</v>
      </c>
      <c r="E250" s="14">
        <v>9</v>
      </c>
      <c r="F250" s="14">
        <v>2</v>
      </c>
      <c r="G250" s="14" t="s">
        <v>19</v>
      </c>
      <c r="H250" s="14" t="s">
        <v>20</v>
      </c>
      <c r="I250" s="14" t="str">
        <f>VLOOKUP(Transaksi[[#This Row],[product_id]],'Data Mentah'!$J$7:$N$31,2,FALSE)</f>
        <v>Indomie Goreng Spesial</v>
      </c>
      <c r="J250" s="14" t="str">
        <f>VLOOKUP(Transaksi[[#This Row],[product_id]],'Data Mentah'!$J$7:$N$31,3,FALSE)</f>
        <v>makanan</v>
      </c>
      <c r="K250" s="14">
        <f>VLOOKUP(Transaksi[[#This Row],[product_id]],'Data Mentah'!$J$7:$N$31,4,FALSE)</f>
        <v>9000</v>
      </c>
      <c r="L250" s="14" t="str">
        <f>VLOOKUP(Transaksi[[#This Row],[product_id]],'Data Mentah'!$J$7:$N$31,5,FALSE)</f>
        <v>mie-goreng</v>
      </c>
      <c r="M250" s="14">
        <f>Transaksi[[#This Row],[quantity]]*Transaksi[[#This Row],[harga_produk]]</f>
        <v>18000</v>
      </c>
      <c r="N250" s="14" t="str">
        <f>LEFT(Transaksi[[#This Row],[jenis_pembayaran]],4)</f>
        <v>CASH</v>
      </c>
      <c r="O250" s="14">
        <f>IF(Transaksi[[#This Row],[tipe_pembayaran]]="QRIS",5%*Transaksi[[#This Row],[total_penjualan]],0)</f>
        <v>0</v>
      </c>
      <c r="P250" s="14">
        <f>Transaksi[[#This Row],[total_penjualan]]-Transaksi[[#This Row],[diskon]]</f>
        <v>18000</v>
      </c>
      <c r="Q250" s="16" t="str">
        <f t="shared" si="3"/>
        <v>Mei</v>
      </c>
    </row>
    <row r="251" spans="1:17">
      <c r="A251" s="14">
        <v>250</v>
      </c>
      <c r="B251" s="14">
        <v>250</v>
      </c>
      <c r="C251" s="15">
        <v>44674</v>
      </c>
      <c r="D251" s="14">
        <v>100</v>
      </c>
      <c r="E251" s="14">
        <v>13</v>
      </c>
      <c r="F251" s="14">
        <v>1</v>
      </c>
      <c r="G251" s="14" t="s">
        <v>19</v>
      </c>
      <c r="H251" s="14" t="s">
        <v>20</v>
      </c>
      <c r="I251" s="14" t="str">
        <f>VLOOKUP(Transaksi[[#This Row],[product_id]],'Data Mentah'!$J$7:$N$31,2,FALSE)</f>
        <v>Indomie Rasa Sop Buntut</v>
      </c>
      <c r="J251" s="14" t="str">
        <f>VLOOKUP(Transaksi[[#This Row],[product_id]],'Data Mentah'!$J$7:$N$31,3,FALSE)</f>
        <v>makanan</v>
      </c>
      <c r="K251" s="14">
        <f>VLOOKUP(Transaksi[[#This Row],[product_id]],'Data Mentah'!$J$7:$N$31,4,FALSE)</f>
        <v>10000</v>
      </c>
      <c r="L251" s="14" t="str">
        <f>VLOOKUP(Transaksi[[#This Row],[product_id]],'Data Mentah'!$J$7:$N$31,5,FALSE)</f>
        <v>mie-kuah</v>
      </c>
      <c r="M251" s="14">
        <f>Transaksi[[#This Row],[quantity]]*Transaksi[[#This Row],[harga_produk]]</f>
        <v>10000</v>
      </c>
      <c r="N251" s="14" t="str">
        <f>LEFT(Transaksi[[#This Row],[jenis_pembayaran]],4)</f>
        <v>CASH</v>
      </c>
      <c r="O251" s="14">
        <f>IF(Transaksi[[#This Row],[tipe_pembayaran]]="QRIS",5%*Transaksi[[#This Row],[total_penjualan]],0)</f>
        <v>0</v>
      </c>
      <c r="P251" s="14">
        <f>Transaksi[[#This Row],[total_penjualan]]-Transaksi[[#This Row],[diskon]]</f>
        <v>10000</v>
      </c>
      <c r="Q251" s="16" t="str">
        <f t="shared" si="3"/>
        <v>April</v>
      </c>
    </row>
    <row r="252" spans="1:17">
      <c r="A252" s="14">
        <v>251</v>
      </c>
      <c r="B252" s="14">
        <v>251</v>
      </c>
      <c r="C252" s="15">
        <v>44594</v>
      </c>
      <c r="D252" s="14">
        <v>100</v>
      </c>
      <c r="E252" s="14">
        <v>4</v>
      </c>
      <c r="F252" s="14">
        <v>2</v>
      </c>
      <c r="G252" s="14" t="s">
        <v>19</v>
      </c>
      <c r="H252" s="14" t="s">
        <v>20</v>
      </c>
      <c r="I252" s="14" t="str">
        <f>VLOOKUP(Transaksi[[#This Row],[product_id]],'Data Mentah'!$J$7:$N$31,2,FALSE)</f>
        <v>Indomie Goreng Aceh</v>
      </c>
      <c r="J252" s="14" t="str">
        <f>VLOOKUP(Transaksi[[#This Row],[product_id]],'Data Mentah'!$J$7:$N$31,3,FALSE)</f>
        <v>makanan</v>
      </c>
      <c r="K252" s="14">
        <f>VLOOKUP(Transaksi[[#This Row],[product_id]],'Data Mentah'!$J$7:$N$31,4,FALSE)</f>
        <v>9000</v>
      </c>
      <c r="L252" s="14" t="str">
        <f>VLOOKUP(Transaksi[[#This Row],[product_id]],'Data Mentah'!$J$7:$N$31,5,FALSE)</f>
        <v>mie-goreng</v>
      </c>
      <c r="M252" s="14">
        <f>Transaksi[[#This Row],[quantity]]*Transaksi[[#This Row],[harga_produk]]</f>
        <v>18000</v>
      </c>
      <c r="N252" s="14" t="str">
        <f>LEFT(Transaksi[[#This Row],[jenis_pembayaran]],4)</f>
        <v>CASH</v>
      </c>
      <c r="O252" s="14">
        <f>IF(Transaksi[[#This Row],[tipe_pembayaran]]="QRIS",5%*Transaksi[[#This Row],[total_penjualan]],0)</f>
        <v>0</v>
      </c>
      <c r="P252" s="14">
        <f>Transaksi[[#This Row],[total_penjualan]]-Transaksi[[#This Row],[diskon]]</f>
        <v>18000</v>
      </c>
      <c r="Q252" s="16" t="str">
        <f t="shared" si="3"/>
        <v>Februari</v>
      </c>
    </row>
    <row r="253" spans="1:17">
      <c r="A253" s="14">
        <v>252</v>
      </c>
      <c r="B253" s="14">
        <v>252</v>
      </c>
      <c r="C253" s="15">
        <v>44730</v>
      </c>
      <c r="D253" s="14">
        <v>61</v>
      </c>
      <c r="E253" s="14">
        <v>4</v>
      </c>
      <c r="F253" s="14">
        <v>2</v>
      </c>
      <c r="G253" s="14" t="s">
        <v>19</v>
      </c>
      <c r="H253" s="14" t="s">
        <v>15</v>
      </c>
      <c r="I253" s="14" t="str">
        <f>VLOOKUP(Transaksi[[#This Row],[product_id]],'Data Mentah'!$J$7:$N$31,2,FALSE)</f>
        <v>Indomie Goreng Aceh</v>
      </c>
      <c r="J253" s="14" t="str">
        <f>VLOOKUP(Transaksi[[#This Row],[product_id]],'Data Mentah'!$J$7:$N$31,3,FALSE)</f>
        <v>makanan</v>
      </c>
      <c r="K253" s="14">
        <f>VLOOKUP(Transaksi[[#This Row],[product_id]],'Data Mentah'!$J$7:$N$31,4,FALSE)</f>
        <v>9000</v>
      </c>
      <c r="L253" s="14" t="str">
        <f>VLOOKUP(Transaksi[[#This Row],[product_id]],'Data Mentah'!$J$7:$N$31,5,FALSE)</f>
        <v>mie-goreng</v>
      </c>
      <c r="M253" s="14">
        <f>Transaksi[[#This Row],[quantity]]*Transaksi[[#This Row],[harga_produk]]</f>
        <v>18000</v>
      </c>
      <c r="N253" s="14" t="str">
        <f>LEFT(Transaksi[[#This Row],[jenis_pembayaran]],4)</f>
        <v>CASH</v>
      </c>
      <c r="O253" s="14">
        <f>IF(Transaksi[[#This Row],[tipe_pembayaran]]="QRIS",5%*Transaksi[[#This Row],[total_penjualan]],0)</f>
        <v>0</v>
      </c>
      <c r="P253" s="14">
        <f>Transaksi[[#This Row],[total_penjualan]]-Transaksi[[#This Row],[diskon]]</f>
        <v>18000</v>
      </c>
      <c r="Q253" s="16" t="str">
        <f t="shared" si="3"/>
        <v>Juni</v>
      </c>
    </row>
    <row r="254" spans="1:17">
      <c r="A254" s="14">
        <v>253</v>
      </c>
      <c r="B254" s="14">
        <v>253</v>
      </c>
      <c r="C254" s="15">
        <v>44723</v>
      </c>
      <c r="D254" s="14">
        <v>27</v>
      </c>
      <c r="E254" s="14">
        <v>15</v>
      </c>
      <c r="F254" s="14">
        <v>3</v>
      </c>
      <c r="G254" s="14" t="s">
        <v>14</v>
      </c>
      <c r="H254" s="14" t="s">
        <v>15</v>
      </c>
      <c r="I254" s="14" t="str">
        <f>VLOOKUP(Transaksi[[#This Row],[product_id]],'Data Mentah'!$J$7:$N$31,2,FALSE)</f>
        <v>Indomie Rasa Soto Betawi</v>
      </c>
      <c r="J254" s="14" t="str">
        <f>VLOOKUP(Transaksi[[#This Row],[product_id]],'Data Mentah'!$J$7:$N$31,3,FALSE)</f>
        <v>makanan</v>
      </c>
      <c r="K254" s="14">
        <f>VLOOKUP(Transaksi[[#This Row],[product_id]],'Data Mentah'!$J$7:$N$31,4,FALSE)</f>
        <v>10000</v>
      </c>
      <c r="L254" s="14" t="str">
        <f>VLOOKUP(Transaksi[[#This Row],[product_id]],'Data Mentah'!$J$7:$N$31,5,FALSE)</f>
        <v>mie-kuah</v>
      </c>
      <c r="M254" s="14">
        <f>Transaksi[[#This Row],[quantity]]*Transaksi[[#This Row],[harga_produk]]</f>
        <v>30000</v>
      </c>
      <c r="N254" s="14" t="str">
        <f>LEFT(Transaksi[[#This Row],[jenis_pembayaran]],4)</f>
        <v>QRIS</v>
      </c>
      <c r="O254" s="14">
        <f>IF(Transaksi[[#This Row],[tipe_pembayaran]]="QRIS",5%*Transaksi[[#This Row],[total_penjualan]],0)</f>
        <v>1500</v>
      </c>
      <c r="P254" s="14">
        <f>Transaksi[[#This Row],[total_penjualan]]-Transaksi[[#This Row],[diskon]]</f>
        <v>28500</v>
      </c>
      <c r="Q254" s="16" t="str">
        <f t="shared" si="3"/>
        <v>Juni</v>
      </c>
    </row>
    <row r="255" spans="1:17">
      <c r="A255" s="14">
        <v>254</v>
      </c>
      <c r="B255" s="14">
        <v>254</v>
      </c>
      <c r="C255" s="15">
        <v>44691</v>
      </c>
      <c r="D255" s="14">
        <v>64</v>
      </c>
      <c r="E255" s="14">
        <v>5</v>
      </c>
      <c r="F255" s="14">
        <v>1</v>
      </c>
      <c r="G255" s="14" t="s">
        <v>19</v>
      </c>
      <c r="H255" s="14" t="s">
        <v>20</v>
      </c>
      <c r="I255" s="14" t="str">
        <f>VLOOKUP(Transaksi[[#This Row],[product_id]],'Data Mentah'!$J$7:$N$31,2,FALSE)</f>
        <v>Indomie Goreng Cabe Ijo</v>
      </c>
      <c r="J255" s="14" t="str">
        <f>VLOOKUP(Transaksi[[#This Row],[product_id]],'Data Mentah'!$J$7:$N$31,3,FALSE)</f>
        <v>makanan</v>
      </c>
      <c r="K255" s="14">
        <f>VLOOKUP(Transaksi[[#This Row],[product_id]],'Data Mentah'!$J$7:$N$31,4,FALSE)</f>
        <v>9000</v>
      </c>
      <c r="L255" s="14" t="str">
        <f>VLOOKUP(Transaksi[[#This Row],[product_id]],'Data Mentah'!$J$7:$N$31,5,FALSE)</f>
        <v>mie-goreng</v>
      </c>
      <c r="M255" s="14">
        <f>Transaksi[[#This Row],[quantity]]*Transaksi[[#This Row],[harga_produk]]</f>
        <v>9000</v>
      </c>
      <c r="N255" s="14" t="str">
        <f>LEFT(Transaksi[[#This Row],[jenis_pembayaran]],4)</f>
        <v>CASH</v>
      </c>
      <c r="O255" s="14">
        <f>IF(Transaksi[[#This Row],[tipe_pembayaran]]="QRIS",5%*Transaksi[[#This Row],[total_penjualan]],0)</f>
        <v>0</v>
      </c>
      <c r="P255" s="14">
        <f>Transaksi[[#This Row],[total_penjualan]]-Transaksi[[#This Row],[diskon]]</f>
        <v>9000</v>
      </c>
      <c r="Q255" s="16" t="str">
        <f t="shared" si="3"/>
        <v>Mei</v>
      </c>
    </row>
    <row r="256" spans="1:17">
      <c r="A256" s="14">
        <v>255</v>
      </c>
      <c r="B256" s="14">
        <v>255</v>
      </c>
      <c r="C256" s="15">
        <v>44575</v>
      </c>
      <c r="D256" s="14">
        <v>21</v>
      </c>
      <c r="E256" s="14">
        <v>14</v>
      </c>
      <c r="F256" s="14">
        <v>1</v>
      </c>
      <c r="G256" s="14" t="s">
        <v>30</v>
      </c>
      <c r="H256" s="14" t="s">
        <v>15</v>
      </c>
      <c r="I256" s="14" t="str">
        <f>VLOOKUP(Transaksi[[#This Row],[product_id]],'Data Mentah'!$J$7:$N$31,2,FALSE)</f>
        <v>Indomie Rasa Soto Banjar Limau Kuit</v>
      </c>
      <c r="J256" s="14" t="str">
        <f>VLOOKUP(Transaksi[[#This Row],[product_id]],'Data Mentah'!$J$7:$N$31,3,FALSE)</f>
        <v>makanan</v>
      </c>
      <c r="K256" s="14">
        <f>VLOOKUP(Transaksi[[#This Row],[product_id]],'Data Mentah'!$J$7:$N$31,4,FALSE)</f>
        <v>10000</v>
      </c>
      <c r="L256" s="14" t="str">
        <f>VLOOKUP(Transaksi[[#This Row],[product_id]],'Data Mentah'!$J$7:$N$31,5,FALSE)</f>
        <v>mie-kuah</v>
      </c>
      <c r="M256" s="14">
        <f>Transaksi[[#This Row],[quantity]]*Transaksi[[#This Row],[harga_produk]]</f>
        <v>10000</v>
      </c>
      <c r="N256" s="14" t="str">
        <f>LEFT(Transaksi[[#This Row],[jenis_pembayaran]],4)</f>
        <v>QRIS</v>
      </c>
      <c r="O256" s="14">
        <f>IF(Transaksi[[#This Row],[tipe_pembayaran]]="QRIS",5%*Transaksi[[#This Row],[total_penjualan]],0)</f>
        <v>500</v>
      </c>
      <c r="P256" s="14">
        <f>Transaksi[[#This Row],[total_penjualan]]-Transaksi[[#This Row],[diskon]]</f>
        <v>9500</v>
      </c>
      <c r="Q256" s="16" t="str">
        <f t="shared" si="3"/>
        <v>Januari</v>
      </c>
    </row>
    <row r="257" spans="1:17">
      <c r="A257" s="14">
        <v>256</v>
      </c>
      <c r="B257" s="14">
        <v>256</v>
      </c>
      <c r="C257" s="15">
        <v>44589</v>
      </c>
      <c r="D257" s="14">
        <v>80</v>
      </c>
      <c r="E257" s="14">
        <v>16</v>
      </c>
      <c r="F257" s="14">
        <v>3</v>
      </c>
      <c r="G257" s="14" t="s">
        <v>19</v>
      </c>
      <c r="H257" s="14" t="s">
        <v>15</v>
      </c>
      <c r="I257" s="14" t="str">
        <f>VLOOKUP(Transaksi[[#This Row],[product_id]],'Data Mentah'!$J$7:$N$31,2,FALSE)</f>
        <v>Indomie Rasa Soto Lamongan</v>
      </c>
      <c r="J257" s="14" t="str">
        <f>VLOOKUP(Transaksi[[#This Row],[product_id]],'Data Mentah'!$J$7:$N$31,3,FALSE)</f>
        <v>makanan</v>
      </c>
      <c r="K257" s="14">
        <f>VLOOKUP(Transaksi[[#This Row],[product_id]],'Data Mentah'!$J$7:$N$31,4,FALSE)</f>
        <v>10000</v>
      </c>
      <c r="L257" s="14" t="str">
        <f>VLOOKUP(Transaksi[[#This Row],[product_id]],'Data Mentah'!$J$7:$N$31,5,FALSE)</f>
        <v>mie-kuah</v>
      </c>
      <c r="M257" s="14">
        <f>Transaksi[[#This Row],[quantity]]*Transaksi[[#This Row],[harga_produk]]</f>
        <v>30000</v>
      </c>
      <c r="N257" s="14" t="str">
        <f>LEFT(Transaksi[[#This Row],[jenis_pembayaran]],4)</f>
        <v>CASH</v>
      </c>
      <c r="O257" s="14">
        <f>IF(Transaksi[[#This Row],[tipe_pembayaran]]="QRIS",5%*Transaksi[[#This Row],[total_penjualan]],0)</f>
        <v>0</v>
      </c>
      <c r="P257" s="14">
        <f>Transaksi[[#This Row],[total_penjualan]]-Transaksi[[#This Row],[diskon]]</f>
        <v>30000</v>
      </c>
      <c r="Q257" s="16" t="str">
        <f t="shared" si="3"/>
        <v>Januari</v>
      </c>
    </row>
    <row r="258" spans="1:17">
      <c r="A258" s="14">
        <v>257</v>
      </c>
      <c r="B258" s="14">
        <v>257</v>
      </c>
      <c r="C258" s="15">
        <v>44662</v>
      </c>
      <c r="D258" s="14">
        <v>3</v>
      </c>
      <c r="E258" s="14">
        <v>17</v>
      </c>
      <c r="F258" s="14">
        <v>2</v>
      </c>
      <c r="G258" s="14" t="s">
        <v>30</v>
      </c>
      <c r="H258" s="14" t="s">
        <v>20</v>
      </c>
      <c r="I258" s="14" t="str">
        <f>VLOOKUP(Transaksi[[#This Row],[product_id]],'Data Mentah'!$J$7:$N$31,2,FALSE)</f>
        <v>Indomie Rasa Soto Padang</v>
      </c>
      <c r="J258" s="14" t="str">
        <f>VLOOKUP(Transaksi[[#This Row],[product_id]],'Data Mentah'!$J$7:$N$31,3,FALSE)</f>
        <v>makanan</v>
      </c>
      <c r="K258" s="14">
        <f>VLOOKUP(Transaksi[[#This Row],[product_id]],'Data Mentah'!$J$7:$N$31,4,FALSE)</f>
        <v>10000</v>
      </c>
      <c r="L258" s="14" t="str">
        <f>VLOOKUP(Transaksi[[#This Row],[product_id]],'Data Mentah'!$J$7:$N$31,5,FALSE)</f>
        <v>mie-kuah</v>
      </c>
      <c r="M258" s="14">
        <f>Transaksi[[#This Row],[quantity]]*Transaksi[[#This Row],[harga_produk]]</f>
        <v>20000</v>
      </c>
      <c r="N258" s="14" t="str">
        <f>LEFT(Transaksi[[#This Row],[jenis_pembayaran]],4)</f>
        <v>QRIS</v>
      </c>
      <c r="O258" s="14">
        <f>IF(Transaksi[[#This Row],[tipe_pembayaran]]="QRIS",5%*Transaksi[[#This Row],[total_penjualan]],0)</f>
        <v>1000</v>
      </c>
      <c r="P258" s="14">
        <f>Transaksi[[#This Row],[total_penjualan]]-Transaksi[[#This Row],[diskon]]</f>
        <v>19000</v>
      </c>
      <c r="Q258" s="16" t="str">
        <f t="shared" si="3"/>
        <v>April</v>
      </c>
    </row>
    <row r="259" spans="1:17">
      <c r="A259" s="14">
        <v>258</v>
      </c>
      <c r="B259" s="14">
        <v>258</v>
      </c>
      <c r="C259" s="15">
        <v>44646</v>
      </c>
      <c r="D259" s="14">
        <v>34</v>
      </c>
      <c r="E259" s="14">
        <v>8</v>
      </c>
      <c r="F259" s="14">
        <v>1</v>
      </c>
      <c r="G259" s="14" t="s">
        <v>22</v>
      </c>
      <c r="H259" s="14" t="s">
        <v>15</v>
      </c>
      <c r="I259" s="14" t="str">
        <f>VLOOKUP(Transaksi[[#This Row],[product_id]],'Data Mentah'!$J$7:$N$31,2,FALSE)</f>
        <v>Indomie Goreng Sambal Matah</v>
      </c>
      <c r="J259" s="14" t="str">
        <f>VLOOKUP(Transaksi[[#This Row],[product_id]],'Data Mentah'!$J$7:$N$31,3,FALSE)</f>
        <v>makanan</v>
      </c>
      <c r="K259" s="14">
        <f>VLOOKUP(Transaksi[[#This Row],[product_id]],'Data Mentah'!$J$7:$N$31,4,FALSE)</f>
        <v>9000</v>
      </c>
      <c r="L259" s="14" t="str">
        <f>VLOOKUP(Transaksi[[#This Row],[product_id]],'Data Mentah'!$J$7:$N$31,5,FALSE)</f>
        <v>mie-goreng</v>
      </c>
      <c r="M259" s="14">
        <f>Transaksi[[#This Row],[quantity]]*Transaksi[[#This Row],[harga_produk]]</f>
        <v>9000</v>
      </c>
      <c r="N259" s="14" t="str">
        <f>LEFT(Transaksi[[#This Row],[jenis_pembayaran]],4)</f>
        <v>QRIS</v>
      </c>
      <c r="O259" s="14">
        <f>IF(Transaksi[[#This Row],[tipe_pembayaran]]="QRIS",5%*Transaksi[[#This Row],[total_penjualan]],0)</f>
        <v>450</v>
      </c>
      <c r="P259" s="14">
        <f>Transaksi[[#This Row],[total_penjualan]]-Transaksi[[#This Row],[diskon]]</f>
        <v>8550</v>
      </c>
      <c r="Q259" s="16" t="str">
        <f t="shared" ref="Q259:Q322" si="4">CHOOSE(MONTH(C259),"Januari","Februari","Maret","April","Mei","Juni","Juli","Agustus","September","Oktober","November","Desember")</f>
        <v>Maret</v>
      </c>
    </row>
    <row r="260" spans="1:17">
      <c r="A260" s="14">
        <v>259</v>
      </c>
      <c r="B260" s="14">
        <v>259</v>
      </c>
      <c r="C260" s="15">
        <v>44614</v>
      </c>
      <c r="D260" s="14">
        <v>39</v>
      </c>
      <c r="E260" s="14">
        <v>10</v>
      </c>
      <c r="F260" s="14">
        <v>3</v>
      </c>
      <c r="G260" s="14" t="s">
        <v>19</v>
      </c>
      <c r="H260" s="14" t="s">
        <v>20</v>
      </c>
      <c r="I260" s="14" t="str">
        <f>VLOOKUP(Transaksi[[#This Row],[product_id]],'Data Mentah'!$J$7:$N$31,2,FALSE)</f>
        <v>indomie Kari Ayam</v>
      </c>
      <c r="J260" s="14" t="str">
        <f>VLOOKUP(Transaksi[[#This Row],[product_id]],'Data Mentah'!$J$7:$N$31,3,FALSE)</f>
        <v>makanan</v>
      </c>
      <c r="K260" s="14">
        <f>VLOOKUP(Transaksi[[#This Row],[product_id]],'Data Mentah'!$J$7:$N$31,4,FALSE)</f>
        <v>9000</v>
      </c>
      <c r="L260" s="14" t="str">
        <f>VLOOKUP(Transaksi[[#This Row],[product_id]],'Data Mentah'!$J$7:$N$31,5,FALSE)</f>
        <v>mie-kuah</v>
      </c>
      <c r="M260" s="14">
        <f>Transaksi[[#This Row],[quantity]]*Transaksi[[#This Row],[harga_produk]]</f>
        <v>27000</v>
      </c>
      <c r="N260" s="14" t="str">
        <f>LEFT(Transaksi[[#This Row],[jenis_pembayaran]],4)</f>
        <v>CASH</v>
      </c>
      <c r="O260" s="14">
        <f>IF(Transaksi[[#This Row],[tipe_pembayaran]]="QRIS",5%*Transaksi[[#This Row],[total_penjualan]],0)</f>
        <v>0</v>
      </c>
      <c r="P260" s="14">
        <f>Transaksi[[#This Row],[total_penjualan]]-Transaksi[[#This Row],[diskon]]</f>
        <v>27000</v>
      </c>
      <c r="Q260" s="16" t="str">
        <f t="shared" si="4"/>
        <v>Februari</v>
      </c>
    </row>
    <row r="261" spans="1:17">
      <c r="A261" s="14">
        <v>260</v>
      </c>
      <c r="B261" s="14">
        <v>260</v>
      </c>
      <c r="C261" s="15">
        <v>44739</v>
      </c>
      <c r="D261" s="14">
        <v>24</v>
      </c>
      <c r="E261" s="14">
        <v>10</v>
      </c>
      <c r="F261" s="14">
        <v>2</v>
      </c>
      <c r="G261" s="14" t="s">
        <v>30</v>
      </c>
      <c r="H261" s="14" t="s">
        <v>20</v>
      </c>
      <c r="I261" s="14" t="str">
        <f>VLOOKUP(Transaksi[[#This Row],[product_id]],'Data Mentah'!$J$7:$N$31,2,FALSE)</f>
        <v>indomie Kari Ayam</v>
      </c>
      <c r="J261" s="14" t="str">
        <f>VLOOKUP(Transaksi[[#This Row],[product_id]],'Data Mentah'!$J$7:$N$31,3,FALSE)</f>
        <v>makanan</v>
      </c>
      <c r="K261" s="14">
        <f>VLOOKUP(Transaksi[[#This Row],[product_id]],'Data Mentah'!$J$7:$N$31,4,FALSE)</f>
        <v>9000</v>
      </c>
      <c r="L261" s="14" t="str">
        <f>VLOOKUP(Transaksi[[#This Row],[product_id]],'Data Mentah'!$J$7:$N$31,5,FALSE)</f>
        <v>mie-kuah</v>
      </c>
      <c r="M261" s="14">
        <f>Transaksi[[#This Row],[quantity]]*Transaksi[[#This Row],[harga_produk]]</f>
        <v>18000</v>
      </c>
      <c r="N261" s="14" t="str">
        <f>LEFT(Transaksi[[#This Row],[jenis_pembayaran]],4)</f>
        <v>QRIS</v>
      </c>
      <c r="O261" s="14">
        <f>IF(Transaksi[[#This Row],[tipe_pembayaran]]="QRIS",5%*Transaksi[[#This Row],[total_penjualan]],0)</f>
        <v>900</v>
      </c>
      <c r="P261" s="14">
        <f>Transaksi[[#This Row],[total_penjualan]]-Transaksi[[#This Row],[diskon]]</f>
        <v>17100</v>
      </c>
      <c r="Q261" s="16" t="str">
        <f t="shared" si="4"/>
        <v>Juni</v>
      </c>
    </row>
    <row r="262" spans="1:17">
      <c r="A262" s="14">
        <v>261</v>
      </c>
      <c r="B262" s="14">
        <v>261</v>
      </c>
      <c r="C262" s="15">
        <v>44762</v>
      </c>
      <c r="D262" s="14">
        <v>56</v>
      </c>
      <c r="E262" s="14">
        <v>16</v>
      </c>
      <c r="F262" s="14">
        <v>1</v>
      </c>
      <c r="G262" s="14" t="s">
        <v>19</v>
      </c>
      <c r="H262" s="14" t="s">
        <v>20</v>
      </c>
      <c r="I262" s="14" t="str">
        <f>VLOOKUP(Transaksi[[#This Row],[product_id]],'Data Mentah'!$J$7:$N$31,2,FALSE)</f>
        <v>Indomie Rasa Soto Lamongan</v>
      </c>
      <c r="J262" s="14" t="str">
        <f>VLOOKUP(Transaksi[[#This Row],[product_id]],'Data Mentah'!$J$7:$N$31,3,FALSE)</f>
        <v>makanan</v>
      </c>
      <c r="K262" s="14">
        <f>VLOOKUP(Transaksi[[#This Row],[product_id]],'Data Mentah'!$J$7:$N$31,4,FALSE)</f>
        <v>10000</v>
      </c>
      <c r="L262" s="14" t="str">
        <f>VLOOKUP(Transaksi[[#This Row],[product_id]],'Data Mentah'!$J$7:$N$31,5,FALSE)</f>
        <v>mie-kuah</v>
      </c>
      <c r="M262" s="14">
        <f>Transaksi[[#This Row],[quantity]]*Transaksi[[#This Row],[harga_produk]]</f>
        <v>10000</v>
      </c>
      <c r="N262" s="14" t="str">
        <f>LEFT(Transaksi[[#This Row],[jenis_pembayaran]],4)</f>
        <v>CASH</v>
      </c>
      <c r="O262" s="14">
        <f>IF(Transaksi[[#This Row],[tipe_pembayaran]]="QRIS",5%*Transaksi[[#This Row],[total_penjualan]],0)</f>
        <v>0</v>
      </c>
      <c r="P262" s="14">
        <f>Transaksi[[#This Row],[total_penjualan]]-Transaksi[[#This Row],[diskon]]</f>
        <v>10000</v>
      </c>
      <c r="Q262" s="16" t="str">
        <f t="shared" si="4"/>
        <v>Juli</v>
      </c>
    </row>
    <row r="263" spans="1:17">
      <c r="A263" s="14">
        <v>262</v>
      </c>
      <c r="B263" s="14">
        <v>262</v>
      </c>
      <c r="C263" s="15">
        <v>44695</v>
      </c>
      <c r="D263" s="14">
        <v>15</v>
      </c>
      <c r="E263" s="14">
        <v>4</v>
      </c>
      <c r="F263" s="14">
        <v>3</v>
      </c>
      <c r="G263" s="14" t="s">
        <v>30</v>
      </c>
      <c r="H263" s="14" t="s">
        <v>20</v>
      </c>
      <c r="I263" s="14" t="str">
        <f>VLOOKUP(Transaksi[[#This Row],[product_id]],'Data Mentah'!$J$7:$N$31,2,FALSE)</f>
        <v>Indomie Goreng Aceh</v>
      </c>
      <c r="J263" s="14" t="str">
        <f>VLOOKUP(Transaksi[[#This Row],[product_id]],'Data Mentah'!$J$7:$N$31,3,FALSE)</f>
        <v>makanan</v>
      </c>
      <c r="K263" s="14">
        <f>VLOOKUP(Transaksi[[#This Row],[product_id]],'Data Mentah'!$J$7:$N$31,4,FALSE)</f>
        <v>9000</v>
      </c>
      <c r="L263" s="14" t="str">
        <f>VLOOKUP(Transaksi[[#This Row],[product_id]],'Data Mentah'!$J$7:$N$31,5,FALSE)</f>
        <v>mie-goreng</v>
      </c>
      <c r="M263" s="14">
        <f>Transaksi[[#This Row],[quantity]]*Transaksi[[#This Row],[harga_produk]]</f>
        <v>27000</v>
      </c>
      <c r="N263" s="14" t="str">
        <f>LEFT(Transaksi[[#This Row],[jenis_pembayaran]],4)</f>
        <v>QRIS</v>
      </c>
      <c r="O263" s="14">
        <f>IF(Transaksi[[#This Row],[tipe_pembayaran]]="QRIS",5%*Transaksi[[#This Row],[total_penjualan]],0)</f>
        <v>1350</v>
      </c>
      <c r="P263" s="14">
        <f>Transaksi[[#This Row],[total_penjualan]]-Transaksi[[#This Row],[diskon]]</f>
        <v>25650</v>
      </c>
      <c r="Q263" s="16" t="str">
        <f t="shared" si="4"/>
        <v>Mei</v>
      </c>
    </row>
    <row r="264" spans="1:17">
      <c r="A264" s="14">
        <v>263</v>
      </c>
      <c r="B264" s="14">
        <v>263</v>
      </c>
      <c r="C264" s="15">
        <v>44566</v>
      </c>
      <c r="D264" s="14">
        <v>81</v>
      </c>
      <c r="E264" s="14">
        <v>5</v>
      </c>
      <c r="F264" s="14">
        <v>1</v>
      </c>
      <c r="G264" s="14" t="s">
        <v>14</v>
      </c>
      <c r="H264" s="14" t="s">
        <v>15</v>
      </c>
      <c r="I264" s="14" t="str">
        <f>VLOOKUP(Transaksi[[#This Row],[product_id]],'Data Mentah'!$J$7:$N$31,2,FALSE)</f>
        <v>Indomie Goreng Cabe Ijo</v>
      </c>
      <c r="J264" s="14" t="str">
        <f>VLOOKUP(Transaksi[[#This Row],[product_id]],'Data Mentah'!$J$7:$N$31,3,FALSE)</f>
        <v>makanan</v>
      </c>
      <c r="K264" s="14">
        <f>VLOOKUP(Transaksi[[#This Row],[product_id]],'Data Mentah'!$J$7:$N$31,4,FALSE)</f>
        <v>9000</v>
      </c>
      <c r="L264" s="14" t="str">
        <f>VLOOKUP(Transaksi[[#This Row],[product_id]],'Data Mentah'!$J$7:$N$31,5,FALSE)</f>
        <v>mie-goreng</v>
      </c>
      <c r="M264" s="14">
        <f>Transaksi[[#This Row],[quantity]]*Transaksi[[#This Row],[harga_produk]]</f>
        <v>9000</v>
      </c>
      <c r="N264" s="14" t="str">
        <f>LEFT(Transaksi[[#This Row],[jenis_pembayaran]],4)</f>
        <v>QRIS</v>
      </c>
      <c r="O264" s="14">
        <f>IF(Transaksi[[#This Row],[tipe_pembayaran]]="QRIS",5%*Transaksi[[#This Row],[total_penjualan]],0)</f>
        <v>450</v>
      </c>
      <c r="P264" s="14">
        <f>Transaksi[[#This Row],[total_penjualan]]-Transaksi[[#This Row],[diskon]]</f>
        <v>8550</v>
      </c>
      <c r="Q264" s="16" t="str">
        <f t="shared" si="4"/>
        <v>Januari</v>
      </c>
    </row>
    <row r="265" spans="1:17">
      <c r="A265" s="14">
        <v>264</v>
      </c>
      <c r="B265" s="14">
        <v>264</v>
      </c>
      <c r="C265" s="15">
        <v>44620</v>
      </c>
      <c r="D265" s="14">
        <v>67</v>
      </c>
      <c r="E265" s="14">
        <v>7</v>
      </c>
      <c r="F265" s="14">
        <v>1</v>
      </c>
      <c r="G265" s="14" t="s">
        <v>14</v>
      </c>
      <c r="H265" s="14" t="s">
        <v>20</v>
      </c>
      <c r="I265" s="14" t="str">
        <f>VLOOKUP(Transaksi[[#This Row],[product_id]],'Data Mentah'!$J$7:$N$31,2,FALSE)</f>
        <v>Indomie Goreng Rendang</v>
      </c>
      <c r="J265" s="14" t="str">
        <f>VLOOKUP(Transaksi[[#This Row],[product_id]],'Data Mentah'!$J$7:$N$31,3,FALSE)</f>
        <v>makanan</v>
      </c>
      <c r="K265" s="14">
        <f>VLOOKUP(Transaksi[[#This Row],[product_id]],'Data Mentah'!$J$7:$N$31,4,FALSE)</f>
        <v>9000</v>
      </c>
      <c r="L265" s="14" t="str">
        <f>VLOOKUP(Transaksi[[#This Row],[product_id]],'Data Mentah'!$J$7:$N$31,5,FALSE)</f>
        <v>mie-goreng</v>
      </c>
      <c r="M265" s="14">
        <f>Transaksi[[#This Row],[quantity]]*Transaksi[[#This Row],[harga_produk]]</f>
        <v>9000</v>
      </c>
      <c r="N265" s="14" t="str">
        <f>LEFT(Transaksi[[#This Row],[jenis_pembayaran]],4)</f>
        <v>QRIS</v>
      </c>
      <c r="O265" s="14">
        <f>IF(Transaksi[[#This Row],[tipe_pembayaran]]="QRIS",5%*Transaksi[[#This Row],[total_penjualan]],0)</f>
        <v>450</v>
      </c>
      <c r="P265" s="14">
        <f>Transaksi[[#This Row],[total_penjualan]]-Transaksi[[#This Row],[diskon]]</f>
        <v>8550</v>
      </c>
      <c r="Q265" s="16" t="str">
        <f t="shared" si="4"/>
        <v>Februari</v>
      </c>
    </row>
    <row r="266" spans="1:17">
      <c r="A266" s="14">
        <v>265</v>
      </c>
      <c r="B266" s="14">
        <v>265</v>
      </c>
      <c r="C266" s="15">
        <v>44617</v>
      </c>
      <c r="D266" s="14">
        <v>91</v>
      </c>
      <c r="E266" s="14">
        <v>18</v>
      </c>
      <c r="F266" s="14">
        <v>3</v>
      </c>
      <c r="G266" s="14" t="s">
        <v>19</v>
      </c>
      <c r="H266" s="14" t="s">
        <v>15</v>
      </c>
      <c r="I266" s="14" t="str">
        <f>VLOOKUP(Transaksi[[#This Row],[product_id]],'Data Mentah'!$J$7:$N$31,2,FALSE)</f>
        <v>Indomie Soto Mie</v>
      </c>
      <c r="J266" s="14" t="str">
        <f>VLOOKUP(Transaksi[[#This Row],[product_id]],'Data Mentah'!$J$7:$N$31,3,FALSE)</f>
        <v>makanan</v>
      </c>
      <c r="K266" s="14">
        <f>VLOOKUP(Transaksi[[#This Row],[product_id]],'Data Mentah'!$J$7:$N$31,4,FALSE)</f>
        <v>9000</v>
      </c>
      <c r="L266" s="14" t="str">
        <f>VLOOKUP(Transaksi[[#This Row],[product_id]],'Data Mentah'!$J$7:$N$31,5,FALSE)</f>
        <v>mie-kuah</v>
      </c>
      <c r="M266" s="14">
        <f>Transaksi[[#This Row],[quantity]]*Transaksi[[#This Row],[harga_produk]]</f>
        <v>27000</v>
      </c>
      <c r="N266" s="14" t="str">
        <f>LEFT(Transaksi[[#This Row],[jenis_pembayaran]],4)</f>
        <v>CASH</v>
      </c>
      <c r="O266" s="14">
        <f>IF(Transaksi[[#This Row],[tipe_pembayaran]]="QRIS",5%*Transaksi[[#This Row],[total_penjualan]],0)</f>
        <v>0</v>
      </c>
      <c r="P266" s="14">
        <f>Transaksi[[#This Row],[total_penjualan]]-Transaksi[[#This Row],[diskon]]</f>
        <v>27000</v>
      </c>
      <c r="Q266" s="16" t="str">
        <f t="shared" si="4"/>
        <v>Februari</v>
      </c>
    </row>
    <row r="267" spans="1:17">
      <c r="A267" s="14">
        <v>266</v>
      </c>
      <c r="B267" s="14">
        <v>266</v>
      </c>
      <c r="C267" s="15">
        <v>44742</v>
      </c>
      <c r="D267" s="14">
        <v>11</v>
      </c>
      <c r="E267" s="14">
        <v>12</v>
      </c>
      <c r="F267" s="14">
        <v>1</v>
      </c>
      <c r="G267" s="14" t="s">
        <v>45</v>
      </c>
      <c r="H267" s="14" t="s">
        <v>20</v>
      </c>
      <c r="I267" s="14" t="str">
        <f>VLOOKUP(Transaksi[[#This Row],[product_id]],'Data Mentah'!$J$7:$N$31,2,FALSE)</f>
        <v>Indomie Rasa Mi Kocok Bandung</v>
      </c>
      <c r="J267" s="14" t="str">
        <f>VLOOKUP(Transaksi[[#This Row],[product_id]],'Data Mentah'!$J$7:$N$31,3,FALSE)</f>
        <v>makanan</v>
      </c>
      <c r="K267" s="14">
        <f>VLOOKUP(Transaksi[[#This Row],[product_id]],'Data Mentah'!$J$7:$N$31,4,FALSE)</f>
        <v>10000</v>
      </c>
      <c r="L267" s="14" t="str">
        <f>VLOOKUP(Transaksi[[#This Row],[product_id]],'Data Mentah'!$J$7:$N$31,5,FALSE)</f>
        <v>mie-kuah</v>
      </c>
      <c r="M267" s="14">
        <f>Transaksi[[#This Row],[quantity]]*Transaksi[[#This Row],[harga_produk]]</f>
        <v>10000</v>
      </c>
      <c r="N267" s="14" t="str">
        <f>LEFT(Transaksi[[#This Row],[jenis_pembayaran]],4)</f>
        <v>QRIS</v>
      </c>
      <c r="O267" s="14">
        <f>IF(Transaksi[[#This Row],[tipe_pembayaran]]="QRIS",5%*Transaksi[[#This Row],[total_penjualan]],0)</f>
        <v>500</v>
      </c>
      <c r="P267" s="14">
        <f>Transaksi[[#This Row],[total_penjualan]]-Transaksi[[#This Row],[diskon]]</f>
        <v>9500</v>
      </c>
      <c r="Q267" s="16" t="str">
        <f t="shared" si="4"/>
        <v>Juni</v>
      </c>
    </row>
    <row r="268" spans="1:17">
      <c r="A268" s="14">
        <v>267</v>
      </c>
      <c r="B268" s="14">
        <v>267</v>
      </c>
      <c r="C268" s="15">
        <v>44789</v>
      </c>
      <c r="D268" s="14">
        <v>64</v>
      </c>
      <c r="E268" s="14">
        <v>6</v>
      </c>
      <c r="F268" s="14">
        <v>3</v>
      </c>
      <c r="G268" s="14" t="s">
        <v>14</v>
      </c>
      <c r="H268" s="14" t="s">
        <v>15</v>
      </c>
      <c r="I268" s="14" t="str">
        <f>VLOOKUP(Transaksi[[#This Row],[product_id]],'Data Mentah'!$J$7:$N$31,2,FALSE)</f>
        <v>Indomie Goreng Pedas</v>
      </c>
      <c r="J268" s="14" t="str">
        <f>VLOOKUP(Transaksi[[#This Row],[product_id]],'Data Mentah'!$J$7:$N$31,3,FALSE)</f>
        <v>makanan</v>
      </c>
      <c r="K268" s="14">
        <f>VLOOKUP(Transaksi[[#This Row],[product_id]],'Data Mentah'!$J$7:$N$31,4,FALSE)</f>
        <v>9000</v>
      </c>
      <c r="L268" s="14" t="str">
        <f>VLOOKUP(Transaksi[[#This Row],[product_id]],'Data Mentah'!$J$7:$N$31,5,FALSE)</f>
        <v>mie-goreng</v>
      </c>
      <c r="M268" s="14">
        <f>Transaksi[[#This Row],[quantity]]*Transaksi[[#This Row],[harga_produk]]</f>
        <v>27000</v>
      </c>
      <c r="N268" s="14" t="str">
        <f>LEFT(Transaksi[[#This Row],[jenis_pembayaran]],4)</f>
        <v>QRIS</v>
      </c>
      <c r="O268" s="14">
        <f>IF(Transaksi[[#This Row],[tipe_pembayaran]]="QRIS",5%*Transaksi[[#This Row],[total_penjualan]],0)</f>
        <v>1350</v>
      </c>
      <c r="P268" s="14">
        <f>Transaksi[[#This Row],[total_penjualan]]-Transaksi[[#This Row],[diskon]]</f>
        <v>25650</v>
      </c>
      <c r="Q268" s="16" t="str">
        <f t="shared" si="4"/>
        <v>Agustus</v>
      </c>
    </row>
    <row r="269" spans="1:17">
      <c r="A269" s="14">
        <v>268</v>
      </c>
      <c r="B269" s="14">
        <v>268</v>
      </c>
      <c r="C269" s="15">
        <v>44718</v>
      </c>
      <c r="D269" s="14">
        <v>99</v>
      </c>
      <c r="E269" s="14">
        <v>13</v>
      </c>
      <c r="F269" s="14">
        <v>1</v>
      </c>
      <c r="G269" s="14" t="s">
        <v>45</v>
      </c>
      <c r="H269" s="14" t="s">
        <v>15</v>
      </c>
      <c r="I269" s="14" t="str">
        <f>VLOOKUP(Transaksi[[#This Row],[product_id]],'Data Mentah'!$J$7:$N$31,2,FALSE)</f>
        <v>Indomie Rasa Sop Buntut</v>
      </c>
      <c r="J269" s="14" t="str">
        <f>VLOOKUP(Transaksi[[#This Row],[product_id]],'Data Mentah'!$J$7:$N$31,3,FALSE)</f>
        <v>makanan</v>
      </c>
      <c r="K269" s="14">
        <f>VLOOKUP(Transaksi[[#This Row],[product_id]],'Data Mentah'!$J$7:$N$31,4,FALSE)</f>
        <v>10000</v>
      </c>
      <c r="L269" s="14" t="str">
        <f>VLOOKUP(Transaksi[[#This Row],[product_id]],'Data Mentah'!$J$7:$N$31,5,FALSE)</f>
        <v>mie-kuah</v>
      </c>
      <c r="M269" s="14">
        <f>Transaksi[[#This Row],[quantity]]*Transaksi[[#This Row],[harga_produk]]</f>
        <v>10000</v>
      </c>
      <c r="N269" s="14" t="str">
        <f>LEFT(Transaksi[[#This Row],[jenis_pembayaran]],4)</f>
        <v>QRIS</v>
      </c>
      <c r="O269" s="14">
        <f>IF(Transaksi[[#This Row],[tipe_pembayaran]]="QRIS",5%*Transaksi[[#This Row],[total_penjualan]],0)</f>
        <v>500</v>
      </c>
      <c r="P269" s="14">
        <f>Transaksi[[#This Row],[total_penjualan]]-Transaksi[[#This Row],[diskon]]</f>
        <v>9500</v>
      </c>
      <c r="Q269" s="16" t="str">
        <f t="shared" si="4"/>
        <v>Juni</v>
      </c>
    </row>
    <row r="270" spans="1:17">
      <c r="A270" s="14">
        <v>269</v>
      </c>
      <c r="B270" s="14">
        <v>269</v>
      </c>
      <c r="C270" s="15">
        <v>44692</v>
      </c>
      <c r="D270" s="14">
        <v>6</v>
      </c>
      <c r="E270" s="14">
        <v>12</v>
      </c>
      <c r="F270" s="14">
        <v>2</v>
      </c>
      <c r="G270" s="14" t="s">
        <v>33</v>
      </c>
      <c r="H270" s="14" t="s">
        <v>20</v>
      </c>
      <c r="I270" s="14" t="str">
        <f>VLOOKUP(Transaksi[[#This Row],[product_id]],'Data Mentah'!$J$7:$N$31,2,FALSE)</f>
        <v>Indomie Rasa Mi Kocok Bandung</v>
      </c>
      <c r="J270" s="14" t="str">
        <f>VLOOKUP(Transaksi[[#This Row],[product_id]],'Data Mentah'!$J$7:$N$31,3,FALSE)</f>
        <v>makanan</v>
      </c>
      <c r="K270" s="14">
        <f>VLOOKUP(Transaksi[[#This Row],[product_id]],'Data Mentah'!$J$7:$N$31,4,FALSE)</f>
        <v>10000</v>
      </c>
      <c r="L270" s="14" t="str">
        <f>VLOOKUP(Transaksi[[#This Row],[product_id]],'Data Mentah'!$J$7:$N$31,5,FALSE)</f>
        <v>mie-kuah</v>
      </c>
      <c r="M270" s="14">
        <f>Transaksi[[#This Row],[quantity]]*Transaksi[[#This Row],[harga_produk]]</f>
        <v>20000</v>
      </c>
      <c r="N270" s="14" t="str">
        <f>LEFT(Transaksi[[#This Row],[jenis_pembayaran]],4)</f>
        <v>QRIS</v>
      </c>
      <c r="O270" s="14">
        <f>IF(Transaksi[[#This Row],[tipe_pembayaran]]="QRIS",5%*Transaksi[[#This Row],[total_penjualan]],0)</f>
        <v>1000</v>
      </c>
      <c r="P270" s="14">
        <f>Transaksi[[#This Row],[total_penjualan]]-Transaksi[[#This Row],[diskon]]</f>
        <v>19000</v>
      </c>
      <c r="Q270" s="16" t="str">
        <f t="shared" si="4"/>
        <v>Mei</v>
      </c>
    </row>
    <row r="271" spans="1:17">
      <c r="A271" s="14">
        <v>270</v>
      </c>
      <c r="B271" s="14">
        <v>270</v>
      </c>
      <c r="C271" s="15">
        <v>44707</v>
      </c>
      <c r="D271" s="14">
        <v>35</v>
      </c>
      <c r="E271" s="14">
        <v>2</v>
      </c>
      <c r="F271" s="14">
        <v>1</v>
      </c>
      <c r="G271" s="14" t="s">
        <v>22</v>
      </c>
      <c r="H271" s="14" t="s">
        <v>20</v>
      </c>
      <c r="I271" s="14" t="str">
        <f>VLOOKUP(Transaksi[[#This Row],[product_id]],'Data Mentah'!$J$7:$N$31,2,FALSE)</f>
        <v>Indomie Ayam Spesial</v>
      </c>
      <c r="J271" s="14" t="str">
        <f>VLOOKUP(Transaksi[[#This Row],[product_id]],'Data Mentah'!$J$7:$N$31,3,FALSE)</f>
        <v>makanan</v>
      </c>
      <c r="K271" s="14">
        <f>VLOOKUP(Transaksi[[#This Row],[product_id]],'Data Mentah'!$J$7:$N$31,4,FALSE)</f>
        <v>9000</v>
      </c>
      <c r="L271" s="14" t="str">
        <f>VLOOKUP(Transaksi[[#This Row],[product_id]],'Data Mentah'!$J$7:$N$31,5,FALSE)</f>
        <v>mie-kuah</v>
      </c>
      <c r="M271" s="14">
        <f>Transaksi[[#This Row],[quantity]]*Transaksi[[#This Row],[harga_produk]]</f>
        <v>9000</v>
      </c>
      <c r="N271" s="14" t="str">
        <f>LEFT(Transaksi[[#This Row],[jenis_pembayaran]],4)</f>
        <v>QRIS</v>
      </c>
      <c r="O271" s="14">
        <f>IF(Transaksi[[#This Row],[tipe_pembayaran]]="QRIS",5%*Transaksi[[#This Row],[total_penjualan]],0)</f>
        <v>450</v>
      </c>
      <c r="P271" s="14">
        <f>Transaksi[[#This Row],[total_penjualan]]-Transaksi[[#This Row],[diskon]]</f>
        <v>8550</v>
      </c>
      <c r="Q271" s="16" t="str">
        <f t="shared" si="4"/>
        <v>Mei</v>
      </c>
    </row>
    <row r="272" spans="1:17">
      <c r="A272" s="14">
        <v>271</v>
      </c>
      <c r="B272" s="14">
        <v>271</v>
      </c>
      <c r="C272" s="15">
        <v>44707</v>
      </c>
      <c r="D272" s="14">
        <v>63</v>
      </c>
      <c r="E272" s="14">
        <v>11</v>
      </c>
      <c r="F272" s="14">
        <v>3</v>
      </c>
      <c r="G272" s="14" t="s">
        <v>22</v>
      </c>
      <c r="H272" s="14" t="s">
        <v>15</v>
      </c>
      <c r="I272" s="14" t="str">
        <f>VLOOKUP(Transaksi[[#This Row],[product_id]],'Data Mentah'!$J$7:$N$31,2,FALSE)</f>
        <v>Indomie Rasa Empal Gentong</v>
      </c>
      <c r="J272" s="14" t="str">
        <f>VLOOKUP(Transaksi[[#This Row],[product_id]],'Data Mentah'!$J$7:$N$31,3,FALSE)</f>
        <v>makanan</v>
      </c>
      <c r="K272" s="14">
        <f>VLOOKUP(Transaksi[[#This Row],[product_id]],'Data Mentah'!$J$7:$N$31,4,FALSE)</f>
        <v>10000</v>
      </c>
      <c r="L272" s="14" t="str">
        <f>VLOOKUP(Transaksi[[#This Row],[product_id]],'Data Mentah'!$J$7:$N$31,5,FALSE)</f>
        <v>mie-kuah</v>
      </c>
      <c r="M272" s="14">
        <f>Transaksi[[#This Row],[quantity]]*Transaksi[[#This Row],[harga_produk]]</f>
        <v>30000</v>
      </c>
      <c r="N272" s="14" t="str">
        <f>LEFT(Transaksi[[#This Row],[jenis_pembayaran]],4)</f>
        <v>QRIS</v>
      </c>
      <c r="O272" s="14">
        <f>IF(Transaksi[[#This Row],[tipe_pembayaran]]="QRIS",5%*Transaksi[[#This Row],[total_penjualan]],0)</f>
        <v>1500</v>
      </c>
      <c r="P272" s="14">
        <f>Transaksi[[#This Row],[total_penjualan]]-Transaksi[[#This Row],[diskon]]</f>
        <v>28500</v>
      </c>
      <c r="Q272" s="16" t="str">
        <f t="shared" si="4"/>
        <v>Mei</v>
      </c>
    </row>
    <row r="273" spans="1:17">
      <c r="A273" s="14">
        <v>272</v>
      </c>
      <c r="B273" s="14">
        <v>272</v>
      </c>
      <c r="C273" s="15">
        <v>44760</v>
      </c>
      <c r="D273" s="14">
        <v>27</v>
      </c>
      <c r="E273" s="14">
        <v>16</v>
      </c>
      <c r="F273" s="14">
        <v>2</v>
      </c>
      <c r="G273" s="14" t="s">
        <v>30</v>
      </c>
      <c r="H273" s="14" t="s">
        <v>15</v>
      </c>
      <c r="I273" s="14" t="str">
        <f>VLOOKUP(Transaksi[[#This Row],[product_id]],'Data Mentah'!$J$7:$N$31,2,FALSE)</f>
        <v>Indomie Rasa Soto Lamongan</v>
      </c>
      <c r="J273" s="14" t="str">
        <f>VLOOKUP(Transaksi[[#This Row],[product_id]],'Data Mentah'!$J$7:$N$31,3,FALSE)</f>
        <v>makanan</v>
      </c>
      <c r="K273" s="14">
        <f>VLOOKUP(Transaksi[[#This Row],[product_id]],'Data Mentah'!$J$7:$N$31,4,FALSE)</f>
        <v>10000</v>
      </c>
      <c r="L273" s="14" t="str">
        <f>VLOOKUP(Transaksi[[#This Row],[product_id]],'Data Mentah'!$J$7:$N$31,5,FALSE)</f>
        <v>mie-kuah</v>
      </c>
      <c r="M273" s="14">
        <f>Transaksi[[#This Row],[quantity]]*Transaksi[[#This Row],[harga_produk]]</f>
        <v>20000</v>
      </c>
      <c r="N273" s="14" t="str">
        <f>LEFT(Transaksi[[#This Row],[jenis_pembayaran]],4)</f>
        <v>QRIS</v>
      </c>
      <c r="O273" s="14">
        <f>IF(Transaksi[[#This Row],[tipe_pembayaran]]="QRIS",5%*Transaksi[[#This Row],[total_penjualan]],0)</f>
        <v>1000</v>
      </c>
      <c r="P273" s="14">
        <f>Transaksi[[#This Row],[total_penjualan]]-Transaksi[[#This Row],[diskon]]</f>
        <v>19000</v>
      </c>
      <c r="Q273" s="16" t="str">
        <f t="shared" si="4"/>
        <v>Juli</v>
      </c>
    </row>
    <row r="274" spans="1:17">
      <c r="A274" s="14">
        <v>273</v>
      </c>
      <c r="B274" s="14">
        <v>273</v>
      </c>
      <c r="C274" s="15">
        <v>44710</v>
      </c>
      <c r="D274" s="14">
        <v>63</v>
      </c>
      <c r="E274" s="14">
        <v>3</v>
      </c>
      <c r="F274" s="14">
        <v>3</v>
      </c>
      <c r="G274" s="14" t="s">
        <v>30</v>
      </c>
      <c r="H274" s="14" t="s">
        <v>15</v>
      </c>
      <c r="I274" s="14" t="str">
        <f>VLOOKUP(Transaksi[[#This Row],[product_id]],'Data Mentah'!$J$7:$N$31,2,FALSE)</f>
        <v>Indomie Baso Sapi</v>
      </c>
      <c r="J274" s="14" t="str">
        <f>VLOOKUP(Transaksi[[#This Row],[product_id]],'Data Mentah'!$J$7:$N$31,3,FALSE)</f>
        <v>makanan</v>
      </c>
      <c r="K274" s="14">
        <f>VLOOKUP(Transaksi[[#This Row],[product_id]],'Data Mentah'!$J$7:$N$31,4,FALSE)</f>
        <v>9000</v>
      </c>
      <c r="L274" s="14" t="str">
        <f>VLOOKUP(Transaksi[[#This Row],[product_id]],'Data Mentah'!$J$7:$N$31,5,FALSE)</f>
        <v>mie-kuah</v>
      </c>
      <c r="M274" s="14">
        <f>Transaksi[[#This Row],[quantity]]*Transaksi[[#This Row],[harga_produk]]</f>
        <v>27000</v>
      </c>
      <c r="N274" s="14" t="str">
        <f>LEFT(Transaksi[[#This Row],[jenis_pembayaran]],4)</f>
        <v>QRIS</v>
      </c>
      <c r="O274" s="14">
        <f>IF(Transaksi[[#This Row],[tipe_pembayaran]]="QRIS",5%*Transaksi[[#This Row],[total_penjualan]],0)</f>
        <v>1350</v>
      </c>
      <c r="P274" s="14">
        <f>Transaksi[[#This Row],[total_penjualan]]-Transaksi[[#This Row],[diskon]]</f>
        <v>25650</v>
      </c>
      <c r="Q274" s="16" t="str">
        <f t="shared" si="4"/>
        <v>Mei</v>
      </c>
    </row>
    <row r="275" spans="1:17">
      <c r="A275" s="14">
        <v>274</v>
      </c>
      <c r="B275" s="14">
        <v>274</v>
      </c>
      <c r="C275" s="15">
        <v>44567</v>
      </c>
      <c r="D275" s="14">
        <v>21</v>
      </c>
      <c r="E275" s="14">
        <v>10</v>
      </c>
      <c r="F275" s="14">
        <v>1</v>
      </c>
      <c r="G275" s="14" t="s">
        <v>30</v>
      </c>
      <c r="H275" s="14" t="s">
        <v>15</v>
      </c>
      <c r="I275" s="14" t="str">
        <f>VLOOKUP(Transaksi[[#This Row],[product_id]],'Data Mentah'!$J$7:$N$31,2,FALSE)</f>
        <v>indomie Kari Ayam</v>
      </c>
      <c r="J275" s="14" t="str">
        <f>VLOOKUP(Transaksi[[#This Row],[product_id]],'Data Mentah'!$J$7:$N$31,3,FALSE)</f>
        <v>makanan</v>
      </c>
      <c r="K275" s="14">
        <f>VLOOKUP(Transaksi[[#This Row],[product_id]],'Data Mentah'!$J$7:$N$31,4,FALSE)</f>
        <v>9000</v>
      </c>
      <c r="L275" s="14" t="str">
        <f>VLOOKUP(Transaksi[[#This Row],[product_id]],'Data Mentah'!$J$7:$N$31,5,FALSE)</f>
        <v>mie-kuah</v>
      </c>
      <c r="M275" s="14">
        <f>Transaksi[[#This Row],[quantity]]*Transaksi[[#This Row],[harga_produk]]</f>
        <v>9000</v>
      </c>
      <c r="N275" s="14" t="str">
        <f>LEFT(Transaksi[[#This Row],[jenis_pembayaran]],4)</f>
        <v>QRIS</v>
      </c>
      <c r="O275" s="14">
        <f>IF(Transaksi[[#This Row],[tipe_pembayaran]]="QRIS",5%*Transaksi[[#This Row],[total_penjualan]],0)</f>
        <v>450</v>
      </c>
      <c r="P275" s="14">
        <f>Transaksi[[#This Row],[total_penjualan]]-Transaksi[[#This Row],[diskon]]</f>
        <v>8550</v>
      </c>
      <c r="Q275" s="16" t="str">
        <f t="shared" si="4"/>
        <v>Januari</v>
      </c>
    </row>
    <row r="276" spans="1:17">
      <c r="A276" s="14">
        <v>275</v>
      </c>
      <c r="B276" s="14">
        <v>275</v>
      </c>
      <c r="C276" s="15">
        <v>44571</v>
      </c>
      <c r="D276" s="14">
        <v>1</v>
      </c>
      <c r="E276" s="14">
        <v>4</v>
      </c>
      <c r="F276" s="14">
        <v>2</v>
      </c>
      <c r="G276" s="14" t="s">
        <v>33</v>
      </c>
      <c r="H276" s="14" t="s">
        <v>20</v>
      </c>
      <c r="I276" s="14" t="str">
        <f>VLOOKUP(Transaksi[[#This Row],[product_id]],'Data Mentah'!$J$7:$N$31,2,FALSE)</f>
        <v>Indomie Goreng Aceh</v>
      </c>
      <c r="J276" s="14" t="str">
        <f>VLOOKUP(Transaksi[[#This Row],[product_id]],'Data Mentah'!$J$7:$N$31,3,FALSE)</f>
        <v>makanan</v>
      </c>
      <c r="K276" s="14">
        <f>VLOOKUP(Transaksi[[#This Row],[product_id]],'Data Mentah'!$J$7:$N$31,4,FALSE)</f>
        <v>9000</v>
      </c>
      <c r="L276" s="14" t="str">
        <f>VLOOKUP(Transaksi[[#This Row],[product_id]],'Data Mentah'!$J$7:$N$31,5,FALSE)</f>
        <v>mie-goreng</v>
      </c>
      <c r="M276" s="14">
        <f>Transaksi[[#This Row],[quantity]]*Transaksi[[#This Row],[harga_produk]]</f>
        <v>18000</v>
      </c>
      <c r="N276" s="14" t="str">
        <f>LEFT(Transaksi[[#This Row],[jenis_pembayaran]],4)</f>
        <v>QRIS</v>
      </c>
      <c r="O276" s="14">
        <f>IF(Transaksi[[#This Row],[tipe_pembayaran]]="QRIS",5%*Transaksi[[#This Row],[total_penjualan]],0)</f>
        <v>900</v>
      </c>
      <c r="P276" s="14">
        <f>Transaksi[[#This Row],[total_penjualan]]-Transaksi[[#This Row],[diskon]]</f>
        <v>17100</v>
      </c>
      <c r="Q276" s="16" t="str">
        <f t="shared" si="4"/>
        <v>Januari</v>
      </c>
    </row>
    <row r="277" spans="1:17">
      <c r="A277" s="14">
        <v>276</v>
      </c>
      <c r="B277" s="14">
        <v>276</v>
      </c>
      <c r="C277" s="15">
        <v>44719</v>
      </c>
      <c r="D277" s="14">
        <v>25</v>
      </c>
      <c r="E277" s="14">
        <v>7</v>
      </c>
      <c r="F277" s="14">
        <v>3</v>
      </c>
      <c r="G277" s="14" t="s">
        <v>30</v>
      </c>
      <c r="H277" s="14" t="s">
        <v>15</v>
      </c>
      <c r="I277" s="14" t="str">
        <f>VLOOKUP(Transaksi[[#This Row],[product_id]],'Data Mentah'!$J$7:$N$31,2,FALSE)</f>
        <v>Indomie Goreng Rendang</v>
      </c>
      <c r="J277" s="14" t="str">
        <f>VLOOKUP(Transaksi[[#This Row],[product_id]],'Data Mentah'!$J$7:$N$31,3,FALSE)</f>
        <v>makanan</v>
      </c>
      <c r="K277" s="14">
        <f>VLOOKUP(Transaksi[[#This Row],[product_id]],'Data Mentah'!$J$7:$N$31,4,FALSE)</f>
        <v>9000</v>
      </c>
      <c r="L277" s="14" t="str">
        <f>VLOOKUP(Transaksi[[#This Row],[product_id]],'Data Mentah'!$J$7:$N$31,5,FALSE)</f>
        <v>mie-goreng</v>
      </c>
      <c r="M277" s="14">
        <f>Transaksi[[#This Row],[quantity]]*Transaksi[[#This Row],[harga_produk]]</f>
        <v>27000</v>
      </c>
      <c r="N277" s="14" t="str">
        <f>LEFT(Transaksi[[#This Row],[jenis_pembayaran]],4)</f>
        <v>QRIS</v>
      </c>
      <c r="O277" s="14">
        <f>IF(Transaksi[[#This Row],[tipe_pembayaran]]="QRIS",5%*Transaksi[[#This Row],[total_penjualan]],0)</f>
        <v>1350</v>
      </c>
      <c r="P277" s="14">
        <f>Transaksi[[#This Row],[total_penjualan]]-Transaksi[[#This Row],[diskon]]</f>
        <v>25650</v>
      </c>
      <c r="Q277" s="16" t="str">
        <f t="shared" si="4"/>
        <v>Juni</v>
      </c>
    </row>
    <row r="278" spans="1:17">
      <c r="A278" s="14">
        <v>277</v>
      </c>
      <c r="B278" s="14">
        <v>277</v>
      </c>
      <c r="C278" s="15">
        <v>44802</v>
      </c>
      <c r="D278" s="14">
        <v>92</v>
      </c>
      <c r="E278" s="14">
        <v>9</v>
      </c>
      <c r="F278" s="14">
        <v>1</v>
      </c>
      <c r="G278" s="14" t="s">
        <v>30</v>
      </c>
      <c r="H278" s="14" t="s">
        <v>15</v>
      </c>
      <c r="I278" s="14" t="str">
        <f>VLOOKUP(Transaksi[[#This Row],[product_id]],'Data Mentah'!$J$7:$N$31,2,FALSE)</f>
        <v>Indomie Goreng Spesial</v>
      </c>
      <c r="J278" s="14" t="str">
        <f>VLOOKUP(Transaksi[[#This Row],[product_id]],'Data Mentah'!$J$7:$N$31,3,FALSE)</f>
        <v>makanan</v>
      </c>
      <c r="K278" s="14">
        <f>VLOOKUP(Transaksi[[#This Row],[product_id]],'Data Mentah'!$J$7:$N$31,4,FALSE)</f>
        <v>9000</v>
      </c>
      <c r="L278" s="14" t="str">
        <f>VLOOKUP(Transaksi[[#This Row],[product_id]],'Data Mentah'!$J$7:$N$31,5,FALSE)</f>
        <v>mie-goreng</v>
      </c>
      <c r="M278" s="14">
        <f>Transaksi[[#This Row],[quantity]]*Transaksi[[#This Row],[harga_produk]]</f>
        <v>9000</v>
      </c>
      <c r="N278" s="14" t="str">
        <f>LEFT(Transaksi[[#This Row],[jenis_pembayaran]],4)</f>
        <v>QRIS</v>
      </c>
      <c r="O278" s="14">
        <f>IF(Transaksi[[#This Row],[tipe_pembayaran]]="QRIS",5%*Transaksi[[#This Row],[total_penjualan]],0)</f>
        <v>450</v>
      </c>
      <c r="P278" s="14">
        <f>Transaksi[[#This Row],[total_penjualan]]-Transaksi[[#This Row],[diskon]]</f>
        <v>8550</v>
      </c>
      <c r="Q278" s="16" t="str">
        <f t="shared" si="4"/>
        <v>Agustus</v>
      </c>
    </row>
    <row r="279" spans="1:17">
      <c r="A279" s="14">
        <v>278</v>
      </c>
      <c r="B279" s="14">
        <v>278</v>
      </c>
      <c r="C279" s="15">
        <v>44583</v>
      </c>
      <c r="D279" s="14">
        <v>94</v>
      </c>
      <c r="E279" s="14">
        <v>15</v>
      </c>
      <c r="F279" s="14">
        <v>3</v>
      </c>
      <c r="G279" s="14" t="s">
        <v>30</v>
      </c>
      <c r="H279" s="14" t="s">
        <v>15</v>
      </c>
      <c r="I279" s="14" t="str">
        <f>VLOOKUP(Transaksi[[#This Row],[product_id]],'Data Mentah'!$J$7:$N$31,2,FALSE)</f>
        <v>Indomie Rasa Soto Betawi</v>
      </c>
      <c r="J279" s="14" t="str">
        <f>VLOOKUP(Transaksi[[#This Row],[product_id]],'Data Mentah'!$J$7:$N$31,3,FALSE)</f>
        <v>makanan</v>
      </c>
      <c r="K279" s="14">
        <f>VLOOKUP(Transaksi[[#This Row],[product_id]],'Data Mentah'!$J$7:$N$31,4,FALSE)</f>
        <v>10000</v>
      </c>
      <c r="L279" s="14" t="str">
        <f>VLOOKUP(Transaksi[[#This Row],[product_id]],'Data Mentah'!$J$7:$N$31,5,FALSE)</f>
        <v>mie-kuah</v>
      </c>
      <c r="M279" s="14">
        <f>Transaksi[[#This Row],[quantity]]*Transaksi[[#This Row],[harga_produk]]</f>
        <v>30000</v>
      </c>
      <c r="N279" s="14" t="str">
        <f>LEFT(Transaksi[[#This Row],[jenis_pembayaran]],4)</f>
        <v>QRIS</v>
      </c>
      <c r="O279" s="14">
        <f>IF(Transaksi[[#This Row],[tipe_pembayaran]]="QRIS",5%*Transaksi[[#This Row],[total_penjualan]],0)</f>
        <v>1500</v>
      </c>
      <c r="P279" s="14">
        <f>Transaksi[[#This Row],[total_penjualan]]-Transaksi[[#This Row],[diskon]]</f>
        <v>28500</v>
      </c>
      <c r="Q279" s="16" t="str">
        <f t="shared" si="4"/>
        <v>Januari</v>
      </c>
    </row>
    <row r="280" spans="1:17">
      <c r="A280" s="14">
        <v>279</v>
      </c>
      <c r="B280" s="14">
        <v>279</v>
      </c>
      <c r="C280" s="15">
        <v>44615</v>
      </c>
      <c r="D280" s="14">
        <v>33</v>
      </c>
      <c r="E280" s="14">
        <v>13</v>
      </c>
      <c r="F280" s="14">
        <v>2</v>
      </c>
      <c r="G280" s="14" t="s">
        <v>19</v>
      </c>
      <c r="H280" s="14" t="s">
        <v>15</v>
      </c>
      <c r="I280" s="14" t="str">
        <f>VLOOKUP(Transaksi[[#This Row],[product_id]],'Data Mentah'!$J$7:$N$31,2,FALSE)</f>
        <v>Indomie Rasa Sop Buntut</v>
      </c>
      <c r="J280" s="14" t="str">
        <f>VLOOKUP(Transaksi[[#This Row],[product_id]],'Data Mentah'!$J$7:$N$31,3,FALSE)</f>
        <v>makanan</v>
      </c>
      <c r="K280" s="14">
        <f>VLOOKUP(Transaksi[[#This Row],[product_id]],'Data Mentah'!$J$7:$N$31,4,FALSE)</f>
        <v>10000</v>
      </c>
      <c r="L280" s="14" t="str">
        <f>VLOOKUP(Transaksi[[#This Row],[product_id]],'Data Mentah'!$J$7:$N$31,5,FALSE)</f>
        <v>mie-kuah</v>
      </c>
      <c r="M280" s="14">
        <f>Transaksi[[#This Row],[quantity]]*Transaksi[[#This Row],[harga_produk]]</f>
        <v>20000</v>
      </c>
      <c r="N280" s="14" t="str">
        <f>LEFT(Transaksi[[#This Row],[jenis_pembayaran]],4)</f>
        <v>CASH</v>
      </c>
      <c r="O280" s="14">
        <f>IF(Transaksi[[#This Row],[tipe_pembayaran]]="QRIS",5%*Transaksi[[#This Row],[total_penjualan]],0)</f>
        <v>0</v>
      </c>
      <c r="P280" s="14">
        <f>Transaksi[[#This Row],[total_penjualan]]-Transaksi[[#This Row],[diskon]]</f>
        <v>20000</v>
      </c>
      <c r="Q280" s="16" t="str">
        <f t="shared" si="4"/>
        <v>Februari</v>
      </c>
    </row>
    <row r="281" spans="1:17">
      <c r="A281" s="14">
        <v>280</v>
      </c>
      <c r="B281" s="14">
        <v>280</v>
      </c>
      <c r="C281" s="15">
        <v>44678</v>
      </c>
      <c r="D281" s="14">
        <v>39</v>
      </c>
      <c r="E281" s="14">
        <v>18</v>
      </c>
      <c r="F281" s="14">
        <v>3</v>
      </c>
      <c r="G281" s="14" t="s">
        <v>33</v>
      </c>
      <c r="H281" s="14" t="s">
        <v>15</v>
      </c>
      <c r="I281" s="14" t="str">
        <f>VLOOKUP(Transaksi[[#This Row],[product_id]],'Data Mentah'!$J$7:$N$31,2,FALSE)</f>
        <v>Indomie Soto Mie</v>
      </c>
      <c r="J281" s="14" t="str">
        <f>VLOOKUP(Transaksi[[#This Row],[product_id]],'Data Mentah'!$J$7:$N$31,3,FALSE)</f>
        <v>makanan</v>
      </c>
      <c r="K281" s="14">
        <f>VLOOKUP(Transaksi[[#This Row],[product_id]],'Data Mentah'!$J$7:$N$31,4,FALSE)</f>
        <v>9000</v>
      </c>
      <c r="L281" s="14" t="str">
        <f>VLOOKUP(Transaksi[[#This Row],[product_id]],'Data Mentah'!$J$7:$N$31,5,FALSE)</f>
        <v>mie-kuah</v>
      </c>
      <c r="M281" s="14">
        <f>Transaksi[[#This Row],[quantity]]*Transaksi[[#This Row],[harga_produk]]</f>
        <v>27000</v>
      </c>
      <c r="N281" s="14" t="str">
        <f>LEFT(Transaksi[[#This Row],[jenis_pembayaran]],4)</f>
        <v>QRIS</v>
      </c>
      <c r="O281" s="14">
        <f>IF(Transaksi[[#This Row],[tipe_pembayaran]]="QRIS",5%*Transaksi[[#This Row],[total_penjualan]],0)</f>
        <v>1350</v>
      </c>
      <c r="P281" s="14">
        <f>Transaksi[[#This Row],[total_penjualan]]-Transaksi[[#This Row],[diskon]]</f>
        <v>25650</v>
      </c>
      <c r="Q281" s="16" t="str">
        <f t="shared" si="4"/>
        <v>April</v>
      </c>
    </row>
    <row r="282" spans="1:17">
      <c r="A282" s="14">
        <v>281</v>
      </c>
      <c r="B282" s="14">
        <v>281</v>
      </c>
      <c r="C282" s="15">
        <v>44698</v>
      </c>
      <c r="D282" s="14">
        <v>64</v>
      </c>
      <c r="E282" s="14">
        <v>5</v>
      </c>
      <c r="F282" s="14">
        <v>3</v>
      </c>
      <c r="G282" s="14" t="s">
        <v>33</v>
      </c>
      <c r="H282" s="14" t="s">
        <v>15</v>
      </c>
      <c r="I282" s="14" t="str">
        <f>VLOOKUP(Transaksi[[#This Row],[product_id]],'Data Mentah'!$J$7:$N$31,2,FALSE)</f>
        <v>Indomie Goreng Cabe Ijo</v>
      </c>
      <c r="J282" s="14" t="str">
        <f>VLOOKUP(Transaksi[[#This Row],[product_id]],'Data Mentah'!$J$7:$N$31,3,FALSE)</f>
        <v>makanan</v>
      </c>
      <c r="K282" s="14">
        <f>VLOOKUP(Transaksi[[#This Row],[product_id]],'Data Mentah'!$J$7:$N$31,4,FALSE)</f>
        <v>9000</v>
      </c>
      <c r="L282" s="14" t="str">
        <f>VLOOKUP(Transaksi[[#This Row],[product_id]],'Data Mentah'!$J$7:$N$31,5,FALSE)</f>
        <v>mie-goreng</v>
      </c>
      <c r="M282" s="14">
        <f>Transaksi[[#This Row],[quantity]]*Transaksi[[#This Row],[harga_produk]]</f>
        <v>27000</v>
      </c>
      <c r="N282" s="14" t="str">
        <f>LEFT(Transaksi[[#This Row],[jenis_pembayaran]],4)</f>
        <v>QRIS</v>
      </c>
      <c r="O282" s="14">
        <f>IF(Transaksi[[#This Row],[tipe_pembayaran]]="QRIS",5%*Transaksi[[#This Row],[total_penjualan]],0)</f>
        <v>1350</v>
      </c>
      <c r="P282" s="14">
        <f>Transaksi[[#This Row],[total_penjualan]]-Transaksi[[#This Row],[diskon]]</f>
        <v>25650</v>
      </c>
      <c r="Q282" s="16" t="str">
        <f t="shared" si="4"/>
        <v>Mei</v>
      </c>
    </row>
    <row r="283" spans="1:17">
      <c r="A283" s="14">
        <v>282</v>
      </c>
      <c r="B283" s="14">
        <v>282</v>
      </c>
      <c r="C283" s="15">
        <v>44579</v>
      </c>
      <c r="D283" s="14">
        <v>84</v>
      </c>
      <c r="E283" s="14">
        <v>14</v>
      </c>
      <c r="F283" s="14">
        <v>3</v>
      </c>
      <c r="G283" s="14" t="s">
        <v>33</v>
      </c>
      <c r="H283" s="14" t="s">
        <v>15</v>
      </c>
      <c r="I283" s="14" t="str">
        <f>VLOOKUP(Transaksi[[#This Row],[product_id]],'Data Mentah'!$J$7:$N$31,2,FALSE)</f>
        <v>Indomie Rasa Soto Banjar Limau Kuit</v>
      </c>
      <c r="J283" s="14" t="str">
        <f>VLOOKUP(Transaksi[[#This Row],[product_id]],'Data Mentah'!$J$7:$N$31,3,FALSE)</f>
        <v>makanan</v>
      </c>
      <c r="K283" s="14">
        <f>VLOOKUP(Transaksi[[#This Row],[product_id]],'Data Mentah'!$J$7:$N$31,4,FALSE)</f>
        <v>10000</v>
      </c>
      <c r="L283" s="14" t="str">
        <f>VLOOKUP(Transaksi[[#This Row],[product_id]],'Data Mentah'!$J$7:$N$31,5,FALSE)</f>
        <v>mie-kuah</v>
      </c>
      <c r="M283" s="14">
        <f>Transaksi[[#This Row],[quantity]]*Transaksi[[#This Row],[harga_produk]]</f>
        <v>30000</v>
      </c>
      <c r="N283" s="14" t="str">
        <f>LEFT(Transaksi[[#This Row],[jenis_pembayaran]],4)</f>
        <v>QRIS</v>
      </c>
      <c r="O283" s="14">
        <f>IF(Transaksi[[#This Row],[tipe_pembayaran]]="QRIS",5%*Transaksi[[#This Row],[total_penjualan]],0)</f>
        <v>1500</v>
      </c>
      <c r="P283" s="14">
        <f>Transaksi[[#This Row],[total_penjualan]]-Transaksi[[#This Row],[diskon]]</f>
        <v>28500</v>
      </c>
      <c r="Q283" s="16" t="str">
        <f t="shared" si="4"/>
        <v>Januari</v>
      </c>
    </row>
    <row r="284" spans="1:17">
      <c r="A284" s="14">
        <v>283</v>
      </c>
      <c r="B284" s="14">
        <v>283</v>
      </c>
      <c r="C284" s="15">
        <v>44684</v>
      </c>
      <c r="D284" s="14">
        <v>24</v>
      </c>
      <c r="E284" s="14">
        <v>3</v>
      </c>
      <c r="F284" s="14">
        <v>2</v>
      </c>
      <c r="G284" s="14" t="s">
        <v>19</v>
      </c>
      <c r="H284" s="14" t="s">
        <v>20</v>
      </c>
      <c r="I284" s="14" t="str">
        <f>VLOOKUP(Transaksi[[#This Row],[product_id]],'Data Mentah'!$J$7:$N$31,2,FALSE)</f>
        <v>Indomie Baso Sapi</v>
      </c>
      <c r="J284" s="14" t="str">
        <f>VLOOKUP(Transaksi[[#This Row],[product_id]],'Data Mentah'!$J$7:$N$31,3,FALSE)</f>
        <v>makanan</v>
      </c>
      <c r="K284" s="14">
        <f>VLOOKUP(Transaksi[[#This Row],[product_id]],'Data Mentah'!$J$7:$N$31,4,FALSE)</f>
        <v>9000</v>
      </c>
      <c r="L284" s="14" t="str">
        <f>VLOOKUP(Transaksi[[#This Row],[product_id]],'Data Mentah'!$J$7:$N$31,5,FALSE)</f>
        <v>mie-kuah</v>
      </c>
      <c r="M284" s="14">
        <f>Transaksi[[#This Row],[quantity]]*Transaksi[[#This Row],[harga_produk]]</f>
        <v>18000</v>
      </c>
      <c r="N284" s="14" t="str">
        <f>LEFT(Transaksi[[#This Row],[jenis_pembayaran]],4)</f>
        <v>CASH</v>
      </c>
      <c r="O284" s="14">
        <f>IF(Transaksi[[#This Row],[tipe_pembayaran]]="QRIS",5%*Transaksi[[#This Row],[total_penjualan]],0)</f>
        <v>0</v>
      </c>
      <c r="P284" s="14">
        <f>Transaksi[[#This Row],[total_penjualan]]-Transaksi[[#This Row],[diskon]]</f>
        <v>18000</v>
      </c>
      <c r="Q284" s="16" t="str">
        <f t="shared" si="4"/>
        <v>Mei</v>
      </c>
    </row>
    <row r="285" spans="1:17">
      <c r="A285" s="14">
        <v>284</v>
      </c>
      <c r="B285" s="14">
        <v>284</v>
      </c>
      <c r="C285" s="15">
        <v>44791</v>
      </c>
      <c r="D285" s="14">
        <v>9</v>
      </c>
      <c r="E285" s="14">
        <v>12</v>
      </c>
      <c r="F285" s="14">
        <v>3</v>
      </c>
      <c r="G285" s="14" t="s">
        <v>33</v>
      </c>
      <c r="H285" s="14" t="s">
        <v>15</v>
      </c>
      <c r="I285" s="14" t="str">
        <f>VLOOKUP(Transaksi[[#This Row],[product_id]],'Data Mentah'!$J$7:$N$31,2,FALSE)</f>
        <v>Indomie Rasa Mi Kocok Bandung</v>
      </c>
      <c r="J285" s="14" t="str">
        <f>VLOOKUP(Transaksi[[#This Row],[product_id]],'Data Mentah'!$J$7:$N$31,3,FALSE)</f>
        <v>makanan</v>
      </c>
      <c r="K285" s="14">
        <f>VLOOKUP(Transaksi[[#This Row],[product_id]],'Data Mentah'!$J$7:$N$31,4,FALSE)</f>
        <v>10000</v>
      </c>
      <c r="L285" s="14" t="str">
        <f>VLOOKUP(Transaksi[[#This Row],[product_id]],'Data Mentah'!$J$7:$N$31,5,FALSE)</f>
        <v>mie-kuah</v>
      </c>
      <c r="M285" s="14">
        <f>Transaksi[[#This Row],[quantity]]*Transaksi[[#This Row],[harga_produk]]</f>
        <v>30000</v>
      </c>
      <c r="N285" s="14" t="str">
        <f>LEFT(Transaksi[[#This Row],[jenis_pembayaran]],4)</f>
        <v>QRIS</v>
      </c>
      <c r="O285" s="14">
        <f>IF(Transaksi[[#This Row],[tipe_pembayaran]]="QRIS",5%*Transaksi[[#This Row],[total_penjualan]],0)</f>
        <v>1500</v>
      </c>
      <c r="P285" s="14">
        <f>Transaksi[[#This Row],[total_penjualan]]-Transaksi[[#This Row],[diskon]]</f>
        <v>28500</v>
      </c>
      <c r="Q285" s="16" t="str">
        <f t="shared" si="4"/>
        <v>Agustus</v>
      </c>
    </row>
    <row r="286" spans="1:17">
      <c r="A286" s="14">
        <v>285</v>
      </c>
      <c r="B286" s="14">
        <v>285</v>
      </c>
      <c r="C286" s="15">
        <v>44765</v>
      </c>
      <c r="D286" s="14">
        <v>27</v>
      </c>
      <c r="E286" s="14">
        <v>15</v>
      </c>
      <c r="F286" s="14">
        <v>3</v>
      </c>
      <c r="G286" s="14" t="s">
        <v>19</v>
      </c>
      <c r="H286" s="14" t="s">
        <v>20</v>
      </c>
      <c r="I286" s="14" t="str">
        <f>VLOOKUP(Transaksi[[#This Row],[product_id]],'Data Mentah'!$J$7:$N$31,2,FALSE)</f>
        <v>Indomie Rasa Soto Betawi</v>
      </c>
      <c r="J286" s="14" t="str">
        <f>VLOOKUP(Transaksi[[#This Row],[product_id]],'Data Mentah'!$J$7:$N$31,3,FALSE)</f>
        <v>makanan</v>
      </c>
      <c r="K286" s="14">
        <f>VLOOKUP(Transaksi[[#This Row],[product_id]],'Data Mentah'!$J$7:$N$31,4,FALSE)</f>
        <v>10000</v>
      </c>
      <c r="L286" s="14" t="str">
        <f>VLOOKUP(Transaksi[[#This Row],[product_id]],'Data Mentah'!$J$7:$N$31,5,FALSE)</f>
        <v>mie-kuah</v>
      </c>
      <c r="M286" s="14">
        <f>Transaksi[[#This Row],[quantity]]*Transaksi[[#This Row],[harga_produk]]</f>
        <v>30000</v>
      </c>
      <c r="N286" s="14" t="str">
        <f>LEFT(Transaksi[[#This Row],[jenis_pembayaran]],4)</f>
        <v>CASH</v>
      </c>
      <c r="O286" s="14">
        <f>IF(Transaksi[[#This Row],[tipe_pembayaran]]="QRIS",5%*Transaksi[[#This Row],[total_penjualan]],0)</f>
        <v>0</v>
      </c>
      <c r="P286" s="14">
        <f>Transaksi[[#This Row],[total_penjualan]]-Transaksi[[#This Row],[diskon]]</f>
        <v>30000</v>
      </c>
      <c r="Q286" s="16" t="str">
        <f t="shared" si="4"/>
        <v>Juli</v>
      </c>
    </row>
    <row r="287" spans="1:17">
      <c r="A287" s="14">
        <v>286</v>
      </c>
      <c r="B287" s="14">
        <v>286</v>
      </c>
      <c r="C287" s="15">
        <v>44766</v>
      </c>
      <c r="D287" s="14">
        <v>23</v>
      </c>
      <c r="E287" s="14">
        <v>3</v>
      </c>
      <c r="F287" s="14">
        <v>3</v>
      </c>
      <c r="G287" s="14" t="s">
        <v>30</v>
      </c>
      <c r="H287" s="14" t="s">
        <v>15</v>
      </c>
      <c r="I287" s="14" t="str">
        <f>VLOOKUP(Transaksi[[#This Row],[product_id]],'Data Mentah'!$J$7:$N$31,2,FALSE)</f>
        <v>Indomie Baso Sapi</v>
      </c>
      <c r="J287" s="14" t="str">
        <f>VLOOKUP(Transaksi[[#This Row],[product_id]],'Data Mentah'!$J$7:$N$31,3,FALSE)</f>
        <v>makanan</v>
      </c>
      <c r="K287" s="14">
        <f>VLOOKUP(Transaksi[[#This Row],[product_id]],'Data Mentah'!$J$7:$N$31,4,FALSE)</f>
        <v>9000</v>
      </c>
      <c r="L287" s="14" t="str">
        <f>VLOOKUP(Transaksi[[#This Row],[product_id]],'Data Mentah'!$J$7:$N$31,5,FALSE)</f>
        <v>mie-kuah</v>
      </c>
      <c r="M287" s="14">
        <f>Transaksi[[#This Row],[quantity]]*Transaksi[[#This Row],[harga_produk]]</f>
        <v>27000</v>
      </c>
      <c r="N287" s="14" t="str">
        <f>LEFT(Transaksi[[#This Row],[jenis_pembayaran]],4)</f>
        <v>QRIS</v>
      </c>
      <c r="O287" s="14">
        <f>IF(Transaksi[[#This Row],[tipe_pembayaran]]="QRIS",5%*Transaksi[[#This Row],[total_penjualan]],0)</f>
        <v>1350</v>
      </c>
      <c r="P287" s="14">
        <f>Transaksi[[#This Row],[total_penjualan]]-Transaksi[[#This Row],[diskon]]</f>
        <v>25650</v>
      </c>
      <c r="Q287" s="16" t="str">
        <f t="shared" si="4"/>
        <v>Juli</v>
      </c>
    </row>
    <row r="288" spans="1:17">
      <c r="A288" s="14">
        <v>287</v>
      </c>
      <c r="B288" s="14">
        <v>287</v>
      </c>
      <c r="C288" s="15">
        <v>44710</v>
      </c>
      <c r="D288" s="14">
        <v>93</v>
      </c>
      <c r="E288" s="14">
        <v>12</v>
      </c>
      <c r="F288" s="14">
        <v>2</v>
      </c>
      <c r="G288" s="14" t="s">
        <v>22</v>
      </c>
      <c r="H288" s="14" t="s">
        <v>20</v>
      </c>
      <c r="I288" s="14" t="str">
        <f>VLOOKUP(Transaksi[[#This Row],[product_id]],'Data Mentah'!$J$7:$N$31,2,FALSE)</f>
        <v>Indomie Rasa Mi Kocok Bandung</v>
      </c>
      <c r="J288" s="14" t="str">
        <f>VLOOKUP(Transaksi[[#This Row],[product_id]],'Data Mentah'!$J$7:$N$31,3,FALSE)</f>
        <v>makanan</v>
      </c>
      <c r="K288" s="14">
        <f>VLOOKUP(Transaksi[[#This Row],[product_id]],'Data Mentah'!$J$7:$N$31,4,FALSE)</f>
        <v>10000</v>
      </c>
      <c r="L288" s="14" t="str">
        <f>VLOOKUP(Transaksi[[#This Row],[product_id]],'Data Mentah'!$J$7:$N$31,5,FALSE)</f>
        <v>mie-kuah</v>
      </c>
      <c r="M288" s="14">
        <f>Transaksi[[#This Row],[quantity]]*Transaksi[[#This Row],[harga_produk]]</f>
        <v>20000</v>
      </c>
      <c r="N288" s="14" t="str">
        <f>LEFT(Transaksi[[#This Row],[jenis_pembayaran]],4)</f>
        <v>QRIS</v>
      </c>
      <c r="O288" s="14">
        <f>IF(Transaksi[[#This Row],[tipe_pembayaran]]="QRIS",5%*Transaksi[[#This Row],[total_penjualan]],0)</f>
        <v>1000</v>
      </c>
      <c r="P288" s="14">
        <f>Transaksi[[#This Row],[total_penjualan]]-Transaksi[[#This Row],[diskon]]</f>
        <v>19000</v>
      </c>
      <c r="Q288" s="16" t="str">
        <f t="shared" si="4"/>
        <v>Mei</v>
      </c>
    </row>
    <row r="289" spans="1:17">
      <c r="A289" s="14">
        <v>288</v>
      </c>
      <c r="B289" s="14">
        <v>288</v>
      </c>
      <c r="C289" s="15">
        <v>44600</v>
      </c>
      <c r="D289" s="14">
        <v>68</v>
      </c>
      <c r="E289" s="14">
        <v>6</v>
      </c>
      <c r="F289" s="14">
        <v>2</v>
      </c>
      <c r="G289" s="14" t="s">
        <v>14</v>
      </c>
      <c r="H289" s="14" t="s">
        <v>20</v>
      </c>
      <c r="I289" s="14" t="str">
        <f>VLOOKUP(Transaksi[[#This Row],[product_id]],'Data Mentah'!$J$7:$N$31,2,FALSE)</f>
        <v>Indomie Goreng Pedas</v>
      </c>
      <c r="J289" s="14" t="str">
        <f>VLOOKUP(Transaksi[[#This Row],[product_id]],'Data Mentah'!$J$7:$N$31,3,FALSE)</f>
        <v>makanan</v>
      </c>
      <c r="K289" s="14">
        <f>VLOOKUP(Transaksi[[#This Row],[product_id]],'Data Mentah'!$J$7:$N$31,4,FALSE)</f>
        <v>9000</v>
      </c>
      <c r="L289" s="14" t="str">
        <f>VLOOKUP(Transaksi[[#This Row],[product_id]],'Data Mentah'!$J$7:$N$31,5,FALSE)</f>
        <v>mie-goreng</v>
      </c>
      <c r="M289" s="14">
        <f>Transaksi[[#This Row],[quantity]]*Transaksi[[#This Row],[harga_produk]]</f>
        <v>18000</v>
      </c>
      <c r="N289" s="14" t="str">
        <f>LEFT(Transaksi[[#This Row],[jenis_pembayaran]],4)</f>
        <v>QRIS</v>
      </c>
      <c r="O289" s="14">
        <f>IF(Transaksi[[#This Row],[tipe_pembayaran]]="QRIS",5%*Transaksi[[#This Row],[total_penjualan]],0)</f>
        <v>900</v>
      </c>
      <c r="P289" s="14">
        <f>Transaksi[[#This Row],[total_penjualan]]-Transaksi[[#This Row],[diskon]]</f>
        <v>17100</v>
      </c>
      <c r="Q289" s="16" t="str">
        <f t="shared" si="4"/>
        <v>Februari</v>
      </c>
    </row>
    <row r="290" spans="1:17">
      <c r="A290" s="14">
        <v>289</v>
      </c>
      <c r="B290" s="14">
        <v>289</v>
      </c>
      <c r="C290" s="15">
        <v>44617</v>
      </c>
      <c r="D290" s="14">
        <v>24</v>
      </c>
      <c r="E290" s="14">
        <v>16</v>
      </c>
      <c r="F290" s="14">
        <v>1</v>
      </c>
      <c r="G290" s="14" t="s">
        <v>33</v>
      </c>
      <c r="H290" s="14" t="s">
        <v>20</v>
      </c>
      <c r="I290" s="14" t="str">
        <f>VLOOKUP(Transaksi[[#This Row],[product_id]],'Data Mentah'!$J$7:$N$31,2,FALSE)</f>
        <v>Indomie Rasa Soto Lamongan</v>
      </c>
      <c r="J290" s="14" t="str">
        <f>VLOOKUP(Transaksi[[#This Row],[product_id]],'Data Mentah'!$J$7:$N$31,3,FALSE)</f>
        <v>makanan</v>
      </c>
      <c r="K290" s="14">
        <f>VLOOKUP(Transaksi[[#This Row],[product_id]],'Data Mentah'!$J$7:$N$31,4,FALSE)</f>
        <v>10000</v>
      </c>
      <c r="L290" s="14" t="str">
        <f>VLOOKUP(Transaksi[[#This Row],[product_id]],'Data Mentah'!$J$7:$N$31,5,FALSE)</f>
        <v>mie-kuah</v>
      </c>
      <c r="M290" s="14">
        <f>Transaksi[[#This Row],[quantity]]*Transaksi[[#This Row],[harga_produk]]</f>
        <v>10000</v>
      </c>
      <c r="N290" s="14" t="str">
        <f>LEFT(Transaksi[[#This Row],[jenis_pembayaran]],4)</f>
        <v>QRIS</v>
      </c>
      <c r="O290" s="14">
        <f>IF(Transaksi[[#This Row],[tipe_pembayaran]]="QRIS",5%*Transaksi[[#This Row],[total_penjualan]],0)</f>
        <v>500</v>
      </c>
      <c r="P290" s="14">
        <f>Transaksi[[#This Row],[total_penjualan]]-Transaksi[[#This Row],[diskon]]</f>
        <v>9500</v>
      </c>
      <c r="Q290" s="16" t="str">
        <f t="shared" si="4"/>
        <v>Februari</v>
      </c>
    </row>
    <row r="291" spans="1:17">
      <c r="A291" s="14">
        <v>290</v>
      </c>
      <c r="B291" s="14">
        <v>290</v>
      </c>
      <c r="C291" s="15">
        <v>44642</v>
      </c>
      <c r="D291" s="14">
        <v>80</v>
      </c>
      <c r="E291" s="14">
        <v>18</v>
      </c>
      <c r="F291" s="14">
        <v>1</v>
      </c>
      <c r="G291" s="14" t="s">
        <v>22</v>
      </c>
      <c r="H291" s="14" t="s">
        <v>20</v>
      </c>
      <c r="I291" s="14" t="str">
        <f>VLOOKUP(Transaksi[[#This Row],[product_id]],'Data Mentah'!$J$7:$N$31,2,FALSE)</f>
        <v>Indomie Soto Mie</v>
      </c>
      <c r="J291" s="14" t="str">
        <f>VLOOKUP(Transaksi[[#This Row],[product_id]],'Data Mentah'!$J$7:$N$31,3,FALSE)</f>
        <v>makanan</v>
      </c>
      <c r="K291" s="14">
        <f>VLOOKUP(Transaksi[[#This Row],[product_id]],'Data Mentah'!$J$7:$N$31,4,FALSE)</f>
        <v>9000</v>
      </c>
      <c r="L291" s="14" t="str">
        <f>VLOOKUP(Transaksi[[#This Row],[product_id]],'Data Mentah'!$J$7:$N$31,5,FALSE)</f>
        <v>mie-kuah</v>
      </c>
      <c r="M291" s="14">
        <f>Transaksi[[#This Row],[quantity]]*Transaksi[[#This Row],[harga_produk]]</f>
        <v>9000</v>
      </c>
      <c r="N291" s="14" t="str">
        <f>LEFT(Transaksi[[#This Row],[jenis_pembayaran]],4)</f>
        <v>QRIS</v>
      </c>
      <c r="O291" s="14">
        <f>IF(Transaksi[[#This Row],[tipe_pembayaran]]="QRIS",5%*Transaksi[[#This Row],[total_penjualan]],0)</f>
        <v>450</v>
      </c>
      <c r="P291" s="14">
        <f>Transaksi[[#This Row],[total_penjualan]]-Transaksi[[#This Row],[diskon]]</f>
        <v>8550</v>
      </c>
      <c r="Q291" s="16" t="str">
        <f t="shared" si="4"/>
        <v>Maret</v>
      </c>
    </row>
    <row r="292" spans="1:17">
      <c r="A292" s="14">
        <v>291</v>
      </c>
      <c r="B292" s="14">
        <v>291</v>
      </c>
      <c r="C292" s="15">
        <v>44584</v>
      </c>
      <c r="D292" s="14">
        <v>19</v>
      </c>
      <c r="E292" s="14">
        <v>7</v>
      </c>
      <c r="F292" s="14">
        <v>3</v>
      </c>
      <c r="G292" s="14" t="s">
        <v>22</v>
      </c>
      <c r="H292" s="14" t="s">
        <v>15</v>
      </c>
      <c r="I292" s="14" t="str">
        <f>VLOOKUP(Transaksi[[#This Row],[product_id]],'Data Mentah'!$J$7:$N$31,2,FALSE)</f>
        <v>Indomie Goreng Rendang</v>
      </c>
      <c r="J292" s="14" t="str">
        <f>VLOOKUP(Transaksi[[#This Row],[product_id]],'Data Mentah'!$J$7:$N$31,3,FALSE)</f>
        <v>makanan</v>
      </c>
      <c r="K292" s="14">
        <f>VLOOKUP(Transaksi[[#This Row],[product_id]],'Data Mentah'!$J$7:$N$31,4,FALSE)</f>
        <v>9000</v>
      </c>
      <c r="L292" s="14" t="str">
        <f>VLOOKUP(Transaksi[[#This Row],[product_id]],'Data Mentah'!$J$7:$N$31,5,FALSE)</f>
        <v>mie-goreng</v>
      </c>
      <c r="M292" s="14">
        <f>Transaksi[[#This Row],[quantity]]*Transaksi[[#This Row],[harga_produk]]</f>
        <v>27000</v>
      </c>
      <c r="N292" s="14" t="str">
        <f>LEFT(Transaksi[[#This Row],[jenis_pembayaran]],4)</f>
        <v>QRIS</v>
      </c>
      <c r="O292" s="14">
        <f>IF(Transaksi[[#This Row],[tipe_pembayaran]]="QRIS",5%*Transaksi[[#This Row],[total_penjualan]],0)</f>
        <v>1350</v>
      </c>
      <c r="P292" s="14">
        <f>Transaksi[[#This Row],[total_penjualan]]-Transaksi[[#This Row],[diskon]]</f>
        <v>25650</v>
      </c>
      <c r="Q292" s="16" t="str">
        <f t="shared" si="4"/>
        <v>Januari</v>
      </c>
    </row>
    <row r="293" spans="1:17">
      <c r="A293" s="14">
        <v>292</v>
      </c>
      <c r="B293" s="14">
        <v>292</v>
      </c>
      <c r="C293" s="15">
        <v>44678</v>
      </c>
      <c r="D293" s="14">
        <v>48</v>
      </c>
      <c r="E293" s="14">
        <v>5</v>
      </c>
      <c r="F293" s="14">
        <v>1</v>
      </c>
      <c r="G293" s="14" t="s">
        <v>30</v>
      </c>
      <c r="H293" s="14" t="s">
        <v>15</v>
      </c>
      <c r="I293" s="14" t="str">
        <f>VLOOKUP(Transaksi[[#This Row],[product_id]],'Data Mentah'!$J$7:$N$31,2,FALSE)</f>
        <v>Indomie Goreng Cabe Ijo</v>
      </c>
      <c r="J293" s="14" t="str">
        <f>VLOOKUP(Transaksi[[#This Row],[product_id]],'Data Mentah'!$J$7:$N$31,3,FALSE)</f>
        <v>makanan</v>
      </c>
      <c r="K293" s="14">
        <f>VLOOKUP(Transaksi[[#This Row],[product_id]],'Data Mentah'!$J$7:$N$31,4,FALSE)</f>
        <v>9000</v>
      </c>
      <c r="L293" s="14" t="str">
        <f>VLOOKUP(Transaksi[[#This Row],[product_id]],'Data Mentah'!$J$7:$N$31,5,FALSE)</f>
        <v>mie-goreng</v>
      </c>
      <c r="M293" s="14">
        <f>Transaksi[[#This Row],[quantity]]*Transaksi[[#This Row],[harga_produk]]</f>
        <v>9000</v>
      </c>
      <c r="N293" s="14" t="str">
        <f>LEFT(Transaksi[[#This Row],[jenis_pembayaran]],4)</f>
        <v>QRIS</v>
      </c>
      <c r="O293" s="14">
        <f>IF(Transaksi[[#This Row],[tipe_pembayaran]]="QRIS",5%*Transaksi[[#This Row],[total_penjualan]],0)</f>
        <v>450</v>
      </c>
      <c r="P293" s="14">
        <f>Transaksi[[#This Row],[total_penjualan]]-Transaksi[[#This Row],[diskon]]</f>
        <v>8550</v>
      </c>
      <c r="Q293" s="16" t="str">
        <f t="shared" si="4"/>
        <v>April</v>
      </c>
    </row>
    <row r="294" spans="1:17">
      <c r="A294" s="14">
        <v>293</v>
      </c>
      <c r="B294" s="14">
        <v>293</v>
      </c>
      <c r="C294" s="15">
        <v>44623</v>
      </c>
      <c r="D294" s="14">
        <v>79</v>
      </c>
      <c r="E294" s="14">
        <v>12</v>
      </c>
      <c r="F294" s="14">
        <v>2</v>
      </c>
      <c r="G294" s="14" t="s">
        <v>19</v>
      </c>
      <c r="H294" s="14" t="s">
        <v>20</v>
      </c>
      <c r="I294" s="14" t="str">
        <f>VLOOKUP(Transaksi[[#This Row],[product_id]],'Data Mentah'!$J$7:$N$31,2,FALSE)</f>
        <v>Indomie Rasa Mi Kocok Bandung</v>
      </c>
      <c r="J294" s="14" t="str">
        <f>VLOOKUP(Transaksi[[#This Row],[product_id]],'Data Mentah'!$J$7:$N$31,3,FALSE)</f>
        <v>makanan</v>
      </c>
      <c r="K294" s="14">
        <f>VLOOKUP(Transaksi[[#This Row],[product_id]],'Data Mentah'!$J$7:$N$31,4,FALSE)</f>
        <v>10000</v>
      </c>
      <c r="L294" s="14" t="str">
        <f>VLOOKUP(Transaksi[[#This Row],[product_id]],'Data Mentah'!$J$7:$N$31,5,FALSE)</f>
        <v>mie-kuah</v>
      </c>
      <c r="M294" s="14">
        <f>Transaksi[[#This Row],[quantity]]*Transaksi[[#This Row],[harga_produk]]</f>
        <v>20000</v>
      </c>
      <c r="N294" s="14" t="str">
        <f>LEFT(Transaksi[[#This Row],[jenis_pembayaran]],4)</f>
        <v>CASH</v>
      </c>
      <c r="O294" s="14">
        <f>IF(Transaksi[[#This Row],[tipe_pembayaran]]="QRIS",5%*Transaksi[[#This Row],[total_penjualan]],0)</f>
        <v>0</v>
      </c>
      <c r="P294" s="14">
        <f>Transaksi[[#This Row],[total_penjualan]]-Transaksi[[#This Row],[diskon]]</f>
        <v>20000</v>
      </c>
      <c r="Q294" s="16" t="str">
        <f t="shared" si="4"/>
        <v>Maret</v>
      </c>
    </row>
    <row r="295" spans="1:17">
      <c r="A295" s="14">
        <v>294</v>
      </c>
      <c r="B295" s="14">
        <v>294</v>
      </c>
      <c r="C295" s="15">
        <v>44796</v>
      </c>
      <c r="D295" s="14">
        <v>28</v>
      </c>
      <c r="E295" s="14">
        <v>17</v>
      </c>
      <c r="F295" s="14">
        <v>3</v>
      </c>
      <c r="G295" s="14" t="s">
        <v>30</v>
      </c>
      <c r="H295" s="14" t="s">
        <v>15</v>
      </c>
      <c r="I295" s="14" t="str">
        <f>VLOOKUP(Transaksi[[#This Row],[product_id]],'Data Mentah'!$J$7:$N$31,2,FALSE)</f>
        <v>Indomie Rasa Soto Padang</v>
      </c>
      <c r="J295" s="14" t="str">
        <f>VLOOKUP(Transaksi[[#This Row],[product_id]],'Data Mentah'!$J$7:$N$31,3,FALSE)</f>
        <v>makanan</v>
      </c>
      <c r="K295" s="14">
        <f>VLOOKUP(Transaksi[[#This Row],[product_id]],'Data Mentah'!$J$7:$N$31,4,FALSE)</f>
        <v>10000</v>
      </c>
      <c r="L295" s="14" t="str">
        <f>VLOOKUP(Transaksi[[#This Row],[product_id]],'Data Mentah'!$J$7:$N$31,5,FALSE)</f>
        <v>mie-kuah</v>
      </c>
      <c r="M295" s="14">
        <f>Transaksi[[#This Row],[quantity]]*Transaksi[[#This Row],[harga_produk]]</f>
        <v>30000</v>
      </c>
      <c r="N295" s="14" t="str">
        <f>LEFT(Transaksi[[#This Row],[jenis_pembayaran]],4)</f>
        <v>QRIS</v>
      </c>
      <c r="O295" s="14">
        <f>IF(Transaksi[[#This Row],[tipe_pembayaran]]="QRIS",5%*Transaksi[[#This Row],[total_penjualan]],0)</f>
        <v>1500</v>
      </c>
      <c r="P295" s="14">
        <f>Transaksi[[#This Row],[total_penjualan]]-Transaksi[[#This Row],[diskon]]</f>
        <v>28500</v>
      </c>
      <c r="Q295" s="16" t="str">
        <f t="shared" si="4"/>
        <v>Agustus</v>
      </c>
    </row>
    <row r="296" spans="1:17">
      <c r="A296" s="14">
        <v>295</v>
      </c>
      <c r="B296" s="14">
        <v>295</v>
      </c>
      <c r="C296" s="15">
        <v>44614</v>
      </c>
      <c r="D296" s="14">
        <v>59</v>
      </c>
      <c r="E296" s="14">
        <v>1</v>
      </c>
      <c r="F296" s="14">
        <v>2</v>
      </c>
      <c r="G296" s="14" t="s">
        <v>33</v>
      </c>
      <c r="H296" s="14" t="s">
        <v>15</v>
      </c>
      <c r="I296" s="14" t="str">
        <f>VLOOKUP(Transaksi[[#This Row],[product_id]],'Data Mentah'!$J$7:$N$31,2,FALSE)</f>
        <v>indomie Ayam Bawang</v>
      </c>
      <c r="J296" s="14" t="str">
        <f>VLOOKUP(Transaksi[[#This Row],[product_id]],'Data Mentah'!$J$7:$N$31,3,FALSE)</f>
        <v>makanan</v>
      </c>
      <c r="K296" s="14">
        <f>VLOOKUP(Transaksi[[#This Row],[product_id]],'Data Mentah'!$J$7:$N$31,4,FALSE)</f>
        <v>9000</v>
      </c>
      <c r="L296" s="14" t="str">
        <f>VLOOKUP(Transaksi[[#This Row],[product_id]],'Data Mentah'!$J$7:$N$31,5,FALSE)</f>
        <v>mie-kuah</v>
      </c>
      <c r="M296" s="14">
        <f>Transaksi[[#This Row],[quantity]]*Transaksi[[#This Row],[harga_produk]]</f>
        <v>18000</v>
      </c>
      <c r="N296" s="14" t="str">
        <f>LEFT(Transaksi[[#This Row],[jenis_pembayaran]],4)</f>
        <v>QRIS</v>
      </c>
      <c r="O296" s="14">
        <f>IF(Transaksi[[#This Row],[tipe_pembayaran]]="QRIS",5%*Transaksi[[#This Row],[total_penjualan]],0)</f>
        <v>900</v>
      </c>
      <c r="P296" s="14">
        <f>Transaksi[[#This Row],[total_penjualan]]-Transaksi[[#This Row],[diskon]]</f>
        <v>17100</v>
      </c>
      <c r="Q296" s="16" t="str">
        <f t="shared" si="4"/>
        <v>Februari</v>
      </c>
    </row>
    <row r="297" spans="1:17">
      <c r="A297" s="14">
        <v>296</v>
      </c>
      <c r="B297" s="14">
        <v>296</v>
      </c>
      <c r="C297" s="15">
        <v>44626</v>
      </c>
      <c r="D297" s="14">
        <v>13</v>
      </c>
      <c r="E297" s="14">
        <v>2</v>
      </c>
      <c r="F297" s="14">
        <v>3</v>
      </c>
      <c r="G297" s="14" t="s">
        <v>30</v>
      </c>
      <c r="H297" s="14" t="s">
        <v>20</v>
      </c>
      <c r="I297" s="14" t="str">
        <f>VLOOKUP(Transaksi[[#This Row],[product_id]],'Data Mentah'!$J$7:$N$31,2,FALSE)</f>
        <v>Indomie Ayam Spesial</v>
      </c>
      <c r="J297" s="14" t="str">
        <f>VLOOKUP(Transaksi[[#This Row],[product_id]],'Data Mentah'!$J$7:$N$31,3,FALSE)</f>
        <v>makanan</v>
      </c>
      <c r="K297" s="14">
        <f>VLOOKUP(Transaksi[[#This Row],[product_id]],'Data Mentah'!$J$7:$N$31,4,FALSE)</f>
        <v>9000</v>
      </c>
      <c r="L297" s="14" t="str">
        <f>VLOOKUP(Transaksi[[#This Row],[product_id]],'Data Mentah'!$J$7:$N$31,5,FALSE)</f>
        <v>mie-kuah</v>
      </c>
      <c r="M297" s="14">
        <f>Transaksi[[#This Row],[quantity]]*Transaksi[[#This Row],[harga_produk]]</f>
        <v>27000</v>
      </c>
      <c r="N297" s="14" t="str">
        <f>LEFT(Transaksi[[#This Row],[jenis_pembayaran]],4)</f>
        <v>QRIS</v>
      </c>
      <c r="O297" s="14">
        <f>IF(Transaksi[[#This Row],[tipe_pembayaran]]="QRIS",5%*Transaksi[[#This Row],[total_penjualan]],0)</f>
        <v>1350</v>
      </c>
      <c r="P297" s="14">
        <f>Transaksi[[#This Row],[total_penjualan]]-Transaksi[[#This Row],[diskon]]</f>
        <v>25650</v>
      </c>
      <c r="Q297" s="16" t="str">
        <f t="shared" si="4"/>
        <v>Maret</v>
      </c>
    </row>
    <row r="298" spans="1:17">
      <c r="A298" s="14">
        <v>297</v>
      </c>
      <c r="B298" s="14">
        <v>297</v>
      </c>
      <c r="C298" s="15">
        <v>44674</v>
      </c>
      <c r="D298" s="14">
        <v>30</v>
      </c>
      <c r="E298" s="14">
        <v>8</v>
      </c>
      <c r="F298" s="14">
        <v>1</v>
      </c>
      <c r="G298" s="14" t="s">
        <v>30</v>
      </c>
      <c r="H298" s="14" t="s">
        <v>15</v>
      </c>
      <c r="I298" s="14" t="str">
        <f>VLOOKUP(Transaksi[[#This Row],[product_id]],'Data Mentah'!$J$7:$N$31,2,FALSE)</f>
        <v>Indomie Goreng Sambal Matah</v>
      </c>
      <c r="J298" s="14" t="str">
        <f>VLOOKUP(Transaksi[[#This Row],[product_id]],'Data Mentah'!$J$7:$N$31,3,FALSE)</f>
        <v>makanan</v>
      </c>
      <c r="K298" s="14">
        <f>VLOOKUP(Transaksi[[#This Row],[product_id]],'Data Mentah'!$J$7:$N$31,4,FALSE)</f>
        <v>9000</v>
      </c>
      <c r="L298" s="14" t="str">
        <f>VLOOKUP(Transaksi[[#This Row],[product_id]],'Data Mentah'!$J$7:$N$31,5,FALSE)</f>
        <v>mie-goreng</v>
      </c>
      <c r="M298" s="14">
        <f>Transaksi[[#This Row],[quantity]]*Transaksi[[#This Row],[harga_produk]]</f>
        <v>9000</v>
      </c>
      <c r="N298" s="14" t="str">
        <f>LEFT(Transaksi[[#This Row],[jenis_pembayaran]],4)</f>
        <v>QRIS</v>
      </c>
      <c r="O298" s="14">
        <f>IF(Transaksi[[#This Row],[tipe_pembayaran]]="QRIS",5%*Transaksi[[#This Row],[total_penjualan]],0)</f>
        <v>450</v>
      </c>
      <c r="P298" s="14">
        <f>Transaksi[[#This Row],[total_penjualan]]-Transaksi[[#This Row],[diskon]]</f>
        <v>8550</v>
      </c>
      <c r="Q298" s="16" t="str">
        <f t="shared" si="4"/>
        <v>April</v>
      </c>
    </row>
    <row r="299" spans="1:17">
      <c r="A299" s="14">
        <v>298</v>
      </c>
      <c r="B299" s="14">
        <v>298</v>
      </c>
      <c r="C299" s="15">
        <v>44803</v>
      </c>
      <c r="D299" s="14">
        <v>75</v>
      </c>
      <c r="E299" s="14">
        <v>3</v>
      </c>
      <c r="F299" s="14">
        <v>2</v>
      </c>
      <c r="G299" s="14" t="s">
        <v>14</v>
      </c>
      <c r="H299" s="14" t="s">
        <v>20</v>
      </c>
      <c r="I299" s="14" t="str">
        <f>VLOOKUP(Transaksi[[#This Row],[product_id]],'Data Mentah'!$J$7:$N$31,2,FALSE)</f>
        <v>Indomie Baso Sapi</v>
      </c>
      <c r="J299" s="14" t="str">
        <f>VLOOKUP(Transaksi[[#This Row],[product_id]],'Data Mentah'!$J$7:$N$31,3,FALSE)</f>
        <v>makanan</v>
      </c>
      <c r="K299" s="14">
        <f>VLOOKUP(Transaksi[[#This Row],[product_id]],'Data Mentah'!$J$7:$N$31,4,FALSE)</f>
        <v>9000</v>
      </c>
      <c r="L299" s="14" t="str">
        <f>VLOOKUP(Transaksi[[#This Row],[product_id]],'Data Mentah'!$J$7:$N$31,5,FALSE)</f>
        <v>mie-kuah</v>
      </c>
      <c r="M299" s="14">
        <f>Transaksi[[#This Row],[quantity]]*Transaksi[[#This Row],[harga_produk]]</f>
        <v>18000</v>
      </c>
      <c r="N299" s="14" t="str">
        <f>LEFT(Transaksi[[#This Row],[jenis_pembayaran]],4)</f>
        <v>QRIS</v>
      </c>
      <c r="O299" s="14">
        <f>IF(Transaksi[[#This Row],[tipe_pembayaran]]="QRIS",5%*Transaksi[[#This Row],[total_penjualan]],0)</f>
        <v>900</v>
      </c>
      <c r="P299" s="14">
        <f>Transaksi[[#This Row],[total_penjualan]]-Transaksi[[#This Row],[diskon]]</f>
        <v>17100</v>
      </c>
      <c r="Q299" s="16" t="str">
        <f t="shared" si="4"/>
        <v>Agustus</v>
      </c>
    </row>
    <row r="300" spans="1:17">
      <c r="A300" s="14">
        <v>299</v>
      </c>
      <c r="B300" s="14">
        <v>299</v>
      </c>
      <c r="C300" s="15">
        <v>44647</v>
      </c>
      <c r="D300" s="14">
        <v>44</v>
      </c>
      <c r="E300" s="14">
        <v>11</v>
      </c>
      <c r="F300" s="14">
        <v>1</v>
      </c>
      <c r="G300" s="14" t="s">
        <v>19</v>
      </c>
      <c r="H300" s="14" t="s">
        <v>20</v>
      </c>
      <c r="I300" s="14" t="str">
        <f>VLOOKUP(Transaksi[[#This Row],[product_id]],'Data Mentah'!$J$7:$N$31,2,FALSE)</f>
        <v>Indomie Rasa Empal Gentong</v>
      </c>
      <c r="J300" s="14" t="str">
        <f>VLOOKUP(Transaksi[[#This Row],[product_id]],'Data Mentah'!$J$7:$N$31,3,FALSE)</f>
        <v>makanan</v>
      </c>
      <c r="K300" s="14">
        <f>VLOOKUP(Transaksi[[#This Row],[product_id]],'Data Mentah'!$J$7:$N$31,4,FALSE)</f>
        <v>10000</v>
      </c>
      <c r="L300" s="14" t="str">
        <f>VLOOKUP(Transaksi[[#This Row],[product_id]],'Data Mentah'!$J$7:$N$31,5,FALSE)</f>
        <v>mie-kuah</v>
      </c>
      <c r="M300" s="14">
        <f>Transaksi[[#This Row],[quantity]]*Transaksi[[#This Row],[harga_produk]]</f>
        <v>10000</v>
      </c>
      <c r="N300" s="14" t="str">
        <f>LEFT(Transaksi[[#This Row],[jenis_pembayaran]],4)</f>
        <v>CASH</v>
      </c>
      <c r="O300" s="14">
        <f>IF(Transaksi[[#This Row],[tipe_pembayaran]]="QRIS",5%*Transaksi[[#This Row],[total_penjualan]],0)</f>
        <v>0</v>
      </c>
      <c r="P300" s="14">
        <f>Transaksi[[#This Row],[total_penjualan]]-Transaksi[[#This Row],[diskon]]</f>
        <v>10000</v>
      </c>
      <c r="Q300" s="16" t="str">
        <f t="shared" si="4"/>
        <v>Maret</v>
      </c>
    </row>
    <row r="301" spans="1:17">
      <c r="A301" s="14">
        <v>300</v>
      </c>
      <c r="B301" s="14">
        <v>300</v>
      </c>
      <c r="C301" s="15">
        <v>44712</v>
      </c>
      <c r="D301" s="14">
        <v>37</v>
      </c>
      <c r="E301" s="14">
        <v>8</v>
      </c>
      <c r="F301" s="14">
        <v>3</v>
      </c>
      <c r="G301" s="14" t="s">
        <v>30</v>
      </c>
      <c r="H301" s="14" t="s">
        <v>15</v>
      </c>
      <c r="I301" s="14" t="str">
        <f>VLOOKUP(Transaksi[[#This Row],[product_id]],'Data Mentah'!$J$7:$N$31,2,FALSE)</f>
        <v>Indomie Goreng Sambal Matah</v>
      </c>
      <c r="J301" s="14" t="str">
        <f>VLOOKUP(Transaksi[[#This Row],[product_id]],'Data Mentah'!$J$7:$N$31,3,FALSE)</f>
        <v>makanan</v>
      </c>
      <c r="K301" s="14">
        <f>VLOOKUP(Transaksi[[#This Row],[product_id]],'Data Mentah'!$J$7:$N$31,4,FALSE)</f>
        <v>9000</v>
      </c>
      <c r="L301" s="14" t="str">
        <f>VLOOKUP(Transaksi[[#This Row],[product_id]],'Data Mentah'!$J$7:$N$31,5,FALSE)</f>
        <v>mie-goreng</v>
      </c>
      <c r="M301" s="14">
        <f>Transaksi[[#This Row],[quantity]]*Transaksi[[#This Row],[harga_produk]]</f>
        <v>27000</v>
      </c>
      <c r="N301" s="14" t="str">
        <f>LEFT(Transaksi[[#This Row],[jenis_pembayaran]],4)</f>
        <v>QRIS</v>
      </c>
      <c r="O301" s="14">
        <f>IF(Transaksi[[#This Row],[tipe_pembayaran]]="QRIS",5%*Transaksi[[#This Row],[total_penjualan]],0)</f>
        <v>1350</v>
      </c>
      <c r="P301" s="14">
        <f>Transaksi[[#This Row],[total_penjualan]]-Transaksi[[#This Row],[diskon]]</f>
        <v>25650</v>
      </c>
      <c r="Q301" s="16" t="str">
        <f t="shared" si="4"/>
        <v>Mei</v>
      </c>
    </row>
    <row r="302" spans="1:17">
      <c r="A302" s="14">
        <v>301</v>
      </c>
      <c r="B302" s="14">
        <v>301</v>
      </c>
      <c r="C302" s="15">
        <v>44612</v>
      </c>
      <c r="D302" s="14">
        <v>6</v>
      </c>
      <c r="E302" s="14">
        <v>14</v>
      </c>
      <c r="F302" s="14">
        <v>3</v>
      </c>
      <c r="G302" s="14" t="s">
        <v>33</v>
      </c>
      <c r="H302" s="14" t="s">
        <v>15</v>
      </c>
      <c r="I302" s="14" t="str">
        <f>VLOOKUP(Transaksi[[#This Row],[product_id]],'Data Mentah'!$J$7:$N$31,2,FALSE)</f>
        <v>Indomie Rasa Soto Banjar Limau Kuit</v>
      </c>
      <c r="J302" s="14" t="str">
        <f>VLOOKUP(Transaksi[[#This Row],[product_id]],'Data Mentah'!$J$7:$N$31,3,FALSE)</f>
        <v>makanan</v>
      </c>
      <c r="K302" s="14">
        <f>VLOOKUP(Transaksi[[#This Row],[product_id]],'Data Mentah'!$J$7:$N$31,4,FALSE)</f>
        <v>10000</v>
      </c>
      <c r="L302" s="14" t="str">
        <f>VLOOKUP(Transaksi[[#This Row],[product_id]],'Data Mentah'!$J$7:$N$31,5,FALSE)</f>
        <v>mie-kuah</v>
      </c>
      <c r="M302" s="14">
        <f>Transaksi[[#This Row],[quantity]]*Transaksi[[#This Row],[harga_produk]]</f>
        <v>30000</v>
      </c>
      <c r="N302" s="14" t="str">
        <f>LEFT(Transaksi[[#This Row],[jenis_pembayaran]],4)</f>
        <v>QRIS</v>
      </c>
      <c r="O302" s="14">
        <f>IF(Transaksi[[#This Row],[tipe_pembayaran]]="QRIS",5%*Transaksi[[#This Row],[total_penjualan]],0)</f>
        <v>1500</v>
      </c>
      <c r="P302" s="14">
        <f>Transaksi[[#This Row],[total_penjualan]]-Transaksi[[#This Row],[diskon]]</f>
        <v>28500</v>
      </c>
      <c r="Q302" s="16" t="str">
        <f t="shared" si="4"/>
        <v>Februari</v>
      </c>
    </row>
    <row r="303" spans="1:17">
      <c r="A303" s="14">
        <v>302</v>
      </c>
      <c r="B303" s="14">
        <v>302</v>
      </c>
      <c r="C303" s="15">
        <v>44569</v>
      </c>
      <c r="D303" s="14">
        <v>47</v>
      </c>
      <c r="E303" s="14">
        <v>13</v>
      </c>
      <c r="F303" s="14">
        <v>3</v>
      </c>
      <c r="G303" s="14" t="s">
        <v>45</v>
      </c>
      <c r="H303" s="14" t="s">
        <v>15</v>
      </c>
      <c r="I303" s="14" t="str">
        <f>VLOOKUP(Transaksi[[#This Row],[product_id]],'Data Mentah'!$J$7:$N$31,2,FALSE)</f>
        <v>Indomie Rasa Sop Buntut</v>
      </c>
      <c r="J303" s="14" t="str">
        <f>VLOOKUP(Transaksi[[#This Row],[product_id]],'Data Mentah'!$J$7:$N$31,3,FALSE)</f>
        <v>makanan</v>
      </c>
      <c r="K303" s="14">
        <f>VLOOKUP(Transaksi[[#This Row],[product_id]],'Data Mentah'!$J$7:$N$31,4,FALSE)</f>
        <v>10000</v>
      </c>
      <c r="L303" s="14" t="str">
        <f>VLOOKUP(Transaksi[[#This Row],[product_id]],'Data Mentah'!$J$7:$N$31,5,FALSE)</f>
        <v>mie-kuah</v>
      </c>
      <c r="M303" s="14">
        <f>Transaksi[[#This Row],[quantity]]*Transaksi[[#This Row],[harga_produk]]</f>
        <v>30000</v>
      </c>
      <c r="N303" s="14" t="str">
        <f>LEFT(Transaksi[[#This Row],[jenis_pembayaran]],4)</f>
        <v>QRIS</v>
      </c>
      <c r="O303" s="14">
        <f>IF(Transaksi[[#This Row],[tipe_pembayaran]]="QRIS",5%*Transaksi[[#This Row],[total_penjualan]],0)</f>
        <v>1500</v>
      </c>
      <c r="P303" s="14">
        <f>Transaksi[[#This Row],[total_penjualan]]-Transaksi[[#This Row],[diskon]]</f>
        <v>28500</v>
      </c>
      <c r="Q303" s="16" t="str">
        <f t="shared" si="4"/>
        <v>Januari</v>
      </c>
    </row>
    <row r="304" spans="1:17">
      <c r="A304" s="14">
        <v>303</v>
      </c>
      <c r="B304" s="14">
        <v>303</v>
      </c>
      <c r="C304" s="15">
        <v>44599</v>
      </c>
      <c r="D304" s="14">
        <v>9</v>
      </c>
      <c r="E304" s="14">
        <v>3</v>
      </c>
      <c r="F304" s="14">
        <v>3</v>
      </c>
      <c r="G304" s="14" t="s">
        <v>45</v>
      </c>
      <c r="H304" s="14" t="s">
        <v>20</v>
      </c>
      <c r="I304" s="14" t="str">
        <f>VLOOKUP(Transaksi[[#This Row],[product_id]],'Data Mentah'!$J$7:$N$31,2,FALSE)</f>
        <v>Indomie Baso Sapi</v>
      </c>
      <c r="J304" s="14" t="str">
        <f>VLOOKUP(Transaksi[[#This Row],[product_id]],'Data Mentah'!$J$7:$N$31,3,FALSE)</f>
        <v>makanan</v>
      </c>
      <c r="K304" s="14">
        <f>VLOOKUP(Transaksi[[#This Row],[product_id]],'Data Mentah'!$J$7:$N$31,4,FALSE)</f>
        <v>9000</v>
      </c>
      <c r="L304" s="14" t="str">
        <f>VLOOKUP(Transaksi[[#This Row],[product_id]],'Data Mentah'!$J$7:$N$31,5,FALSE)</f>
        <v>mie-kuah</v>
      </c>
      <c r="M304" s="14">
        <f>Transaksi[[#This Row],[quantity]]*Transaksi[[#This Row],[harga_produk]]</f>
        <v>27000</v>
      </c>
      <c r="N304" s="14" t="str">
        <f>LEFT(Transaksi[[#This Row],[jenis_pembayaran]],4)</f>
        <v>QRIS</v>
      </c>
      <c r="O304" s="14">
        <f>IF(Transaksi[[#This Row],[tipe_pembayaran]]="QRIS",5%*Transaksi[[#This Row],[total_penjualan]],0)</f>
        <v>1350</v>
      </c>
      <c r="P304" s="14">
        <f>Transaksi[[#This Row],[total_penjualan]]-Transaksi[[#This Row],[diskon]]</f>
        <v>25650</v>
      </c>
      <c r="Q304" s="16" t="str">
        <f t="shared" si="4"/>
        <v>Februari</v>
      </c>
    </row>
    <row r="305" spans="1:17">
      <c r="A305" s="14">
        <v>304</v>
      </c>
      <c r="B305" s="14">
        <v>304</v>
      </c>
      <c r="C305" s="15">
        <v>44743</v>
      </c>
      <c r="D305" s="14">
        <v>95</v>
      </c>
      <c r="E305" s="14">
        <v>2</v>
      </c>
      <c r="F305" s="14">
        <v>3</v>
      </c>
      <c r="G305" s="14" t="s">
        <v>22</v>
      </c>
      <c r="H305" s="14" t="s">
        <v>20</v>
      </c>
      <c r="I305" s="14" t="str">
        <f>VLOOKUP(Transaksi[[#This Row],[product_id]],'Data Mentah'!$J$7:$N$31,2,FALSE)</f>
        <v>Indomie Ayam Spesial</v>
      </c>
      <c r="J305" s="14" t="str">
        <f>VLOOKUP(Transaksi[[#This Row],[product_id]],'Data Mentah'!$J$7:$N$31,3,FALSE)</f>
        <v>makanan</v>
      </c>
      <c r="K305" s="14">
        <f>VLOOKUP(Transaksi[[#This Row],[product_id]],'Data Mentah'!$J$7:$N$31,4,FALSE)</f>
        <v>9000</v>
      </c>
      <c r="L305" s="14" t="str">
        <f>VLOOKUP(Transaksi[[#This Row],[product_id]],'Data Mentah'!$J$7:$N$31,5,FALSE)</f>
        <v>mie-kuah</v>
      </c>
      <c r="M305" s="14">
        <f>Transaksi[[#This Row],[quantity]]*Transaksi[[#This Row],[harga_produk]]</f>
        <v>27000</v>
      </c>
      <c r="N305" s="14" t="str">
        <f>LEFT(Transaksi[[#This Row],[jenis_pembayaran]],4)</f>
        <v>QRIS</v>
      </c>
      <c r="O305" s="14">
        <f>IF(Transaksi[[#This Row],[tipe_pembayaran]]="QRIS",5%*Transaksi[[#This Row],[total_penjualan]],0)</f>
        <v>1350</v>
      </c>
      <c r="P305" s="14">
        <f>Transaksi[[#This Row],[total_penjualan]]-Transaksi[[#This Row],[diskon]]</f>
        <v>25650</v>
      </c>
      <c r="Q305" s="16" t="str">
        <f t="shared" si="4"/>
        <v>Juli</v>
      </c>
    </row>
    <row r="306" spans="1:17">
      <c r="A306" s="14">
        <v>305</v>
      </c>
      <c r="B306" s="14">
        <v>305</v>
      </c>
      <c r="C306" s="15">
        <v>44675</v>
      </c>
      <c r="D306" s="14">
        <v>37</v>
      </c>
      <c r="E306" s="14">
        <v>16</v>
      </c>
      <c r="F306" s="14">
        <v>3</v>
      </c>
      <c r="G306" s="14" t="s">
        <v>22</v>
      </c>
      <c r="H306" s="14" t="s">
        <v>15</v>
      </c>
      <c r="I306" s="14" t="str">
        <f>VLOOKUP(Transaksi[[#This Row],[product_id]],'Data Mentah'!$J$7:$N$31,2,FALSE)</f>
        <v>Indomie Rasa Soto Lamongan</v>
      </c>
      <c r="J306" s="14" t="str">
        <f>VLOOKUP(Transaksi[[#This Row],[product_id]],'Data Mentah'!$J$7:$N$31,3,FALSE)</f>
        <v>makanan</v>
      </c>
      <c r="K306" s="14">
        <f>VLOOKUP(Transaksi[[#This Row],[product_id]],'Data Mentah'!$J$7:$N$31,4,FALSE)</f>
        <v>10000</v>
      </c>
      <c r="L306" s="14" t="str">
        <f>VLOOKUP(Transaksi[[#This Row],[product_id]],'Data Mentah'!$J$7:$N$31,5,FALSE)</f>
        <v>mie-kuah</v>
      </c>
      <c r="M306" s="14">
        <f>Transaksi[[#This Row],[quantity]]*Transaksi[[#This Row],[harga_produk]]</f>
        <v>30000</v>
      </c>
      <c r="N306" s="14" t="str">
        <f>LEFT(Transaksi[[#This Row],[jenis_pembayaran]],4)</f>
        <v>QRIS</v>
      </c>
      <c r="O306" s="14">
        <f>IF(Transaksi[[#This Row],[tipe_pembayaran]]="QRIS",5%*Transaksi[[#This Row],[total_penjualan]],0)</f>
        <v>1500</v>
      </c>
      <c r="P306" s="14">
        <f>Transaksi[[#This Row],[total_penjualan]]-Transaksi[[#This Row],[diskon]]</f>
        <v>28500</v>
      </c>
      <c r="Q306" s="16" t="str">
        <f t="shared" si="4"/>
        <v>April</v>
      </c>
    </row>
    <row r="307" spans="1:17">
      <c r="A307" s="14">
        <v>306</v>
      </c>
      <c r="B307" s="14">
        <v>306</v>
      </c>
      <c r="C307" s="15">
        <v>44750</v>
      </c>
      <c r="D307" s="14">
        <v>87</v>
      </c>
      <c r="E307" s="14">
        <v>8</v>
      </c>
      <c r="F307" s="14">
        <v>3</v>
      </c>
      <c r="G307" s="14" t="s">
        <v>33</v>
      </c>
      <c r="H307" s="14" t="s">
        <v>20</v>
      </c>
      <c r="I307" s="14" t="str">
        <f>VLOOKUP(Transaksi[[#This Row],[product_id]],'Data Mentah'!$J$7:$N$31,2,FALSE)</f>
        <v>Indomie Goreng Sambal Matah</v>
      </c>
      <c r="J307" s="14" t="str">
        <f>VLOOKUP(Transaksi[[#This Row],[product_id]],'Data Mentah'!$J$7:$N$31,3,FALSE)</f>
        <v>makanan</v>
      </c>
      <c r="K307" s="14">
        <f>VLOOKUP(Transaksi[[#This Row],[product_id]],'Data Mentah'!$J$7:$N$31,4,FALSE)</f>
        <v>9000</v>
      </c>
      <c r="L307" s="14" t="str">
        <f>VLOOKUP(Transaksi[[#This Row],[product_id]],'Data Mentah'!$J$7:$N$31,5,FALSE)</f>
        <v>mie-goreng</v>
      </c>
      <c r="M307" s="14">
        <f>Transaksi[[#This Row],[quantity]]*Transaksi[[#This Row],[harga_produk]]</f>
        <v>27000</v>
      </c>
      <c r="N307" s="14" t="str">
        <f>LEFT(Transaksi[[#This Row],[jenis_pembayaran]],4)</f>
        <v>QRIS</v>
      </c>
      <c r="O307" s="14">
        <f>IF(Transaksi[[#This Row],[tipe_pembayaran]]="QRIS",5%*Transaksi[[#This Row],[total_penjualan]],0)</f>
        <v>1350</v>
      </c>
      <c r="P307" s="14">
        <f>Transaksi[[#This Row],[total_penjualan]]-Transaksi[[#This Row],[diskon]]</f>
        <v>25650</v>
      </c>
      <c r="Q307" s="16" t="str">
        <f t="shared" si="4"/>
        <v>Juli</v>
      </c>
    </row>
    <row r="308" spans="1:17">
      <c r="A308" s="14">
        <v>307</v>
      </c>
      <c r="B308" s="14">
        <v>307</v>
      </c>
      <c r="C308" s="15">
        <v>44725</v>
      </c>
      <c r="D308" s="14">
        <v>82</v>
      </c>
      <c r="E308" s="14">
        <v>6</v>
      </c>
      <c r="F308" s="14">
        <v>2</v>
      </c>
      <c r="G308" s="14" t="s">
        <v>33</v>
      </c>
      <c r="H308" s="14" t="s">
        <v>20</v>
      </c>
      <c r="I308" s="14" t="str">
        <f>VLOOKUP(Transaksi[[#This Row],[product_id]],'Data Mentah'!$J$7:$N$31,2,FALSE)</f>
        <v>Indomie Goreng Pedas</v>
      </c>
      <c r="J308" s="14" t="str">
        <f>VLOOKUP(Transaksi[[#This Row],[product_id]],'Data Mentah'!$J$7:$N$31,3,FALSE)</f>
        <v>makanan</v>
      </c>
      <c r="K308" s="14">
        <f>VLOOKUP(Transaksi[[#This Row],[product_id]],'Data Mentah'!$J$7:$N$31,4,FALSE)</f>
        <v>9000</v>
      </c>
      <c r="L308" s="14" t="str">
        <f>VLOOKUP(Transaksi[[#This Row],[product_id]],'Data Mentah'!$J$7:$N$31,5,FALSE)</f>
        <v>mie-goreng</v>
      </c>
      <c r="M308" s="14">
        <f>Transaksi[[#This Row],[quantity]]*Transaksi[[#This Row],[harga_produk]]</f>
        <v>18000</v>
      </c>
      <c r="N308" s="14" t="str">
        <f>LEFT(Transaksi[[#This Row],[jenis_pembayaran]],4)</f>
        <v>QRIS</v>
      </c>
      <c r="O308" s="14">
        <f>IF(Transaksi[[#This Row],[tipe_pembayaran]]="QRIS",5%*Transaksi[[#This Row],[total_penjualan]],0)</f>
        <v>900</v>
      </c>
      <c r="P308" s="14">
        <f>Transaksi[[#This Row],[total_penjualan]]-Transaksi[[#This Row],[diskon]]</f>
        <v>17100</v>
      </c>
      <c r="Q308" s="16" t="str">
        <f t="shared" si="4"/>
        <v>Juni</v>
      </c>
    </row>
    <row r="309" spans="1:17">
      <c r="A309" s="14">
        <v>308</v>
      </c>
      <c r="B309" s="14">
        <v>308</v>
      </c>
      <c r="C309" s="15">
        <v>44684</v>
      </c>
      <c r="D309" s="14">
        <v>3</v>
      </c>
      <c r="E309" s="14">
        <v>15</v>
      </c>
      <c r="F309" s="14">
        <v>3</v>
      </c>
      <c r="G309" s="14" t="s">
        <v>19</v>
      </c>
      <c r="H309" s="14" t="s">
        <v>20</v>
      </c>
      <c r="I309" s="14" t="str">
        <f>VLOOKUP(Transaksi[[#This Row],[product_id]],'Data Mentah'!$J$7:$N$31,2,FALSE)</f>
        <v>Indomie Rasa Soto Betawi</v>
      </c>
      <c r="J309" s="14" t="str">
        <f>VLOOKUP(Transaksi[[#This Row],[product_id]],'Data Mentah'!$J$7:$N$31,3,FALSE)</f>
        <v>makanan</v>
      </c>
      <c r="K309" s="14">
        <f>VLOOKUP(Transaksi[[#This Row],[product_id]],'Data Mentah'!$J$7:$N$31,4,FALSE)</f>
        <v>10000</v>
      </c>
      <c r="L309" s="14" t="str">
        <f>VLOOKUP(Transaksi[[#This Row],[product_id]],'Data Mentah'!$J$7:$N$31,5,FALSE)</f>
        <v>mie-kuah</v>
      </c>
      <c r="M309" s="14">
        <f>Transaksi[[#This Row],[quantity]]*Transaksi[[#This Row],[harga_produk]]</f>
        <v>30000</v>
      </c>
      <c r="N309" s="14" t="str">
        <f>LEFT(Transaksi[[#This Row],[jenis_pembayaran]],4)</f>
        <v>CASH</v>
      </c>
      <c r="O309" s="14">
        <f>IF(Transaksi[[#This Row],[tipe_pembayaran]]="QRIS",5%*Transaksi[[#This Row],[total_penjualan]],0)</f>
        <v>0</v>
      </c>
      <c r="P309" s="14">
        <f>Transaksi[[#This Row],[total_penjualan]]-Transaksi[[#This Row],[diskon]]</f>
        <v>30000</v>
      </c>
      <c r="Q309" s="16" t="str">
        <f t="shared" si="4"/>
        <v>Mei</v>
      </c>
    </row>
    <row r="310" spans="1:17">
      <c r="A310" s="14">
        <v>309</v>
      </c>
      <c r="B310" s="14">
        <v>309</v>
      </c>
      <c r="C310" s="15">
        <v>44765</v>
      </c>
      <c r="D310" s="14">
        <v>83</v>
      </c>
      <c r="E310" s="14">
        <v>8</v>
      </c>
      <c r="F310" s="14">
        <v>1</v>
      </c>
      <c r="G310" s="14" t="s">
        <v>33</v>
      </c>
      <c r="H310" s="14" t="s">
        <v>20</v>
      </c>
      <c r="I310" s="14" t="str">
        <f>VLOOKUP(Transaksi[[#This Row],[product_id]],'Data Mentah'!$J$7:$N$31,2,FALSE)</f>
        <v>Indomie Goreng Sambal Matah</v>
      </c>
      <c r="J310" s="14" t="str">
        <f>VLOOKUP(Transaksi[[#This Row],[product_id]],'Data Mentah'!$J$7:$N$31,3,FALSE)</f>
        <v>makanan</v>
      </c>
      <c r="K310" s="14">
        <f>VLOOKUP(Transaksi[[#This Row],[product_id]],'Data Mentah'!$J$7:$N$31,4,FALSE)</f>
        <v>9000</v>
      </c>
      <c r="L310" s="14" t="str">
        <f>VLOOKUP(Transaksi[[#This Row],[product_id]],'Data Mentah'!$J$7:$N$31,5,FALSE)</f>
        <v>mie-goreng</v>
      </c>
      <c r="M310" s="14">
        <f>Transaksi[[#This Row],[quantity]]*Transaksi[[#This Row],[harga_produk]]</f>
        <v>9000</v>
      </c>
      <c r="N310" s="14" t="str">
        <f>LEFT(Transaksi[[#This Row],[jenis_pembayaran]],4)</f>
        <v>QRIS</v>
      </c>
      <c r="O310" s="14">
        <f>IF(Transaksi[[#This Row],[tipe_pembayaran]]="QRIS",5%*Transaksi[[#This Row],[total_penjualan]],0)</f>
        <v>450</v>
      </c>
      <c r="P310" s="14">
        <f>Transaksi[[#This Row],[total_penjualan]]-Transaksi[[#This Row],[diskon]]</f>
        <v>8550</v>
      </c>
      <c r="Q310" s="16" t="str">
        <f t="shared" si="4"/>
        <v>Juli</v>
      </c>
    </row>
    <row r="311" spans="1:17">
      <c r="A311" s="14">
        <v>310</v>
      </c>
      <c r="B311" s="14">
        <v>310</v>
      </c>
      <c r="C311" s="15">
        <v>44645</v>
      </c>
      <c r="D311" s="14">
        <v>61</v>
      </c>
      <c r="E311" s="14">
        <v>10</v>
      </c>
      <c r="F311" s="14">
        <v>3</v>
      </c>
      <c r="G311" s="14" t="s">
        <v>45</v>
      </c>
      <c r="H311" s="14" t="s">
        <v>15</v>
      </c>
      <c r="I311" s="14" t="str">
        <f>VLOOKUP(Transaksi[[#This Row],[product_id]],'Data Mentah'!$J$7:$N$31,2,FALSE)</f>
        <v>indomie Kari Ayam</v>
      </c>
      <c r="J311" s="14" t="str">
        <f>VLOOKUP(Transaksi[[#This Row],[product_id]],'Data Mentah'!$J$7:$N$31,3,FALSE)</f>
        <v>makanan</v>
      </c>
      <c r="K311" s="14">
        <f>VLOOKUP(Transaksi[[#This Row],[product_id]],'Data Mentah'!$J$7:$N$31,4,FALSE)</f>
        <v>9000</v>
      </c>
      <c r="L311" s="14" t="str">
        <f>VLOOKUP(Transaksi[[#This Row],[product_id]],'Data Mentah'!$J$7:$N$31,5,FALSE)</f>
        <v>mie-kuah</v>
      </c>
      <c r="M311" s="14">
        <f>Transaksi[[#This Row],[quantity]]*Transaksi[[#This Row],[harga_produk]]</f>
        <v>27000</v>
      </c>
      <c r="N311" s="14" t="str">
        <f>LEFT(Transaksi[[#This Row],[jenis_pembayaran]],4)</f>
        <v>QRIS</v>
      </c>
      <c r="O311" s="14">
        <f>IF(Transaksi[[#This Row],[tipe_pembayaran]]="QRIS",5%*Transaksi[[#This Row],[total_penjualan]],0)</f>
        <v>1350</v>
      </c>
      <c r="P311" s="14">
        <f>Transaksi[[#This Row],[total_penjualan]]-Transaksi[[#This Row],[diskon]]</f>
        <v>25650</v>
      </c>
      <c r="Q311" s="16" t="str">
        <f t="shared" si="4"/>
        <v>Maret</v>
      </c>
    </row>
    <row r="312" spans="1:17">
      <c r="A312" s="14">
        <v>311</v>
      </c>
      <c r="B312" s="14">
        <v>311</v>
      </c>
      <c r="C312" s="15">
        <v>44604</v>
      </c>
      <c r="D312" s="14">
        <v>89</v>
      </c>
      <c r="E312" s="14">
        <v>2</v>
      </c>
      <c r="F312" s="14">
        <v>2</v>
      </c>
      <c r="G312" s="14" t="s">
        <v>22</v>
      </c>
      <c r="H312" s="14" t="s">
        <v>15</v>
      </c>
      <c r="I312" s="14" t="str">
        <f>VLOOKUP(Transaksi[[#This Row],[product_id]],'Data Mentah'!$J$7:$N$31,2,FALSE)</f>
        <v>Indomie Ayam Spesial</v>
      </c>
      <c r="J312" s="14" t="str">
        <f>VLOOKUP(Transaksi[[#This Row],[product_id]],'Data Mentah'!$J$7:$N$31,3,FALSE)</f>
        <v>makanan</v>
      </c>
      <c r="K312" s="14">
        <f>VLOOKUP(Transaksi[[#This Row],[product_id]],'Data Mentah'!$J$7:$N$31,4,FALSE)</f>
        <v>9000</v>
      </c>
      <c r="L312" s="14" t="str">
        <f>VLOOKUP(Transaksi[[#This Row],[product_id]],'Data Mentah'!$J$7:$N$31,5,FALSE)</f>
        <v>mie-kuah</v>
      </c>
      <c r="M312" s="14">
        <f>Transaksi[[#This Row],[quantity]]*Transaksi[[#This Row],[harga_produk]]</f>
        <v>18000</v>
      </c>
      <c r="N312" s="14" t="str">
        <f>LEFT(Transaksi[[#This Row],[jenis_pembayaran]],4)</f>
        <v>QRIS</v>
      </c>
      <c r="O312" s="14">
        <f>IF(Transaksi[[#This Row],[tipe_pembayaran]]="QRIS",5%*Transaksi[[#This Row],[total_penjualan]],0)</f>
        <v>900</v>
      </c>
      <c r="P312" s="14">
        <f>Transaksi[[#This Row],[total_penjualan]]-Transaksi[[#This Row],[diskon]]</f>
        <v>17100</v>
      </c>
      <c r="Q312" s="16" t="str">
        <f t="shared" si="4"/>
        <v>Februari</v>
      </c>
    </row>
    <row r="313" spans="1:17">
      <c r="A313" s="14">
        <v>312</v>
      </c>
      <c r="B313" s="14">
        <v>312</v>
      </c>
      <c r="C313" s="15">
        <v>44766</v>
      </c>
      <c r="D313" s="14">
        <v>21</v>
      </c>
      <c r="E313" s="14">
        <v>9</v>
      </c>
      <c r="F313" s="14">
        <v>3</v>
      </c>
      <c r="G313" s="14" t="s">
        <v>30</v>
      </c>
      <c r="H313" s="14" t="s">
        <v>20</v>
      </c>
      <c r="I313" s="14" t="str">
        <f>VLOOKUP(Transaksi[[#This Row],[product_id]],'Data Mentah'!$J$7:$N$31,2,FALSE)</f>
        <v>Indomie Goreng Spesial</v>
      </c>
      <c r="J313" s="14" t="str">
        <f>VLOOKUP(Transaksi[[#This Row],[product_id]],'Data Mentah'!$J$7:$N$31,3,FALSE)</f>
        <v>makanan</v>
      </c>
      <c r="K313" s="14">
        <f>VLOOKUP(Transaksi[[#This Row],[product_id]],'Data Mentah'!$J$7:$N$31,4,FALSE)</f>
        <v>9000</v>
      </c>
      <c r="L313" s="14" t="str">
        <f>VLOOKUP(Transaksi[[#This Row],[product_id]],'Data Mentah'!$J$7:$N$31,5,FALSE)</f>
        <v>mie-goreng</v>
      </c>
      <c r="M313" s="14">
        <f>Transaksi[[#This Row],[quantity]]*Transaksi[[#This Row],[harga_produk]]</f>
        <v>27000</v>
      </c>
      <c r="N313" s="14" t="str">
        <f>LEFT(Transaksi[[#This Row],[jenis_pembayaran]],4)</f>
        <v>QRIS</v>
      </c>
      <c r="O313" s="14">
        <f>IF(Transaksi[[#This Row],[tipe_pembayaran]]="QRIS",5%*Transaksi[[#This Row],[total_penjualan]],0)</f>
        <v>1350</v>
      </c>
      <c r="P313" s="14">
        <f>Transaksi[[#This Row],[total_penjualan]]-Transaksi[[#This Row],[diskon]]</f>
        <v>25650</v>
      </c>
      <c r="Q313" s="16" t="str">
        <f t="shared" si="4"/>
        <v>Juli</v>
      </c>
    </row>
    <row r="314" spans="1:17">
      <c r="A314" s="14">
        <v>313</v>
      </c>
      <c r="B314" s="14">
        <v>313</v>
      </c>
      <c r="C314" s="15">
        <v>44599</v>
      </c>
      <c r="D314" s="14">
        <v>9</v>
      </c>
      <c r="E314" s="14">
        <v>10</v>
      </c>
      <c r="F314" s="14">
        <v>1</v>
      </c>
      <c r="G314" s="14" t="s">
        <v>30</v>
      </c>
      <c r="H314" s="14" t="s">
        <v>15</v>
      </c>
      <c r="I314" s="14" t="str">
        <f>VLOOKUP(Transaksi[[#This Row],[product_id]],'Data Mentah'!$J$7:$N$31,2,FALSE)</f>
        <v>indomie Kari Ayam</v>
      </c>
      <c r="J314" s="14" t="str">
        <f>VLOOKUP(Transaksi[[#This Row],[product_id]],'Data Mentah'!$J$7:$N$31,3,FALSE)</f>
        <v>makanan</v>
      </c>
      <c r="K314" s="14">
        <f>VLOOKUP(Transaksi[[#This Row],[product_id]],'Data Mentah'!$J$7:$N$31,4,FALSE)</f>
        <v>9000</v>
      </c>
      <c r="L314" s="14" t="str">
        <f>VLOOKUP(Transaksi[[#This Row],[product_id]],'Data Mentah'!$J$7:$N$31,5,FALSE)</f>
        <v>mie-kuah</v>
      </c>
      <c r="M314" s="14">
        <f>Transaksi[[#This Row],[quantity]]*Transaksi[[#This Row],[harga_produk]]</f>
        <v>9000</v>
      </c>
      <c r="N314" s="14" t="str">
        <f>LEFT(Transaksi[[#This Row],[jenis_pembayaran]],4)</f>
        <v>QRIS</v>
      </c>
      <c r="O314" s="14">
        <f>IF(Transaksi[[#This Row],[tipe_pembayaran]]="QRIS",5%*Transaksi[[#This Row],[total_penjualan]],0)</f>
        <v>450</v>
      </c>
      <c r="P314" s="14">
        <f>Transaksi[[#This Row],[total_penjualan]]-Transaksi[[#This Row],[diskon]]</f>
        <v>8550</v>
      </c>
      <c r="Q314" s="16" t="str">
        <f t="shared" si="4"/>
        <v>Februari</v>
      </c>
    </row>
    <row r="315" spans="1:17">
      <c r="A315" s="14">
        <v>314</v>
      </c>
      <c r="B315" s="14">
        <v>314</v>
      </c>
      <c r="C315" s="15">
        <v>44575</v>
      </c>
      <c r="D315" s="14">
        <v>16</v>
      </c>
      <c r="E315" s="14">
        <v>13</v>
      </c>
      <c r="F315" s="14">
        <v>1</v>
      </c>
      <c r="G315" s="14" t="s">
        <v>45</v>
      </c>
      <c r="H315" s="14" t="s">
        <v>20</v>
      </c>
      <c r="I315" s="14" t="str">
        <f>VLOOKUP(Transaksi[[#This Row],[product_id]],'Data Mentah'!$J$7:$N$31,2,FALSE)</f>
        <v>Indomie Rasa Sop Buntut</v>
      </c>
      <c r="J315" s="14" t="str">
        <f>VLOOKUP(Transaksi[[#This Row],[product_id]],'Data Mentah'!$J$7:$N$31,3,FALSE)</f>
        <v>makanan</v>
      </c>
      <c r="K315" s="14">
        <f>VLOOKUP(Transaksi[[#This Row],[product_id]],'Data Mentah'!$J$7:$N$31,4,FALSE)</f>
        <v>10000</v>
      </c>
      <c r="L315" s="14" t="str">
        <f>VLOOKUP(Transaksi[[#This Row],[product_id]],'Data Mentah'!$J$7:$N$31,5,FALSE)</f>
        <v>mie-kuah</v>
      </c>
      <c r="M315" s="14">
        <f>Transaksi[[#This Row],[quantity]]*Transaksi[[#This Row],[harga_produk]]</f>
        <v>10000</v>
      </c>
      <c r="N315" s="14" t="str">
        <f>LEFT(Transaksi[[#This Row],[jenis_pembayaran]],4)</f>
        <v>QRIS</v>
      </c>
      <c r="O315" s="14">
        <f>IF(Transaksi[[#This Row],[tipe_pembayaran]]="QRIS",5%*Transaksi[[#This Row],[total_penjualan]],0)</f>
        <v>500</v>
      </c>
      <c r="P315" s="14">
        <f>Transaksi[[#This Row],[total_penjualan]]-Transaksi[[#This Row],[diskon]]</f>
        <v>9500</v>
      </c>
      <c r="Q315" s="16" t="str">
        <f t="shared" si="4"/>
        <v>Januari</v>
      </c>
    </row>
    <row r="316" spans="1:17">
      <c r="A316" s="14">
        <v>315</v>
      </c>
      <c r="B316" s="14">
        <v>315</v>
      </c>
      <c r="C316" s="15">
        <v>44754</v>
      </c>
      <c r="D316" s="14">
        <v>82</v>
      </c>
      <c r="E316" s="14">
        <v>9</v>
      </c>
      <c r="F316" s="14">
        <v>1</v>
      </c>
      <c r="G316" s="14" t="s">
        <v>19</v>
      </c>
      <c r="H316" s="14" t="s">
        <v>15</v>
      </c>
      <c r="I316" s="14" t="str">
        <f>VLOOKUP(Transaksi[[#This Row],[product_id]],'Data Mentah'!$J$7:$N$31,2,FALSE)</f>
        <v>Indomie Goreng Spesial</v>
      </c>
      <c r="J316" s="14" t="str">
        <f>VLOOKUP(Transaksi[[#This Row],[product_id]],'Data Mentah'!$J$7:$N$31,3,FALSE)</f>
        <v>makanan</v>
      </c>
      <c r="K316" s="14">
        <f>VLOOKUP(Transaksi[[#This Row],[product_id]],'Data Mentah'!$J$7:$N$31,4,FALSE)</f>
        <v>9000</v>
      </c>
      <c r="L316" s="14" t="str">
        <f>VLOOKUP(Transaksi[[#This Row],[product_id]],'Data Mentah'!$J$7:$N$31,5,FALSE)</f>
        <v>mie-goreng</v>
      </c>
      <c r="M316" s="14">
        <f>Transaksi[[#This Row],[quantity]]*Transaksi[[#This Row],[harga_produk]]</f>
        <v>9000</v>
      </c>
      <c r="N316" s="14" t="str">
        <f>LEFT(Transaksi[[#This Row],[jenis_pembayaran]],4)</f>
        <v>CASH</v>
      </c>
      <c r="O316" s="14">
        <f>IF(Transaksi[[#This Row],[tipe_pembayaran]]="QRIS",5%*Transaksi[[#This Row],[total_penjualan]],0)</f>
        <v>0</v>
      </c>
      <c r="P316" s="14">
        <f>Transaksi[[#This Row],[total_penjualan]]-Transaksi[[#This Row],[diskon]]</f>
        <v>9000</v>
      </c>
      <c r="Q316" s="16" t="str">
        <f t="shared" si="4"/>
        <v>Juli</v>
      </c>
    </row>
    <row r="317" spans="1:17">
      <c r="A317" s="14">
        <v>316</v>
      </c>
      <c r="B317" s="14">
        <v>316</v>
      </c>
      <c r="C317" s="15">
        <v>44734</v>
      </c>
      <c r="D317" s="14">
        <v>49</v>
      </c>
      <c r="E317" s="14">
        <v>3</v>
      </c>
      <c r="F317" s="14">
        <v>3</v>
      </c>
      <c r="G317" s="14" t="s">
        <v>30</v>
      </c>
      <c r="H317" s="14" t="s">
        <v>15</v>
      </c>
      <c r="I317" s="14" t="str">
        <f>VLOOKUP(Transaksi[[#This Row],[product_id]],'Data Mentah'!$J$7:$N$31,2,FALSE)</f>
        <v>Indomie Baso Sapi</v>
      </c>
      <c r="J317" s="14" t="str">
        <f>VLOOKUP(Transaksi[[#This Row],[product_id]],'Data Mentah'!$J$7:$N$31,3,FALSE)</f>
        <v>makanan</v>
      </c>
      <c r="K317" s="14">
        <f>VLOOKUP(Transaksi[[#This Row],[product_id]],'Data Mentah'!$J$7:$N$31,4,FALSE)</f>
        <v>9000</v>
      </c>
      <c r="L317" s="14" t="str">
        <f>VLOOKUP(Transaksi[[#This Row],[product_id]],'Data Mentah'!$J$7:$N$31,5,FALSE)</f>
        <v>mie-kuah</v>
      </c>
      <c r="M317" s="14">
        <f>Transaksi[[#This Row],[quantity]]*Transaksi[[#This Row],[harga_produk]]</f>
        <v>27000</v>
      </c>
      <c r="N317" s="14" t="str">
        <f>LEFT(Transaksi[[#This Row],[jenis_pembayaran]],4)</f>
        <v>QRIS</v>
      </c>
      <c r="O317" s="14">
        <f>IF(Transaksi[[#This Row],[tipe_pembayaran]]="QRIS",5%*Transaksi[[#This Row],[total_penjualan]],0)</f>
        <v>1350</v>
      </c>
      <c r="P317" s="14">
        <f>Transaksi[[#This Row],[total_penjualan]]-Transaksi[[#This Row],[diskon]]</f>
        <v>25650</v>
      </c>
      <c r="Q317" s="16" t="str">
        <f t="shared" si="4"/>
        <v>Juni</v>
      </c>
    </row>
    <row r="318" spans="1:17">
      <c r="A318" s="14">
        <v>317</v>
      </c>
      <c r="B318" s="14">
        <v>317</v>
      </c>
      <c r="C318" s="15">
        <v>44596</v>
      </c>
      <c r="D318" s="14">
        <v>22</v>
      </c>
      <c r="E318" s="14">
        <v>5</v>
      </c>
      <c r="F318" s="14">
        <v>1</v>
      </c>
      <c r="G318" s="14" t="s">
        <v>30</v>
      </c>
      <c r="H318" s="14" t="s">
        <v>15</v>
      </c>
      <c r="I318" s="14" t="str">
        <f>VLOOKUP(Transaksi[[#This Row],[product_id]],'Data Mentah'!$J$7:$N$31,2,FALSE)</f>
        <v>Indomie Goreng Cabe Ijo</v>
      </c>
      <c r="J318" s="14" t="str">
        <f>VLOOKUP(Transaksi[[#This Row],[product_id]],'Data Mentah'!$J$7:$N$31,3,FALSE)</f>
        <v>makanan</v>
      </c>
      <c r="K318" s="14">
        <f>VLOOKUP(Transaksi[[#This Row],[product_id]],'Data Mentah'!$J$7:$N$31,4,FALSE)</f>
        <v>9000</v>
      </c>
      <c r="L318" s="14" t="str">
        <f>VLOOKUP(Transaksi[[#This Row],[product_id]],'Data Mentah'!$J$7:$N$31,5,FALSE)</f>
        <v>mie-goreng</v>
      </c>
      <c r="M318" s="14">
        <f>Transaksi[[#This Row],[quantity]]*Transaksi[[#This Row],[harga_produk]]</f>
        <v>9000</v>
      </c>
      <c r="N318" s="14" t="str">
        <f>LEFT(Transaksi[[#This Row],[jenis_pembayaran]],4)</f>
        <v>QRIS</v>
      </c>
      <c r="O318" s="14">
        <f>IF(Transaksi[[#This Row],[tipe_pembayaran]]="QRIS",5%*Transaksi[[#This Row],[total_penjualan]],0)</f>
        <v>450</v>
      </c>
      <c r="P318" s="14">
        <f>Transaksi[[#This Row],[total_penjualan]]-Transaksi[[#This Row],[diskon]]</f>
        <v>8550</v>
      </c>
      <c r="Q318" s="16" t="str">
        <f t="shared" si="4"/>
        <v>Februari</v>
      </c>
    </row>
    <row r="319" spans="1:17">
      <c r="A319" s="14">
        <v>318</v>
      </c>
      <c r="B319" s="14">
        <v>318</v>
      </c>
      <c r="C319" s="15">
        <v>44734</v>
      </c>
      <c r="D319" s="14">
        <v>74</v>
      </c>
      <c r="E319" s="14">
        <v>7</v>
      </c>
      <c r="F319" s="14">
        <v>1</v>
      </c>
      <c r="G319" s="14" t="s">
        <v>33</v>
      </c>
      <c r="H319" s="14" t="s">
        <v>20</v>
      </c>
      <c r="I319" s="14" t="str">
        <f>VLOOKUP(Transaksi[[#This Row],[product_id]],'Data Mentah'!$J$7:$N$31,2,FALSE)</f>
        <v>Indomie Goreng Rendang</v>
      </c>
      <c r="J319" s="14" t="str">
        <f>VLOOKUP(Transaksi[[#This Row],[product_id]],'Data Mentah'!$J$7:$N$31,3,FALSE)</f>
        <v>makanan</v>
      </c>
      <c r="K319" s="14">
        <f>VLOOKUP(Transaksi[[#This Row],[product_id]],'Data Mentah'!$J$7:$N$31,4,FALSE)</f>
        <v>9000</v>
      </c>
      <c r="L319" s="14" t="str">
        <f>VLOOKUP(Transaksi[[#This Row],[product_id]],'Data Mentah'!$J$7:$N$31,5,FALSE)</f>
        <v>mie-goreng</v>
      </c>
      <c r="M319" s="14">
        <f>Transaksi[[#This Row],[quantity]]*Transaksi[[#This Row],[harga_produk]]</f>
        <v>9000</v>
      </c>
      <c r="N319" s="14" t="str">
        <f>LEFT(Transaksi[[#This Row],[jenis_pembayaran]],4)</f>
        <v>QRIS</v>
      </c>
      <c r="O319" s="14">
        <f>IF(Transaksi[[#This Row],[tipe_pembayaran]]="QRIS",5%*Transaksi[[#This Row],[total_penjualan]],0)</f>
        <v>450</v>
      </c>
      <c r="P319" s="14">
        <f>Transaksi[[#This Row],[total_penjualan]]-Transaksi[[#This Row],[diskon]]</f>
        <v>8550</v>
      </c>
      <c r="Q319" s="16" t="str">
        <f t="shared" si="4"/>
        <v>Juni</v>
      </c>
    </row>
    <row r="320" spans="1:17">
      <c r="A320" s="14">
        <v>319</v>
      </c>
      <c r="B320" s="14">
        <v>319</v>
      </c>
      <c r="C320" s="15">
        <v>44718</v>
      </c>
      <c r="D320" s="14">
        <v>79</v>
      </c>
      <c r="E320" s="14">
        <v>7</v>
      </c>
      <c r="F320" s="14">
        <v>2</v>
      </c>
      <c r="G320" s="14" t="s">
        <v>45</v>
      </c>
      <c r="H320" s="14" t="s">
        <v>20</v>
      </c>
      <c r="I320" s="14" t="str">
        <f>VLOOKUP(Transaksi[[#This Row],[product_id]],'Data Mentah'!$J$7:$N$31,2,FALSE)</f>
        <v>Indomie Goreng Rendang</v>
      </c>
      <c r="J320" s="14" t="str">
        <f>VLOOKUP(Transaksi[[#This Row],[product_id]],'Data Mentah'!$J$7:$N$31,3,FALSE)</f>
        <v>makanan</v>
      </c>
      <c r="K320" s="14">
        <f>VLOOKUP(Transaksi[[#This Row],[product_id]],'Data Mentah'!$J$7:$N$31,4,FALSE)</f>
        <v>9000</v>
      </c>
      <c r="L320" s="14" t="str">
        <f>VLOOKUP(Transaksi[[#This Row],[product_id]],'Data Mentah'!$J$7:$N$31,5,FALSE)</f>
        <v>mie-goreng</v>
      </c>
      <c r="M320" s="14">
        <f>Transaksi[[#This Row],[quantity]]*Transaksi[[#This Row],[harga_produk]]</f>
        <v>18000</v>
      </c>
      <c r="N320" s="14" t="str">
        <f>LEFT(Transaksi[[#This Row],[jenis_pembayaran]],4)</f>
        <v>QRIS</v>
      </c>
      <c r="O320" s="14">
        <f>IF(Transaksi[[#This Row],[tipe_pembayaran]]="QRIS",5%*Transaksi[[#This Row],[total_penjualan]],0)</f>
        <v>900</v>
      </c>
      <c r="P320" s="14">
        <f>Transaksi[[#This Row],[total_penjualan]]-Transaksi[[#This Row],[diskon]]</f>
        <v>17100</v>
      </c>
      <c r="Q320" s="16" t="str">
        <f t="shared" si="4"/>
        <v>Juni</v>
      </c>
    </row>
    <row r="321" spans="1:17">
      <c r="A321" s="14">
        <v>320</v>
      </c>
      <c r="B321" s="14">
        <v>320</v>
      </c>
      <c r="C321" s="15">
        <v>44635</v>
      </c>
      <c r="D321" s="14">
        <v>56</v>
      </c>
      <c r="E321" s="14">
        <v>14</v>
      </c>
      <c r="F321" s="14">
        <v>3</v>
      </c>
      <c r="G321" s="14" t="s">
        <v>45</v>
      </c>
      <c r="H321" s="14" t="s">
        <v>20</v>
      </c>
      <c r="I321" s="14" t="str">
        <f>VLOOKUP(Transaksi[[#This Row],[product_id]],'Data Mentah'!$J$7:$N$31,2,FALSE)</f>
        <v>Indomie Rasa Soto Banjar Limau Kuit</v>
      </c>
      <c r="J321" s="14" t="str">
        <f>VLOOKUP(Transaksi[[#This Row],[product_id]],'Data Mentah'!$J$7:$N$31,3,FALSE)</f>
        <v>makanan</v>
      </c>
      <c r="K321" s="14">
        <f>VLOOKUP(Transaksi[[#This Row],[product_id]],'Data Mentah'!$J$7:$N$31,4,FALSE)</f>
        <v>10000</v>
      </c>
      <c r="L321" s="14" t="str">
        <f>VLOOKUP(Transaksi[[#This Row],[product_id]],'Data Mentah'!$J$7:$N$31,5,FALSE)</f>
        <v>mie-kuah</v>
      </c>
      <c r="M321" s="14">
        <f>Transaksi[[#This Row],[quantity]]*Transaksi[[#This Row],[harga_produk]]</f>
        <v>30000</v>
      </c>
      <c r="N321" s="14" t="str">
        <f>LEFT(Transaksi[[#This Row],[jenis_pembayaran]],4)</f>
        <v>QRIS</v>
      </c>
      <c r="O321" s="14">
        <f>IF(Transaksi[[#This Row],[tipe_pembayaran]]="QRIS",5%*Transaksi[[#This Row],[total_penjualan]],0)</f>
        <v>1500</v>
      </c>
      <c r="P321" s="14">
        <f>Transaksi[[#This Row],[total_penjualan]]-Transaksi[[#This Row],[diskon]]</f>
        <v>28500</v>
      </c>
      <c r="Q321" s="16" t="str">
        <f t="shared" si="4"/>
        <v>Maret</v>
      </c>
    </row>
    <row r="322" spans="1:17">
      <c r="A322" s="14">
        <v>321</v>
      </c>
      <c r="B322" s="14">
        <v>321</v>
      </c>
      <c r="C322" s="15">
        <v>44796</v>
      </c>
      <c r="D322" s="14">
        <v>80</v>
      </c>
      <c r="E322" s="14">
        <v>9</v>
      </c>
      <c r="F322" s="14">
        <v>3</v>
      </c>
      <c r="G322" s="14" t="s">
        <v>30</v>
      </c>
      <c r="H322" s="14" t="s">
        <v>20</v>
      </c>
      <c r="I322" s="14" t="str">
        <f>VLOOKUP(Transaksi[[#This Row],[product_id]],'Data Mentah'!$J$7:$N$31,2,FALSE)</f>
        <v>Indomie Goreng Spesial</v>
      </c>
      <c r="J322" s="14" t="str">
        <f>VLOOKUP(Transaksi[[#This Row],[product_id]],'Data Mentah'!$J$7:$N$31,3,FALSE)</f>
        <v>makanan</v>
      </c>
      <c r="K322" s="14">
        <f>VLOOKUP(Transaksi[[#This Row],[product_id]],'Data Mentah'!$J$7:$N$31,4,FALSE)</f>
        <v>9000</v>
      </c>
      <c r="L322" s="14" t="str">
        <f>VLOOKUP(Transaksi[[#This Row],[product_id]],'Data Mentah'!$J$7:$N$31,5,FALSE)</f>
        <v>mie-goreng</v>
      </c>
      <c r="M322" s="14">
        <f>Transaksi[[#This Row],[quantity]]*Transaksi[[#This Row],[harga_produk]]</f>
        <v>27000</v>
      </c>
      <c r="N322" s="14" t="str">
        <f>LEFT(Transaksi[[#This Row],[jenis_pembayaran]],4)</f>
        <v>QRIS</v>
      </c>
      <c r="O322" s="14">
        <f>IF(Transaksi[[#This Row],[tipe_pembayaran]]="QRIS",5%*Transaksi[[#This Row],[total_penjualan]],0)</f>
        <v>1350</v>
      </c>
      <c r="P322" s="14">
        <f>Transaksi[[#This Row],[total_penjualan]]-Transaksi[[#This Row],[diskon]]</f>
        <v>25650</v>
      </c>
      <c r="Q322" s="16" t="str">
        <f t="shared" si="4"/>
        <v>Agustus</v>
      </c>
    </row>
    <row r="323" spans="1:17">
      <c r="A323" s="14">
        <v>322</v>
      </c>
      <c r="B323" s="14">
        <v>322</v>
      </c>
      <c r="C323" s="15">
        <v>44784</v>
      </c>
      <c r="D323" s="14">
        <v>66</v>
      </c>
      <c r="E323" s="14">
        <v>4</v>
      </c>
      <c r="F323" s="14">
        <v>2</v>
      </c>
      <c r="G323" s="14" t="s">
        <v>45</v>
      </c>
      <c r="H323" s="14" t="s">
        <v>20</v>
      </c>
      <c r="I323" s="14" t="str">
        <f>VLOOKUP(Transaksi[[#This Row],[product_id]],'Data Mentah'!$J$7:$N$31,2,FALSE)</f>
        <v>Indomie Goreng Aceh</v>
      </c>
      <c r="J323" s="14" t="str">
        <f>VLOOKUP(Transaksi[[#This Row],[product_id]],'Data Mentah'!$J$7:$N$31,3,FALSE)</f>
        <v>makanan</v>
      </c>
      <c r="K323" s="14">
        <f>VLOOKUP(Transaksi[[#This Row],[product_id]],'Data Mentah'!$J$7:$N$31,4,FALSE)</f>
        <v>9000</v>
      </c>
      <c r="L323" s="14" t="str">
        <f>VLOOKUP(Transaksi[[#This Row],[product_id]],'Data Mentah'!$J$7:$N$31,5,FALSE)</f>
        <v>mie-goreng</v>
      </c>
      <c r="M323" s="14">
        <f>Transaksi[[#This Row],[quantity]]*Transaksi[[#This Row],[harga_produk]]</f>
        <v>18000</v>
      </c>
      <c r="N323" s="14" t="str">
        <f>LEFT(Transaksi[[#This Row],[jenis_pembayaran]],4)</f>
        <v>QRIS</v>
      </c>
      <c r="O323" s="14">
        <f>IF(Transaksi[[#This Row],[tipe_pembayaran]]="QRIS",5%*Transaksi[[#This Row],[total_penjualan]],0)</f>
        <v>900</v>
      </c>
      <c r="P323" s="14">
        <f>Transaksi[[#This Row],[total_penjualan]]-Transaksi[[#This Row],[diskon]]</f>
        <v>17100</v>
      </c>
      <c r="Q323" s="16" t="str">
        <f t="shared" ref="Q323:Q386" si="5">CHOOSE(MONTH(C323),"Januari","Februari","Maret","April","Mei","Juni","Juli","Agustus","September","Oktober","November","Desember")</f>
        <v>Agustus</v>
      </c>
    </row>
    <row r="324" spans="1:17">
      <c r="A324" s="14">
        <v>323</v>
      </c>
      <c r="B324" s="14">
        <v>323</v>
      </c>
      <c r="C324" s="15">
        <v>44587</v>
      </c>
      <c r="D324" s="14">
        <v>82</v>
      </c>
      <c r="E324" s="14">
        <v>9</v>
      </c>
      <c r="F324" s="14">
        <v>2</v>
      </c>
      <c r="G324" s="14" t="s">
        <v>30</v>
      </c>
      <c r="H324" s="14" t="s">
        <v>15</v>
      </c>
      <c r="I324" s="14" t="str">
        <f>VLOOKUP(Transaksi[[#This Row],[product_id]],'Data Mentah'!$J$7:$N$31,2,FALSE)</f>
        <v>Indomie Goreng Spesial</v>
      </c>
      <c r="J324" s="14" t="str">
        <f>VLOOKUP(Transaksi[[#This Row],[product_id]],'Data Mentah'!$J$7:$N$31,3,FALSE)</f>
        <v>makanan</v>
      </c>
      <c r="K324" s="14">
        <f>VLOOKUP(Transaksi[[#This Row],[product_id]],'Data Mentah'!$J$7:$N$31,4,FALSE)</f>
        <v>9000</v>
      </c>
      <c r="L324" s="14" t="str">
        <f>VLOOKUP(Transaksi[[#This Row],[product_id]],'Data Mentah'!$J$7:$N$31,5,FALSE)</f>
        <v>mie-goreng</v>
      </c>
      <c r="M324" s="14">
        <f>Transaksi[[#This Row],[quantity]]*Transaksi[[#This Row],[harga_produk]]</f>
        <v>18000</v>
      </c>
      <c r="N324" s="14" t="str">
        <f>LEFT(Transaksi[[#This Row],[jenis_pembayaran]],4)</f>
        <v>QRIS</v>
      </c>
      <c r="O324" s="14">
        <f>IF(Transaksi[[#This Row],[tipe_pembayaran]]="QRIS",5%*Transaksi[[#This Row],[total_penjualan]],0)</f>
        <v>900</v>
      </c>
      <c r="P324" s="14">
        <f>Transaksi[[#This Row],[total_penjualan]]-Transaksi[[#This Row],[diskon]]</f>
        <v>17100</v>
      </c>
      <c r="Q324" s="16" t="str">
        <f t="shared" si="5"/>
        <v>Januari</v>
      </c>
    </row>
    <row r="325" spans="1:17">
      <c r="A325" s="14">
        <v>324</v>
      </c>
      <c r="B325" s="14">
        <v>324</v>
      </c>
      <c r="C325" s="15">
        <v>44698</v>
      </c>
      <c r="D325" s="14">
        <v>8</v>
      </c>
      <c r="E325" s="14">
        <v>9</v>
      </c>
      <c r="F325" s="14">
        <v>2</v>
      </c>
      <c r="G325" s="14" t="s">
        <v>19</v>
      </c>
      <c r="H325" s="14" t="s">
        <v>15</v>
      </c>
      <c r="I325" s="14" t="str">
        <f>VLOOKUP(Transaksi[[#This Row],[product_id]],'Data Mentah'!$J$7:$N$31,2,FALSE)</f>
        <v>Indomie Goreng Spesial</v>
      </c>
      <c r="J325" s="14" t="str">
        <f>VLOOKUP(Transaksi[[#This Row],[product_id]],'Data Mentah'!$J$7:$N$31,3,FALSE)</f>
        <v>makanan</v>
      </c>
      <c r="K325" s="14">
        <f>VLOOKUP(Transaksi[[#This Row],[product_id]],'Data Mentah'!$J$7:$N$31,4,FALSE)</f>
        <v>9000</v>
      </c>
      <c r="L325" s="14" t="str">
        <f>VLOOKUP(Transaksi[[#This Row],[product_id]],'Data Mentah'!$J$7:$N$31,5,FALSE)</f>
        <v>mie-goreng</v>
      </c>
      <c r="M325" s="14">
        <f>Transaksi[[#This Row],[quantity]]*Transaksi[[#This Row],[harga_produk]]</f>
        <v>18000</v>
      </c>
      <c r="N325" s="14" t="str">
        <f>LEFT(Transaksi[[#This Row],[jenis_pembayaran]],4)</f>
        <v>CASH</v>
      </c>
      <c r="O325" s="14">
        <f>IF(Transaksi[[#This Row],[tipe_pembayaran]]="QRIS",5%*Transaksi[[#This Row],[total_penjualan]],0)</f>
        <v>0</v>
      </c>
      <c r="P325" s="14">
        <f>Transaksi[[#This Row],[total_penjualan]]-Transaksi[[#This Row],[diskon]]</f>
        <v>18000</v>
      </c>
      <c r="Q325" s="16" t="str">
        <f t="shared" si="5"/>
        <v>Mei</v>
      </c>
    </row>
    <row r="326" spans="1:17">
      <c r="A326" s="14">
        <v>325</v>
      </c>
      <c r="B326" s="14">
        <v>325</v>
      </c>
      <c r="C326" s="15">
        <v>44572</v>
      </c>
      <c r="D326" s="14">
        <v>70</v>
      </c>
      <c r="E326" s="14">
        <v>15</v>
      </c>
      <c r="F326" s="14">
        <v>2</v>
      </c>
      <c r="G326" s="14" t="s">
        <v>19</v>
      </c>
      <c r="H326" s="14" t="s">
        <v>20</v>
      </c>
      <c r="I326" s="14" t="str">
        <f>VLOOKUP(Transaksi[[#This Row],[product_id]],'Data Mentah'!$J$7:$N$31,2,FALSE)</f>
        <v>Indomie Rasa Soto Betawi</v>
      </c>
      <c r="J326" s="14" t="str">
        <f>VLOOKUP(Transaksi[[#This Row],[product_id]],'Data Mentah'!$J$7:$N$31,3,FALSE)</f>
        <v>makanan</v>
      </c>
      <c r="K326" s="14">
        <f>VLOOKUP(Transaksi[[#This Row],[product_id]],'Data Mentah'!$J$7:$N$31,4,FALSE)</f>
        <v>10000</v>
      </c>
      <c r="L326" s="14" t="str">
        <f>VLOOKUP(Transaksi[[#This Row],[product_id]],'Data Mentah'!$J$7:$N$31,5,FALSE)</f>
        <v>mie-kuah</v>
      </c>
      <c r="M326" s="14">
        <f>Transaksi[[#This Row],[quantity]]*Transaksi[[#This Row],[harga_produk]]</f>
        <v>20000</v>
      </c>
      <c r="N326" s="14" t="str">
        <f>LEFT(Transaksi[[#This Row],[jenis_pembayaran]],4)</f>
        <v>CASH</v>
      </c>
      <c r="O326" s="14">
        <f>IF(Transaksi[[#This Row],[tipe_pembayaran]]="QRIS",5%*Transaksi[[#This Row],[total_penjualan]],0)</f>
        <v>0</v>
      </c>
      <c r="P326" s="14">
        <f>Transaksi[[#This Row],[total_penjualan]]-Transaksi[[#This Row],[diskon]]</f>
        <v>20000</v>
      </c>
      <c r="Q326" s="16" t="str">
        <f t="shared" si="5"/>
        <v>Januari</v>
      </c>
    </row>
    <row r="327" spans="1:17">
      <c r="A327" s="14">
        <v>326</v>
      </c>
      <c r="B327" s="14">
        <v>326</v>
      </c>
      <c r="C327" s="15">
        <v>44757</v>
      </c>
      <c r="D327" s="14">
        <v>20</v>
      </c>
      <c r="E327" s="14">
        <v>12</v>
      </c>
      <c r="F327" s="14">
        <v>3</v>
      </c>
      <c r="G327" s="14" t="s">
        <v>19</v>
      </c>
      <c r="H327" s="14" t="s">
        <v>20</v>
      </c>
      <c r="I327" s="14" t="str">
        <f>VLOOKUP(Transaksi[[#This Row],[product_id]],'Data Mentah'!$J$7:$N$31,2,FALSE)</f>
        <v>Indomie Rasa Mi Kocok Bandung</v>
      </c>
      <c r="J327" s="14" t="str">
        <f>VLOOKUP(Transaksi[[#This Row],[product_id]],'Data Mentah'!$J$7:$N$31,3,FALSE)</f>
        <v>makanan</v>
      </c>
      <c r="K327" s="14">
        <f>VLOOKUP(Transaksi[[#This Row],[product_id]],'Data Mentah'!$J$7:$N$31,4,FALSE)</f>
        <v>10000</v>
      </c>
      <c r="L327" s="14" t="str">
        <f>VLOOKUP(Transaksi[[#This Row],[product_id]],'Data Mentah'!$J$7:$N$31,5,FALSE)</f>
        <v>mie-kuah</v>
      </c>
      <c r="M327" s="14">
        <f>Transaksi[[#This Row],[quantity]]*Transaksi[[#This Row],[harga_produk]]</f>
        <v>30000</v>
      </c>
      <c r="N327" s="14" t="str">
        <f>LEFT(Transaksi[[#This Row],[jenis_pembayaran]],4)</f>
        <v>CASH</v>
      </c>
      <c r="O327" s="14">
        <f>IF(Transaksi[[#This Row],[tipe_pembayaran]]="QRIS",5%*Transaksi[[#This Row],[total_penjualan]],0)</f>
        <v>0</v>
      </c>
      <c r="P327" s="14">
        <f>Transaksi[[#This Row],[total_penjualan]]-Transaksi[[#This Row],[diskon]]</f>
        <v>30000</v>
      </c>
      <c r="Q327" s="16" t="str">
        <f t="shared" si="5"/>
        <v>Juli</v>
      </c>
    </row>
    <row r="328" spans="1:17">
      <c r="A328" s="14">
        <v>327</v>
      </c>
      <c r="B328" s="14">
        <v>327</v>
      </c>
      <c r="C328" s="15">
        <v>44712</v>
      </c>
      <c r="D328" s="14">
        <v>79</v>
      </c>
      <c r="E328" s="14">
        <v>15</v>
      </c>
      <c r="F328" s="14">
        <v>1</v>
      </c>
      <c r="G328" s="14" t="s">
        <v>33</v>
      </c>
      <c r="H328" s="14" t="s">
        <v>20</v>
      </c>
      <c r="I328" s="14" t="str">
        <f>VLOOKUP(Transaksi[[#This Row],[product_id]],'Data Mentah'!$J$7:$N$31,2,FALSE)</f>
        <v>Indomie Rasa Soto Betawi</v>
      </c>
      <c r="J328" s="14" t="str">
        <f>VLOOKUP(Transaksi[[#This Row],[product_id]],'Data Mentah'!$J$7:$N$31,3,FALSE)</f>
        <v>makanan</v>
      </c>
      <c r="K328" s="14">
        <f>VLOOKUP(Transaksi[[#This Row],[product_id]],'Data Mentah'!$J$7:$N$31,4,FALSE)</f>
        <v>10000</v>
      </c>
      <c r="L328" s="14" t="str">
        <f>VLOOKUP(Transaksi[[#This Row],[product_id]],'Data Mentah'!$J$7:$N$31,5,FALSE)</f>
        <v>mie-kuah</v>
      </c>
      <c r="M328" s="14">
        <f>Transaksi[[#This Row],[quantity]]*Transaksi[[#This Row],[harga_produk]]</f>
        <v>10000</v>
      </c>
      <c r="N328" s="14" t="str">
        <f>LEFT(Transaksi[[#This Row],[jenis_pembayaran]],4)</f>
        <v>QRIS</v>
      </c>
      <c r="O328" s="14">
        <f>IF(Transaksi[[#This Row],[tipe_pembayaran]]="QRIS",5%*Transaksi[[#This Row],[total_penjualan]],0)</f>
        <v>500</v>
      </c>
      <c r="P328" s="14">
        <f>Transaksi[[#This Row],[total_penjualan]]-Transaksi[[#This Row],[diskon]]</f>
        <v>9500</v>
      </c>
      <c r="Q328" s="16" t="str">
        <f t="shared" si="5"/>
        <v>Mei</v>
      </c>
    </row>
    <row r="329" spans="1:17">
      <c r="A329" s="14">
        <v>328</v>
      </c>
      <c r="B329" s="14">
        <v>328</v>
      </c>
      <c r="C329" s="15">
        <v>44658</v>
      </c>
      <c r="D329" s="14">
        <v>69</v>
      </c>
      <c r="E329" s="14">
        <v>15</v>
      </c>
      <c r="F329" s="14">
        <v>1</v>
      </c>
      <c r="G329" s="14" t="s">
        <v>30</v>
      </c>
      <c r="H329" s="14" t="s">
        <v>15</v>
      </c>
      <c r="I329" s="14" t="str">
        <f>VLOOKUP(Transaksi[[#This Row],[product_id]],'Data Mentah'!$J$7:$N$31,2,FALSE)</f>
        <v>Indomie Rasa Soto Betawi</v>
      </c>
      <c r="J329" s="14" t="str">
        <f>VLOOKUP(Transaksi[[#This Row],[product_id]],'Data Mentah'!$J$7:$N$31,3,FALSE)</f>
        <v>makanan</v>
      </c>
      <c r="K329" s="14">
        <f>VLOOKUP(Transaksi[[#This Row],[product_id]],'Data Mentah'!$J$7:$N$31,4,FALSE)</f>
        <v>10000</v>
      </c>
      <c r="L329" s="14" t="str">
        <f>VLOOKUP(Transaksi[[#This Row],[product_id]],'Data Mentah'!$J$7:$N$31,5,FALSE)</f>
        <v>mie-kuah</v>
      </c>
      <c r="M329" s="14">
        <f>Transaksi[[#This Row],[quantity]]*Transaksi[[#This Row],[harga_produk]]</f>
        <v>10000</v>
      </c>
      <c r="N329" s="14" t="str">
        <f>LEFT(Transaksi[[#This Row],[jenis_pembayaran]],4)</f>
        <v>QRIS</v>
      </c>
      <c r="O329" s="14">
        <f>IF(Transaksi[[#This Row],[tipe_pembayaran]]="QRIS",5%*Transaksi[[#This Row],[total_penjualan]],0)</f>
        <v>500</v>
      </c>
      <c r="P329" s="14">
        <f>Transaksi[[#This Row],[total_penjualan]]-Transaksi[[#This Row],[diskon]]</f>
        <v>9500</v>
      </c>
      <c r="Q329" s="16" t="str">
        <f t="shared" si="5"/>
        <v>April</v>
      </c>
    </row>
    <row r="330" spans="1:17">
      <c r="A330" s="14">
        <v>329</v>
      </c>
      <c r="B330" s="14">
        <v>329</v>
      </c>
      <c r="C330" s="15">
        <v>44652</v>
      </c>
      <c r="D330" s="14">
        <v>52</v>
      </c>
      <c r="E330" s="14">
        <v>7</v>
      </c>
      <c r="F330" s="14">
        <v>2</v>
      </c>
      <c r="G330" s="14" t="s">
        <v>33</v>
      </c>
      <c r="H330" s="14" t="s">
        <v>15</v>
      </c>
      <c r="I330" s="14" t="str">
        <f>VLOOKUP(Transaksi[[#This Row],[product_id]],'Data Mentah'!$J$7:$N$31,2,FALSE)</f>
        <v>Indomie Goreng Rendang</v>
      </c>
      <c r="J330" s="14" t="str">
        <f>VLOOKUP(Transaksi[[#This Row],[product_id]],'Data Mentah'!$J$7:$N$31,3,FALSE)</f>
        <v>makanan</v>
      </c>
      <c r="K330" s="14">
        <f>VLOOKUP(Transaksi[[#This Row],[product_id]],'Data Mentah'!$J$7:$N$31,4,FALSE)</f>
        <v>9000</v>
      </c>
      <c r="L330" s="14" t="str">
        <f>VLOOKUP(Transaksi[[#This Row],[product_id]],'Data Mentah'!$J$7:$N$31,5,FALSE)</f>
        <v>mie-goreng</v>
      </c>
      <c r="M330" s="14">
        <f>Transaksi[[#This Row],[quantity]]*Transaksi[[#This Row],[harga_produk]]</f>
        <v>18000</v>
      </c>
      <c r="N330" s="14" t="str">
        <f>LEFT(Transaksi[[#This Row],[jenis_pembayaran]],4)</f>
        <v>QRIS</v>
      </c>
      <c r="O330" s="14">
        <f>IF(Transaksi[[#This Row],[tipe_pembayaran]]="QRIS",5%*Transaksi[[#This Row],[total_penjualan]],0)</f>
        <v>900</v>
      </c>
      <c r="P330" s="14">
        <f>Transaksi[[#This Row],[total_penjualan]]-Transaksi[[#This Row],[diskon]]</f>
        <v>17100</v>
      </c>
      <c r="Q330" s="16" t="str">
        <f t="shared" si="5"/>
        <v>April</v>
      </c>
    </row>
    <row r="331" spans="1:17">
      <c r="A331" s="14">
        <v>330</v>
      </c>
      <c r="B331" s="14">
        <v>330</v>
      </c>
      <c r="C331" s="15">
        <v>44717</v>
      </c>
      <c r="D331" s="14">
        <v>8</v>
      </c>
      <c r="E331" s="14">
        <v>13</v>
      </c>
      <c r="F331" s="14">
        <v>3</v>
      </c>
      <c r="G331" s="14" t="s">
        <v>30</v>
      </c>
      <c r="H331" s="14" t="s">
        <v>15</v>
      </c>
      <c r="I331" s="14" t="str">
        <f>VLOOKUP(Transaksi[[#This Row],[product_id]],'Data Mentah'!$J$7:$N$31,2,FALSE)</f>
        <v>Indomie Rasa Sop Buntut</v>
      </c>
      <c r="J331" s="14" t="str">
        <f>VLOOKUP(Transaksi[[#This Row],[product_id]],'Data Mentah'!$J$7:$N$31,3,FALSE)</f>
        <v>makanan</v>
      </c>
      <c r="K331" s="14">
        <f>VLOOKUP(Transaksi[[#This Row],[product_id]],'Data Mentah'!$J$7:$N$31,4,FALSE)</f>
        <v>10000</v>
      </c>
      <c r="L331" s="14" t="str">
        <f>VLOOKUP(Transaksi[[#This Row],[product_id]],'Data Mentah'!$J$7:$N$31,5,FALSE)</f>
        <v>mie-kuah</v>
      </c>
      <c r="M331" s="14">
        <f>Transaksi[[#This Row],[quantity]]*Transaksi[[#This Row],[harga_produk]]</f>
        <v>30000</v>
      </c>
      <c r="N331" s="14" t="str">
        <f>LEFT(Transaksi[[#This Row],[jenis_pembayaran]],4)</f>
        <v>QRIS</v>
      </c>
      <c r="O331" s="14">
        <f>IF(Transaksi[[#This Row],[tipe_pembayaran]]="QRIS",5%*Transaksi[[#This Row],[total_penjualan]],0)</f>
        <v>1500</v>
      </c>
      <c r="P331" s="14">
        <f>Transaksi[[#This Row],[total_penjualan]]-Transaksi[[#This Row],[diskon]]</f>
        <v>28500</v>
      </c>
      <c r="Q331" s="16" t="str">
        <f t="shared" si="5"/>
        <v>Juni</v>
      </c>
    </row>
    <row r="332" spans="1:17">
      <c r="A332" s="14">
        <v>331</v>
      </c>
      <c r="B332" s="14">
        <v>331</v>
      </c>
      <c r="C332" s="15">
        <v>44612</v>
      </c>
      <c r="D332" s="14">
        <v>68</v>
      </c>
      <c r="E332" s="14">
        <v>11</v>
      </c>
      <c r="F332" s="14">
        <v>1</v>
      </c>
      <c r="G332" s="14" t="s">
        <v>30</v>
      </c>
      <c r="H332" s="14" t="s">
        <v>15</v>
      </c>
      <c r="I332" s="14" t="str">
        <f>VLOOKUP(Transaksi[[#This Row],[product_id]],'Data Mentah'!$J$7:$N$31,2,FALSE)</f>
        <v>Indomie Rasa Empal Gentong</v>
      </c>
      <c r="J332" s="14" t="str">
        <f>VLOOKUP(Transaksi[[#This Row],[product_id]],'Data Mentah'!$J$7:$N$31,3,FALSE)</f>
        <v>makanan</v>
      </c>
      <c r="K332" s="14">
        <f>VLOOKUP(Transaksi[[#This Row],[product_id]],'Data Mentah'!$J$7:$N$31,4,FALSE)</f>
        <v>10000</v>
      </c>
      <c r="L332" s="14" t="str">
        <f>VLOOKUP(Transaksi[[#This Row],[product_id]],'Data Mentah'!$J$7:$N$31,5,FALSE)</f>
        <v>mie-kuah</v>
      </c>
      <c r="M332" s="14">
        <f>Transaksi[[#This Row],[quantity]]*Transaksi[[#This Row],[harga_produk]]</f>
        <v>10000</v>
      </c>
      <c r="N332" s="14" t="str">
        <f>LEFT(Transaksi[[#This Row],[jenis_pembayaran]],4)</f>
        <v>QRIS</v>
      </c>
      <c r="O332" s="14">
        <f>IF(Transaksi[[#This Row],[tipe_pembayaran]]="QRIS",5%*Transaksi[[#This Row],[total_penjualan]],0)</f>
        <v>500</v>
      </c>
      <c r="P332" s="14">
        <f>Transaksi[[#This Row],[total_penjualan]]-Transaksi[[#This Row],[diskon]]</f>
        <v>9500</v>
      </c>
      <c r="Q332" s="16" t="str">
        <f t="shared" si="5"/>
        <v>Februari</v>
      </c>
    </row>
    <row r="333" spans="1:17">
      <c r="A333" s="14">
        <v>332</v>
      </c>
      <c r="B333" s="14">
        <v>332</v>
      </c>
      <c r="C333" s="15">
        <v>44607</v>
      </c>
      <c r="D333" s="14">
        <v>84</v>
      </c>
      <c r="E333" s="14">
        <v>18</v>
      </c>
      <c r="F333" s="14">
        <v>3</v>
      </c>
      <c r="G333" s="14" t="s">
        <v>19</v>
      </c>
      <c r="H333" s="14" t="s">
        <v>20</v>
      </c>
      <c r="I333" s="14" t="str">
        <f>VLOOKUP(Transaksi[[#This Row],[product_id]],'Data Mentah'!$J$7:$N$31,2,FALSE)</f>
        <v>Indomie Soto Mie</v>
      </c>
      <c r="J333" s="14" t="str">
        <f>VLOOKUP(Transaksi[[#This Row],[product_id]],'Data Mentah'!$J$7:$N$31,3,FALSE)</f>
        <v>makanan</v>
      </c>
      <c r="K333" s="14">
        <f>VLOOKUP(Transaksi[[#This Row],[product_id]],'Data Mentah'!$J$7:$N$31,4,FALSE)</f>
        <v>9000</v>
      </c>
      <c r="L333" s="14" t="str">
        <f>VLOOKUP(Transaksi[[#This Row],[product_id]],'Data Mentah'!$J$7:$N$31,5,FALSE)</f>
        <v>mie-kuah</v>
      </c>
      <c r="M333" s="14">
        <f>Transaksi[[#This Row],[quantity]]*Transaksi[[#This Row],[harga_produk]]</f>
        <v>27000</v>
      </c>
      <c r="N333" s="14" t="str">
        <f>LEFT(Transaksi[[#This Row],[jenis_pembayaran]],4)</f>
        <v>CASH</v>
      </c>
      <c r="O333" s="14">
        <f>IF(Transaksi[[#This Row],[tipe_pembayaran]]="QRIS",5%*Transaksi[[#This Row],[total_penjualan]],0)</f>
        <v>0</v>
      </c>
      <c r="P333" s="14">
        <f>Transaksi[[#This Row],[total_penjualan]]-Transaksi[[#This Row],[diskon]]</f>
        <v>27000</v>
      </c>
      <c r="Q333" s="16" t="str">
        <f t="shared" si="5"/>
        <v>Februari</v>
      </c>
    </row>
    <row r="334" spans="1:17">
      <c r="A334" s="14">
        <v>333</v>
      </c>
      <c r="B334" s="14">
        <v>333</v>
      </c>
      <c r="C334" s="15">
        <v>44566</v>
      </c>
      <c r="D334" s="14">
        <v>74</v>
      </c>
      <c r="E334" s="14">
        <v>6</v>
      </c>
      <c r="F334" s="14">
        <v>1</v>
      </c>
      <c r="G334" s="14" t="s">
        <v>19</v>
      </c>
      <c r="H334" s="14" t="s">
        <v>15</v>
      </c>
      <c r="I334" s="14" t="str">
        <f>VLOOKUP(Transaksi[[#This Row],[product_id]],'Data Mentah'!$J$7:$N$31,2,FALSE)</f>
        <v>Indomie Goreng Pedas</v>
      </c>
      <c r="J334" s="14" t="str">
        <f>VLOOKUP(Transaksi[[#This Row],[product_id]],'Data Mentah'!$J$7:$N$31,3,FALSE)</f>
        <v>makanan</v>
      </c>
      <c r="K334" s="14">
        <f>VLOOKUP(Transaksi[[#This Row],[product_id]],'Data Mentah'!$J$7:$N$31,4,FALSE)</f>
        <v>9000</v>
      </c>
      <c r="L334" s="14" t="str">
        <f>VLOOKUP(Transaksi[[#This Row],[product_id]],'Data Mentah'!$J$7:$N$31,5,FALSE)</f>
        <v>mie-goreng</v>
      </c>
      <c r="M334" s="14">
        <f>Transaksi[[#This Row],[quantity]]*Transaksi[[#This Row],[harga_produk]]</f>
        <v>9000</v>
      </c>
      <c r="N334" s="14" t="str">
        <f>LEFT(Transaksi[[#This Row],[jenis_pembayaran]],4)</f>
        <v>CASH</v>
      </c>
      <c r="O334" s="14">
        <f>IF(Transaksi[[#This Row],[tipe_pembayaran]]="QRIS",5%*Transaksi[[#This Row],[total_penjualan]],0)</f>
        <v>0</v>
      </c>
      <c r="P334" s="14">
        <f>Transaksi[[#This Row],[total_penjualan]]-Transaksi[[#This Row],[diskon]]</f>
        <v>9000</v>
      </c>
      <c r="Q334" s="16" t="str">
        <f t="shared" si="5"/>
        <v>Januari</v>
      </c>
    </row>
    <row r="335" spans="1:17">
      <c r="A335" s="14">
        <v>334</v>
      </c>
      <c r="B335" s="14">
        <v>334</v>
      </c>
      <c r="C335" s="15">
        <v>44772</v>
      </c>
      <c r="D335" s="14">
        <v>39</v>
      </c>
      <c r="E335" s="14">
        <v>1</v>
      </c>
      <c r="F335" s="14">
        <v>2</v>
      </c>
      <c r="G335" s="14" t="s">
        <v>22</v>
      </c>
      <c r="H335" s="14" t="s">
        <v>15</v>
      </c>
      <c r="I335" s="14" t="str">
        <f>VLOOKUP(Transaksi[[#This Row],[product_id]],'Data Mentah'!$J$7:$N$31,2,FALSE)</f>
        <v>indomie Ayam Bawang</v>
      </c>
      <c r="J335" s="14" t="str">
        <f>VLOOKUP(Transaksi[[#This Row],[product_id]],'Data Mentah'!$J$7:$N$31,3,FALSE)</f>
        <v>makanan</v>
      </c>
      <c r="K335" s="14">
        <f>VLOOKUP(Transaksi[[#This Row],[product_id]],'Data Mentah'!$J$7:$N$31,4,FALSE)</f>
        <v>9000</v>
      </c>
      <c r="L335" s="14" t="str">
        <f>VLOOKUP(Transaksi[[#This Row],[product_id]],'Data Mentah'!$J$7:$N$31,5,FALSE)</f>
        <v>mie-kuah</v>
      </c>
      <c r="M335" s="14">
        <f>Transaksi[[#This Row],[quantity]]*Transaksi[[#This Row],[harga_produk]]</f>
        <v>18000</v>
      </c>
      <c r="N335" s="14" t="str">
        <f>LEFT(Transaksi[[#This Row],[jenis_pembayaran]],4)</f>
        <v>QRIS</v>
      </c>
      <c r="O335" s="14">
        <f>IF(Transaksi[[#This Row],[tipe_pembayaran]]="QRIS",5%*Transaksi[[#This Row],[total_penjualan]],0)</f>
        <v>900</v>
      </c>
      <c r="P335" s="14">
        <f>Transaksi[[#This Row],[total_penjualan]]-Transaksi[[#This Row],[diskon]]</f>
        <v>17100</v>
      </c>
      <c r="Q335" s="16" t="str">
        <f t="shared" si="5"/>
        <v>Juli</v>
      </c>
    </row>
    <row r="336" spans="1:17">
      <c r="A336" s="14">
        <v>335</v>
      </c>
      <c r="B336" s="14">
        <v>335</v>
      </c>
      <c r="C336" s="15">
        <v>44696</v>
      </c>
      <c r="D336" s="14">
        <v>54</v>
      </c>
      <c r="E336" s="14">
        <v>12</v>
      </c>
      <c r="F336" s="14">
        <v>2</v>
      </c>
      <c r="G336" s="14" t="s">
        <v>14</v>
      </c>
      <c r="H336" s="14" t="s">
        <v>15</v>
      </c>
      <c r="I336" s="14" t="str">
        <f>VLOOKUP(Transaksi[[#This Row],[product_id]],'Data Mentah'!$J$7:$N$31,2,FALSE)</f>
        <v>Indomie Rasa Mi Kocok Bandung</v>
      </c>
      <c r="J336" s="14" t="str">
        <f>VLOOKUP(Transaksi[[#This Row],[product_id]],'Data Mentah'!$J$7:$N$31,3,FALSE)</f>
        <v>makanan</v>
      </c>
      <c r="K336" s="14">
        <f>VLOOKUP(Transaksi[[#This Row],[product_id]],'Data Mentah'!$J$7:$N$31,4,FALSE)</f>
        <v>10000</v>
      </c>
      <c r="L336" s="14" t="str">
        <f>VLOOKUP(Transaksi[[#This Row],[product_id]],'Data Mentah'!$J$7:$N$31,5,FALSE)</f>
        <v>mie-kuah</v>
      </c>
      <c r="M336" s="14">
        <f>Transaksi[[#This Row],[quantity]]*Transaksi[[#This Row],[harga_produk]]</f>
        <v>20000</v>
      </c>
      <c r="N336" s="14" t="str">
        <f>LEFT(Transaksi[[#This Row],[jenis_pembayaran]],4)</f>
        <v>QRIS</v>
      </c>
      <c r="O336" s="14">
        <f>IF(Transaksi[[#This Row],[tipe_pembayaran]]="QRIS",5%*Transaksi[[#This Row],[total_penjualan]],0)</f>
        <v>1000</v>
      </c>
      <c r="P336" s="14">
        <f>Transaksi[[#This Row],[total_penjualan]]-Transaksi[[#This Row],[diskon]]</f>
        <v>19000</v>
      </c>
      <c r="Q336" s="16" t="str">
        <f t="shared" si="5"/>
        <v>Mei</v>
      </c>
    </row>
    <row r="337" spans="1:17">
      <c r="A337" s="14">
        <v>336</v>
      </c>
      <c r="B337" s="14">
        <v>336</v>
      </c>
      <c r="C337" s="15">
        <v>44761</v>
      </c>
      <c r="D337" s="14">
        <v>80</v>
      </c>
      <c r="E337" s="14">
        <v>9</v>
      </c>
      <c r="F337" s="14">
        <v>1</v>
      </c>
      <c r="G337" s="14" t="s">
        <v>14</v>
      </c>
      <c r="H337" s="14" t="s">
        <v>20</v>
      </c>
      <c r="I337" s="14" t="str">
        <f>VLOOKUP(Transaksi[[#This Row],[product_id]],'Data Mentah'!$J$7:$N$31,2,FALSE)</f>
        <v>Indomie Goreng Spesial</v>
      </c>
      <c r="J337" s="14" t="str">
        <f>VLOOKUP(Transaksi[[#This Row],[product_id]],'Data Mentah'!$J$7:$N$31,3,FALSE)</f>
        <v>makanan</v>
      </c>
      <c r="K337" s="14">
        <f>VLOOKUP(Transaksi[[#This Row],[product_id]],'Data Mentah'!$J$7:$N$31,4,FALSE)</f>
        <v>9000</v>
      </c>
      <c r="L337" s="14" t="str">
        <f>VLOOKUP(Transaksi[[#This Row],[product_id]],'Data Mentah'!$J$7:$N$31,5,FALSE)</f>
        <v>mie-goreng</v>
      </c>
      <c r="M337" s="14">
        <f>Transaksi[[#This Row],[quantity]]*Transaksi[[#This Row],[harga_produk]]</f>
        <v>9000</v>
      </c>
      <c r="N337" s="14" t="str">
        <f>LEFT(Transaksi[[#This Row],[jenis_pembayaran]],4)</f>
        <v>QRIS</v>
      </c>
      <c r="O337" s="14">
        <f>IF(Transaksi[[#This Row],[tipe_pembayaran]]="QRIS",5%*Transaksi[[#This Row],[total_penjualan]],0)</f>
        <v>450</v>
      </c>
      <c r="P337" s="14">
        <f>Transaksi[[#This Row],[total_penjualan]]-Transaksi[[#This Row],[diskon]]</f>
        <v>8550</v>
      </c>
      <c r="Q337" s="16" t="str">
        <f t="shared" si="5"/>
        <v>Juli</v>
      </c>
    </row>
    <row r="338" spans="1:17">
      <c r="A338" s="14">
        <v>337</v>
      </c>
      <c r="B338" s="14">
        <v>337</v>
      </c>
      <c r="C338" s="15">
        <v>44677</v>
      </c>
      <c r="D338" s="14">
        <v>21</v>
      </c>
      <c r="E338" s="14">
        <v>15</v>
      </c>
      <c r="F338" s="14">
        <v>1</v>
      </c>
      <c r="G338" s="14" t="s">
        <v>30</v>
      </c>
      <c r="H338" s="14" t="s">
        <v>20</v>
      </c>
      <c r="I338" s="14" t="str">
        <f>VLOOKUP(Transaksi[[#This Row],[product_id]],'Data Mentah'!$J$7:$N$31,2,FALSE)</f>
        <v>Indomie Rasa Soto Betawi</v>
      </c>
      <c r="J338" s="14" t="str">
        <f>VLOOKUP(Transaksi[[#This Row],[product_id]],'Data Mentah'!$J$7:$N$31,3,FALSE)</f>
        <v>makanan</v>
      </c>
      <c r="K338" s="14">
        <f>VLOOKUP(Transaksi[[#This Row],[product_id]],'Data Mentah'!$J$7:$N$31,4,FALSE)</f>
        <v>10000</v>
      </c>
      <c r="L338" s="14" t="str">
        <f>VLOOKUP(Transaksi[[#This Row],[product_id]],'Data Mentah'!$J$7:$N$31,5,FALSE)</f>
        <v>mie-kuah</v>
      </c>
      <c r="M338" s="14">
        <f>Transaksi[[#This Row],[quantity]]*Transaksi[[#This Row],[harga_produk]]</f>
        <v>10000</v>
      </c>
      <c r="N338" s="14" t="str">
        <f>LEFT(Transaksi[[#This Row],[jenis_pembayaran]],4)</f>
        <v>QRIS</v>
      </c>
      <c r="O338" s="14">
        <f>IF(Transaksi[[#This Row],[tipe_pembayaran]]="QRIS",5%*Transaksi[[#This Row],[total_penjualan]],0)</f>
        <v>500</v>
      </c>
      <c r="P338" s="14">
        <f>Transaksi[[#This Row],[total_penjualan]]-Transaksi[[#This Row],[diskon]]</f>
        <v>9500</v>
      </c>
      <c r="Q338" s="16" t="str">
        <f t="shared" si="5"/>
        <v>April</v>
      </c>
    </row>
    <row r="339" spans="1:17">
      <c r="A339" s="14">
        <v>338</v>
      </c>
      <c r="B339" s="14">
        <v>338</v>
      </c>
      <c r="C339" s="15">
        <v>44752</v>
      </c>
      <c r="D339" s="14">
        <v>26</v>
      </c>
      <c r="E339" s="14">
        <v>15</v>
      </c>
      <c r="F339" s="14">
        <v>1</v>
      </c>
      <c r="G339" s="14" t="s">
        <v>19</v>
      </c>
      <c r="H339" s="14" t="s">
        <v>20</v>
      </c>
      <c r="I339" s="14" t="str">
        <f>VLOOKUP(Transaksi[[#This Row],[product_id]],'Data Mentah'!$J$7:$N$31,2,FALSE)</f>
        <v>Indomie Rasa Soto Betawi</v>
      </c>
      <c r="J339" s="14" t="str">
        <f>VLOOKUP(Transaksi[[#This Row],[product_id]],'Data Mentah'!$J$7:$N$31,3,FALSE)</f>
        <v>makanan</v>
      </c>
      <c r="K339" s="14">
        <f>VLOOKUP(Transaksi[[#This Row],[product_id]],'Data Mentah'!$J$7:$N$31,4,FALSE)</f>
        <v>10000</v>
      </c>
      <c r="L339" s="14" t="str">
        <f>VLOOKUP(Transaksi[[#This Row],[product_id]],'Data Mentah'!$J$7:$N$31,5,FALSE)</f>
        <v>mie-kuah</v>
      </c>
      <c r="M339" s="14">
        <f>Transaksi[[#This Row],[quantity]]*Transaksi[[#This Row],[harga_produk]]</f>
        <v>10000</v>
      </c>
      <c r="N339" s="14" t="str">
        <f>LEFT(Transaksi[[#This Row],[jenis_pembayaran]],4)</f>
        <v>CASH</v>
      </c>
      <c r="O339" s="14">
        <f>IF(Transaksi[[#This Row],[tipe_pembayaran]]="QRIS",5%*Transaksi[[#This Row],[total_penjualan]],0)</f>
        <v>0</v>
      </c>
      <c r="P339" s="14">
        <f>Transaksi[[#This Row],[total_penjualan]]-Transaksi[[#This Row],[diskon]]</f>
        <v>10000</v>
      </c>
      <c r="Q339" s="16" t="str">
        <f t="shared" si="5"/>
        <v>Juli</v>
      </c>
    </row>
    <row r="340" spans="1:17">
      <c r="A340" s="14">
        <v>339</v>
      </c>
      <c r="B340" s="14">
        <v>339</v>
      </c>
      <c r="C340" s="15">
        <v>44597</v>
      </c>
      <c r="D340" s="14">
        <v>78</v>
      </c>
      <c r="E340" s="14">
        <v>5</v>
      </c>
      <c r="F340" s="14">
        <v>3</v>
      </c>
      <c r="G340" s="14" t="s">
        <v>14</v>
      </c>
      <c r="H340" s="14" t="s">
        <v>20</v>
      </c>
      <c r="I340" s="14" t="str">
        <f>VLOOKUP(Transaksi[[#This Row],[product_id]],'Data Mentah'!$J$7:$N$31,2,FALSE)</f>
        <v>Indomie Goreng Cabe Ijo</v>
      </c>
      <c r="J340" s="14" t="str">
        <f>VLOOKUP(Transaksi[[#This Row],[product_id]],'Data Mentah'!$J$7:$N$31,3,FALSE)</f>
        <v>makanan</v>
      </c>
      <c r="K340" s="14">
        <f>VLOOKUP(Transaksi[[#This Row],[product_id]],'Data Mentah'!$J$7:$N$31,4,FALSE)</f>
        <v>9000</v>
      </c>
      <c r="L340" s="14" t="str">
        <f>VLOOKUP(Transaksi[[#This Row],[product_id]],'Data Mentah'!$J$7:$N$31,5,FALSE)</f>
        <v>mie-goreng</v>
      </c>
      <c r="M340" s="14">
        <f>Transaksi[[#This Row],[quantity]]*Transaksi[[#This Row],[harga_produk]]</f>
        <v>27000</v>
      </c>
      <c r="N340" s="14" t="str">
        <f>LEFT(Transaksi[[#This Row],[jenis_pembayaran]],4)</f>
        <v>QRIS</v>
      </c>
      <c r="O340" s="14">
        <f>IF(Transaksi[[#This Row],[tipe_pembayaran]]="QRIS",5%*Transaksi[[#This Row],[total_penjualan]],0)</f>
        <v>1350</v>
      </c>
      <c r="P340" s="14">
        <f>Transaksi[[#This Row],[total_penjualan]]-Transaksi[[#This Row],[diskon]]</f>
        <v>25650</v>
      </c>
      <c r="Q340" s="16" t="str">
        <f t="shared" si="5"/>
        <v>Februari</v>
      </c>
    </row>
    <row r="341" spans="1:17">
      <c r="A341" s="14">
        <v>340</v>
      </c>
      <c r="B341" s="14">
        <v>340</v>
      </c>
      <c r="C341" s="15">
        <v>44720</v>
      </c>
      <c r="D341" s="14">
        <v>69</v>
      </c>
      <c r="E341" s="14">
        <v>8</v>
      </c>
      <c r="F341" s="14">
        <v>1</v>
      </c>
      <c r="G341" s="14" t="s">
        <v>22</v>
      </c>
      <c r="H341" s="14" t="s">
        <v>20</v>
      </c>
      <c r="I341" s="14" t="str">
        <f>VLOOKUP(Transaksi[[#This Row],[product_id]],'Data Mentah'!$J$7:$N$31,2,FALSE)</f>
        <v>Indomie Goreng Sambal Matah</v>
      </c>
      <c r="J341" s="14" t="str">
        <f>VLOOKUP(Transaksi[[#This Row],[product_id]],'Data Mentah'!$J$7:$N$31,3,FALSE)</f>
        <v>makanan</v>
      </c>
      <c r="K341" s="14">
        <f>VLOOKUP(Transaksi[[#This Row],[product_id]],'Data Mentah'!$J$7:$N$31,4,FALSE)</f>
        <v>9000</v>
      </c>
      <c r="L341" s="14" t="str">
        <f>VLOOKUP(Transaksi[[#This Row],[product_id]],'Data Mentah'!$J$7:$N$31,5,FALSE)</f>
        <v>mie-goreng</v>
      </c>
      <c r="M341" s="14">
        <f>Transaksi[[#This Row],[quantity]]*Transaksi[[#This Row],[harga_produk]]</f>
        <v>9000</v>
      </c>
      <c r="N341" s="14" t="str">
        <f>LEFT(Transaksi[[#This Row],[jenis_pembayaran]],4)</f>
        <v>QRIS</v>
      </c>
      <c r="O341" s="14">
        <f>IF(Transaksi[[#This Row],[tipe_pembayaran]]="QRIS",5%*Transaksi[[#This Row],[total_penjualan]],0)</f>
        <v>450</v>
      </c>
      <c r="P341" s="14">
        <f>Transaksi[[#This Row],[total_penjualan]]-Transaksi[[#This Row],[diskon]]</f>
        <v>8550</v>
      </c>
      <c r="Q341" s="16" t="str">
        <f t="shared" si="5"/>
        <v>Juni</v>
      </c>
    </row>
    <row r="342" spans="1:17">
      <c r="A342" s="14">
        <v>341</v>
      </c>
      <c r="B342" s="14">
        <v>341</v>
      </c>
      <c r="C342" s="15">
        <v>44575</v>
      </c>
      <c r="D342" s="14">
        <v>96</v>
      </c>
      <c r="E342" s="14">
        <v>12</v>
      </c>
      <c r="F342" s="14">
        <v>3</v>
      </c>
      <c r="G342" s="14" t="s">
        <v>14</v>
      </c>
      <c r="H342" s="14" t="s">
        <v>15</v>
      </c>
      <c r="I342" s="14" t="str">
        <f>VLOOKUP(Transaksi[[#This Row],[product_id]],'Data Mentah'!$J$7:$N$31,2,FALSE)</f>
        <v>Indomie Rasa Mi Kocok Bandung</v>
      </c>
      <c r="J342" s="14" t="str">
        <f>VLOOKUP(Transaksi[[#This Row],[product_id]],'Data Mentah'!$J$7:$N$31,3,FALSE)</f>
        <v>makanan</v>
      </c>
      <c r="K342" s="14">
        <f>VLOOKUP(Transaksi[[#This Row],[product_id]],'Data Mentah'!$J$7:$N$31,4,FALSE)</f>
        <v>10000</v>
      </c>
      <c r="L342" s="14" t="str">
        <f>VLOOKUP(Transaksi[[#This Row],[product_id]],'Data Mentah'!$J$7:$N$31,5,FALSE)</f>
        <v>mie-kuah</v>
      </c>
      <c r="M342" s="14">
        <f>Transaksi[[#This Row],[quantity]]*Transaksi[[#This Row],[harga_produk]]</f>
        <v>30000</v>
      </c>
      <c r="N342" s="14" t="str">
        <f>LEFT(Transaksi[[#This Row],[jenis_pembayaran]],4)</f>
        <v>QRIS</v>
      </c>
      <c r="O342" s="14">
        <f>IF(Transaksi[[#This Row],[tipe_pembayaran]]="QRIS",5%*Transaksi[[#This Row],[total_penjualan]],0)</f>
        <v>1500</v>
      </c>
      <c r="P342" s="14">
        <f>Transaksi[[#This Row],[total_penjualan]]-Transaksi[[#This Row],[diskon]]</f>
        <v>28500</v>
      </c>
      <c r="Q342" s="16" t="str">
        <f t="shared" si="5"/>
        <v>Januari</v>
      </c>
    </row>
    <row r="343" spans="1:17">
      <c r="A343" s="14">
        <v>342</v>
      </c>
      <c r="B343" s="14">
        <v>342</v>
      </c>
      <c r="C343" s="15">
        <v>44589</v>
      </c>
      <c r="D343" s="14">
        <v>96</v>
      </c>
      <c r="E343" s="14">
        <v>1</v>
      </c>
      <c r="F343" s="14">
        <v>1</v>
      </c>
      <c r="G343" s="14" t="s">
        <v>22</v>
      </c>
      <c r="H343" s="14" t="s">
        <v>15</v>
      </c>
      <c r="I343" s="14" t="str">
        <f>VLOOKUP(Transaksi[[#This Row],[product_id]],'Data Mentah'!$J$7:$N$31,2,FALSE)</f>
        <v>indomie Ayam Bawang</v>
      </c>
      <c r="J343" s="14" t="str">
        <f>VLOOKUP(Transaksi[[#This Row],[product_id]],'Data Mentah'!$J$7:$N$31,3,FALSE)</f>
        <v>makanan</v>
      </c>
      <c r="K343" s="14">
        <f>VLOOKUP(Transaksi[[#This Row],[product_id]],'Data Mentah'!$J$7:$N$31,4,FALSE)</f>
        <v>9000</v>
      </c>
      <c r="L343" s="14" t="str">
        <f>VLOOKUP(Transaksi[[#This Row],[product_id]],'Data Mentah'!$J$7:$N$31,5,FALSE)</f>
        <v>mie-kuah</v>
      </c>
      <c r="M343" s="14">
        <f>Transaksi[[#This Row],[quantity]]*Transaksi[[#This Row],[harga_produk]]</f>
        <v>9000</v>
      </c>
      <c r="N343" s="14" t="str">
        <f>LEFT(Transaksi[[#This Row],[jenis_pembayaran]],4)</f>
        <v>QRIS</v>
      </c>
      <c r="O343" s="14">
        <f>IF(Transaksi[[#This Row],[tipe_pembayaran]]="QRIS",5%*Transaksi[[#This Row],[total_penjualan]],0)</f>
        <v>450</v>
      </c>
      <c r="P343" s="14">
        <f>Transaksi[[#This Row],[total_penjualan]]-Transaksi[[#This Row],[diskon]]</f>
        <v>8550</v>
      </c>
      <c r="Q343" s="16" t="str">
        <f t="shared" si="5"/>
        <v>Januari</v>
      </c>
    </row>
    <row r="344" spans="1:17">
      <c r="A344" s="14">
        <v>343</v>
      </c>
      <c r="B344" s="14">
        <v>343</v>
      </c>
      <c r="C344" s="15">
        <v>44761</v>
      </c>
      <c r="D344" s="14">
        <v>49</v>
      </c>
      <c r="E344" s="14">
        <v>15</v>
      </c>
      <c r="F344" s="14">
        <v>2</v>
      </c>
      <c r="G344" s="14" t="s">
        <v>19</v>
      </c>
      <c r="H344" s="14" t="s">
        <v>15</v>
      </c>
      <c r="I344" s="14" t="str">
        <f>VLOOKUP(Transaksi[[#This Row],[product_id]],'Data Mentah'!$J$7:$N$31,2,FALSE)</f>
        <v>Indomie Rasa Soto Betawi</v>
      </c>
      <c r="J344" s="14" t="str">
        <f>VLOOKUP(Transaksi[[#This Row],[product_id]],'Data Mentah'!$J$7:$N$31,3,FALSE)</f>
        <v>makanan</v>
      </c>
      <c r="K344" s="14">
        <f>VLOOKUP(Transaksi[[#This Row],[product_id]],'Data Mentah'!$J$7:$N$31,4,FALSE)</f>
        <v>10000</v>
      </c>
      <c r="L344" s="14" t="str">
        <f>VLOOKUP(Transaksi[[#This Row],[product_id]],'Data Mentah'!$J$7:$N$31,5,FALSE)</f>
        <v>mie-kuah</v>
      </c>
      <c r="M344" s="14">
        <f>Transaksi[[#This Row],[quantity]]*Transaksi[[#This Row],[harga_produk]]</f>
        <v>20000</v>
      </c>
      <c r="N344" s="14" t="str">
        <f>LEFT(Transaksi[[#This Row],[jenis_pembayaran]],4)</f>
        <v>CASH</v>
      </c>
      <c r="O344" s="14">
        <f>IF(Transaksi[[#This Row],[tipe_pembayaran]]="QRIS",5%*Transaksi[[#This Row],[total_penjualan]],0)</f>
        <v>0</v>
      </c>
      <c r="P344" s="14">
        <f>Transaksi[[#This Row],[total_penjualan]]-Transaksi[[#This Row],[diskon]]</f>
        <v>20000</v>
      </c>
      <c r="Q344" s="16" t="str">
        <f t="shared" si="5"/>
        <v>Juli</v>
      </c>
    </row>
    <row r="345" spans="1:17">
      <c r="A345" s="14">
        <v>344</v>
      </c>
      <c r="B345" s="14">
        <v>344</v>
      </c>
      <c r="C345" s="15">
        <v>44750</v>
      </c>
      <c r="D345" s="14">
        <v>44</v>
      </c>
      <c r="E345" s="14">
        <v>14</v>
      </c>
      <c r="F345" s="14">
        <v>1</v>
      </c>
      <c r="G345" s="14" t="s">
        <v>19</v>
      </c>
      <c r="H345" s="14" t="s">
        <v>15</v>
      </c>
      <c r="I345" s="14" t="str">
        <f>VLOOKUP(Transaksi[[#This Row],[product_id]],'Data Mentah'!$J$7:$N$31,2,FALSE)</f>
        <v>Indomie Rasa Soto Banjar Limau Kuit</v>
      </c>
      <c r="J345" s="14" t="str">
        <f>VLOOKUP(Transaksi[[#This Row],[product_id]],'Data Mentah'!$J$7:$N$31,3,FALSE)</f>
        <v>makanan</v>
      </c>
      <c r="K345" s="14">
        <f>VLOOKUP(Transaksi[[#This Row],[product_id]],'Data Mentah'!$J$7:$N$31,4,FALSE)</f>
        <v>10000</v>
      </c>
      <c r="L345" s="14" t="str">
        <f>VLOOKUP(Transaksi[[#This Row],[product_id]],'Data Mentah'!$J$7:$N$31,5,FALSE)</f>
        <v>mie-kuah</v>
      </c>
      <c r="M345" s="14">
        <f>Transaksi[[#This Row],[quantity]]*Transaksi[[#This Row],[harga_produk]]</f>
        <v>10000</v>
      </c>
      <c r="N345" s="14" t="str">
        <f>LEFT(Transaksi[[#This Row],[jenis_pembayaran]],4)</f>
        <v>CASH</v>
      </c>
      <c r="O345" s="14">
        <f>IF(Transaksi[[#This Row],[tipe_pembayaran]]="QRIS",5%*Transaksi[[#This Row],[total_penjualan]],0)</f>
        <v>0</v>
      </c>
      <c r="P345" s="14">
        <f>Transaksi[[#This Row],[total_penjualan]]-Transaksi[[#This Row],[diskon]]</f>
        <v>10000</v>
      </c>
      <c r="Q345" s="16" t="str">
        <f t="shared" si="5"/>
        <v>Juli</v>
      </c>
    </row>
    <row r="346" spans="1:17">
      <c r="A346" s="14">
        <v>345</v>
      </c>
      <c r="B346" s="14">
        <v>345</v>
      </c>
      <c r="C346" s="15">
        <v>44635</v>
      </c>
      <c r="D346" s="14">
        <v>30</v>
      </c>
      <c r="E346" s="14">
        <v>13</v>
      </c>
      <c r="F346" s="14">
        <v>2</v>
      </c>
      <c r="G346" s="14" t="s">
        <v>19</v>
      </c>
      <c r="H346" s="14" t="s">
        <v>20</v>
      </c>
      <c r="I346" s="14" t="str">
        <f>VLOOKUP(Transaksi[[#This Row],[product_id]],'Data Mentah'!$J$7:$N$31,2,FALSE)</f>
        <v>Indomie Rasa Sop Buntut</v>
      </c>
      <c r="J346" s="14" t="str">
        <f>VLOOKUP(Transaksi[[#This Row],[product_id]],'Data Mentah'!$J$7:$N$31,3,FALSE)</f>
        <v>makanan</v>
      </c>
      <c r="K346" s="14">
        <f>VLOOKUP(Transaksi[[#This Row],[product_id]],'Data Mentah'!$J$7:$N$31,4,FALSE)</f>
        <v>10000</v>
      </c>
      <c r="L346" s="14" t="str">
        <f>VLOOKUP(Transaksi[[#This Row],[product_id]],'Data Mentah'!$J$7:$N$31,5,FALSE)</f>
        <v>mie-kuah</v>
      </c>
      <c r="M346" s="14">
        <f>Transaksi[[#This Row],[quantity]]*Transaksi[[#This Row],[harga_produk]]</f>
        <v>20000</v>
      </c>
      <c r="N346" s="14" t="str">
        <f>LEFT(Transaksi[[#This Row],[jenis_pembayaran]],4)</f>
        <v>CASH</v>
      </c>
      <c r="O346" s="14">
        <f>IF(Transaksi[[#This Row],[tipe_pembayaran]]="QRIS",5%*Transaksi[[#This Row],[total_penjualan]],0)</f>
        <v>0</v>
      </c>
      <c r="P346" s="14">
        <f>Transaksi[[#This Row],[total_penjualan]]-Transaksi[[#This Row],[diskon]]</f>
        <v>20000</v>
      </c>
      <c r="Q346" s="16" t="str">
        <f t="shared" si="5"/>
        <v>Maret</v>
      </c>
    </row>
    <row r="347" spans="1:17">
      <c r="A347" s="14">
        <v>346</v>
      </c>
      <c r="B347" s="14">
        <v>346</v>
      </c>
      <c r="C347" s="15">
        <v>44671</v>
      </c>
      <c r="D347" s="14">
        <v>7</v>
      </c>
      <c r="E347" s="14">
        <v>10</v>
      </c>
      <c r="F347" s="14">
        <v>2</v>
      </c>
      <c r="G347" s="14" t="s">
        <v>14</v>
      </c>
      <c r="H347" s="14" t="s">
        <v>15</v>
      </c>
      <c r="I347" s="14" t="str">
        <f>VLOOKUP(Transaksi[[#This Row],[product_id]],'Data Mentah'!$J$7:$N$31,2,FALSE)</f>
        <v>indomie Kari Ayam</v>
      </c>
      <c r="J347" s="14" t="str">
        <f>VLOOKUP(Transaksi[[#This Row],[product_id]],'Data Mentah'!$J$7:$N$31,3,FALSE)</f>
        <v>makanan</v>
      </c>
      <c r="K347" s="14">
        <f>VLOOKUP(Transaksi[[#This Row],[product_id]],'Data Mentah'!$J$7:$N$31,4,FALSE)</f>
        <v>9000</v>
      </c>
      <c r="L347" s="14" t="str">
        <f>VLOOKUP(Transaksi[[#This Row],[product_id]],'Data Mentah'!$J$7:$N$31,5,FALSE)</f>
        <v>mie-kuah</v>
      </c>
      <c r="M347" s="14">
        <f>Transaksi[[#This Row],[quantity]]*Transaksi[[#This Row],[harga_produk]]</f>
        <v>18000</v>
      </c>
      <c r="N347" s="14" t="str">
        <f>LEFT(Transaksi[[#This Row],[jenis_pembayaran]],4)</f>
        <v>QRIS</v>
      </c>
      <c r="O347" s="14">
        <f>IF(Transaksi[[#This Row],[tipe_pembayaran]]="QRIS",5%*Transaksi[[#This Row],[total_penjualan]],0)</f>
        <v>900</v>
      </c>
      <c r="P347" s="14">
        <f>Transaksi[[#This Row],[total_penjualan]]-Transaksi[[#This Row],[diskon]]</f>
        <v>17100</v>
      </c>
      <c r="Q347" s="16" t="str">
        <f t="shared" si="5"/>
        <v>April</v>
      </c>
    </row>
    <row r="348" spans="1:17">
      <c r="A348" s="14">
        <v>347</v>
      </c>
      <c r="B348" s="14">
        <v>347</v>
      </c>
      <c r="C348" s="15">
        <v>44564</v>
      </c>
      <c r="D348" s="14">
        <v>79</v>
      </c>
      <c r="E348" s="14">
        <v>16</v>
      </c>
      <c r="F348" s="14">
        <v>1</v>
      </c>
      <c r="G348" s="14" t="s">
        <v>22</v>
      </c>
      <c r="H348" s="14" t="s">
        <v>15</v>
      </c>
      <c r="I348" s="14" t="str">
        <f>VLOOKUP(Transaksi[[#This Row],[product_id]],'Data Mentah'!$J$7:$N$31,2,FALSE)</f>
        <v>Indomie Rasa Soto Lamongan</v>
      </c>
      <c r="J348" s="14" t="str">
        <f>VLOOKUP(Transaksi[[#This Row],[product_id]],'Data Mentah'!$J$7:$N$31,3,FALSE)</f>
        <v>makanan</v>
      </c>
      <c r="K348" s="14">
        <f>VLOOKUP(Transaksi[[#This Row],[product_id]],'Data Mentah'!$J$7:$N$31,4,FALSE)</f>
        <v>10000</v>
      </c>
      <c r="L348" s="14" t="str">
        <f>VLOOKUP(Transaksi[[#This Row],[product_id]],'Data Mentah'!$J$7:$N$31,5,FALSE)</f>
        <v>mie-kuah</v>
      </c>
      <c r="M348" s="14">
        <f>Transaksi[[#This Row],[quantity]]*Transaksi[[#This Row],[harga_produk]]</f>
        <v>10000</v>
      </c>
      <c r="N348" s="14" t="str">
        <f>LEFT(Transaksi[[#This Row],[jenis_pembayaran]],4)</f>
        <v>QRIS</v>
      </c>
      <c r="O348" s="14">
        <f>IF(Transaksi[[#This Row],[tipe_pembayaran]]="QRIS",5%*Transaksi[[#This Row],[total_penjualan]],0)</f>
        <v>500</v>
      </c>
      <c r="P348" s="14">
        <f>Transaksi[[#This Row],[total_penjualan]]-Transaksi[[#This Row],[diskon]]</f>
        <v>9500</v>
      </c>
      <c r="Q348" s="16" t="str">
        <f t="shared" si="5"/>
        <v>Januari</v>
      </c>
    </row>
    <row r="349" spans="1:17">
      <c r="A349" s="14">
        <v>348</v>
      </c>
      <c r="B349" s="14">
        <v>348</v>
      </c>
      <c r="C349" s="15">
        <v>44779</v>
      </c>
      <c r="D349" s="14">
        <v>39</v>
      </c>
      <c r="E349" s="14">
        <v>14</v>
      </c>
      <c r="F349" s="14">
        <v>2</v>
      </c>
      <c r="G349" s="14" t="s">
        <v>19</v>
      </c>
      <c r="H349" s="14" t="s">
        <v>15</v>
      </c>
      <c r="I349" s="14" t="str">
        <f>VLOOKUP(Transaksi[[#This Row],[product_id]],'Data Mentah'!$J$7:$N$31,2,FALSE)</f>
        <v>Indomie Rasa Soto Banjar Limau Kuit</v>
      </c>
      <c r="J349" s="14" t="str">
        <f>VLOOKUP(Transaksi[[#This Row],[product_id]],'Data Mentah'!$J$7:$N$31,3,FALSE)</f>
        <v>makanan</v>
      </c>
      <c r="K349" s="14">
        <f>VLOOKUP(Transaksi[[#This Row],[product_id]],'Data Mentah'!$J$7:$N$31,4,FALSE)</f>
        <v>10000</v>
      </c>
      <c r="L349" s="14" t="str">
        <f>VLOOKUP(Transaksi[[#This Row],[product_id]],'Data Mentah'!$J$7:$N$31,5,FALSE)</f>
        <v>mie-kuah</v>
      </c>
      <c r="M349" s="14">
        <f>Transaksi[[#This Row],[quantity]]*Transaksi[[#This Row],[harga_produk]]</f>
        <v>20000</v>
      </c>
      <c r="N349" s="14" t="str">
        <f>LEFT(Transaksi[[#This Row],[jenis_pembayaran]],4)</f>
        <v>CASH</v>
      </c>
      <c r="O349" s="14">
        <f>IF(Transaksi[[#This Row],[tipe_pembayaran]]="QRIS",5%*Transaksi[[#This Row],[total_penjualan]],0)</f>
        <v>0</v>
      </c>
      <c r="P349" s="14">
        <f>Transaksi[[#This Row],[total_penjualan]]-Transaksi[[#This Row],[diskon]]</f>
        <v>20000</v>
      </c>
      <c r="Q349" s="16" t="str">
        <f t="shared" si="5"/>
        <v>Agustus</v>
      </c>
    </row>
    <row r="350" spans="1:17">
      <c r="A350" s="14">
        <v>349</v>
      </c>
      <c r="B350" s="14">
        <v>349</v>
      </c>
      <c r="C350" s="15">
        <v>44568</v>
      </c>
      <c r="D350" s="14">
        <v>54</v>
      </c>
      <c r="E350" s="14">
        <v>14</v>
      </c>
      <c r="F350" s="14">
        <v>2</v>
      </c>
      <c r="G350" s="14" t="s">
        <v>30</v>
      </c>
      <c r="H350" s="14" t="s">
        <v>15</v>
      </c>
      <c r="I350" s="14" t="str">
        <f>VLOOKUP(Transaksi[[#This Row],[product_id]],'Data Mentah'!$J$7:$N$31,2,FALSE)</f>
        <v>Indomie Rasa Soto Banjar Limau Kuit</v>
      </c>
      <c r="J350" s="14" t="str">
        <f>VLOOKUP(Transaksi[[#This Row],[product_id]],'Data Mentah'!$J$7:$N$31,3,FALSE)</f>
        <v>makanan</v>
      </c>
      <c r="K350" s="14">
        <f>VLOOKUP(Transaksi[[#This Row],[product_id]],'Data Mentah'!$J$7:$N$31,4,FALSE)</f>
        <v>10000</v>
      </c>
      <c r="L350" s="14" t="str">
        <f>VLOOKUP(Transaksi[[#This Row],[product_id]],'Data Mentah'!$J$7:$N$31,5,FALSE)</f>
        <v>mie-kuah</v>
      </c>
      <c r="M350" s="14">
        <f>Transaksi[[#This Row],[quantity]]*Transaksi[[#This Row],[harga_produk]]</f>
        <v>20000</v>
      </c>
      <c r="N350" s="14" t="str">
        <f>LEFT(Transaksi[[#This Row],[jenis_pembayaran]],4)</f>
        <v>QRIS</v>
      </c>
      <c r="O350" s="14">
        <f>IF(Transaksi[[#This Row],[tipe_pembayaran]]="QRIS",5%*Transaksi[[#This Row],[total_penjualan]],0)</f>
        <v>1000</v>
      </c>
      <c r="P350" s="14">
        <f>Transaksi[[#This Row],[total_penjualan]]-Transaksi[[#This Row],[diskon]]</f>
        <v>19000</v>
      </c>
      <c r="Q350" s="16" t="str">
        <f t="shared" si="5"/>
        <v>Januari</v>
      </c>
    </row>
    <row r="351" spans="1:17">
      <c r="A351" s="14">
        <v>350</v>
      </c>
      <c r="B351" s="14">
        <v>350</v>
      </c>
      <c r="C351" s="15">
        <v>44708</v>
      </c>
      <c r="D351" s="14">
        <v>6</v>
      </c>
      <c r="E351" s="14">
        <v>11</v>
      </c>
      <c r="F351" s="14">
        <v>3</v>
      </c>
      <c r="G351" s="14" t="s">
        <v>45</v>
      </c>
      <c r="H351" s="14" t="s">
        <v>20</v>
      </c>
      <c r="I351" s="14" t="str">
        <f>VLOOKUP(Transaksi[[#This Row],[product_id]],'Data Mentah'!$J$7:$N$31,2,FALSE)</f>
        <v>Indomie Rasa Empal Gentong</v>
      </c>
      <c r="J351" s="14" t="str">
        <f>VLOOKUP(Transaksi[[#This Row],[product_id]],'Data Mentah'!$J$7:$N$31,3,FALSE)</f>
        <v>makanan</v>
      </c>
      <c r="K351" s="14">
        <f>VLOOKUP(Transaksi[[#This Row],[product_id]],'Data Mentah'!$J$7:$N$31,4,FALSE)</f>
        <v>10000</v>
      </c>
      <c r="L351" s="14" t="str">
        <f>VLOOKUP(Transaksi[[#This Row],[product_id]],'Data Mentah'!$J$7:$N$31,5,FALSE)</f>
        <v>mie-kuah</v>
      </c>
      <c r="M351" s="14">
        <f>Transaksi[[#This Row],[quantity]]*Transaksi[[#This Row],[harga_produk]]</f>
        <v>30000</v>
      </c>
      <c r="N351" s="14" t="str">
        <f>LEFT(Transaksi[[#This Row],[jenis_pembayaran]],4)</f>
        <v>QRIS</v>
      </c>
      <c r="O351" s="14">
        <f>IF(Transaksi[[#This Row],[tipe_pembayaran]]="QRIS",5%*Transaksi[[#This Row],[total_penjualan]],0)</f>
        <v>1500</v>
      </c>
      <c r="P351" s="14">
        <f>Transaksi[[#This Row],[total_penjualan]]-Transaksi[[#This Row],[diskon]]</f>
        <v>28500</v>
      </c>
      <c r="Q351" s="16" t="str">
        <f t="shared" si="5"/>
        <v>Mei</v>
      </c>
    </row>
    <row r="352" spans="1:17">
      <c r="A352" s="14">
        <v>351</v>
      </c>
      <c r="B352" s="14">
        <v>351</v>
      </c>
      <c r="C352" s="15">
        <v>44676</v>
      </c>
      <c r="D352" s="14">
        <v>29</v>
      </c>
      <c r="E352" s="14">
        <v>17</v>
      </c>
      <c r="F352" s="14">
        <v>3</v>
      </c>
      <c r="G352" s="14" t="s">
        <v>33</v>
      </c>
      <c r="H352" s="14" t="s">
        <v>15</v>
      </c>
      <c r="I352" s="14" t="str">
        <f>VLOOKUP(Transaksi[[#This Row],[product_id]],'Data Mentah'!$J$7:$N$31,2,FALSE)</f>
        <v>Indomie Rasa Soto Padang</v>
      </c>
      <c r="J352" s="14" t="str">
        <f>VLOOKUP(Transaksi[[#This Row],[product_id]],'Data Mentah'!$J$7:$N$31,3,FALSE)</f>
        <v>makanan</v>
      </c>
      <c r="K352" s="14">
        <f>VLOOKUP(Transaksi[[#This Row],[product_id]],'Data Mentah'!$J$7:$N$31,4,FALSE)</f>
        <v>10000</v>
      </c>
      <c r="L352" s="14" t="str">
        <f>VLOOKUP(Transaksi[[#This Row],[product_id]],'Data Mentah'!$J$7:$N$31,5,FALSE)</f>
        <v>mie-kuah</v>
      </c>
      <c r="M352" s="14">
        <f>Transaksi[[#This Row],[quantity]]*Transaksi[[#This Row],[harga_produk]]</f>
        <v>30000</v>
      </c>
      <c r="N352" s="14" t="str">
        <f>LEFT(Transaksi[[#This Row],[jenis_pembayaran]],4)</f>
        <v>QRIS</v>
      </c>
      <c r="O352" s="14">
        <f>IF(Transaksi[[#This Row],[tipe_pembayaran]]="QRIS",5%*Transaksi[[#This Row],[total_penjualan]],0)</f>
        <v>1500</v>
      </c>
      <c r="P352" s="14">
        <f>Transaksi[[#This Row],[total_penjualan]]-Transaksi[[#This Row],[diskon]]</f>
        <v>28500</v>
      </c>
      <c r="Q352" s="16" t="str">
        <f t="shared" si="5"/>
        <v>April</v>
      </c>
    </row>
    <row r="353" spans="1:17">
      <c r="A353" s="14">
        <v>352</v>
      </c>
      <c r="B353" s="14">
        <v>352</v>
      </c>
      <c r="C353" s="15">
        <v>44630</v>
      </c>
      <c r="D353" s="14">
        <v>32</v>
      </c>
      <c r="E353" s="14">
        <v>6</v>
      </c>
      <c r="F353" s="14">
        <v>3</v>
      </c>
      <c r="G353" s="14" t="s">
        <v>30</v>
      </c>
      <c r="H353" s="14" t="s">
        <v>15</v>
      </c>
      <c r="I353" s="14" t="str">
        <f>VLOOKUP(Transaksi[[#This Row],[product_id]],'Data Mentah'!$J$7:$N$31,2,FALSE)</f>
        <v>Indomie Goreng Pedas</v>
      </c>
      <c r="J353" s="14" t="str">
        <f>VLOOKUP(Transaksi[[#This Row],[product_id]],'Data Mentah'!$J$7:$N$31,3,FALSE)</f>
        <v>makanan</v>
      </c>
      <c r="K353" s="14">
        <f>VLOOKUP(Transaksi[[#This Row],[product_id]],'Data Mentah'!$J$7:$N$31,4,FALSE)</f>
        <v>9000</v>
      </c>
      <c r="L353" s="14" t="str">
        <f>VLOOKUP(Transaksi[[#This Row],[product_id]],'Data Mentah'!$J$7:$N$31,5,FALSE)</f>
        <v>mie-goreng</v>
      </c>
      <c r="M353" s="14">
        <f>Transaksi[[#This Row],[quantity]]*Transaksi[[#This Row],[harga_produk]]</f>
        <v>27000</v>
      </c>
      <c r="N353" s="14" t="str">
        <f>LEFT(Transaksi[[#This Row],[jenis_pembayaran]],4)</f>
        <v>QRIS</v>
      </c>
      <c r="O353" s="14">
        <f>IF(Transaksi[[#This Row],[tipe_pembayaran]]="QRIS",5%*Transaksi[[#This Row],[total_penjualan]],0)</f>
        <v>1350</v>
      </c>
      <c r="P353" s="14">
        <f>Transaksi[[#This Row],[total_penjualan]]-Transaksi[[#This Row],[diskon]]</f>
        <v>25650</v>
      </c>
      <c r="Q353" s="16" t="str">
        <f t="shared" si="5"/>
        <v>Maret</v>
      </c>
    </row>
    <row r="354" spans="1:17">
      <c r="A354" s="14">
        <v>353</v>
      </c>
      <c r="B354" s="14">
        <v>353</v>
      </c>
      <c r="C354" s="15">
        <v>44698</v>
      </c>
      <c r="D354" s="14">
        <v>83</v>
      </c>
      <c r="E354" s="14">
        <v>15</v>
      </c>
      <c r="F354" s="14">
        <v>2</v>
      </c>
      <c r="G354" s="14" t="s">
        <v>19</v>
      </c>
      <c r="H354" s="14" t="s">
        <v>20</v>
      </c>
      <c r="I354" s="14" t="str">
        <f>VLOOKUP(Transaksi[[#This Row],[product_id]],'Data Mentah'!$J$7:$N$31,2,FALSE)</f>
        <v>Indomie Rasa Soto Betawi</v>
      </c>
      <c r="J354" s="14" t="str">
        <f>VLOOKUP(Transaksi[[#This Row],[product_id]],'Data Mentah'!$J$7:$N$31,3,FALSE)</f>
        <v>makanan</v>
      </c>
      <c r="K354" s="14">
        <f>VLOOKUP(Transaksi[[#This Row],[product_id]],'Data Mentah'!$J$7:$N$31,4,FALSE)</f>
        <v>10000</v>
      </c>
      <c r="L354" s="14" t="str">
        <f>VLOOKUP(Transaksi[[#This Row],[product_id]],'Data Mentah'!$J$7:$N$31,5,FALSE)</f>
        <v>mie-kuah</v>
      </c>
      <c r="M354" s="14">
        <f>Transaksi[[#This Row],[quantity]]*Transaksi[[#This Row],[harga_produk]]</f>
        <v>20000</v>
      </c>
      <c r="N354" s="14" t="str">
        <f>LEFT(Transaksi[[#This Row],[jenis_pembayaran]],4)</f>
        <v>CASH</v>
      </c>
      <c r="O354" s="14">
        <f>IF(Transaksi[[#This Row],[tipe_pembayaran]]="QRIS",5%*Transaksi[[#This Row],[total_penjualan]],0)</f>
        <v>0</v>
      </c>
      <c r="P354" s="14">
        <f>Transaksi[[#This Row],[total_penjualan]]-Transaksi[[#This Row],[diskon]]</f>
        <v>20000</v>
      </c>
      <c r="Q354" s="16" t="str">
        <f t="shared" si="5"/>
        <v>Mei</v>
      </c>
    </row>
    <row r="355" spans="1:17">
      <c r="A355" s="14">
        <v>354</v>
      </c>
      <c r="B355" s="14">
        <v>354</v>
      </c>
      <c r="C355" s="15">
        <v>44645</v>
      </c>
      <c r="D355" s="14">
        <v>77</v>
      </c>
      <c r="E355" s="14">
        <v>14</v>
      </c>
      <c r="F355" s="14">
        <v>1</v>
      </c>
      <c r="G355" s="14" t="s">
        <v>45</v>
      </c>
      <c r="H355" s="14" t="s">
        <v>20</v>
      </c>
      <c r="I355" s="14" t="str">
        <f>VLOOKUP(Transaksi[[#This Row],[product_id]],'Data Mentah'!$J$7:$N$31,2,FALSE)</f>
        <v>Indomie Rasa Soto Banjar Limau Kuit</v>
      </c>
      <c r="J355" s="14" t="str">
        <f>VLOOKUP(Transaksi[[#This Row],[product_id]],'Data Mentah'!$J$7:$N$31,3,FALSE)</f>
        <v>makanan</v>
      </c>
      <c r="K355" s="14">
        <f>VLOOKUP(Transaksi[[#This Row],[product_id]],'Data Mentah'!$J$7:$N$31,4,FALSE)</f>
        <v>10000</v>
      </c>
      <c r="L355" s="14" t="str">
        <f>VLOOKUP(Transaksi[[#This Row],[product_id]],'Data Mentah'!$J$7:$N$31,5,FALSE)</f>
        <v>mie-kuah</v>
      </c>
      <c r="M355" s="14">
        <f>Transaksi[[#This Row],[quantity]]*Transaksi[[#This Row],[harga_produk]]</f>
        <v>10000</v>
      </c>
      <c r="N355" s="14" t="str">
        <f>LEFT(Transaksi[[#This Row],[jenis_pembayaran]],4)</f>
        <v>QRIS</v>
      </c>
      <c r="O355" s="14">
        <f>IF(Transaksi[[#This Row],[tipe_pembayaran]]="QRIS",5%*Transaksi[[#This Row],[total_penjualan]],0)</f>
        <v>500</v>
      </c>
      <c r="P355" s="14">
        <f>Transaksi[[#This Row],[total_penjualan]]-Transaksi[[#This Row],[diskon]]</f>
        <v>9500</v>
      </c>
      <c r="Q355" s="16" t="str">
        <f t="shared" si="5"/>
        <v>Maret</v>
      </c>
    </row>
    <row r="356" spans="1:17">
      <c r="A356" s="14">
        <v>355</v>
      </c>
      <c r="B356" s="14">
        <v>355</v>
      </c>
      <c r="C356" s="15">
        <v>44577</v>
      </c>
      <c r="D356" s="14">
        <v>68</v>
      </c>
      <c r="E356" s="14">
        <v>7</v>
      </c>
      <c r="F356" s="14">
        <v>1</v>
      </c>
      <c r="G356" s="14" t="s">
        <v>33</v>
      </c>
      <c r="H356" s="14" t="s">
        <v>15</v>
      </c>
      <c r="I356" s="14" t="str">
        <f>VLOOKUP(Transaksi[[#This Row],[product_id]],'Data Mentah'!$J$7:$N$31,2,FALSE)</f>
        <v>Indomie Goreng Rendang</v>
      </c>
      <c r="J356" s="14" t="str">
        <f>VLOOKUP(Transaksi[[#This Row],[product_id]],'Data Mentah'!$J$7:$N$31,3,FALSE)</f>
        <v>makanan</v>
      </c>
      <c r="K356" s="14">
        <f>VLOOKUP(Transaksi[[#This Row],[product_id]],'Data Mentah'!$J$7:$N$31,4,FALSE)</f>
        <v>9000</v>
      </c>
      <c r="L356" s="14" t="str">
        <f>VLOOKUP(Transaksi[[#This Row],[product_id]],'Data Mentah'!$J$7:$N$31,5,FALSE)</f>
        <v>mie-goreng</v>
      </c>
      <c r="M356" s="14">
        <f>Transaksi[[#This Row],[quantity]]*Transaksi[[#This Row],[harga_produk]]</f>
        <v>9000</v>
      </c>
      <c r="N356" s="14" t="str">
        <f>LEFT(Transaksi[[#This Row],[jenis_pembayaran]],4)</f>
        <v>QRIS</v>
      </c>
      <c r="O356" s="14">
        <f>IF(Transaksi[[#This Row],[tipe_pembayaran]]="QRIS",5%*Transaksi[[#This Row],[total_penjualan]],0)</f>
        <v>450</v>
      </c>
      <c r="P356" s="14">
        <f>Transaksi[[#This Row],[total_penjualan]]-Transaksi[[#This Row],[diskon]]</f>
        <v>8550</v>
      </c>
      <c r="Q356" s="16" t="str">
        <f t="shared" si="5"/>
        <v>Januari</v>
      </c>
    </row>
    <row r="357" spans="1:17">
      <c r="A357" s="14">
        <v>356</v>
      </c>
      <c r="B357" s="14">
        <v>356</v>
      </c>
      <c r="C357" s="15">
        <v>44620</v>
      </c>
      <c r="D357" s="14">
        <v>36</v>
      </c>
      <c r="E357" s="14">
        <v>15</v>
      </c>
      <c r="F357" s="14">
        <v>2</v>
      </c>
      <c r="G357" s="14" t="s">
        <v>14</v>
      </c>
      <c r="H357" s="14" t="s">
        <v>15</v>
      </c>
      <c r="I357" s="14" t="str">
        <f>VLOOKUP(Transaksi[[#This Row],[product_id]],'Data Mentah'!$J$7:$N$31,2,FALSE)</f>
        <v>Indomie Rasa Soto Betawi</v>
      </c>
      <c r="J357" s="14" t="str">
        <f>VLOOKUP(Transaksi[[#This Row],[product_id]],'Data Mentah'!$J$7:$N$31,3,FALSE)</f>
        <v>makanan</v>
      </c>
      <c r="K357" s="14">
        <f>VLOOKUP(Transaksi[[#This Row],[product_id]],'Data Mentah'!$J$7:$N$31,4,FALSE)</f>
        <v>10000</v>
      </c>
      <c r="L357" s="14" t="str">
        <f>VLOOKUP(Transaksi[[#This Row],[product_id]],'Data Mentah'!$J$7:$N$31,5,FALSE)</f>
        <v>mie-kuah</v>
      </c>
      <c r="M357" s="14">
        <f>Transaksi[[#This Row],[quantity]]*Transaksi[[#This Row],[harga_produk]]</f>
        <v>20000</v>
      </c>
      <c r="N357" s="14" t="str">
        <f>LEFT(Transaksi[[#This Row],[jenis_pembayaran]],4)</f>
        <v>QRIS</v>
      </c>
      <c r="O357" s="14">
        <f>IF(Transaksi[[#This Row],[tipe_pembayaran]]="QRIS",5%*Transaksi[[#This Row],[total_penjualan]],0)</f>
        <v>1000</v>
      </c>
      <c r="P357" s="14">
        <f>Transaksi[[#This Row],[total_penjualan]]-Transaksi[[#This Row],[diskon]]</f>
        <v>19000</v>
      </c>
      <c r="Q357" s="16" t="str">
        <f t="shared" si="5"/>
        <v>Februari</v>
      </c>
    </row>
    <row r="358" spans="1:17">
      <c r="A358" s="14">
        <v>357</v>
      </c>
      <c r="B358" s="14">
        <v>357</v>
      </c>
      <c r="C358" s="15">
        <v>44787</v>
      </c>
      <c r="D358" s="14">
        <v>4</v>
      </c>
      <c r="E358" s="14">
        <v>15</v>
      </c>
      <c r="F358" s="14">
        <v>2</v>
      </c>
      <c r="G358" s="14" t="s">
        <v>30</v>
      </c>
      <c r="H358" s="14" t="s">
        <v>15</v>
      </c>
      <c r="I358" s="14" t="str">
        <f>VLOOKUP(Transaksi[[#This Row],[product_id]],'Data Mentah'!$J$7:$N$31,2,FALSE)</f>
        <v>Indomie Rasa Soto Betawi</v>
      </c>
      <c r="J358" s="14" t="str">
        <f>VLOOKUP(Transaksi[[#This Row],[product_id]],'Data Mentah'!$J$7:$N$31,3,FALSE)</f>
        <v>makanan</v>
      </c>
      <c r="K358" s="14">
        <f>VLOOKUP(Transaksi[[#This Row],[product_id]],'Data Mentah'!$J$7:$N$31,4,FALSE)</f>
        <v>10000</v>
      </c>
      <c r="L358" s="14" t="str">
        <f>VLOOKUP(Transaksi[[#This Row],[product_id]],'Data Mentah'!$J$7:$N$31,5,FALSE)</f>
        <v>mie-kuah</v>
      </c>
      <c r="M358" s="14">
        <f>Transaksi[[#This Row],[quantity]]*Transaksi[[#This Row],[harga_produk]]</f>
        <v>20000</v>
      </c>
      <c r="N358" s="14" t="str">
        <f>LEFT(Transaksi[[#This Row],[jenis_pembayaran]],4)</f>
        <v>QRIS</v>
      </c>
      <c r="O358" s="14">
        <f>IF(Transaksi[[#This Row],[tipe_pembayaran]]="QRIS",5%*Transaksi[[#This Row],[total_penjualan]],0)</f>
        <v>1000</v>
      </c>
      <c r="P358" s="14">
        <f>Transaksi[[#This Row],[total_penjualan]]-Transaksi[[#This Row],[diskon]]</f>
        <v>19000</v>
      </c>
      <c r="Q358" s="16" t="str">
        <f t="shared" si="5"/>
        <v>Agustus</v>
      </c>
    </row>
    <row r="359" spans="1:17">
      <c r="A359" s="14">
        <v>358</v>
      </c>
      <c r="B359" s="14">
        <v>358</v>
      </c>
      <c r="C359" s="15">
        <v>44571</v>
      </c>
      <c r="D359" s="14">
        <v>68</v>
      </c>
      <c r="E359" s="14">
        <v>1</v>
      </c>
      <c r="F359" s="14">
        <v>1</v>
      </c>
      <c r="G359" s="14" t="s">
        <v>19</v>
      </c>
      <c r="H359" s="14" t="s">
        <v>20</v>
      </c>
      <c r="I359" s="14" t="str">
        <f>VLOOKUP(Transaksi[[#This Row],[product_id]],'Data Mentah'!$J$7:$N$31,2,FALSE)</f>
        <v>indomie Ayam Bawang</v>
      </c>
      <c r="J359" s="14" t="str">
        <f>VLOOKUP(Transaksi[[#This Row],[product_id]],'Data Mentah'!$J$7:$N$31,3,FALSE)</f>
        <v>makanan</v>
      </c>
      <c r="K359" s="14">
        <f>VLOOKUP(Transaksi[[#This Row],[product_id]],'Data Mentah'!$J$7:$N$31,4,FALSE)</f>
        <v>9000</v>
      </c>
      <c r="L359" s="14" t="str">
        <f>VLOOKUP(Transaksi[[#This Row],[product_id]],'Data Mentah'!$J$7:$N$31,5,FALSE)</f>
        <v>mie-kuah</v>
      </c>
      <c r="M359" s="14">
        <f>Transaksi[[#This Row],[quantity]]*Transaksi[[#This Row],[harga_produk]]</f>
        <v>9000</v>
      </c>
      <c r="N359" s="14" t="str">
        <f>LEFT(Transaksi[[#This Row],[jenis_pembayaran]],4)</f>
        <v>CASH</v>
      </c>
      <c r="O359" s="14">
        <f>IF(Transaksi[[#This Row],[tipe_pembayaran]]="QRIS",5%*Transaksi[[#This Row],[total_penjualan]],0)</f>
        <v>0</v>
      </c>
      <c r="P359" s="14">
        <f>Transaksi[[#This Row],[total_penjualan]]-Transaksi[[#This Row],[diskon]]</f>
        <v>9000</v>
      </c>
      <c r="Q359" s="16" t="str">
        <f t="shared" si="5"/>
        <v>Januari</v>
      </c>
    </row>
    <row r="360" spans="1:17">
      <c r="A360" s="14">
        <v>359</v>
      </c>
      <c r="B360" s="14">
        <v>359</v>
      </c>
      <c r="C360" s="15">
        <v>44571</v>
      </c>
      <c r="D360" s="14">
        <v>26</v>
      </c>
      <c r="E360" s="14">
        <v>16</v>
      </c>
      <c r="F360" s="14">
        <v>1</v>
      </c>
      <c r="G360" s="14" t="s">
        <v>30</v>
      </c>
      <c r="H360" s="14" t="s">
        <v>15</v>
      </c>
      <c r="I360" s="14" t="str">
        <f>VLOOKUP(Transaksi[[#This Row],[product_id]],'Data Mentah'!$J$7:$N$31,2,FALSE)</f>
        <v>Indomie Rasa Soto Lamongan</v>
      </c>
      <c r="J360" s="14" t="str">
        <f>VLOOKUP(Transaksi[[#This Row],[product_id]],'Data Mentah'!$J$7:$N$31,3,FALSE)</f>
        <v>makanan</v>
      </c>
      <c r="K360" s="14">
        <f>VLOOKUP(Transaksi[[#This Row],[product_id]],'Data Mentah'!$J$7:$N$31,4,FALSE)</f>
        <v>10000</v>
      </c>
      <c r="L360" s="14" t="str">
        <f>VLOOKUP(Transaksi[[#This Row],[product_id]],'Data Mentah'!$J$7:$N$31,5,FALSE)</f>
        <v>mie-kuah</v>
      </c>
      <c r="M360" s="14">
        <f>Transaksi[[#This Row],[quantity]]*Transaksi[[#This Row],[harga_produk]]</f>
        <v>10000</v>
      </c>
      <c r="N360" s="14" t="str">
        <f>LEFT(Transaksi[[#This Row],[jenis_pembayaran]],4)</f>
        <v>QRIS</v>
      </c>
      <c r="O360" s="14">
        <f>IF(Transaksi[[#This Row],[tipe_pembayaran]]="QRIS",5%*Transaksi[[#This Row],[total_penjualan]],0)</f>
        <v>500</v>
      </c>
      <c r="P360" s="14">
        <f>Transaksi[[#This Row],[total_penjualan]]-Transaksi[[#This Row],[diskon]]</f>
        <v>9500</v>
      </c>
      <c r="Q360" s="16" t="str">
        <f t="shared" si="5"/>
        <v>Januari</v>
      </c>
    </row>
    <row r="361" spans="1:17">
      <c r="A361" s="14">
        <v>360</v>
      </c>
      <c r="B361" s="14">
        <v>360</v>
      </c>
      <c r="C361" s="15">
        <v>44789</v>
      </c>
      <c r="D361" s="14">
        <v>100</v>
      </c>
      <c r="E361" s="14">
        <v>18</v>
      </c>
      <c r="F361" s="14">
        <v>2</v>
      </c>
      <c r="G361" s="14" t="s">
        <v>45</v>
      </c>
      <c r="H361" s="14" t="s">
        <v>20</v>
      </c>
      <c r="I361" s="14" t="str">
        <f>VLOOKUP(Transaksi[[#This Row],[product_id]],'Data Mentah'!$J$7:$N$31,2,FALSE)</f>
        <v>Indomie Soto Mie</v>
      </c>
      <c r="J361" s="14" t="str">
        <f>VLOOKUP(Transaksi[[#This Row],[product_id]],'Data Mentah'!$J$7:$N$31,3,FALSE)</f>
        <v>makanan</v>
      </c>
      <c r="K361" s="14">
        <f>VLOOKUP(Transaksi[[#This Row],[product_id]],'Data Mentah'!$J$7:$N$31,4,FALSE)</f>
        <v>9000</v>
      </c>
      <c r="L361" s="14" t="str">
        <f>VLOOKUP(Transaksi[[#This Row],[product_id]],'Data Mentah'!$J$7:$N$31,5,FALSE)</f>
        <v>mie-kuah</v>
      </c>
      <c r="M361" s="14">
        <f>Transaksi[[#This Row],[quantity]]*Transaksi[[#This Row],[harga_produk]]</f>
        <v>18000</v>
      </c>
      <c r="N361" s="14" t="str">
        <f>LEFT(Transaksi[[#This Row],[jenis_pembayaran]],4)</f>
        <v>QRIS</v>
      </c>
      <c r="O361" s="14">
        <f>IF(Transaksi[[#This Row],[tipe_pembayaran]]="QRIS",5%*Transaksi[[#This Row],[total_penjualan]],0)</f>
        <v>900</v>
      </c>
      <c r="P361" s="14">
        <f>Transaksi[[#This Row],[total_penjualan]]-Transaksi[[#This Row],[diskon]]</f>
        <v>17100</v>
      </c>
      <c r="Q361" s="16" t="str">
        <f t="shared" si="5"/>
        <v>Agustus</v>
      </c>
    </row>
    <row r="362" spans="1:17">
      <c r="A362" s="14">
        <v>361</v>
      </c>
      <c r="B362" s="14">
        <v>361</v>
      </c>
      <c r="C362" s="15">
        <v>44783</v>
      </c>
      <c r="D362" s="14">
        <v>58</v>
      </c>
      <c r="E362" s="14">
        <v>5</v>
      </c>
      <c r="F362" s="14">
        <v>3</v>
      </c>
      <c r="G362" s="14" t="s">
        <v>33</v>
      </c>
      <c r="H362" s="14" t="s">
        <v>20</v>
      </c>
      <c r="I362" s="14" t="str">
        <f>VLOOKUP(Transaksi[[#This Row],[product_id]],'Data Mentah'!$J$7:$N$31,2,FALSE)</f>
        <v>Indomie Goreng Cabe Ijo</v>
      </c>
      <c r="J362" s="14" t="str">
        <f>VLOOKUP(Transaksi[[#This Row],[product_id]],'Data Mentah'!$J$7:$N$31,3,FALSE)</f>
        <v>makanan</v>
      </c>
      <c r="K362" s="14">
        <f>VLOOKUP(Transaksi[[#This Row],[product_id]],'Data Mentah'!$J$7:$N$31,4,FALSE)</f>
        <v>9000</v>
      </c>
      <c r="L362" s="14" t="str">
        <f>VLOOKUP(Transaksi[[#This Row],[product_id]],'Data Mentah'!$J$7:$N$31,5,FALSE)</f>
        <v>mie-goreng</v>
      </c>
      <c r="M362" s="14">
        <f>Transaksi[[#This Row],[quantity]]*Transaksi[[#This Row],[harga_produk]]</f>
        <v>27000</v>
      </c>
      <c r="N362" s="14" t="str">
        <f>LEFT(Transaksi[[#This Row],[jenis_pembayaran]],4)</f>
        <v>QRIS</v>
      </c>
      <c r="O362" s="14">
        <f>IF(Transaksi[[#This Row],[tipe_pembayaran]]="QRIS",5%*Transaksi[[#This Row],[total_penjualan]],0)</f>
        <v>1350</v>
      </c>
      <c r="P362" s="14">
        <f>Transaksi[[#This Row],[total_penjualan]]-Transaksi[[#This Row],[diskon]]</f>
        <v>25650</v>
      </c>
      <c r="Q362" s="16" t="str">
        <f t="shared" si="5"/>
        <v>Agustus</v>
      </c>
    </row>
    <row r="363" spans="1:17">
      <c r="A363" s="14">
        <v>362</v>
      </c>
      <c r="B363" s="14">
        <v>362</v>
      </c>
      <c r="C363" s="15">
        <v>44572</v>
      </c>
      <c r="D363" s="14">
        <v>96</v>
      </c>
      <c r="E363" s="14">
        <v>7</v>
      </c>
      <c r="F363" s="14">
        <v>2</v>
      </c>
      <c r="G363" s="14" t="s">
        <v>45</v>
      </c>
      <c r="H363" s="14" t="s">
        <v>15</v>
      </c>
      <c r="I363" s="14" t="str">
        <f>VLOOKUP(Transaksi[[#This Row],[product_id]],'Data Mentah'!$J$7:$N$31,2,FALSE)</f>
        <v>Indomie Goreng Rendang</v>
      </c>
      <c r="J363" s="14" t="str">
        <f>VLOOKUP(Transaksi[[#This Row],[product_id]],'Data Mentah'!$J$7:$N$31,3,FALSE)</f>
        <v>makanan</v>
      </c>
      <c r="K363" s="14">
        <f>VLOOKUP(Transaksi[[#This Row],[product_id]],'Data Mentah'!$J$7:$N$31,4,FALSE)</f>
        <v>9000</v>
      </c>
      <c r="L363" s="14" t="str">
        <f>VLOOKUP(Transaksi[[#This Row],[product_id]],'Data Mentah'!$J$7:$N$31,5,FALSE)</f>
        <v>mie-goreng</v>
      </c>
      <c r="M363" s="14">
        <f>Transaksi[[#This Row],[quantity]]*Transaksi[[#This Row],[harga_produk]]</f>
        <v>18000</v>
      </c>
      <c r="N363" s="14" t="str">
        <f>LEFT(Transaksi[[#This Row],[jenis_pembayaran]],4)</f>
        <v>QRIS</v>
      </c>
      <c r="O363" s="14">
        <f>IF(Transaksi[[#This Row],[tipe_pembayaran]]="QRIS",5%*Transaksi[[#This Row],[total_penjualan]],0)</f>
        <v>900</v>
      </c>
      <c r="P363" s="14">
        <f>Transaksi[[#This Row],[total_penjualan]]-Transaksi[[#This Row],[diskon]]</f>
        <v>17100</v>
      </c>
      <c r="Q363" s="16" t="str">
        <f t="shared" si="5"/>
        <v>Januari</v>
      </c>
    </row>
    <row r="364" spans="1:17">
      <c r="A364" s="14">
        <v>363</v>
      </c>
      <c r="B364" s="14">
        <v>363</v>
      </c>
      <c r="C364" s="15">
        <v>44693</v>
      </c>
      <c r="D364" s="14">
        <v>84</v>
      </c>
      <c r="E364" s="14">
        <v>16</v>
      </c>
      <c r="F364" s="14">
        <v>2</v>
      </c>
      <c r="G364" s="14" t="s">
        <v>30</v>
      </c>
      <c r="H364" s="14" t="s">
        <v>20</v>
      </c>
      <c r="I364" s="14" t="str">
        <f>VLOOKUP(Transaksi[[#This Row],[product_id]],'Data Mentah'!$J$7:$N$31,2,FALSE)</f>
        <v>Indomie Rasa Soto Lamongan</v>
      </c>
      <c r="J364" s="14" t="str">
        <f>VLOOKUP(Transaksi[[#This Row],[product_id]],'Data Mentah'!$J$7:$N$31,3,FALSE)</f>
        <v>makanan</v>
      </c>
      <c r="K364" s="14">
        <f>VLOOKUP(Transaksi[[#This Row],[product_id]],'Data Mentah'!$J$7:$N$31,4,FALSE)</f>
        <v>10000</v>
      </c>
      <c r="L364" s="14" t="str">
        <f>VLOOKUP(Transaksi[[#This Row],[product_id]],'Data Mentah'!$J$7:$N$31,5,FALSE)</f>
        <v>mie-kuah</v>
      </c>
      <c r="M364" s="14">
        <f>Transaksi[[#This Row],[quantity]]*Transaksi[[#This Row],[harga_produk]]</f>
        <v>20000</v>
      </c>
      <c r="N364" s="14" t="str">
        <f>LEFT(Transaksi[[#This Row],[jenis_pembayaran]],4)</f>
        <v>QRIS</v>
      </c>
      <c r="O364" s="14">
        <f>IF(Transaksi[[#This Row],[tipe_pembayaran]]="QRIS",5%*Transaksi[[#This Row],[total_penjualan]],0)</f>
        <v>1000</v>
      </c>
      <c r="P364" s="14">
        <f>Transaksi[[#This Row],[total_penjualan]]-Transaksi[[#This Row],[diskon]]</f>
        <v>19000</v>
      </c>
      <c r="Q364" s="16" t="str">
        <f t="shared" si="5"/>
        <v>Mei</v>
      </c>
    </row>
    <row r="365" spans="1:17">
      <c r="A365" s="14">
        <v>364</v>
      </c>
      <c r="B365" s="14">
        <v>364</v>
      </c>
      <c r="C365" s="15">
        <v>44719</v>
      </c>
      <c r="D365" s="14">
        <v>12</v>
      </c>
      <c r="E365" s="14">
        <v>5</v>
      </c>
      <c r="F365" s="14">
        <v>2</v>
      </c>
      <c r="G365" s="14" t="s">
        <v>45</v>
      </c>
      <c r="H365" s="14" t="s">
        <v>20</v>
      </c>
      <c r="I365" s="14" t="str">
        <f>VLOOKUP(Transaksi[[#This Row],[product_id]],'Data Mentah'!$J$7:$N$31,2,FALSE)</f>
        <v>Indomie Goreng Cabe Ijo</v>
      </c>
      <c r="J365" s="14" t="str">
        <f>VLOOKUP(Transaksi[[#This Row],[product_id]],'Data Mentah'!$J$7:$N$31,3,FALSE)</f>
        <v>makanan</v>
      </c>
      <c r="K365" s="14">
        <f>VLOOKUP(Transaksi[[#This Row],[product_id]],'Data Mentah'!$J$7:$N$31,4,FALSE)</f>
        <v>9000</v>
      </c>
      <c r="L365" s="14" t="str">
        <f>VLOOKUP(Transaksi[[#This Row],[product_id]],'Data Mentah'!$J$7:$N$31,5,FALSE)</f>
        <v>mie-goreng</v>
      </c>
      <c r="M365" s="14">
        <f>Transaksi[[#This Row],[quantity]]*Transaksi[[#This Row],[harga_produk]]</f>
        <v>18000</v>
      </c>
      <c r="N365" s="14" t="str">
        <f>LEFT(Transaksi[[#This Row],[jenis_pembayaran]],4)</f>
        <v>QRIS</v>
      </c>
      <c r="O365" s="14">
        <f>IF(Transaksi[[#This Row],[tipe_pembayaran]]="QRIS",5%*Transaksi[[#This Row],[total_penjualan]],0)</f>
        <v>900</v>
      </c>
      <c r="P365" s="14">
        <f>Transaksi[[#This Row],[total_penjualan]]-Transaksi[[#This Row],[diskon]]</f>
        <v>17100</v>
      </c>
      <c r="Q365" s="16" t="str">
        <f t="shared" si="5"/>
        <v>Juni</v>
      </c>
    </row>
    <row r="366" spans="1:17">
      <c r="A366" s="14">
        <v>365</v>
      </c>
      <c r="B366" s="14">
        <v>365</v>
      </c>
      <c r="C366" s="15">
        <v>44693</v>
      </c>
      <c r="D366" s="14">
        <v>7</v>
      </c>
      <c r="E366" s="14">
        <v>15</v>
      </c>
      <c r="F366" s="14">
        <v>3</v>
      </c>
      <c r="G366" s="14" t="s">
        <v>22</v>
      </c>
      <c r="H366" s="14" t="s">
        <v>20</v>
      </c>
      <c r="I366" s="14" t="str">
        <f>VLOOKUP(Transaksi[[#This Row],[product_id]],'Data Mentah'!$J$7:$N$31,2,FALSE)</f>
        <v>Indomie Rasa Soto Betawi</v>
      </c>
      <c r="J366" s="14" t="str">
        <f>VLOOKUP(Transaksi[[#This Row],[product_id]],'Data Mentah'!$J$7:$N$31,3,FALSE)</f>
        <v>makanan</v>
      </c>
      <c r="K366" s="14">
        <f>VLOOKUP(Transaksi[[#This Row],[product_id]],'Data Mentah'!$J$7:$N$31,4,FALSE)</f>
        <v>10000</v>
      </c>
      <c r="L366" s="14" t="str">
        <f>VLOOKUP(Transaksi[[#This Row],[product_id]],'Data Mentah'!$J$7:$N$31,5,FALSE)</f>
        <v>mie-kuah</v>
      </c>
      <c r="M366" s="14">
        <f>Transaksi[[#This Row],[quantity]]*Transaksi[[#This Row],[harga_produk]]</f>
        <v>30000</v>
      </c>
      <c r="N366" s="14" t="str">
        <f>LEFT(Transaksi[[#This Row],[jenis_pembayaran]],4)</f>
        <v>QRIS</v>
      </c>
      <c r="O366" s="14">
        <f>IF(Transaksi[[#This Row],[tipe_pembayaran]]="QRIS",5%*Transaksi[[#This Row],[total_penjualan]],0)</f>
        <v>1500</v>
      </c>
      <c r="P366" s="14">
        <f>Transaksi[[#This Row],[total_penjualan]]-Transaksi[[#This Row],[diskon]]</f>
        <v>28500</v>
      </c>
      <c r="Q366" s="16" t="str">
        <f t="shared" si="5"/>
        <v>Mei</v>
      </c>
    </row>
    <row r="367" spans="1:17">
      <c r="A367" s="14">
        <v>366</v>
      </c>
      <c r="B367" s="14">
        <v>366</v>
      </c>
      <c r="C367" s="15">
        <v>44773</v>
      </c>
      <c r="D367" s="14">
        <v>69</v>
      </c>
      <c r="E367" s="14">
        <v>11</v>
      </c>
      <c r="F367" s="14">
        <v>3</v>
      </c>
      <c r="G367" s="14" t="s">
        <v>22</v>
      </c>
      <c r="H367" s="14" t="s">
        <v>20</v>
      </c>
      <c r="I367" s="14" t="str">
        <f>VLOOKUP(Transaksi[[#This Row],[product_id]],'Data Mentah'!$J$7:$N$31,2,FALSE)</f>
        <v>Indomie Rasa Empal Gentong</v>
      </c>
      <c r="J367" s="14" t="str">
        <f>VLOOKUP(Transaksi[[#This Row],[product_id]],'Data Mentah'!$J$7:$N$31,3,FALSE)</f>
        <v>makanan</v>
      </c>
      <c r="K367" s="14">
        <f>VLOOKUP(Transaksi[[#This Row],[product_id]],'Data Mentah'!$J$7:$N$31,4,FALSE)</f>
        <v>10000</v>
      </c>
      <c r="L367" s="14" t="str">
        <f>VLOOKUP(Transaksi[[#This Row],[product_id]],'Data Mentah'!$J$7:$N$31,5,FALSE)</f>
        <v>mie-kuah</v>
      </c>
      <c r="M367" s="14">
        <f>Transaksi[[#This Row],[quantity]]*Transaksi[[#This Row],[harga_produk]]</f>
        <v>30000</v>
      </c>
      <c r="N367" s="14" t="str">
        <f>LEFT(Transaksi[[#This Row],[jenis_pembayaran]],4)</f>
        <v>QRIS</v>
      </c>
      <c r="O367" s="14">
        <f>IF(Transaksi[[#This Row],[tipe_pembayaran]]="QRIS",5%*Transaksi[[#This Row],[total_penjualan]],0)</f>
        <v>1500</v>
      </c>
      <c r="P367" s="14">
        <f>Transaksi[[#This Row],[total_penjualan]]-Transaksi[[#This Row],[diskon]]</f>
        <v>28500</v>
      </c>
      <c r="Q367" s="16" t="str">
        <f t="shared" si="5"/>
        <v>Juli</v>
      </c>
    </row>
    <row r="368" spans="1:17">
      <c r="A368" s="14">
        <v>367</v>
      </c>
      <c r="B368" s="14">
        <v>367</v>
      </c>
      <c r="C368" s="15">
        <v>44710</v>
      </c>
      <c r="D368" s="14">
        <v>48</v>
      </c>
      <c r="E368" s="14">
        <v>5</v>
      </c>
      <c r="F368" s="14">
        <v>1</v>
      </c>
      <c r="G368" s="14" t="s">
        <v>33</v>
      </c>
      <c r="H368" s="14" t="s">
        <v>20</v>
      </c>
      <c r="I368" s="14" t="str">
        <f>VLOOKUP(Transaksi[[#This Row],[product_id]],'Data Mentah'!$J$7:$N$31,2,FALSE)</f>
        <v>Indomie Goreng Cabe Ijo</v>
      </c>
      <c r="J368" s="14" t="str">
        <f>VLOOKUP(Transaksi[[#This Row],[product_id]],'Data Mentah'!$J$7:$N$31,3,FALSE)</f>
        <v>makanan</v>
      </c>
      <c r="K368" s="14">
        <f>VLOOKUP(Transaksi[[#This Row],[product_id]],'Data Mentah'!$J$7:$N$31,4,FALSE)</f>
        <v>9000</v>
      </c>
      <c r="L368" s="14" t="str">
        <f>VLOOKUP(Transaksi[[#This Row],[product_id]],'Data Mentah'!$J$7:$N$31,5,FALSE)</f>
        <v>mie-goreng</v>
      </c>
      <c r="M368" s="14">
        <f>Transaksi[[#This Row],[quantity]]*Transaksi[[#This Row],[harga_produk]]</f>
        <v>9000</v>
      </c>
      <c r="N368" s="14" t="str">
        <f>LEFT(Transaksi[[#This Row],[jenis_pembayaran]],4)</f>
        <v>QRIS</v>
      </c>
      <c r="O368" s="14">
        <f>IF(Transaksi[[#This Row],[tipe_pembayaran]]="QRIS",5%*Transaksi[[#This Row],[total_penjualan]],0)</f>
        <v>450</v>
      </c>
      <c r="P368" s="14">
        <f>Transaksi[[#This Row],[total_penjualan]]-Transaksi[[#This Row],[diskon]]</f>
        <v>8550</v>
      </c>
      <c r="Q368" s="16" t="str">
        <f t="shared" si="5"/>
        <v>Mei</v>
      </c>
    </row>
    <row r="369" spans="1:17">
      <c r="A369" s="14">
        <v>368</v>
      </c>
      <c r="B369" s="14">
        <v>368</v>
      </c>
      <c r="C369" s="15">
        <v>44677</v>
      </c>
      <c r="D369" s="14">
        <v>39</v>
      </c>
      <c r="E369" s="14">
        <v>5</v>
      </c>
      <c r="F369" s="14">
        <v>2</v>
      </c>
      <c r="G369" s="14" t="s">
        <v>45</v>
      </c>
      <c r="H369" s="14" t="s">
        <v>15</v>
      </c>
      <c r="I369" s="14" t="str">
        <f>VLOOKUP(Transaksi[[#This Row],[product_id]],'Data Mentah'!$J$7:$N$31,2,FALSE)</f>
        <v>Indomie Goreng Cabe Ijo</v>
      </c>
      <c r="J369" s="14" t="str">
        <f>VLOOKUP(Transaksi[[#This Row],[product_id]],'Data Mentah'!$J$7:$N$31,3,FALSE)</f>
        <v>makanan</v>
      </c>
      <c r="K369" s="14">
        <f>VLOOKUP(Transaksi[[#This Row],[product_id]],'Data Mentah'!$J$7:$N$31,4,FALSE)</f>
        <v>9000</v>
      </c>
      <c r="L369" s="14" t="str">
        <f>VLOOKUP(Transaksi[[#This Row],[product_id]],'Data Mentah'!$J$7:$N$31,5,FALSE)</f>
        <v>mie-goreng</v>
      </c>
      <c r="M369" s="14">
        <f>Transaksi[[#This Row],[quantity]]*Transaksi[[#This Row],[harga_produk]]</f>
        <v>18000</v>
      </c>
      <c r="N369" s="14" t="str">
        <f>LEFT(Transaksi[[#This Row],[jenis_pembayaran]],4)</f>
        <v>QRIS</v>
      </c>
      <c r="O369" s="14">
        <f>IF(Transaksi[[#This Row],[tipe_pembayaran]]="QRIS",5%*Transaksi[[#This Row],[total_penjualan]],0)</f>
        <v>900</v>
      </c>
      <c r="P369" s="14">
        <f>Transaksi[[#This Row],[total_penjualan]]-Transaksi[[#This Row],[diskon]]</f>
        <v>17100</v>
      </c>
      <c r="Q369" s="16" t="str">
        <f t="shared" si="5"/>
        <v>April</v>
      </c>
    </row>
    <row r="370" spans="1:17">
      <c r="A370" s="14">
        <v>369</v>
      </c>
      <c r="B370" s="14">
        <v>369</v>
      </c>
      <c r="C370" s="15">
        <v>44669</v>
      </c>
      <c r="D370" s="14">
        <v>18</v>
      </c>
      <c r="E370" s="14">
        <v>14</v>
      </c>
      <c r="F370" s="14">
        <v>3</v>
      </c>
      <c r="G370" s="14" t="s">
        <v>14</v>
      </c>
      <c r="H370" s="14" t="s">
        <v>15</v>
      </c>
      <c r="I370" s="14" t="str">
        <f>VLOOKUP(Transaksi[[#This Row],[product_id]],'Data Mentah'!$J$7:$N$31,2,FALSE)</f>
        <v>Indomie Rasa Soto Banjar Limau Kuit</v>
      </c>
      <c r="J370" s="14" t="str">
        <f>VLOOKUP(Transaksi[[#This Row],[product_id]],'Data Mentah'!$J$7:$N$31,3,FALSE)</f>
        <v>makanan</v>
      </c>
      <c r="K370" s="14">
        <f>VLOOKUP(Transaksi[[#This Row],[product_id]],'Data Mentah'!$J$7:$N$31,4,FALSE)</f>
        <v>10000</v>
      </c>
      <c r="L370" s="14" t="str">
        <f>VLOOKUP(Transaksi[[#This Row],[product_id]],'Data Mentah'!$J$7:$N$31,5,FALSE)</f>
        <v>mie-kuah</v>
      </c>
      <c r="M370" s="14">
        <f>Transaksi[[#This Row],[quantity]]*Transaksi[[#This Row],[harga_produk]]</f>
        <v>30000</v>
      </c>
      <c r="N370" s="14" t="str">
        <f>LEFT(Transaksi[[#This Row],[jenis_pembayaran]],4)</f>
        <v>QRIS</v>
      </c>
      <c r="O370" s="14">
        <f>IF(Transaksi[[#This Row],[tipe_pembayaran]]="QRIS",5%*Transaksi[[#This Row],[total_penjualan]],0)</f>
        <v>1500</v>
      </c>
      <c r="P370" s="14">
        <f>Transaksi[[#This Row],[total_penjualan]]-Transaksi[[#This Row],[diskon]]</f>
        <v>28500</v>
      </c>
      <c r="Q370" s="16" t="str">
        <f t="shared" si="5"/>
        <v>April</v>
      </c>
    </row>
    <row r="371" spans="1:17">
      <c r="A371" s="14">
        <v>370</v>
      </c>
      <c r="B371" s="14">
        <v>370</v>
      </c>
      <c r="C371" s="15">
        <v>44613</v>
      </c>
      <c r="D371" s="14">
        <v>52</v>
      </c>
      <c r="E371" s="14">
        <v>15</v>
      </c>
      <c r="F371" s="14">
        <v>3</v>
      </c>
      <c r="G371" s="14" t="s">
        <v>33</v>
      </c>
      <c r="H371" s="14" t="s">
        <v>20</v>
      </c>
      <c r="I371" s="14" t="str">
        <f>VLOOKUP(Transaksi[[#This Row],[product_id]],'Data Mentah'!$J$7:$N$31,2,FALSE)</f>
        <v>Indomie Rasa Soto Betawi</v>
      </c>
      <c r="J371" s="14" t="str">
        <f>VLOOKUP(Transaksi[[#This Row],[product_id]],'Data Mentah'!$J$7:$N$31,3,FALSE)</f>
        <v>makanan</v>
      </c>
      <c r="K371" s="14">
        <f>VLOOKUP(Transaksi[[#This Row],[product_id]],'Data Mentah'!$J$7:$N$31,4,FALSE)</f>
        <v>10000</v>
      </c>
      <c r="L371" s="14" t="str">
        <f>VLOOKUP(Transaksi[[#This Row],[product_id]],'Data Mentah'!$J$7:$N$31,5,FALSE)</f>
        <v>mie-kuah</v>
      </c>
      <c r="M371" s="14">
        <f>Transaksi[[#This Row],[quantity]]*Transaksi[[#This Row],[harga_produk]]</f>
        <v>30000</v>
      </c>
      <c r="N371" s="14" t="str">
        <f>LEFT(Transaksi[[#This Row],[jenis_pembayaran]],4)</f>
        <v>QRIS</v>
      </c>
      <c r="O371" s="14">
        <f>IF(Transaksi[[#This Row],[tipe_pembayaran]]="QRIS",5%*Transaksi[[#This Row],[total_penjualan]],0)</f>
        <v>1500</v>
      </c>
      <c r="P371" s="14">
        <f>Transaksi[[#This Row],[total_penjualan]]-Transaksi[[#This Row],[diskon]]</f>
        <v>28500</v>
      </c>
      <c r="Q371" s="16" t="str">
        <f t="shared" si="5"/>
        <v>Februari</v>
      </c>
    </row>
    <row r="372" spans="1:17">
      <c r="A372" s="14">
        <v>371</v>
      </c>
      <c r="B372" s="14">
        <v>371</v>
      </c>
      <c r="C372" s="15">
        <v>44588</v>
      </c>
      <c r="D372" s="14">
        <v>94</v>
      </c>
      <c r="E372" s="14">
        <v>7</v>
      </c>
      <c r="F372" s="14">
        <v>2</v>
      </c>
      <c r="G372" s="14" t="s">
        <v>19</v>
      </c>
      <c r="H372" s="14" t="s">
        <v>15</v>
      </c>
      <c r="I372" s="14" t="str">
        <f>VLOOKUP(Transaksi[[#This Row],[product_id]],'Data Mentah'!$J$7:$N$31,2,FALSE)</f>
        <v>Indomie Goreng Rendang</v>
      </c>
      <c r="J372" s="14" t="str">
        <f>VLOOKUP(Transaksi[[#This Row],[product_id]],'Data Mentah'!$J$7:$N$31,3,FALSE)</f>
        <v>makanan</v>
      </c>
      <c r="K372" s="14">
        <f>VLOOKUP(Transaksi[[#This Row],[product_id]],'Data Mentah'!$J$7:$N$31,4,FALSE)</f>
        <v>9000</v>
      </c>
      <c r="L372" s="14" t="str">
        <f>VLOOKUP(Transaksi[[#This Row],[product_id]],'Data Mentah'!$J$7:$N$31,5,FALSE)</f>
        <v>mie-goreng</v>
      </c>
      <c r="M372" s="14">
        <f>Transaksi[[#This Row],[quantity]]*Transaksi[[#This Row],[harga_produk]]</f>
        <v>18000</v>
      </c>
      <c r="N372" s="14" t="str">
        <f>LEFT(Transaksi[[#This Row],[jenis_pembayaran]],4)</f>
        <v>CASH</v>
      </c>
      <c r="O372" s="14">
        <f>IF(Transaksi[[#This Row],[tipe_pembayaran]]="QRIS",5%*Transaksi[[#This Row],[total_penjualan]],0)</f>
        <v>0</v>
      </c>
      <c r="P372" s="14">
        <f>Transaksi[[#This Row],[total_penjualan]]-Transaksi[[#This Row],[diskon]]</f>
        <v>18000</v>
      </c>
      <c r="Q372" s="16" t="str">
        <f t="shared" si="5"/>
        <v>Januari</v>
      </c>
    </row>
    <row r="373" spans="1:17">
      <c r="A373" s="14">
        <v>372</v>
      </c>
      <c r="B373" s="14">
        <v>372</v>
      </c>
      <c r="C373" s="15">
        <v>44591</v>
      </c>
      <c r="D373" s="14">
        <v>18</v>
      </c>
      <c r="E373" s="14">
        <v>6</v>
      </c>
      <c r="F373" s="14">
        <v>1</v>
      </c>
      <c r="G373" s="14" t="s">
        <v>33</v>
      </c>
      <c r="H373" s="14" t="s">
        <v>15</v>
      </c>
      <c r="I373" s="14" t="str">
        <f>VLOOKUP(Transaksi[[#This Row],[product_id]],'Data Mentah'!$J$7:$N$31,2,FALSE)</f>
        <v>Indomie Goreng Pedas</v>
      </c>
      <c r="J373" s="14" t="str">
        <f>VLOOKUP(Transaksi[[#This Row],[product_id]],'Data Mentah'!$J$7:$N$31,3,FALSE)</f>
        <v>makanan</v>
      </c>
      <c r="K373" s="14">
        <f>VLOOKUP(Transaksi[[#This Row],[product_id]],'Data Mentah'!$J$7:$N$31,4,FALSE)</f>
        <v>9000</v>
      </c>
      <c r="L373" s="14" t="str">
        <f>VLOOKUP(Transaksi[[#This Row],[product_id]],'Data Mentah'!$J$7:$N$31,5,FALSE)</f>
        <v>mie-goreng</v>
      </c>
      <c r="M373" s="14">
        <f>Transaksi[[#This Row],[quantity]]*Transaksi[[#This Row],[harga_produk]]</f>
        <v>9000</v>
      </c>
      <c r="N373" s="14" t="str">
        <f>LEFT(Transaksi[[#This Row],[jenis_pembayaran]],4)</f>
        <v>QRIS</v>
      </c>
      <c r="O373" s="14">
        <f>IF(Transaksi[[#This Row],[tipe_pembayaran]]="QRIS",5%*Transaksi[[#This Row],[total_penjualan]],0)</f>
        <v>450</v>
      </c>
      <c r="P373" s="14">
        <f>Transaksi[[#This Row],[total_penjualan]]-Transaksi[[#This Row],[diskon]]</f>
        <v>8550</v>
      </c>
      <c r="Q373" s="16" t="str">
        <f t="shared" si="5"/>
        <v>Januari</v>
      </c>
    </row>
    <row r="374" spans="1:17">
      <c r="A374" s="14">
        <v>373</v>
      </c>
      <c r="B374" s="14">
        <v>373</v>
      </c>
      <c r="C374" s="15">
        <v>44731</v>
      </c>
      <c r="D374" s="14">
        <v>1</v>
      </c>
      <c r="E374" s="14">
        <v>15</v>
      </c>
      <c r="F374" s="14">
        <v>1</v>
      </c>
      <c r="G374" s="14" t="s">
        <v>30</v>
      </c>
      <c r="H374" s="14" t="s">
        <v>15</v>
      </c>
      <c r="I374" s="14" t="str">
        <f>VLOOKUP(Transaksi[[#This Row],[product_id]],'Data Mentah'!$J$7:$N$31,2,FALSE)</f>
        <v>Indomie Rasa Soto Betawi</v>
      </c>
      <c r="J374" s="14" t="str">
        <f>VLOOKUP(Transaksi[[#This Row],[product_id]],'Data Mentah'!$J$7:$N$31,3,FALSE)</f>
        <v>makanan</v>
      </c>
      <c r="K374" s="14">
        <f>VLOOKUP(Transaksi[[#This Row],[product_id]],'Data Mentah'!$J$7:$N$31,4,FALSE)</f>
        <v>10000</v>
      </c>
      <c r="L374" s="14" t="str">
        <f>VLOOKUP(Transaksi[[#This Row],[product_id]],'Data Mentah'!$J$7:$N$31,5,FALSE)</f>
        <v>mie-kuah</v>
      </c>
      <c r="M374" s="14">
        <f>Transaksi[[#This Row],[quantity]]*Transaksi[[#This Row],[harga_produk]]</f>
        <v>10000</v>
      </c>
      <c r="N374" s="14" t="str">
        <f>LEFT(Transaksi[[#This Row],[jenis_pembayaran]],4)</f>
        <v>QRIS</v>
      </c>
      <c r="O374" s="14">
        <f>IF(Transaksi[[#This Row],[tipe_pembayaran]]="QRIS",5%*Transaksi[[#This Row],[total_penjualan]],0)</f>
        <v>500</v>
      </c>
      <c r="P374" s="14">
        <f>Transaksi[[#This Row],[total_penjualan]]-Transaksi[[#This Row],[diskon]]</f>
        <v>9500</v>
      </c>
      <c r="Q374" s="16" t="str">
        <f t="shared" si="5"/>
        <v>Juni</v>
      </c>
    </row>
    <row r="375" spans="1:17">
      <c r="A375" s="14">
        <v>374</v>
      </c>
      <c r="B375" s="14">
        <v>374</v>
      </c>
      <c r="C375" s="15">
        <v>44736</v>
      </c>
      <c r="D375" s="14">
        <v>8</v>
      </c>
      <c r="E375" s="14">
        <v>15</v>
      </c>
      <c r="F375" s="14">
        <v>2</v>
      </c>
      <c r="G375" s="14" t="s">
        <v>19</v>
      </c>
      <c r="H375" s="14" t="s">
        <v>20</v>
      </c>
      <c r="I375" s="14" t="str">
        <f>VLOOKUP(Transaksi[[#This Row],[product_id]],'Data Mentah'!$J$7:$N$31,2,FALSE)</f>
        <v>Indomie Rasa Soto Betawi</v>
      </c>
      <c r="J375" s="14" t="str">
        <f>VLOOKUP(Transaksi[[#This Row],[product_id]],'Data Mentah'!$J$7:$N$31,3,FALSE)</f>
        <v>makanan</v>
      </c>
      <c r="K375" s="14">
        <f>VLOOKUP(Transaksi[[#This Row],[product_id]],'Data Mentah'!$J$7:$N$31,4,FALSE)</f>
        <v>10000</v>
      </c>
      <c r="L375" s="14" t="str">
        <f>VLOOKUP(Transaksi[[#This Row],[product_id]],'Data Mentah'!$J$7:$N$31,5,FALSE)</f>
        <v>mie-kuah</v>
      </c>
      <c r="M375" s="14">
        <f>Transaksi[[#This Row],[quantity]]*Transaksi[[#This Row],[harga_produk]]</f>
        <v>20000</v>
      </c>
      <c r="N375" s="14" t="str">
        <f>LEFT(Transaksi[[#This Row],[jenis_pembayaran]],4)</f>
        <v>CASH</v>
      </c>
      <c r="O375" s="14">
        <f>IF(Transaksi[[#This Row],[tipe_pembayaran]]="QRIS",5%*Transaksi[[#This Row],[total_penjualan]],0)</f>
        <v>0</v>
      </c>
      <c r="P375" s="14">
        <f>Transaksi[[#This Row],[total_penjualan]]-Transaksi[[#This Row],[diskon]]</f>
        <v>20000</v>
      </c>
      <c r="Q375" s="16" t="str">
        <f t="shared" si="5"/>
        <v>Juni</v>
      </c>
    </row>
    <row r="376" spans="1:17">
      <c r="A376" s="14">
        <v>375</v>
      </c>
      <c r="B376" s="14">
        <v>375</v>
      </c>
      <c r="C376" s="15">
        <v>44658</v>
      </c>
      <c r="D376" s="14">
        <v>80</v>
      </c>
      <c r="E376" s="14">
        <v>3</v>
      </c>
      <c r="F376" s="14">
        <v>1</v>
      </c>
      <c r="G376" s="14" t="s">
        <v>45</v>
      </c>
      <c r="H376" s="14" t="s">
        <v>15</v>
      </c>
      <c r="I376" s="14" t="str">
        <f>VLOOKUP(Transaksi[[#This Row],[product_id]],'Data Mentah'!$J$7:$N$31,2,FALSE)</f>
        <v>Indomie Baso Sapi</v>
      </c>
      <c r="J376" s="14" t="str">
        <f>VLOOKUP(Transaksi[[#This Row],[product_id]],'Data Mentah'!$J$7:$N$31,3,FALSE)</f>
        <v>makanan</v>
      </c>
      <c r="K376" s="14">
        <f>VLOOKUP(Transaksi[[#This Row],[product_id]],'Data Mentah'!$J$7:$N$31,4,FALSE)</f>
        <v>9000</v>
      </c>
      <c r="L376" s="14" t="str">
        <f>VLOOKUP(Transaksi[[#This Row],[product_id]],'Data Mentah'!$J$7:$N$31,5,FALSE)</f>
        <v>mie-kuah</v>
      </c>
      <c r="M376" s="14">
        <f>Transaksi[[#This Row],[quantity]]*Transaksi[[#This Row],[harga_produk]]</f>
        <v>9000</v>
      </c>
      <c r="N376" s="14" t="str">
        <f>LEFT(Transaksi[[#This Row],[jenis_pembayaran]],4)</f>
        <v>QRIS</v>
      </c>
      <c r="O376" s="14">
        <f>IF(Transaksi[[#This Row],[tipe_pembayaran]]="QRIS",5%*Transaksi[[#This Row],[total_penjualan]],0)</f>
        <v>450</v>
      </c>
      <c r="P376" s="14">
        <f>Transaksi[[#This Row],[total_penjualan]]-Transaksi[[#This Row],[diskon]]</f>
        <v>8550</v>
      </c>
      <c r="Q376" s="16" t="str">
        <f t="shared" si="5"/>
        <v>April</v>
      </c>
    </row>
    <row r="377" spans="1:17">
      <c r="A377" s="14">
        <v>376</v>
      </c>
      <c r="B377" s="14">
        <v>376</v>
      </c>
      <c r="C377" s="15">
        <v>44660</v>
      </c>
      <c r="D377" s="14">
        <v>56</v>
      </c>
      <c r="E377" s="14">
        <v>11</v>
      </c>
      <c r="F377" s="14">
        <v>2</v>
      </c>
      <c r="G377" s="14" t="s">
        <v>14</v>
      </c>
      <c r="H377" s="14" t="s">
        <v>20</v>
      </c>
      <c r="I377" s="14" t="str">
        <f>VLOOKUP(Transaksi[[#This Row],[product_id]],'Data Mentah'!$J$7:$N$31,2,FALSE)</f>
        <v>Indomie Rasa Empal Gentong</v>
      </c>
      <c r="J377" s="14" t="str">
        <f>VLOOKUP(Transaksi[[#This Row],[product_id]],'Data Mentah'!$J$7:$N$31,3,FALSE)</f>
        <v>makanan</v>
      </c>
      <c r="K377" s="14">
        <f>VLOOKUP(Transaksi[[#This Row],[product_id]],'Data Mentah'!$J$7:$N$31,4,FALSE)</f>
        <v>10000</v>
      </c>
      <c r="L377" s="14" t="str">
        <f>VLOOKUP(Transaksi[[#This Row],[product_id]],'Data Mentah'!$J$7:$N$31,5,FALSE)</f>
        <v>mie-kuah</v>
      </c>
      <c r="M377" s="14">
        <f>Transaksi[[#This Row],[quantity]]*Transaksi[[#This Row],[harga_produk]]</f>
        <v>20000</v>
      </c>
      <c r="N377" s="14" t="str">
        <f>LEFT(Transaksi[[#This Row],[jenis_pembayaran]],4)</f>
        <v>QRIS</v>
      </c>
      <c r="O377" s="14">
        <f>IF(Transaksi[[#This Row],[tipe_pembayaran]]="QRIS",5%*Transaksi[[#This Row],[total_penjualan]],0)</f>
        <v>1000</v>
      </c>
      <c r="P377" s="14">
        <f>Transaksi[[#This Row],[total_penjualan]]-Transaksi[[#This Row],[diskon]]</f>
        <v>19000</v>
      </c>
      <c r="Q377" s="16" t="str">
        <f t="shared" si="5"/>
        <v>April</v>
      </c>
    </row>
    <row r="378" spans="1:17">
      <c r="A378" s="14">
        <v>377</v>
      </c>
      <c r="B378" s="14">
        <v>377</v>
      </c>
      <c r="C378" s="15">
        <v>44626</v>
      </c>
      <c r="D378" s="14">
        <v>38</v>
      </c>
      <c r="E378" s="14">
        <v>3</v>
      </c>
      <c r="F378" s="14">
        <v>2</v>
      </c>
      <c r="G378" s="14" t="s">
        <v>19</v>
      </c>
      <c r="H378" s="14" t="s">
        <v>20</v>
      </c>
      <c r="I378" s="14" t="str">
        <f>VLOOKUP(Transaksi[[#This Row],[product_id]],'Data Mentah'!$J$7:$N$31,2,FALSE)</f>
        <v>Indomie Baso Sapi</v>
      </c>
      <c r="J378" s="14" t="str">
        <f>VLOOKUP(Transaksi[[#This Row],[product_id]],'Data Mentah'!$J$7:$N$31,3,FALSE)</f>
        <v>makanan</v>
      </c>
      <c r="K378" s="14">
        <f>VLOOKUP(Transaksi[[#This Row],[product_id]],'Data Mentah'!$J$7:$N$31,4,FALSE)</f>
        <v>9000</v>
      </c>
      <c r="L378" s="14" t="str">
        <f>VLOOKUP(Transaksi[[#This Row],[product_id]],'Data Mentah'!$J$7:$N$31,5,FALSE)</f>
        <v>mie-kuah</v>
      </c>
      <c r="M378" s="14">
        <f>Transaksi[[#This Row],[quantity]]*Transaksi[[#This Row],[harga_produk]]</f>
        <v>18000</v>
      </c>
      <c r="N378" s="14" t="str">
        <f>LEFT(Transaksi[[#This Row],[jenis_pembayaran]],4)</f>
        <v>CASH</v>
      </c>
      <c r="O378" s="14">
        <f>IF(Transaksi[[#This Row],[tipe_pembayaran]]="QRIS",5%*Transaksi[[#This Row],[total_penjualan]],0)</f>
        <v>0</v>
      </c>
      <c r="P378" s="14">
        <f>Transaksi[[#This Row],[total_penjualan]]-Transaksi[[#This Row],[diskon]]</f>
        <v>18000</v>
      </c>
      <c r="Q378" s="16" t="str">
        <f t="shared" si="5"/>
        <v>Maret</v>
      </c>
    </row>
    <row r="379" spans="1:17">
      <c r="A379" s="14">
        <v>378</v>
      </c>
      <c r="B379" s="14">
        <v>378</v>
      </c>
      <c r="C379" s="15">
        <v>44730</v>
      </c>
      <c r="D379" s="14">
        <v>60</v>
      </c>
      <c r="E379" s="14">
        <v>2</v>
      </c>
      <c r="F379" s="14">
        <v>3</v>
      </c>
      <c r="G379" s="14" t="s">
        <v>30</v>
      </c>
      <c r="H379" s="14" t="s">
        <v>20</v>
      </c>
      <c r="I379" s="14" t="str">
        <f>VLOOKUP(Transaksi[[#This Row],[product_id]],'Data Mentah'!$J$7:$N$31,2,FALSE)</f>
        <v>Indomie Ayam Spesial</v>
      </c>
      <c r="J379" s="14" t="str">
        <f>VLOOKUP(Transaksi[[#This Row],[product_id]],'Data Mentah'!$J$7:$N$31,3,FALSE)</f>
        <v>makanan</v>
      </c>
      <c r="K379" s="14">
        <f>VLOOKUP(Transaksi[[#This Row],[product_id]],'Data Mentah'!$J$7:$N$31,4,FALSE)</f>
        <v>9000</v>
      </c>
      <c r="L379" s="14" t="str">
        <f>VLOOKUP(Transaksi[[#This Row],[product_id]],'Data Mentah'!$J$7:$N$31,5,FALSE)</f>
        <v>mie-kuah</v>
      </c>
      <c r="M379" s="14">
        <f>Transaksi[[#This Row],[quantity]]*Transaksi[[#This Row],[harga_produk]]</f>
        <v>27000</v>
      </c>
      <c r="N379" s="14" t="str">
        <f>LEFT(Transaksi[[#This Row],[jenis_pembayaran]],4)</f>
        <v>QRIS</v>
      </c>
      <c r="O379" s="14">
        <f>IF(Transaksi[[#This Row],[tipe_pembayaran]]="QRIS",5%*Transaksi[[#This Row],[total_penjualan]],0)</f>
        <v>1350</v>
      </c>
      <c r="P379" s="14">
        <f>Transaksi[[#This Row],[total_penjualan]]-Transaksi[[#This Row],[diskon]]</f>
        <v>25650</v>
      </c>
      <c r="Q379" s="16" t="str">
        <f t="shared" si="5"/>
        <v>Juni</v>
      </c>
    </row>
    <row r="380" spans="1:17">
      <c r="A380" s="14">
        <v>379</v>
      </c>
      <c r="B380" s="14">
        <v>379</v>
      </c>
      <c r="C380" s="15">
        <v>44752</v>
      </c>
      <c r="D380" s="14">
        <v>75</v>
      </c>
      <c r="E380" s="14">
        <v>11</v>
      </c>
      <c r="F380" s="14">
        <v>1</v>
      </c>
      <c r="G380" s="14" t="s">
        <v>45</v>
      </c>
      <c r="H380" s="14" t="s">
        <v>15</v>
      </c>
      <c r="I380" s="14" t="str">
        <f>VLOOKUP(Transaksi[[#This Row],[product_id]],'Data Mentah'!$J$7:$N$31,2,FALSE)</f>
        <v>Indomie Rasa Empal Gentong</v>
      </c>
      <c r="J380" s="14" t="str">
        <f>VLOOKUP(Transaksi[[#This Row],[product_id]],'Data Mentah'!$J$7:$N$31,3,FALSE)</f>
        <v>makanan</v>
      </c>
      <c r="K380" s="14">
        <f>VLOOKUP(Transaksi[[#This Row],[product_id]],'Data Mentah'!$J$7:$N$31,4,FALSE)</f>
        <v>10000</v>
      </c>
      <c r="L380" s="14" t="str">
        <f>VLOOKUP(Transaksi[[#This Row],[product_id]],'Data Mentah'!$J$7:$N$31,5,FALSE)</f>
        <v>mie-kuah</v>
      </c>
      <c r="M380" s="14">
        <f>Transaksi[[#This Row],[quantity]]*Transaksi[[#This Row],[harga_produk]]</f>
        <v>10000</v>
      </c>
      <c r="N380" s="14" t="str">
        <f>LEFT(Transaksi[[#This Row],[jenis_pembayaran]],4)</f>
        <v>QRIS</v>
      </c>
      <c r="O380" s="14">
        <f>IF(Transaksi[[#This Row],[tipe_pembayaran]]="QRIS",5%*Transaksi[[#This Row],[total_penjualan]],0)</f>
        <v>500</v>
      </c>
      <c r="P380" s="14">
        <f>Transaksi[[#This Row],[total_penjualan]]-Transaksi[[#This Row],[diskon]]</f>
        <v>9500</v>
      </c>
      <c r="Q380" s="16" t="str">
        <f t="shared" si="5"/>
        <v>Juli</v>
      </c>
    </row>
    <row r="381" spans="1:17">
      <c r="A381" s="14">
        <v>380</v>
      </c>
      <c r="B381" s="14">
        <v>380</v>
      </c>
      <c r="C381" s="15">
        <v>44616</v>
      </c>
      <c r="D381" s="14">
        <v>40</v>
      </c>
      <c r="E381" s="14">
        <v>16</v>
      </c>
      <c r="F381" s="14">
        <v>1</v>
      </c>
      <c r="G381" s="14" t="s">
        <v>33</v>
      </c>
      <c r="H381" s="14" t="s">
        <v>15</v>
      </c>
      <c r="I381" s="14" t="str">
        <f>VLOOKUP(Transaksi[[#This Row],[product_id]],'Data Mentah'!$J$7:$N$31,2,FALSE)</f>
        <v>Indomie Rasa Soto Lamongan</v>
      </c>
      <c r="J381" s="14" t="str">
        <f>VLOOKUP(Transaksi[[#This Row],[product_id]],'Data Mentah'!$J$7:$N$31,3,FALSE)</f>
        <v>makanan</v>
      </c>
      <c r="K381" s="14">
        <f>VLOOKUP(Transaksi[[#This Row],[product_id]],'Data Mentah'!$J$7:$N$31,4,FALSE)</f>
        <v>10000</v>
      </c>
      <c r="L381" s="14" t="str">
        <f>VLOOKUP(Transaksi[[#This Row],[product_id]],'Data Mentah'!$J$7:$N$31,5,FALSE)</f>
        <v>mie-kuah</v>
      </c>
      <c r="M381" s="14">
        <f>Transaksi[[#This Row],[quantity]]*Transaksi[[#This Row],[harga_produk]]</f>
        <v>10000</v>
      </c>
      <c r="N381" s="14" t="str">
        <f>LEFT(Transaksi[[#This Row],[jenis_pembayaran]],4)</f>
        <v>QRIS</v>
      </c>
      <c r="O381" s="14">
        <f>IF(Transaksi[[#This Row],[tipe_pembayaran]]="QRIS",5%*Transaksi[[#This Row],[total_penjualan]],0)</f>
        <v>500</v>
      </c>
      <c r="P381" s="14">
        <f>Transaksi[[#This Row],[total_penjualan]]-Transaksi[[#This Row],[diskon]]</f>
        <v>9500</v>
      </c>
      <c r="Q381" s="16" t="str">
        <f t="shared" si="5"/>
        <v>Februari</v>
      </c>
    </row>
    <row r="382" spans="1:17">
      <c r="A382" s="14">
        <v>381</v>
      </c>
      <c r="B382" s="14">
        <v>381</v>
      </c>
      <c r="C382" s="15">
        <v>44696</v>
      </c>
      <c r="D382" s="14">
        <v>32</v>
      </c>
      <c r="E382" s="14">
        <v>9</v>
      </c>
      <c r="F382" s="14">
        <v>1</v>
      </c>
      <c r="G382" s="14" t="s">
        <v>45</v>
      </c>
      <c r="H382" s="14" t="s">
        <v>20</v>
      </c>
      <c r="I382" s="14" t="str">
        <f>VLOOKUP(Transaksi[[#This Row],[product_id]],'Data Mentah'!$J$7:$N$31,2,FALSE)</f>
        <v>Indomie Goreng Spesial</v>
      </c>
      <c r="J382" s="14" t="str">
        <f>VLOOKUP(Transaksi[[#This Row],[product_id]],'Data Mentah'!$J$7:$N$31,3,FALSE)</f>
        <v>makanan</v>
      </c>
      <c r="K382" s="14">
        <f>VLOOKUP(Transaksi[[#This Row],[product_id]],'Data Mentah'!$J$7:$N$31,4,FALSE)</f>
        <v>9000</v>
      </c>
      <c r="L382" s="14" t="str">
        <f>VLOOKUP(Transaksi[[#This Row],[product_id]],'Data Mentah'!$J$7:$N$31,5,FALSE)</f>
        <v>mie-goreng</v>
      </c>
      <c r="M382" s="14">
        <f>Transaksi[[#This Row],[quantity]]*Transaksi[[#This Row],[harga_produk]]</f>
        <v>9000</v>
      </c>
      <c r="N382" s="14" t="str">
        <f>LEFT(Transaksi[[#This Row],[jenis_pembayaran]],4)</f>
        <v>QRIS</v>
      </c>
      <c r="O382" s="14">
        <f>IF(Transaksi[[#This Row],[tipe_pembayaran]]="QRIS",5%*Transaksi[[#This Row],[total_penjualan]],0)</f>
        <v>450</v>
      </c>
      <c r="P382" s="14">
        <f>Transaksi[[#This Row],[total_penjualan]]-Transaksi[[#This Row],[diskon]]</f>
        <v>8550</v>
      </c>
      <c r="Q382" s="16" t="str">
        <f t="shared" si="5"/>
        <v>Mei</v>
      </c>
    </row>
    <row r="383" spans="1:17">
      <c r="A383" s="14">
        <v>382</v>
      </c>
      <c r="B383" s="14">
        <v>382</v>
      </c>
      <c r="C383" s="15">
        <v>44686</v>
      </c>
      <c r="D383" s="14">
        <v>56</v>
      </c>
      <c r="E383" s="14">
        <v>10</v>
      </c>
      <c r="F383" s="14">
        <v>3</v>
      </c>
      <c r="G383" s="14" t="s">
        <v>22</v>
      </c>
      <c r="H383" s="14" t="s">
        <v>15</v>
      </c>
      <c r="I383" s="14" t="str">
        <f>VLOOKUP(Transaksi[[#This Row],[product_id]],'Data Mentah'!$J$7:$N$31,2,FALSE)</f>
        <v>indomie Kari Ayam</v>
      </c>
      <c r="J383" s="14" t="str">
        <f>VLOOKUP(Transaksi[[#This Row],[product_id]],'Data Mentah'!$J$7:$N$31,3,FALSE)</f>
        <v>makanan</v>
      </c>
      <c r="K383" s="14">
        <f>VLOOKUP(Transaksi[[#This Row],[product_id]],'Data Mentah'!$J$7:$N$31,4,FALSE)</f>
        <v>9000</v>
      </c>
      <c r="L383" s="14" t="str">
        <f>VLOOKUP(Transaksi[[#This Row],[product_id]],'Data Mentah'!$J$7:$N$31,5,FALSE)</f>
        <v>mie-kuah</v>
      </c>
      <c r="M383" s="14">
        <f>Transaksi[[#This Row],[quantity]]*Transaksi[[#This Row],[harga_produk]]</f>
        <v>27000</v>
      </c>
      <c r="N383" s="14" t="str">
        <f>LEFT(Transaksi[[#This Row],[jenis_pembayaran]],4)</f>
        <v>QRIS</v>
      </c>
      <c r="O383" s="14">
        <f>IF(Transaksi[[#This Row],[tipe_pembayaran]]="QRIS",5%*Transaksi[[#This Row],[total_penjualan]],0)</f>
        <v>1350</v>
      </c>
      <c r="P383" s="14">
        <f>Transaksi[[#This Row],[total_penjualan]]-Transaksi[[#This Row],[diskon]]</f>
        <v>25650</v>
      </c>
      <c r="Q383" s="16" t="str">
        <f t="shared" si="5"/>
        <v>Mei</v>
      </c>
    </row>
    <row r="384" spans="1:17">
      <c r="A384" s="14">
        <v>383</v>
      </c>
      <c r="B384" s="14">
        <v>383</v>
      </c>
      <c r="C384" s="15">
        <v>44703</v>
      </c>
      <c r="D384" s="14">
        <v>5</v>
      </c>
      <c r="E384" s="14">
        <v>5</v>
      </c>
      <c r="F384" s="14">
        <v>2</v>
      </c>
      <c r="G384" s="14" t="s">
        <v>22</v>
      </c>
      <c r="H384" s="14" t="s">
        <v>15</v>
      </c>
      <c r="I384" s="14" t="str">
        <f>VLOOKUP(Transaksi[[#This Row],[product_id]],'Data Mentah'!$J$7:$N$31,2,FALSE)</f>
        <v>Indomie Goreng Cabe Ijo</v>
      </c>
      <c r="J384" s="14" t="str">
        <f>VLOOKUP(Transaksi[[#This Row],[product_id]],'Data Mentah'!$J$7:$N$31,3,FALSE)</f>
        <v>makanan</v>
      </c>
      <c r="K384" s="14">
        <f>VLOOKUP(Transaksi[[#This Row],[product_id]],'Data Mentah'!$J$7:$N$31,4,FALSE)</f>
        <v>9000</v>
      </c>
      <c r="L384" s="14" t="str">
        <f>VLOOKUP(Transaksi[[#This Row],[product_id]],'Data Mentah'!$J$7:$N$31,5,FALSE)</f>
        <v>mie-goreng</v>
      </c>
      <c r="M384" s="14">
        <f>Transaksi[[#This Row],[quantity]]*Transaksi[[#This Row],[harga_produk]]</f>
        <v>18000</v>
      </c>
      <c r="N384" s="14" t="str">
        <f>LEFT(Transaksi[[#This Row],[jenis_pembayaran]],4)</f>
        <v>QRIS</v>
      </c>
      <c r="O384" s="14">
        <f>IF(Transaksi[[#This Row],[tipe_pembayaran]]="QRIS",5%*Transaksi[[#This Row],[total_penjualan]],0)</f>
        <v>900</v>
      </c>
      <c r="P384" s="14">
        <f>Transaksi[[#This Row],[total_penjualan]]-Transaksi[[#This Row],[diskon]]</f>
        <v>17100</v>
      </c>
      <c r="Q384" s="16" t="str">
        <f t="shared" si="5"/>
        <v>Mei</v>
      </c>
    </row>
    <row r="385" spans="1:17">
      <c r="A385" s="14">
        <v>384</v>
      </c>
      <c r="B385" s="14">
        <v>384</v>
      </c>
      <c r="C385" s="15">
        <v>44634</v>
      </c>
      <c r="D385" s="14">
        <v>9</v>
      </c>
      <c r="E385" s="14">
        <v>13</v>
      </c>
      <c r="F385" s="14">
        <v>2</v>
      </c>
      <c r="G385" s="14" t="s">
        <v>33</v>
      </c>
      <c r="H385" s="14" t="s">
        <v>15</v>
      </c>
      <c r="I385" s="14" t="str">
        <f>VLOOKUP(Transaksi[[#This Row],[product_id]],'Data Mentah'!$J$7:$N$31,2,FALSE)</f>
        <v>Indomie Rasa Sop Buntut</v>
      </c>
      <c r="J385" s="14" t="str">
        <f>VLOOKUP(Transaksi[[#This Row],[product_id]],'Data Mentah'!$J$7:$N$31,3,FALSE)</f>
        <v>makanan</v>
      </c>
      <c r="K385" s="14">
        <f>VLOOKUP(Transaksi[[#This Row],[product_id]],'Data Mentah'!$J$7:$N$31,4,FALSE)</f>
        <v>10000</v>
      </c>
      <c r="L385" s="14" t="str">
        <f>VLOOKUP(Transaksi[[#This Row],[product_id]],'Data Mentah'!$J$7:$N$31,5,FALSE)</f>
        <v>mie-kuah</v>
      </c>
      <c r="M385" s="14">
        <f>Transaksi[[#This Row],[quantity]]*Transaksi[[#This Row],[harga_produk]]</f>
        <v>20000</v>
      </c>
      <c r="N385" s="14" t="str">
        <f>LEFT(Transaksi[[#This Row],[jenis_pembayaran]],4)</f>
        <v>QRIS</v>
      </c>
      <c r="O385" s="14">
        <f>IF(Transaksi[[#This Row],[tipe_pembayaran]]="QRIS",5%*Transaksi[[#This Row],[total_penjualan]],0)</f>
        <v>1000</v>
      </c>
      <c r="P385" s="14">
        <f>Transaksi[[#This Row],[total_penjualan]]-Transaksi[[#This Row],[diskon]]</f>
        <v>19000</v>
      </c>
      <c r="Q385" s="16" t="str">
        <f t="shared" si="5"/>
        <v>Maret</v>
      </c>
    </row>
    <row r="386" spans="1:17">
      <c r="A386" s="14">
        <v>385</v>
      </c>
      <c r="B386" s="14">
        <v>385</v>
      </c>
      <c r="C386" s="15">
        <v>44743</v>
      </c>
      <c r="D386" s="14">
        <v>18</v>
      </c>
      <c r="E386" s="14">
        <v>13</v>
      </c>
      <c r="F386" s="14">
        <v>1</v>
      </c>
      <c r="G386" s="14" t="s">
        <v>19</v>
      </c>
      <c r="H386" s="14" t="s">
        <v>20</v>
      </c>
      <c r="I386" s="14" t="str">
        <f>VLOOKUP(Transaksi[[#This Row],[product_id]],'Data Mentah'!$J$7:$N$31,2,FALSE)</f>
        <v>Indomie Rasa Sop Buntut</v>
      </c>
      <c r="J386" s="14" t="str">
        <f>VLOOKUP(Transaksi[[#This Row],[product_id]],'Data Mentah'!$J$7:$N$31,3,FALSE)</f>
        <v>makanan</v>
      </c>
      <c r="K386" s="14">
        <f>VLOOKUP(Transaksi[[#This Row],[product_id]],'Data Mentah'!$J$7:$N$31,4,FALSE)</f>
        <v>10000</v>
      </c>
      <c r="L386" s="14" t="str">
        <f>VLOOKUP(Transaksi[[#This Row],[product_id]],'Data Mentah'!$J$7:$N$31,5,FALSE)</f>
        <v>mie-kuah</v>
      </c>
      <c r="M386" s="14">
        <f>Transaksi[[#This Row],[quantity]]*Transaksi[[#This Row],[harga_produk]]</f>
        <v>10000</v>
      </c>
      <c r="N386" s="14" t="str">
        <f>LEFT(Transaksi[[#This Row],[jenis_pembayaran]],4)</f>
        <v>CASH</v>
      </c>
      <c r="O386" s="14">
        <f>IF(Transaksi[[#This Row],[tipe_pembayaran]]="QRIS",5%*Transaksi[[#This Row],[total_penjualan]],0)</f>
        <v>0</v>
      </c>
      <c r="P386" s="14">
        <f>Transaksi[[#This Row],[total_penjualan]]-Transaksi[[#This Row],[diskon]]</f>
        <v>10000</v>
      </c>
      <c r="Q386" s="16" t="str">
        <f t="shared" si="5"/>
        <v>Juli</v>
      </c>
    </row>
    <row r="387" spans="1:17">
      <c r="A387" s="14">
        <v>386</v>
      </c>
      <c r="B387" s="14">
        <v>386</v>
      </c>
      <c r="C387" s="15">
        <v>44581</v>
      </c>
      <c r="D387" s="14">
        <v>15</v>
      </c>
      <c r="E387" s="14">
        <v>6</v>
      </c>
      <c r="F387" s="14">
        <v>1</v>
      </c>
      <c r="G387" s="14" t="s">
        <v>33</v>
      </c>
      <c r="H387" s="14" t="s">
        <v>15</v>
      </c>
      <c r="I387" s="14" t="str">
        <f>VLOOKUP(Transaksi[[#This Row],[product_id]],'Data Mentah'!$J$7:$N$31,2,FALSE)</f>
        <v>Indomie Goreng Pedas</v>
      </c>
      <c r="J387" s="14" t="str">
        <f>VLOOKUP(Transaksi[[#This Row],[product_id]],'Data Mentah'!$J$7:$N$31,3,FALSE)</f>
        <v>makanan</v>
      </c>
      <c r="K387" s="14">
        <f>VLOOKUP(Transaksi[[#This Row],[product_id]],'Data Mentah'!$J$7:$N$31,4,FALSE)</f>
        <v>9000</v>
      </c>
      <c r="L387" s="14" t="str">
        <f>VLOOKUP(Transaksi[[#This Row],[product_id]],'Data Mentah'!$J$7:$N$31,5,FALSE)</f>
        <v>mie-goreng</v>
      </c>
      <c r="M387" s="14">
        <f>Transaksi[[#This Row],[quantity]]*Transaksi[[#This Row],[harga_produk]]</f>
        <v>9000</v>
      </c>
      <c r="N387" s="14" t="str">
        <f>LEFT(Transaksi[[#This Row],[jenis_pembayaran]],4)</f>
        <v>QRIS</v>
      </c>
      <c r="O387" s="14">
        <f>IF(Transaksi[[#This Row],[tipe_pembayaran]]="QRIS",5%*Transaksi[[#This Row],[total_penjualan]],0)</f>
        <v>450</v>
      </c>
      <c r="P387" s="14">
        <f>Transaksi[[#This Row],[total_penjualan]]-Transaksi[[#This Row],[diskon]]</f>
        <v>8550</v>
      </c>
      <c r="Q387" s="16" t="str">
        <f t="shared" ref="Q387:Q450" si="6">CHOOSE(MONTH(C387),"Januari","Februari","Maret","April","Mei","Juni","Juli","Agustus","September","Oktober","November","Desember")</f>
        <v>Januari</v>
      </c>
    </row>
    <row r="388" spans="1:17">
      <c r="A388" s="14">
        <v>387</v>
      </c>
      <c r="B388" s="14">
        <v>387</v>
      </c>
      <c r="C388" s="15">
        <v>44672</v>
      </c>
      <c r="D388" s="14">
        <v>19</v>
      </c>
      <c r="E388" s="14">
        <v>14</v>
      </c>
      <c r="F388" s="14">
        <v>2</v>
      </c>
      <c r="G388" s="14" t="s">
        <v>33</v>
      </c>
      <c r="H388" s="14" t="s">
        <v>15</v>
      </c>
      <c r="I388" s="14" t="str">
        <f>VLOOKUP(Transaksi[[#This Row],[product_id]],'Data Mentah'!$J$7:$N$31,2,FALSE)</f>
        <v>Indomie Rasa Soto Banjar Limau Kuit</v>
      </c>
      <c r="J388" s="14" t="str">
        <f>VLOOKUP(Transaksi[[#This Row],[product_id]],'Data Mentah'!$J$7:$N$31,3,FALSE)</f>
        <v>makanan</v>
      </c>
      <c r="K388" s="14">
        <f>VLOOKUP(Transaksi[[#This Row],[product_id]],'Data Mentah'!$J$7:$N$31,4,FALSE)</f>
        <v>10000</v>
      </c>
      <c r="L388" s="14" t="str">
        <f>VLOOKUP(Transaksi[[#This Row],[product_id]],'Data Mentah'!$J$7:$N$31,5,FALSE)</f>
        <v>mie-kuah</v>
      </c>
      <c r="M388" s="14">
        <f>Transaksi[[#This Row],[quantity]]*Transaksi[[#This Row],[harga_produk]]</f>
        <v>20000</v>
      </c>
      <c r="N388" s="14" t="str">
        <f>LEFT(Transaksi[[#This Row],[jenis_pembayaran]],4)</f>
        <v>QRIS</v>
      </c>
      <c r="O388" s="14">
        <f>IF(Transaksi[[#This Row],[tipe_pembayaran]]="QRIS",5%*Transaksi[[#This Row],[total_penjualan]],0)</f>
        <v>1000</v>
      </c>
      <c r="P388" s="14">
        <f>Transaksi[[#This Row],[total_penjualan]]-Transaksi[[#This Row],[diskon]]</f>
        <v>19000</v>
      </c>
      <c r="Q388" s="16" t="str">
        <f t="shared" si="6"/>
        <v>April</v>
      </c>
    </row>
    <row r="389" spans="1:17">
      <c r="A389" s="14">
        <v>388</v>
      </c>
      <c r="B389" s="14">
        <v>388</v>
      </c>
      <c r="C389" s="15">
        <v>44778</v>
      </c>
      <c r="D389" s="14">
        <v>7</v>
      </c>
      <c r="E389" s="14">
        <v>7</v>
      </c>
      <c r="F389" s="14">
        <v>2</v>
      </c>
      <c r="G389" s="14" t="s">
        <v>22</v>
      </c>
      <c r="H389" s="14" t="s">
        <v>15</v>
      </c>
      <c r="I389" s="14" t="str">
        <f>VLOOKUP(Transaksi[[#This Row],[product_id]],'Data Mentah'!$J$7:$N$31,2,FALSE)</f>
        <v>Indomie Goreng Rendang</v>
      </c>
      <c r="J389" s="14" t="str">
        <f>VLOOKUP(Transaksi[[#This Row],[product_id]],'Data Mentah'!$J$7:$N$31,3,FALSE)</f>
        <v>makanan</v>
      </c>
      <c r="K389" s="14">
        <f>VLOOKUP(Transaksi[[#This Row],[product_id]],'Data Mentah'!$J$7:$N$31,4,FALSE)</f>
        <v>9000</v>
      </c>
      <c r="L389" s="14" t="str">
        <f>VLOOKUP(Transaksi[[#This Row],[product_id]],'Data Mentah'!$J$7:$N$31,5,FALSE)</f>
        <v>mie-goreng</v>
      </c>
      <c r="M389" s="14">
        <f>Transaksi[[#This Row],[quantity]]*Transaksi[[#This Row],[harga_produk]]</f>
        <v>18000</v>
      </c>
      <c r="N389" s="14" t="str">
        <f>LEFT(Transaksi[[#This Row],[jenis_pembayaran]],4)</f>
        <v>QRIS</v>
      </c>
      <c r="O389" s="14">
        <f>IF(Transaksi[[#This Row],[tipe_pembayaran]]="QRIS",5%*Transaksi[[#This Row],[total_penjualan]],0)</f>
        <v>900</v>
      </c>
      <c r="P389" s="14">
        <f>Transaksi[[#This Row],[total_penjualan]]-Transaksi[[#This Row],[diskon]]</f>
        <v>17100</v>
      </c>
      <c r="Q389" s="16" t="str">
        <f t="shared" si="6"/>
        <v>Agustus</v>
      </c>
    </row>
    <row r="390" spans="1:17">
      <c r="A390" s="14">
        <v>389</v>
      </c>
      <c r="B390" s="14">
        <v>389</v>
      </c>
      <c r="C390" s="15">
        <v>44747</v>
      </c>
      <c r="D390" s="14">
        <v>2</v>
      </c>
      <c r="E390" s="14">
        <v>11</v>
      </c>
      <c r="F390" s="14">
        <v>1</v>
      </c>
      <c r="G390" s="14" t="s">
        <v>45</v>
      </c>
      <c r="H390" s="14" t="s">
        <v>15</v>
      </c>
      <c r="I390" s="14" t="str">
        <f>VLOOKUP(Transaksi[[#This Row],[product_id]],'Data Mentah'!$J$7:$N$31,2,FALSE)</f>
        <v>Indomie Rasa Empal Gentong</v>
      </c>
      <c r="J390" s="14" t="str">
        <f>VLOOKUP(Transaksi[[#This Row],[product_id]],'Data Mentah'!$J$7:$N$31,3,FALSE)</f>
        <v>makanan</v>
      </c>
      <c r="K390" s="14">
        <f>VLOOKUP(Transaksi[[#This Row],[product_id]],'Data Mentah'!$J$7:$N$31,4,FALSE)</f>
        <v>10000</v>
      </c>
      <c r="L390" s="14" t="str">
        <f>VLOOKUP(Transaksi[[#This Row],[product_id]],'Data Mentah'!$J$7:$N$31,5,FALSE)</f>
        <v>mie-kuah</v>
      </c>
      <c r="M390" s="14">
        <f>Transaksi[[#This Row],[quantity]]*Transaksi[[#This Row],[harga_produk]]</f>
        <v>10000</v>
      </c>
      <c r="N390" s="14" t="str">
        <f>LEFT(Transaksi[[#This Row],[jenis_pembayaran]],4)</f>
        <v>QRIS</v>
      </c>
      <c r="O390" s="14">
        <f>IF(Transaksi[[#This Row],[tipe_pembayaran]]="QRIS",5%*Transaksi[[#This Row],[total_penjualan]],0)</f>
        <v>500</v>
      </c>
      <c r="P390" s="14">
        <f>Transaksi[[#This Row],[total_penjualan]]-Transaksi[[#This Row],[diskon]]</f>
        <v>9500</v>
      </c>
      <c r="Q390" s="16" t="str">
        <f t="shared" si="6"/>
        <v>Juli</v>
      </c>
    </row>
    <row r="391" spans="1:17">
      <c r="A391" s="14">
        <v>390</v>
      </c>
      <c r="B391" s="14">
        <v>390</v>
      </c>
      <c r="C391" s="15">
        <v>44765</v>
      </c>
      <c r="D391" s="14">
        <v>97</v>
      </c>
      <c r="E391" s="14">
        <v>10</v>
      </c>
      <c r="F391" s="14">
        <v>1</v>
      </c>
      <c r="G391" s="14" t="s">
        <v>33</v>
      </c>
      <c r="H391" s="14" t="s">
        <v>20</v>
      </c>
      <c r="I391" s="14" t="str">
        <f>VLOOKUP(Transaksi[[#This Row],[product_id]],'Data Mentah'!$J$7:$N$31,2,FALSE)</f>
        <v>indomie Kari Ayam</v>
      </c>
      <c r="J391" s="14" t="str">
        <f>VLOOKUP(Transaksi[[#This Row],[product_id]],'Data Mentah'!$J$7:$N$31,3,FALSE)</f>
        <v>makanan</v>
      </c>
      <c r="K391" s="14">
        <f>VLOOKUP(Transaksi[[#This Row],[product_id]],'Data Mentah'!$J$7:$N$31,4,FALSE)</f>
        <v>9000</v>
      </c>
      <c r="L391" s="14" t="str">
        <f>VLOOKUP(Transaksi[[#This Row],[product_id]],'Data Mentah'!$J$7:$N$31,5,FALSE)</f>
        <v>mie-kuah</v>
      </c>
      <c r="M391" s="14">
        <f>Transaksi[[#This Row],[quantity]]*Transaksi[[#This Row],[harga_produk]]</f>
        <v>9000</v>
      </c>
      <c r="N391" s="14" t="str">
        <f>LEFT(Transaksi[[#This Row],[jenis_pembayaran]],4)</f>
        <v>QRIS</v>
      </c>
      <c r="O391" s="14">
        <f>IF(Transaksi[[#This Row],[tipe_pembayaran]]="QRIS",5%*Transaksi[[#This Row],[total_penjualan]],0)</f>
        <v>450</v>
      </c>
      <c r="P391" s="14">
        <f>Transaksi[[#This Row],[total_penjualan]]-Transaksi[[#This Row],[diskon]]</f>
        <v>8550</v>
      </c>
      <c r="Q391" s="16" t="str">
        <f t="shared" si="6"/>
        <v>Juli</v>
      </c>
    </row>
    <row r="392" spans="1:17">
      <c r="A392" s="14">
        <v>391</v>
      </c>
      <c r="B392" s="14">
        <v>391</v>
      </c>
      <c r="C392" s="15">
        <v>44793</v>
      </c>
      <c r="D392" s="14">
        <v>36</v>
      </c>
      <c r="E392" s="14">
        <v>11</v>
      </c>
      <c r="F392" s="14">
        <v>2</v>
      </c>
      <c r="G392" s="14" t="s">
        <v>19</v>
      </c>
      <c r="H392" s="14" t="s">
        <v>15</v>
      </c>
      <c r="I392" s="14" t="str">
        <f>VLOOKUP(Transaksi[[#This Row],[product_id]],'Data Mentah'!$J$7:$N$31,2,FALSE)</f>
        <v>Indomie Rasa Empal Gentong</v>
      </c>
      <c r="J392" s="14" t="str">
        <f>VLOOKUP(Transaksi[[#This Row],[product_id]],'Data Mentah'!$J$7:$N$31,3,FALSE)</f>
        <v>makanan</v>
      </c>
      <c r="K392" s="14">
        <f>VLOOKUP(Transaksi[[#This Row],[product_id]],'Data Mentah'!$J$7:$N$31,4,FALSE)</f>
        <v>10000</v>
      </c>
      <c r="L392" s="14" t="str">
        <f>VLOOKUP(Transaksi[[#This Row],[product_id]],'Data Mentah'!$J$7:$N$31,5,FALSE)</f>
        <v>mie-kuah</v>
      </c>
      <c r="M392" s="14">
        <f>Transaksi[[#This Row],[quantity]]*Transaksi[[#This Row],[harga_produk]]</f>
        <v>20000</v>
      </c>
      <c r="N392" s="14" t="str">
        <f>LEFT(Transaksi[[#This Row],[jenis_pembayaran]],4)</f>
        <v>CASH</v>
      </c>
      <c r="O392" s="14">
        <f>IF(Transaksi[[#This Row],[tipe_pembayaran]]="QRIS",5%*Transaksi[[#This Row],[total_penjualan]],0)</f>
        <v>0</v>
      </c>
      <c r="P392" s="14">
        <f>Transaksi[[#This Row],[total_penjualan]]-Transaksi[[#This Row],[diskon]]</f>
        <v>20000</v>
      </c>
      <c r="Q392" s="16" t="str">
        <f t="shared" si="6"/>
        <v>Agustus</v>
      </c>
    </row>
    <row r="393" spans="1:17">
      <c r="A393" s="14">
        <v>392</v>
      </c>
      <c r="B393" s="14">
        <v>392</v>
      </c>
      <c r="C393" s="15">
        <v>44638</v>
      </c>
      <c r="D393" s="14">
        <v>9</v>
      </c>
      <c r="E393" s="14">
        <v>9</v>
      </c>
      <c r="F393" s="14">
        <v>1</v>
      </c>
      <c r="G393" s="14" t="s">
        <v>30</v>
      </c>
      <c r="H393" s="14" t="s">
        <v>20</v>
      </c>
      <c r="I393" s="14" t="str">
        <f>VLOOKUP(Transaksi[[#This Row],[product_id]],'Data Mentah'!$J$7:$N$31,2,FALSE)</f>
        <v>Indomie Goreng Spesial</v>
      </c>
      <c r="J393" s="14" t="str">
        <f>VLOOKUP(Transaksi[[#This Row],[product_id]],'Data Mentah'!$J$7:$N$31,3,FALSE)</f>
        <v>makanan</v>
      </c>
      <c r="K393" s="14">
        <f>VLOOKUP(Transaksi[[#This Row],[product_id]],'Data Mentah'!$J$7:$N$31,4,FALSE)</f>
        <v>9000</v>
      </c>
      <c r="L393" s="14" t="str">
        <f>VLOOKUP(Transaksi[[#This Row],[product_id]],'Data Mentah'!$J$7:$N$31,5,FALSE)</f>
        <v>mie-goreng</v>
      </c>
      <c r="M393" s="14">
        <f>Transaksi[[#This Row],[quantity]]*Transaksi[[#This Row],[harga_produk]]</f>
        <v>9000</v>
      </c>
      <c r="N393" s="14" t="str">
        <f>LEFT(Transaksi[[#This Row],[jenis_pembayaran]],4)</f>
        <v>QRIS</v>
      </c>
      <c r="O393" s="14">
        <f>IF(Transaksi[[#This Row],[tipe_pembayaran]]="QRIS",5%*Transaksi[[#This Row],[total_penjualan]],0)</f>
        <v>450</v>
      </c>
      <c r="P393" s="14">
        <f>Transaksi[[#This Row],[total_penjualan]]-Transaksi[[#This Row],[diskon]]</f>
        <v>8550</v>
      </c>
      <c r="Q393" s="16" t="str">
        <f t="shared" si="6"/>
        <v>Maret</v>
      </c>
    </row>
    <row r="394" spans="1:17">
      <c r="A394" s="14">
        <v>393</v>
      </c>
      <c r="B394" s="14">
        <v>393</v>
      </c>
      <c r="C394" s="15">
        <v>44759</v>
      </c>
      <c r="D394" s="14">
        <v>85</v>
      </c>
      <c r="E394" s="14">
        <v>6</v>
      </c>
      <c r="F394" s="14">
        <v>2</v>
      </c>
      <c r="G394" s="14" t="s">
        <v>19</v>
      </c>
      <c r="H394" s="14" t="s">
        <v>20</v>
      </c>
      <c r="I394" s="14" t="str">
        <f>VLOOKUP(Transaksi[[#This Row],[product_id]],'Data Mentah'!$J$7:$N$31,2,FALSE)</f>
        <v>Indomie Goreng Pedas</v>
      </c>
      <c r="J394" s="14" t="str">
        <f>VLOOKUP(Transaksi[[#This Row],[product_id]],'Data Mentah'!$J$7:$N$31,3,FALSE)</f>
        <v>makanan</v>
      </c>
      <c r="K394" s="14">
        <f>VLOOKUP(Transaksi[[#This Row],[product_id]],'Data Mentah'!$J$7:$N$31,4,FALSE)</f>
        <v>9000</v>
      </c>
      <c r="L394" s="14" t="str">
        <f>VLOOKUP(Transaksi[[#This Row],[product_id]],'Data Mentah'!$J$7:$N$31,5,FALSE)</f>
        <v>mie-goreng</v>
      </c>
      <c r="M394" s="14">
        <f>Transaksi[[#This Row],[quantity]]*Transaksi[[#This Row],[harga_produk]]</f>
        <v>18000</v>
      </c>
      <c r="N394" s="14" t="str">
        <f>LEFT(Transaksi[[#This Row],[jenis_pembayaran]],4)</f>
        <v>CASH</v>
      </c>
      <c r="O394" s="14">
        <f>IF(Transaksi[[#This Row],[tipe_pembayaran]]="QRIS",5%*Transaksi[[#This Row],[total_penjualan]],0)</f>
        <v>0</v>
      </c>
      <c r="P394" s="14">
        <f>Transaksi[[#This Row],[total_penjualan]]-Transaksi[[#This Row],[diskon]]</f>
        <v>18000</v>
      </c>
      <c r="Q394" s="16" t="str">
        <f t="shared" si="6"/>
        <v>Juli</v>
      </c>
    </row>
    <row r="395" spans="1:17">
      <c r="A395" s="14">
        <v>394</v>
      </c>
      <c r="B395" s="14">
        <v>394</v>
      </c>
      <c r="C395" s="15">
        <v>44766</v>
      </c>
      <c r="D395" s="14">
        <v>88</v>
      </c>
      <c r="E395" s="14">
        <v>15</v>
      </c>
      <c r="F395" s="14">
        <v>2</v>
      </c>
      <c r="G395" s="14" t="s">
        <v>14</v>
      </c>
      <c r="H395" s="14" t="s">
        <v>20</v>
      </c>
      <c r="I395" s="14" t="str">
        <f>VLOOKUP(Transaksi[[#This Row],[product_id]],'Data Mentah'!$J$7:$N$31,2,FALSE)</f>
        <v>Indomie Rasa Soto Betawi</v>
      </c>
      <c r="J395" s="14" t="str">
        <f>VLOOKUP(Transaksi[[#This Row],[product_id]],'Data Mentah'!$J$7:$N$31,3,FALSE)</f>
        <v>makanan</v>
      </c>
      <c r="K395" s="14">
        <f>VLOOKUP(Transaksi[[#This Row],[product_id]],'Data Mentah'!$J$7:$N$31,4,FALSE)</f>
        <v>10000</v>
      </c>
      <c r="L395" s="14" t="str">
        <f>VLOOKUP(Transaksi[[#This Row],[product_id]],'Data Mentah'!$J$7:$N$31,5,FALSE)</f>
        <v>mie-kuah</v>
      </c>
      <c r="M395" s="14">
        <f>Transaksi[[#This Row],[quantity]]*Transaksi[[#This Row],[harga_produk]]</f>
        <v>20000</v>
      </c>
      <c r="N395" s="14" t="str">
        <f>LEFT(Transaksi[[#This Row],[jenis_pembayaran]],4)</f>
        <v>QRIS</v>
      </c>
      <c r="O395" s="14">
        <f>IF(Transaksi[[#This Row],[tipe_pembayaran]]="QRIS",5%*Transaksi[[#This Row],[total_penjualan]],0)</f>
        <v>1000</v>
      </c>
      <c r="P395" s="14">
        <f>Transaksi[[#This Row],[total_penjualan]]-Transaksi[[#This Row],[diskon]]</f>
        <v>19000</v>
      </c>
      <c r="Q395" s="16" t="str">
        <f t="shared" si="6"/>
        <v>Juli</v>
      </c>
    </row>
    <row r="396" spans="1:17">
      <c r="A396" s="14">
        <v>395</v>
      </c>
      <c r="B396" s="14">
        <v>395</v>
      </c>
      <c r="C396" s="15">
        <v>44802</v>
      </c>
      <c r="D396" s="14">
        <v>98</v>
      </c>
      <c r="E396" s="14">
        <v>17</v>
      </c>
      <c r="F396" s="14">
        <v>2</v>
      </c>
      <c r="G396" s="14" t="s">
        <v>30</v>
      </c>
      <c r="H396" s="14" t="s">
        <v>15</v>
      </c>
      <c r="I396" s="14" t="str">
        <f>VLOOKUP(Transaksi[[#This Row],[product_id]],'Data Mentah'!$J$7:$N$31,2,FALSE)</f>
        <v>Indomie Rasa Soto Padang</v>
      </c>
      <c r="J396" s="14" t="str">
        <f>VLOOKUP(Transaksi[[#This Row],[product_id]],'Data Mentah'!$J$7:$N$31,3,FALSE)</f>
        <v>makanan</v>
      </c>
      <c r="K396" s="14">
        <f>VLOOKUP(Transaksi[[#This Row],[product_id]],'Data Mentah'!$J$7:$N$31,4,FALSE)</f>
        <v>10000</v>
      </c>
      <c r="L396" s="14" t="str">
        <f>VLOOKUP(Transaksi[[#This Row],[product_id]],'Data Mentah'!$J$7:$N$31,5,FALSE)</f>
        <v>mie-kuah</v>
      </c>
      <c r="M396" s="14">
        <f>Transaksi[[#This Row],[quantity]]*Transaksi[[#This Row],[harga_produk]]</f>
        <v>20000</v>
      </c>
      <c r="N396" s="14" t="str">
        <f>LEFT(Transaksi[[#This Row],[jenis_pembayaran]],4)</f>
        <v>QRIS</v>
      </c>
      <c r="O396" s="14">
        <f>IF(Transaksi[[#This Row],[tipe_pembayaran]]="QRIS",5%*Transaksi[[#This Row],[total_penjualan]],0)</f>
        <v>1000</v>
      </c>
      <c r="P396" s="14">
        <f>Transaksi[[#This Row],[total_penjualan]]-Transaksi[[#This Row],[diskon]]</f>
        <v>19000</v>
      </c>
      <c r="Q396" s="16" t="str">
        <f t="shared" si="6"/>
        <v>Agustus</v>
      </c>
    </row>
    <row r="397" spans="1:17">
      <c r="A397" s="14">
        <v>396</v>
      </c>
      <c r="B397" s="14">
        <v>396</v>
      </c>
      <c r="C397" s="15">
        <v>44745</v>
      </c>
      <c r="D397" s="14">
        <v>57</v>
      </c>
      <c r="E397" s="14">
        <v>18</v>
      </c>
      <c r="F397" s="14">
        <v>2</v>
      </c>
      <c r="G397" s="14" t="s">
        <v>14</v>
      </c>
      <c r="H397" s="14" t="s">
        <v>20</v>
      </c>
      <c r="I397" s="14" t="str">
        <f>VLOOKUP(Transaksi[[#This Row],[product_id]],'Data Mentah'!$J$7:$N$31,2,FALSE)</f>
        <v>Indomie Soto Mie</v>
      </c>
      <c r="J397" s="14" t="str">
        <f>VLOOKUP(Transaksi[[#This Row],[product_id]],'Data Mentah'!$J$7:$N$31,3,FALSE)</f>
        <v>makanan</v>
      </c>
      <c r="K397" s="14">
        <f>VLOOKUP(Transaksi[[#This Row],[product_id]],'Data Mentah'!$J$7:$N$31,4,FALSE)</f>
        <v>9000</v>
      </c>
      <c r="L397" s="14" t="str">
        <f>VLOOKUP(Transaksi[[#This Row],[product_id]],'Data Mentah'!$J$7:$N$31,5,FALSE)</f>
        <v>mie-kuah</v>
      </c>
      <c r="M397" s="14">
        <f>Transaksi[[#This Row],[quantity]]*Transaksi[[#This Row],[harga_produk]]</f>
        <v>18000</v>
      </c>
      <c r="N397" s="14" t="str">
        <f>LEFT(Transaksi[[#This Row],[jenis_pembayaran]],4)</f>
        <v>QRIS</v>
      </c>
      <c r="O397" s="14">
        <f>IF(Transaksi[[#This Row],[tipe_pembayaran]]="QRIS",5%*Transaksi[[#This Row],[total_penjualan]],0)</f>
        <v>900</v>
      </c>
      <c r="P397" s="14">
        <f>Transaksi[[#This Row],[total_penjualan]]-Transaksi[[#This Row],[diskon]]</f>
        <v>17100</v>
      </c>
      <c r="Q397" s="16" t="str">
        <f t="shared" si="6"/>
        <v>Juli</v>
      </c>
    </row>
    <row r="398" spans="1:17">
      <c r="A398" s="14">
        <v>397</v>
      </c>
      <c r="B398" s="14">
        <v>397</v>
      </c>
      <c r="C398" s="15">
        <v>44790</v>
      </c>
      <c r="D398" s="14">
        <v>74</v>
      </c>
      <c r="E398" s="14">
        <v>7</v>
      </c>
      <c r="F398" s="14">
        <v>1</v>
      </c>
      <c r="G398" s="14" t="s">
        <v>45</v>
      </c>
      <c r="H398" s="14" t="s">
        <v>15</v>
      </c>
      <c r="I398" s="14" t="str">
        <f>VLOOKUP(Transaksi[[#This Row],[product_id]],'Data Mentah'!$J$7:$N$31,2,FALSE)</f>
        <v>Indomie Goreng Rendang</v>
      </c>
      <c r="J398" s="14" t="str">
        <f>VLOOKUP(Transaksi[[#This Row],[product_id]],'Data Mentah'!$J$7:$N$31,3,FALSE)</f>
        <v>makanan</v>
      </c>
      <c r="K398" s="14">
        <f>VLOOKUP(Transaksi[[#This Row],[product_id]],'Data Mentah'!$J$7:$N$31,4,FALSE)</f>
        <v>9000</v>
      </c>
      <c r="L398" s="14" t="str">
        <f>VLOOKUP(Transaksi[[#This Row],[product_id]],'Data Mentah'!$J$7:$N$31,5,FALSE)</f>
        <v>mie-goreng</v>
      </c>
      <c r="M398" s="14">
        <f>Transaksi[[#This Row],[quantity]]*Transaksi[[#This Row],[harga_produk]]</f>
        <v>9000</v>
      </c>
      <c r="N398" s="14" t="str">
        <f>LEFT(Transaksi[[#This Row],[jenis_pembayaran]],4)</f>
        <v>QRIS</v>
      </c>
      <c r="O398" s="14">
        <f>IF(Transaksi[[#This Row],[tipe_pembayaran]]="QRIS",5%*Transaksi[[#This Row],[total_penjualan]],0)</f>
        <v>450</v>
      </c>
      <c r="P398" s="14">
        <f>Transaksi[[#This Row],[total_penjualan]]-Transaksi[[#This Row],[diskon]]</f>
        <v>8550</v>
      </c>
      <c r="Q398" s="16" t="str">
        <f t="shared" si="6"/>
        <v>Agustus</v>
      </c>
    </row>
    <row r="399" spans="1:17">
      <c r="A399" s="14">
        <v>398</v>
      </c>
      <c r="B399" s="14">
        <v>398</v>
      </c>
      <c r="C399" s="15">
        <v>44671</v>
      </c>
      <c r="D399" s="14">
        <v>52</v>
      </c>
      <c r="E399" s="14">
        <v>16</v>
      </c>
      <c r="F399" s="14">
        <v>3</v>
      </c>
      <c r="G399" s="14" t="s">
        <v>33</v>
      </c>
      <c r="H399" s="14" t="s">
        <v>20</v>
      </c>
      <c r="I399" s="14" t="str">
        <f>VLOOKUP(Transaksi[[#This Row],[product_id]],'Data Mentah'!$J$7:$N$31,2,FALSE)</f>
        <v>Indomie Rasa Soto Lamongan</v>
      </c>
      <c r="J399" s="14" t="str">
        <f>VLOOKUP(Transaksi[[#This Row],[product_id]],'Data Mentah'!$J$7:$N$31,3,FALSE)</f>
        <v>makanan</v>
      </c>
      <c r="K399" s="14">
        <f>VLOOKUP(Transaksi[[#This Row],[product_id]],'Data Mentah'!$J$7:$N$31,4,FALSE)</f>
        <v>10000</v>
      </c>
      <c r="L399" s="14" t="str">
        <f>VLOOKUP(Transaksi[[#This Row],[product_id]],'Data Mentah'!$J$7:$N$31,5,FALSE)</f>
        <v>mie-kuah</v>
      </c>
      <c r="M399" s="14">
        <f>Transaksi[[#This Row],[quantity]]*Transaksi[[#This Row],[harga_produk]]</f>
        <v>30000</v>
      </c>
      <c r="N399" s="14" t="str">
        <f>LEFT(Transaksi[[#This Row],[jenis_pembayaran]],4)</f>
        <v>QRIS</v>
      </c>
      <c r="O399" s="14">
        <f>IF(Transaksi[[#This Row],[tipe_pembayaran]]="QRIS",5%*Transaksi[[#This Row],[total_penjualan]],0)</f>
        <v>1500</v>
      </c>
      <c r="P399" s="14">
        <f>Transaksi[[#This Row],[total_penjualan]]-Transaksi[[#This Row],[diskon]]</f>
        <v>28500</v>
      </c>
      <c r="Q399" s="16" t="str">
        <f t="shared" si="6"/>
        <v>April</v>
      </c>
    </row>
    <row r="400" spans="1:17">
      <c r="A400" s="14">
        <v>399</v>
      </c>
      <c r="B400" s="14">
        <v>399</v>
      </c>
      <c r="C400" s="15">
        <v>44672</v>
      </c>
      <c r="D400" s="14">
        <v>46</v>
      </c>
      <c r="E400" s="14">
        <v>16</v>
      </c>
      <c r="F400" s="14">
        <v>1</v>
      </c>
      <c r="G400" s="14" t="s">
        <v>19</v>
      </c>
      <c r="H400" s="14" t="s">
        <v>15</v>
      </c>
      <c r="I400" s="14" t="str">
        <f>VLOOKUP(Transaksi[[#This Row],[product_id]],'Data Mentah'!$J$7:$N$31,2,FALSE)</f>
        <v>Indomie Rasa Soto Lamongan</v>
      </c>
      <c r="J400" s="14" t="str">
        <f>VLOOKUP(Transaksi[[#This Row],[product_id]],'Data Mentah'!$J$7:$N$31,3,FALSE)</f>
        <v>makanan</v>
      </c>
      <c r="K400" s="14">
        <f>VLOOKUP(Transaksi[[#This Row],[product_id]],'Data Mentah'!$J$7:$N$31,4,FALSE)</f>
        <v>10000</v>
      </c>
      <c r="L400" s="14" t="str">
        <f>VLOOKUP(Transaksi[[#This Row],[product_id]],'Data Mentah'!$J$7:$N$31,5,FALSE)</f>
        <v>mie-kuah</v>
      </c>
      <c r="M400" s="14">
        <f>Transaksi[[#This Row],[quantity]]*Transaksi[[#This Row],[harga_produk]]</f>
        <v>10000</v>
      </c>
      <c r="N400" s="14" t="str">
        <f>LEFT(Transaksi[[#This Row],[jenis_pembayaran]],4)</f>
        <v>CASH</v>
      </c>
      <c r="O400" s="14">
        <f>IF(Transaksi[[#This Row],[tipe_pembayaran]]="QRIS",5%*Transaksi[[#This Row],[total_penjualan]],0)</f>
        <v>0</v>
      </c>
      <c r="P400" s="14">
        <f>Transaksi[[#This Row],[total_penjualan]]-Transaksi[[#This Row],[diskon]]</f>
        <v>10000</v>
      </c>
      <c r="Q400" s="16" t="str">
        <f t="shared" si="6"/>
        <v>April</v>
      </c>
    </row>
    <row r="401" spans="1:17">
      <c r="A401" s="14">
        <v>400</v>
      </c>
      <c r="B401" s="14">
        <v>400</v>
      </c>
      <c r="C401" s="15">
        <v>44647</v>
      </c>
      <c r="D401" s="14">
        <v>34</v>
      </c>
      <c r="E401" s="14">
        <v>1</v>
      </c>
      <c r="F401" s="14">
        <v>3</v>
      </c>
      <c r="G401" s="14" t="s">
        <v>33</v>
      </c>
      <c r="H401" s="14" t="s">
        <v>20</v>
      </c>
      <c r="I401" s="14" t="str">
        <f>VLOOKUP(Transaksi[[#This Row],[product_id]],'Data Mentah'!$J$7:$N$31,2,FALSE)</f>
        <v>indomie Ayam Bawang</v>
      </c>
      <c r="J401" s="14" t="str">
        <f>VLOOKUP(Transaksi[[#This Row],[product_id]],'Data Mentah'!$J$7:$N$31,3,FALSE)</f>
        <v>makanan</v>
      </c>
      <c r="K401" s="14">
        <f>VLOOKUP(Transaksi[[#This Row],[product_id]],'Data Mentah'!$J$7:$N$31,4,FALSE)</f>
        <v>9000</v>
      </c>
      <c r="L401" s="14" t="str">
        <f>VLOOKUP(Transaksi[[#This Row],[product_id]],'Data Mentah'!$J$7:$N$31,5,FALSE)</f>
        <v>mie-kuah</v>
      </c>
      <c r="M401" s="14">
        <f>Transaksi[[#This Row],[quantity]]*Transaksi[[#This Row],[harga_produk]]</f>
        <v>27000</v>
      </c>
      <c r="N401" s="14" t="str">
        <f>LEFT(Transaksi[[#This Row],[jenis_pembayaran]],4)</f>
        <v>QRIS</v>
      </c>
      <c r="O401" s="14">
        <f>IF(Transaksi[[#This Row],[tipe_pembayaran]]="QRIS",5%*Transaksi[[#This Row],[total_penjualan]],0)</f>
        <v>1350</v>
      </c>
      <c r="P401" s="14">
        <f>Transaksi[[#This Row],[total_penjualan]]-Transaksi[[#This Row],[diskon]]</f>
        <v>25650</v>
      </c>
      <c r="Q401" s="16" t="str">
        <f t="shared" si="6"/>
        <v>Maret</v>
      </c>
    </row>
    <row r="402" spans="1:17">
      <c r="A402" s="14">
        <v>401</v>
      </c>
      <c r="B402" s="14">
        <v>401</v>
      </c>
      <c r="C402" s="15">
        <v>44627</v>
      </c>
      <c r="D402" s="14">
        <v>70</v>
      </c>
      <c r="E402" s="14">
        <v>17</v>
      </c>
      <c r="F402" s="14">
        <v>3</v>
      </c>
      <c r="G402" s="14" t="s">
        <v>22</v>
      </c>
      <c r="H402" s="14" t="s">
        <v>15</v>
      </c>
      <c r="I402" s="14" t="str">
        <f>VLOOKUP(Transaksi[[#This Row],[product_id]],'Data Mentah'!$J$7:$N$31,2,FALSE)</f>
        <v>Indomie Rasa Soto Padang</v>
      </c>
      <c r="J402" s="14" t="str">
        <f>VLOOKUP(Transaksi[[#This Row],[product_id]],'Data Mentah'!$J$7:$N$31,3,FALSE)</f>
        <v>makanan</v>
      </c>
      <c r="K402" s="14">
        <f>VLOOKUP(Transaksi[[#This Row],[product_id]],'Data Mentah'!$J$7:$N$31,4,FALSE)</f>
        <v>10000</v>
      </c>
      <c r="L402" s="14" t="str">
        <f>VLOOKUP(Transaksi[[#This Row],[product_id]],'Data Mentah'!$J$7:$N$31,5,FALSE)</f>
        <v>mie-kuah</v>
      </c>
      <c r="M402" s="14">
        <f>Transaksi[[#This Row],[quantity]]*Transaksi[[#This Row],[harga_produk]]</f>
        <v>30000</v>
      </c>
      <c r="N402" s="14" t="str">
        <f>LEFT(Transaksi[[#This Row],[jenis_pembayaran]],4)</f>
        <v>QRIS</v>
      </c>
      <c r="O402" s="14">
        <f>IF(Transaksi[[#This Row],[tipe_pembayaran]]="QRIS",5%*Transaksi[[#This Row],[total_penjualan]],0)</f>
        <v>1500</v>
      </c>
      <c r="P402" s="14">
        <f>Transaksi[[#This Row],[total_penjualan]]-Transaksi[[#This Row],[diskon]]</f>
        <v>28500</v>
      </c>
      <c r="Q402" s="16" t="str">
        <f t="shared" si="6"/>
        <v>Maret</v>
      </c>
    </row>
    <row r="403" spans="1:17">
      <c r="A403" s="14">
        <v>402</v>
      </c>
      <c r="B403" s="14">
        <v>402</v>
      </c>
      <c r="C403" s="15">
        <v>44708</v>
      </c>
      <c r="D403" s="14">
        <v>66</v>
      </c>
      <c r="E403" s="14">
        <v>7</v>
      </c>
      <c r="F403" s="14">
        <v>2</v>
      </c>
      <c r="G403" s="14" t="s">
        <v>22</v>
      </c>
      <c r="H403" s="14" t="s">
        <v>15</v>
      </c>
      <c r="I403" s="14" t="str">
        <f>VLOOKUP(Transaksi[[#This Row],[product_id]],'Data Mentah'!$J$7:$N$31,2,FALSE)</f>
        <v>Indomie Goreng Rendang</v>
      </c>
      <c r="J403" s="14" t="str">
        <f>VLOOKUP(Transaksi[[#This Row],[product_id]],'Data Mentah'!$J$7:$N$31,3,FALSE)</f>
        <v>makanan</v>
      </c>
      <c r="K403" s="14">
        <f>VLOOKUP(Transaksi[[#This Row],[product_id]],'Data Mentah'!$J$7:$N$31,4,FALSE)</f>
        <v>9000</v>
      </c>
      <c r="L403" s="14" t="str">
        <f>VLOOKUP(Transaksi[[#This Row],[product_id]],'Data Mentah'!$J$7:$N$31,5,FALSE)</f>
        <v>mie-goreng</v>
      </c>
      <c r="M403" s="14">
        <f>Transaksi[[#This Row],[quantity]]*Transaksi[[#This Row],[harga_produk]]</f>
        <v>18000</v>
      </c>
      <c r="N403" s="14" t="str">
        <f>LEFT(Transaksi[[#This Row],[jenis_pembayaran]],4)</f>
        <v>QRIS</v>
      </c>
      <c r="O403" s="14">
        <f>IF(Transaksi[[#This Row],[tipe_pembayaran]]="QRIS",5%*Transaksi[[#This Row],[total_penjualan]],0)</f>
        <v>900</v>
      </c>
      <c r="P403" s="14">
        <f>Transaksi[[#This Row],[total_penjualan]]-Transaksi[[#This Row],[diskon]]</f>
        <v>17100</v>
      </c>
      <c r="Q403" s="16" t="str">
        <f t="shared" si="6"/>
        <v>Mei</v>
      </c>
    </row>
    <row r="404" spans="1:17">
      <c r="A404" s="14">
        <v>403</v>
      </c>
      <c r="B404" s="14">
        <v>403</v>
      </c>
      <c r="C404" s="15">
        <v>44668</v>
      </c>
      <c r="D404" s="14">
        <v>56</v>
      </c>
      <c r="E404" s="14">
        <v>13</v>
      </c>
      <c r="F404" s="14">
        <v>2</v>
      </c>
      <c r="G404" s="14" t="s">
        <v>19</v>
      </c>
      <c r="H404" s="14" t="s">
        <v>20</v>
      </c>
      <c r="I404" s="14" t="str">
        <f>VLOOKUP(Transaksi[[#This Row],[product_id]],'Data Mentah'!$J$7:$N$31,2,FALSE)</f>
        <v>Indomie Rasa Sop Buntut</v>
      </c>
      <c r="J404" s="14" t="str">
        <f>VLOOKUP(Transaksi[[#This Row],[product_id]],'Data Mentah'!$J$7:$N$31,3,FALSE)</f>
        <v>makanan</v>
      </c>
      <c r="K404" s="14">
        <f>VLOOKUP(Transaksi[[#This Row],[product_id]],'Data Mentah'!$J$7:$N$31,4,FALSE)</f>
        <v>10000</v>
      </c>
      <c r="L404" s="14" t="str">
        <f>VLOOKUP(Transaksi[[#This Row],[product_id]],'Data Mentah'!$J$7:$N$31,5,FALSE)</f>
        <v>mie-kuah</v>
      </c>
      <c r="M404" s="14">
        <f>Transaksi[[#This Row],[quantity]]*Transaksi[[#This Row],[harga_produk]]</f>
        <v>20000</v>
      </c>
      <c r="N404" s="14" t="str">
        <f>LEFT(Transaksi[[#This Row],[jenis_pembayaran]],4)</f>
        <v>CASH</v>
      </c>
      <c r="O404" s="14">
        <f>IF(Transaksi[[#This Row],[tipe_pembayaran]]="QRIS",5%*Transaksi[[#This Row],[total_penjualan]],0)</f>
        <v>0</v>
      </c>
      <c r="P404" s="14">
        <f>Transaksi[[#This Row],[total_penjualan]]-Transaksi[[#This Row],[diskon]]</f>
        <v>20000</v>
      </c>
      <c r="Q404" s="16" t="str">
        <f t="shared" si="6"/>
        <v>April</v>
      </c>
    </row>
    <row r="405" spans="1:17">
      <c r="A405" s="14">
        <v>404</v>
      </c>
      <c r="B405" s="14">
        <v>404</v>
      </c>
      <c r="C405" s="15">
        <v>44599</v>
      </c>
      <c r="D405" s="14">
        <v>6</v>
      </c>
      <c r="E405" s="14">
        <v>3</v>
      </c>
      <c r="F405" s="14">
        <v>3</v>
      </c>
      <c r="G405" s="14" t="s">
        <v>22</v>
      </c>
      <c r="H405" s="14" t="s">
        <v>20</v>
      </c>
      <c r="I405" s="14" t="str">
        <f>VLOOKUP(Transaksi[[#This Row],[product_id]],'Data Mentah'!$J$7:$N$31,2,FALSE)</f>
        <v>Indomie Baso Sapi</v>
      </c>
      <c r="J405" s="14" t="str">
        <f>VLOOKUP(Transaksi[[#This Row],[product_id]],'Data Mentah'!$J$7:$N$31,3,FALSE)</f>
        <v>makanan</v>
      </c>
      <c r="K405" s="14">
        <f>VLOOKUP(Transaksi[[#This Row],[product_id]],'Data Mentah'!$J$7:$N$31,4,FALSE)</f>
        <v>9000</v>
      </c>
      <c r="L405" s="14" t="str">
        <f>VLOOKUP(Transaksi[[#This Row],[product_id]],'Data Mentah'!$J$7:$N$31,5,FALSE)</f>
        <v>mie-kuah</v>
      </c>
      <c r="M405" s="14">
        <f>Transaksi[[#This Row],[quantity]]*Transaksi[[#This Row],[harga_produk]]</f>
        <v>27000</v>
      </c>
      <c r="N405" s="14" t="str">
        <f>LEFT(Transaksi[[#This Row],[jenis_pembayaran]],4)</f>
        <v>QRIS</v>
      </c>
      <c r="O405" s="14">
        <f>IF(Transaksi[[#This Row],[tipe_pembayaran]]="QRIS",5%*Transaksi[[#This Row],[total_penjualan]],0)</f>
        <v>1350</v>
      </c>
      <c r="P405" s="14">
        <f>Transaksi[[#This Row],[total_penjualan]]-Transaksi[[#This Row],[diskon]]</f>
        <v>25650</v>
      </c>
      <c r="Q405" s="16" t="str">
        <f t="shared" si="6"/>
        <v>Februari</v>
      </c>
    </row>
    <row r="406" spans="1:17">
      <c r="A406" s="14">
        <v>405</v>
      </c>
      <c r="B406" s="14">
        <v>405</v>
      </c>
      <c r="C406" s="15">
        <v>44688</v>
      </c>
      <c r="D406" s="14">
        <v>87</v>
      </c>
      <c r="E406" s="14">
        <v>10</v>
      </c>
      <c r="F406" s="14">
        <v>3</v>
      </c>
      <c r="G406" s="14" t="s">
        <v>22</v>
      </c>
      <c r="H406" s="14" t="s">
        <v>15</v>
      </c>
      <c r="I406" s="14" t="str">
        <f>VLOOKUP(Transaksi[[#This Row],[product_id]],'Data Mentah'!$J$7:$N$31,2,FALSE)</f>
        <v>indomie Kari Ayam</v>
      </c>
      <c r="J406" s="14" t="str">
        <f>VLOOKUP(Transaksi[[#This Row],[product_id]],'Data Mentah'!$J$7:$N$31,3,FALSE)</f>
        <v>makanan</v>
      </c>
      <c r="K406" s="14">
        <f>VLOOKUP(Transaksi[[#This Row],[product_id]],'Data Mentah'!$J$7:$N$31,4,FALSE)</f>
        <v>9000</v>
      </c>
      <c r="L406" s="14" t="str">
        <f>VLOOKUP(Transaksi[[#This Row],[product_id]],'Data Mentah'!$J$7:$N$31,5,FALSE)</f>
        <v>mie-kuah</v>
      </c>
      <c r="M406" s="14">
        <f>Transaksi[[#This Row],[quantity]]*Transaksi[[#This Row],[harga_produk]]</f>
        <v>27000</v>
      </c>
      <c r="N406" s="14" t="str">
        <f>LEFT(Transaksi[[#This Row],[jenis_pembayaran]],4)</f>
        <v>QRIS</v>
      </c>
      <c r="O406" s="14">
        <f>IF(Transaksi[[#This Row],[tipe_pembayaran]]="QRIS",5%*Transaksi[[#This Row],[total_penjualan]],0)</f>
        <v>1350</v>
      </c>
      <c r="P406" s="14">
        <f>Transaksi[[#This Row],[total_penjualan]]-Transaksi[[#This Row],[diskon]]</f>
        <v>25650</v>
      </c>
      <c r="Q406" s="16" t="str">
        <f t="shared" si="6"/>
        <v>Mei</v>
      </c>
    </row>
    <row r="407" spans="1:17">
      <c r="A407" s="14">
        <v>406</v>
      </c>
      <c r="B407" s="14">
        <v>406</v>
      </c>
      <c r="C407" s="15">
        <v>44626</v>
      </c>
      <c r="D407" s="14">
        <v>97</v>
      </c>
      <c r="E407" s="14">
        <v>9</v>
      </c>
      <c r="F407" s="14">
        <v>2</v>
      </c>
      <c r="G407" s="14" t="s">
        <v>33</v>
      </c>
      <c r="H407" s="14" t="s">
        <v>20</v>
      </c>
      <c r="I407" s="14" t="str">
        <f>VLOOKUP(Transaksi[[#This Row],[product_id]],'Data Mentah'!$J$7:$N$31,2,FALSE)</f>
        <v>Indomie Goreng Spesial</v>
      </c>
      <c r="J407" s="14" t="str">
        <f>VLOOKUP(Transaksi[[#This Row],[product_id]],'Data Mentah'!$J$7:$N$31,3,FALSE)</f>
        <v>makanan</v>
      </c>
      <c r="K407" s="14">
        <f>VLOOKUP(Transaksi[[#This Row],[product_id]],'Data Mentah'!$J$7:$N$31,4,FALSE)</f>
        <v>9000</v>
      </c>
      <c r="L407" s="14" t="str">
        <f>VLOOKUP(Transaksi[[#This Row],[product_id]],'Data Mentah'!$J$7:$N$31,5,FALSE)</f>
        <v>mie-goreng</v>
      </c>
      <c r="M407" s="14">
        <f>Transaksi[[#This Row],[quantity]]*Transaksi[[#This Row],[harga_produk]]</f>
        <v>18000</v>
      </c>
      <c r="N407" s="14" t="str">
        <f>LEFT(Transaksi[[#This Row],[jenis_pembayaran]],4)</f>
        <v>QRIS</v>
      </c>
      <c r="O407" s="14">
        <f>IF(Transaksi[[#This Row],[tipe_pembayaran]]="QRIS",5%*Transaksi[[#This Row],[total_penjualan]],0)</f>
        <v>900</v>
      </c>
      <c r="P407" s="14">
        <f>Transaksi[[#This Row],[total_penjualan]]-Transaksi[[#This Row],[diskon]]</f>
        <v>17100</v>
      </c>
      <c r="Q407" s="16" t="str">
        <f t="shared" si="6"/>
        <v>Maret</v>
      </c>
    </row>
    <row r="408" spans="1:17">
      <c r="A408" s="14">
        <v>407</v>
      </c>
      <c r="B408" s="14">
        <v>407</v>
      </c>
      <c r="C408" s="15">
        <v>44697</v>
      </c>
      <c r="D408" s="14">
        <v>72</v>
      </c>
      <c r="E408" s="14">
        <v>3</v>
      </c>
      <c r="F408" s="14">
        <v>2</v>
      </c>
      <c r="G408" s="14" t="s">
        <v>14</v>
      </c>
      <c r="H408" s="14" t="s">
        <v>20</v>
      </c>
      <c r="I408" s="14" t="str">
        <f>VLOOKUP(Transaksi[[#This Row],[product_id]],'Data Mentah'!$J$7:$N$31,2,FALSE)</f>
        <v>Indomie Baso Sapi</v>
      </c>
      <c r="J408" s="14" t="str">
        <f>VLOOKUP(Transaksi[[#This Row],[product_id]],'Data Mentah'!$J$7:$N$31,3,FALSE)</f>
        <v>makanan</v>
      </c>
      <c r="K408" s="14">
        <f>VLOOKUP(Transaksi[[#This Row],[product_id]],'Data Mentah'!$J$7:$N$31,4,FALSE)</f>
        <v>9000</v>
      </c>
      <c r="L408" s="14" t="str">
        <f>VLOOKUP(Transaksi[[#This Row],[product_id]],'Data Mentah'!$J$7:$N$31,5,FALSE)</f>
        <v>mie-kuah</v>
      </c>
      <c r="M408" s="14">
        <f>Transaksi[[#This Row],[quantity]]*Transaksi[[#This Row],[harga_produk]]</f>
        <v>18000</v>
      </c>
      <c r="N408" s="14" t="str">
        <f>LEFT(Transaksi[[#This Row],[jenis_pembayaran]],4)</f>
        <v>QRIS</v>
      </c>
      <c r="O408" s="14">
        <f>IF(Transaksi[[#This Row],[tipe_pembayaran]]="QRIS",5%*Transaksi[[#This Row],[total_penjualan]],0)</f>
        <v>900</v>
      </c>
      <c r="P408" s="14">
        <f>Transaksi[[#This Row],[total_penjualan]]-Transaksi[[#This Row],[diskon]]</f>
        <v>17100</v>
      </c>
      <c r="Q408" s="16" t="str">
        <f t="shared" si="6"/>
        <v>Mei</v>
      </c>
    </row>
    <row r="409" spans="1:17">
      <c r="A409" s="14">
        <v>408</v>
      </c>
      <c r="B409" s="14">
        <v>408</v>
      </c>
      <c r="C409" s="15">
        <v>44699</v>
      </c>
      <c r="D409" s="14">
        <v>84</v>
      </c>
      <c r="E409" s="14">
        <v>15</v>
      </c>
      <c r="F409" s="14">
        <v>2</v>
      </c>
      <c r="G409" s="14" t="s">
        <v>14</v>
      </c>
      <c r="H409" s="14" t="s">
        <v>15</v>
      </c>
      <c r="I409" s="14" t="str">
        <f>VLOOKUP(Transaksi[[#This Row],[product_id]],'Data Mentah'!$J$7:$N$31,2,FALSE)</f>
        <v>Indomie Rasa Soto Betawi</v>
      </c>
      <c r="J409" s="14" t="str">
        <f>VLOOKUP(Transaksi[[#This Row],[product_id]],'Data Mentah'!$J$7:$N$31,3,FALSE)</f>
        <v>makanan</v>
      </c>
      <c r="K409" s="14">
        <f>VLOOKUP(Transaksi[[#This Row],[product_id]],'Data Mentah'!$J$7:$N$31,4,FALSE)</f>
        <v>10000</v>
      </c>
      <c r="L409" s="14" t="str">
        <f>VLOOKUP(Transaksi[[#This Row],[product_id]],'Data Mentah'!$J$7:$N$31,5,FALSE)</f>
        <v>mie-kuah</v>
      </c>
      <c r="M409" s="14">
        <f>Transaksi[[#This Row],[quantity]]*Transaksi[[#This Row],[harga_produk]]</f>
        <v>20000</v>
      </c>
      <c r="N409" s="14" t="str">
        <f>LEFT(Transaksi[[#This Row],[jenis_pembayaran]],4)</f>
        <v>QRIS</v>
      </c>
      <c r="O409" s="14">
        <f>IF(Transaksi[[#This Row],[tipe_pembayaran]]="QRIS",5%*Transaksi[[#This Row],[total_penjualan]],0)</f>
        <v>1000</v>
      </c>
      <c r="P409" s="14">
        <f>Transaksi[[#This Row],[total_penjualan]]-Transaksi[[#This Row],[diskon]]</f>
        <v>19000</v>
      </c>
      <c r="Q409" s="16" t="str">
        <f t="shared" si="6"/>
        <v>Mei</v>
      </c>
    </row>
    <row r="410" spans="1:17">
      <c r="A410" s="14">
        <v>409</v>
      </c>
      <c r="B410" s="14">
        <v>409</v>
      </c>
      <c r="C410" s="15">
        <v>44698</v>
      </c>
      <c r="D410" s="14">
        <v>38</v>
      </c>
      <c r="E410" s="14">
        <v>10</v>
      </c>
      <c r="F410" s="14">
        <v>1</v>
      </c>
      <c r="G410" s="14" t="s">
        <v>30</v>
      </c>
      <c r="H410" s="14" t="s">
        <v>20</v>
      </c>
      <c r="I410" s="14" t="str">
        <f>VLOOKUP(Transaksi[[#This Row],[product_id]],'Data Mentah'!$J$7:$N$31,2,FALSE)</f>
        <v>indomie Kari Ayam</v>
      </c>
      <c r="J410" s="14" t="str">
        <f>VLOOKUP(Transaksi[[#This Row],[product_id]],'Data Mentah'!$J$7:$N$31,3,FALSE)</f>
        <v>makanan</v>
      </c>
      <c r="K410" s="14">
        <f>VLOOKUP(Transaksi[[#This Row],[product_id]],'Data Mentah'!$J$7:$N$31,4,FALSE)</f>
        <v>9000</v>
      </c>
      <c r="L410" s="14" t="str">
        <f>VLOOKUP(Transaksi[[#This Row],[product_id]],'Data Mentah'!$J$7:$N$31,5,FALSE)</f>
        <v>mie-kuah</v>
      </c>
      <c r="M410" s="14">
        <f>Transaksi[[#This Row],[quantity]]*Transaksi[[#This Row],[harga_produk]]</f>
        <v>9000</v>
      </c>
      <c r="N410" s="14" t="str">
        <f>LEFT(Transaksi[[#This Row],[jenis_pembayaran]],4)</f>
        <v>QRIS</v>
      </c>
      <c r="O410" s="14">
        <f>IF(Transaksi[[#This Row],[tipe_pembayaran]]="QRIS",5%*Transaksi[[#This Row],[total_penjualan]],0)</f>
        <v>450</v>
      </c>
      <c r="P410" s="14">
        <f>Transaksi[[#This Row],[total_penjualan]]-Transaksi[[#This Row],[diskon]]</f>
        <v>8550</v>
      </c>
      <c r="Q410" s="16" t="str">
        <f t="shared" si="6"/>
        <v>Mei</v>
      </c>
    </row>
    <row r="411" spans="1:17">
      <c r="A411" s="14">
        <v>410</v>
      </c>
      <c r="B411" s="14">
        <v>410</v>
      </c>
      <c r="C411" s="15">
        <v>44632</v>
      </c>
      <c r="D411" s="14">
        <v>53</v>
      </c>
      <c r="E411" s="14">
        <v>10</v>
      </c>
      <c r="F411" s="14">
        <v>3</v>
      </c>
      <c r="G411" s="14" t="s">
        <v>30</v>
      </c>
      <c r="H411" s="14" t="s">
        <v>20</v>
      </c>
      <c r="I411" s="14" t="str">
        <f>VLOOKUP(Transaksi[[#This Row],[product_id]],'Data Mentah'!$J$7:$N$31,2,FALSE)</f>
        <v>indomie Kari Ayam</v>
      </c>
      <c r="J411" s="14" t="str">
        <f>VLOOKUP(Transaksi[[#This Row],[product_id]],'Data Mentah'!$J$7:$N$31,3,FALSE)</f>
        <v>makanan</v>
      </c>
      <c r="K411" s="14">
        <f>VLOOKUP(Transaksi[[#This Row],[product_id]],'Data Mentah'!$J$7:$N$31,4,FALSE)</f>
        <v>9000</v>
      </c>
      <c r="L411" s="14" t="str">
        <f>VLOOKUP(Transaksi[[#This Row],[product_id]],'Data Mentah'!$J$7:$N$31,5,FALSE)</f>
        <v>mie-kuah</v>
      </c>
      <c r="M411" s="14">
        <f>Transaksi[[#This Row],[quantity]]*Transaksi[[#This Row],[harga_produk]]</f>
        <v>27000</v>
      </c>
      <c r="N411" s="14" t="str">
        <f>LEFT(Transaksi[[#This Row],[jenis_pembayaran]],4)</f>
        <v>QRIS</v>
      </c>
      <c r="O411" s="14">
        <f>IF(Transaksi[[#This Row],[tipe_pembayaran]]="QRIS",5%*Transaksi[[#This Row],[total_penjualan]],0)</f>
        <v>1350</v>
      </c>
      <c r="P411" s="14">
        <f>Transaksi[[#This Row],[total_penjualan]]-Transaksi[[#This Row],[diskon]]</f>
        <v>25650</v>
      </c>
      <c r="Q411" s="16" t="str">
        <f t="shared" si="6"/>
        <v>Maret</v>
      </c>
    </row>
    <row r="412" spans="1:17">
      <c r="A412" s="14">
        <v>411</v>
      </c>
      <c r="B412" s="14">
        <v>411</v>
      </c>
      <c r="C412" s="15">
        <v>44683</v>
      </c>
      <c r="D412" s="14">
        <v>10</v>
      </c>
      <c r="E412" s="14">
        <v>13</v>
      </c>
      <c r="F412" s="14">
        <v>2</v>
      </c>
      <c r="G412" s="14" t="s">
        <v>14</v>
      </c>
      <c r="H412" s="14" t="s">
        <v>15</v>
      </c>
      <c r="I412" s="14" t="str">
        <f>VLOOKUP(Transaksi[[#This Row],[product_id]],'Data Mentah'!$J$7:$N$31,2,FALSE)</f>
        <v>Indomie Rasa Sop Buntut</v>
      </c>
      <c r="J412" s="14" t="str">
        <f>VLOOKUP(Transaksi[[#This Row],[product_id]],'Data Mentah'!$J$7:$N$31,3,FALSE)</f>
        <v>makanan</v>
      </c>
      <c r="K412" s="14">
        <f>VLOOKUP(Transaksi[[#This Row],[product_id]],'Data Mentah'!$J$7:$N$31,4,FALSE)</f>
        <v>10000</v>
      </c>
      <c r="L412" s="14" t="str">
        <f>VLOOKUP(Transaksi[[#This Row],[product_id]],'Data Mentah'!$J$7:$N$31,5,FALSE)</f>
        <v>mie-kuah</v>
      </c>
      <c r="M412" s="14">
        <f>Transaksi[[#This Row],[quantity]]*Transaksi[[#This Row],[harga_produk]]</f>
        <v>20000</v>
      </c>
      <c r="N412" s="14" t="str">
        <f>LEFT(Transaksi[[#This Row],[jenis_pembayaran]],4)</f>
        <v>QRIS</v>
      </c>
      <c r="O412" s="14">
        <f>IF(Transaksi[[#This Row],[tipe_pembayaran]]="QRIS",5%*Transaksi[[#This Row],[total_penjualan]],0)</f>
        <v>1000</v>
      </c>
      <c r="P412" s="14">
        <f>Transaksi[[#This Row],[total_penjualan]]-Transaksi[[#This Row],[diskon]]</f>
        <v>19000</v>
      </c>
      <c r="Q412" s="16" t="str">
        <f t="shared" si="6"/>
        <v>Mei</v>
      </c>
    </row>
    <row r="413" spans="1:17">
      <c r="A413" s="14">
        <v>412</v>
      </c>
      <c r="B413" s="14">
        <v>412</v>
      </c>
      <c r="C413" s="15">
        <v>44659</v>
      </c>
      <c r="D413" s="14">
        <v>94</v>
      </c>
      <c r="E413" s="14">
        <v>2</v>
      </c>
      <c r="F413" s="14">
        <v>3</v>
      </c>
      <c r="G413" s="14" t="s">
        <v>19</v>
      </c>
      <c r="H413" s="14" t="s">
        <v>15</v>
      </c>
      <c r="I413" s="14" t="str">
        <f>VLOOKUP(Transaksi[[#This Row],[product_id]],'Data Mentah'!$J$7:$N$31,2,FALSE)</f>
        <v>Indomie Ayam Spesial</v>
      </c>
      <c r="J413" s="14" t="str">
        <f>VLOOKUP(Transaksi[[#This Row],[product_id]],'Data Mentah'!$J$7:$N$31,3,FALSE)</f>
        <v>makanan</v>
      </c>
      <c r="K413" s="14">
        <f>VLOOKUP(Transaksi[[#This Row],[product_id]],'Data Mentah'!$J$7:$N$31,4,FALSE)</f>
        <v>9000</v>
      </c>
      <c r="L413" s="14" t="str">
        <f>VLOOKUP(Transaksi[[#This Row],[product_id]],'Data Mentah'!$J$7:$N$31,5,FALSE)</f>
        <v>mie-kuah</v>
      </c>
      <c r="M413" s="14">
        <f>Transaksi[[#This Row],[quantity]]*Transaksi[[#This Row],[harga_produk]]</f>
        <v>27000</v>
      </c>
      <c r="N413" s="14" t="str">
        <f>LEFT(Transaksi[[#This Row],[jenis_pembayaran]],4)</f>
        <v>CASH</v>
      </c>
      <c r="O413" s="14">
        <f>IF(Transaksi[[#This Row],[tipe_pembayaran]]="QRIS",5%*Transaksi[[#This Row],[total_penjualan]],0)</f>
        <v>0</v>
      </c>
      <c r="P413" s="14">
        <f>Transaksi[[#This Row],[total_penjualan]]-Transaksi[[#This Row],[diskon]]</f>
        <v>27000</v>
      </c>
      <c r="Q413" s="16" t="str">
        <f t="shared" si="6"/>
        <v>April</v>
      </c>
    </row>
    <row r="414" spans="1:17">
      <c r="A414" s="14">
        <v>413</v>
      </c>
      <c r="B414" s="14">
        <v>413</v>
      </c>
      <c r="C414" s="15">
        <v>44589</v>
      </c>
      <c r="D414" s="14">
        <v>91</v>
      </c>
      <c r="E414" s="14">
        <v>6</v>
      </c>
      <c r="F414" s="14">
        <v>3</v>
      </c>
      <c r="G414" s="14" t="s">
        <v>14</v>
      </c>
      <c r="H414" s="14" t="s">
        <v>15</v>
      </c>
      <c r="I414" s="14" t="str">
        <f>VLOOKUP(Transaksi[[#This Row],[product_id]],'Data Mentah'!$J$7:$N$31,2,FALSE)</f>
        <v>Indomie Goreng Pedas</v>
      </c>
      <c r="J414" s="14" t="str">
        <f>VLOOKUP(Transaksi[[#This Row],[product_id]],'Data Mentah'!$J$7:$N$31,3,FALSE)</f>
        <v>makanan</v>
      </c>
      <c r="K414" s="14">
        <f>VLOOKUP(Transaksi[[#This Row],[product_id]],'Data Mentah'!$J$7:$N$31,4,FALSE)</f>
        <v>9000</v>
      </c>
      <c r="L414" s="14" t="str">
        <f>VLOOKUP(Transaksi[[#This Row],[product_id]],'Data Mentah'!$J$7:$N$31,5,FALSE)</f>
        <v>mie-goreng</v>
      </c>
      <c r="M414" s="14">
        <f>Transaksi[[#This Row],[quantity]]*Transaksi[[#This Row],[harga_produk]]</f>
        <v>27000</v>
      </c>
      <c r="N414" s="14" t="str">
        <f>LEFT(Transaksi[[#This Row],[jenis_pembayaran]],4)</f>
        <v>QRIS</v>
      </c>
      <c r="O414" s="14">
        <f>IF(Transaksi[[#This Row],[tipe_pembayaran]]="QRIS",5%*Transaksi[[#This Row],[total_penjualan]],0)</f>
        <v>1350</v>
      </c>
      <c r="P414" s="14">
        <f>Transaksi[[#This Row],[total_penjualan]]-Transaksi[[#This Row],[diskon]]</f>
        <v>25650</v>
      </c>
      <c r="Q414" s="16" t="str">
        <f t="shared" si="6"/>
        <v>Januari</v>
      </c>
    </row>
    <row r="415" spans="1:17">
      <c r="A415" s="14">
        <v>414</v>
      </c>
      <c r="B415" s="14">
        <v>414</v>
      </c>
      <c r="C415" s="15">
        <v>44765</v>
      </c>
      <c r="D415" s="14">
        <v>73</v>
      </c>
      <c r="E415" s="14">
        <v>11</v>
      </c>
      <c r="F415" s="14">
        <v>2</v>
      </c>
      <c r="G415" s="14" t="s">
        <v>14</v>
      </c>
      <c r="H415" s="14" t="s">
        <v>15</v>
      </c>
      <c r="I415" s="14" t="str">
        <f>VLOOKUP(Transaksi[[#This Row],[product_id]],'Data Mentah'!$J$7:$N$31,2,FALSE)</f>
        <v>Indomie Rasa Empal Gentong</v>
      </c>
      <c r="J415" s="14" t="str">
        <f>VLOOKUP(Transaksi[[#This Row],[product_id]],'Data Mentah'!$J$7:$N$31,3,FALSE)</f>
        <v>makanan</v>
      </c>
      <c r="K415" s="14">
        <f>VLOOKUP(Transaksi[[#This Row],[product_id]],'Data Mentah'!$J$7:$N$31,4,FALSE)</f>
        <v>10000</v>
      </c>
      <c r="L415" s="14" t="str">
        <f>VLOOKUP(Transaksi[[#This Row],[product_id]],'Data Mentah'!$J$7:$N$31,5,FALSE)</f>
        <v>mie-kuah</v>
      </c>
      <c r="M415" s="14">
        <f>Transaksi[[#This Row],[quantity]]*Transaksi[[#This Row],[harga_produk]]</f>
        <v>20000</v>
      </c>
      <c r="N415" s="14" t="str">
        <f>LEFT(Transaksi[[#This Row],[jenis_pembayaran]],4)</f>
        <v>QRIS</v>
      </c>
      <c r="O415" s="14">
        <f>IF(Transaksi[[#This Row],[tipe_pembayaran]]="QRIS",5%*Transaksi[[#This Row],[total_penjualan]],0)</f>
        <v>1000</v>
      </c>
      <c r="P415" s="14">
        <f>Transaksi[[#This Row],[total_penjualan]]-Transaksi[[#This Row],[diskon]]</f>
        <v>19000</v>
      </c>
      <c r="Q415" s="16" t="str">
        <f t="shared" si="6"/>
        <v>Juli</v>
      </c>
    </row>
    <row r="416" spans="1:17">
      <c r="A416" s="14">
        <v>415</v>
      </c>
      <c r="B416" s="14">
        <v>415</v>
      </c>
      <c r="C416" s="15">
        <v>44618</v>
      </c>
      <c r="D416" s="14">
        <v>55</v>
      </c>
      <c r="E416" s="14">
        <v>5</v>
      </c>
      <c r="F416" s="14">
        <v>1</v>
      </c>
      <c r="G416" s="14" t="s">
        <v>30</v>
      </c>
      <c r="H416" s="14" t="s">
        <v>15</v>
      </c>
      <c r="I416" s="14" t="str">
        <f>VLOOKUP(Transaksi[[#This Row],[product_id]],'Data Mentah'!$J$7:$N$31,2,FALSE)</f>
        <v>Indomie Goreng Cabe Ijo</v>
      </c>
      <c r="J416" s="14" t="str">
        <f>VLOOKUP(Transaksi[[#This Row],[product_id]],'Data Mentah'!$J$7:$N$31,3,FALSE)</f>
        <v>makanan</v>
      </c>
      <c r="K416" s="14">
        <f>VLOOKUP(Transaksi[[#This Row],[product_id]],'Data Mentah'!$J$7:$N$31,4,FALSE)</f>
        <v>9000</v>
      </c>
      <c r="L416" s="14" t="str">
        <f>VLOOKUP(Transaksi[[#This Row],[product_id]],'Data Mentah'!$J$7:$N$31,5,FALSE)</f>
        <v>mie-goreng</v>
      </c>
      <c r="M416" s="14">
        <f>Transaksi[[#This Row],[quantity]]*Transaksi[[#This Row],[harga_produk]]</f>
        <v>9000</v>
      </c>
      <c r="N416" s="14" t="str">
        <f>LEFT(Transaksi[[#This Row],[jenis_pembayaran]],4)</f>
        <v>QRIS</v>
      </c>
      <c r="O416" s="14">
        <f>IF(Transaksi[[#This Row],[tipe_pembayaran]]="QRIS",5%*Transaksi[[#This Row],[total_penjualan]],0)</f>
        <v>450</v>
      </c>
      <c r="P416" s="14">
        <f>Transaksi[[#This Row],[total_penjualan]]-Transaksi[[#This Row],[diskon]]</f>
        <v>8550</v>
      </c>
      <c r="Q416" s="16" t="str">
        <f t="shared" si="6"/>
        <v>Februari</v>
      </c>
    </row>
    <row r="417" spans="1:17">
      <c r="A417" s="14">
        <v>416</v>
      </c>
      <c r="B417" s="14">
        <v>416</v>
      </c>
      <c r="C417" s="15">
        <v>44643</v>
      </c>
      <c r="D417" s="14">
        <v>11</v>
      </c>
      <c r="E417" s="14">
        <v>15</v>
      </c>
      <c r="F417" s="14">
        <v>1</v>
      </c>
      <c r="G417" s="14" t="s">
        <v>33</v>
      </c>
      <c r="H417" s="14" t="s">
        <v>15</v>
      </c>
      <c r="I417" s="14" t="str">
        <f>VLOOKUP(Transaksi[[#This Row],[product_id]],'Data Mentah'!$J$7:$N$31,2,FALSE)</f>
        <v>Indomie Rasa Soto Betawi</v>
      </c>
      <c r="J417" s="14" t="str">
        <f>VLOOKUP(Transaksi[[#This Row],[product_id]],'Data Mentah'!$J$7:$N$31,3,FALSE)</f>
        <v>makanan</v>
      </c>
      <c r="K417" s="14">
        <f>VLOOKUP(Transaksi[[#This Row],[product_id]],'Data Mentah'!$J$7:$N$31,4,FALSE)</f>
        <v>10000</v>
      </c>
      <c r="L417" s="14" t="str">
        <f>VLOOKUP(Transaksi[[#This Row],[product_id]],'Data Mentah'!$J$7:$N$31,5,FALSE)</f>
        <v>mie-kuah</v>
      </c>
      <c r="M417" s="14">
        <f>Transaksi[[#This Row],[quantity]]*Transaksi[[#This Row],[harga_produk]]</f>
        <v>10000</v>
      </c>
      <c r="N417" s="14" t="str">
        <f>LEFT(Transaksi[[#This Row],[jenis_pembayaran]],4)</f>
        <v>QRIS</v>
      </c>
      <c r="O417" s="14">
        <f>IF(Transaksi[[#This Row],[tipe_pembayaran]]="QRIS",5%*Transaksi[[#This Row],[total_penjualan]],0)</f>
        <v>500</v>
      </c>
      <c r="P417" s="14">
        <f>Transaksi[[#This Row],[total_penjualan]]-Transaksi[[#This Row],[diskon]]</f>
        <v>9500</v>
      </c>
      <c r="Q417" s="16" t="str">
        <f t="shared" si="6"/>
        <v>Maret</v>
      </c>
    </row>
    <row r="418" spans="1:17">
      <c r="A418" s="14">
        <v>417</v>
      </c>
      <c r="B418" s="14">
        <v>417</v>
      </c>
      <c r="C418" s="15">
        <v>44660</v>
      </c>
      <c r="D418" s="14">
        <v>11</v>
      </c>
      <c r="E418" s="14">
        <v>13</v>
      </c>
      <c r="F418" s="14">
        <v>1</v>
      </c>
      <c r="G418" s="14" t="s">
        <v>45</v>
      </c>
      <c r="H418" s="14" t="s">
        <v>15</v>
      </c>
      <c r="I418" s="14" t="str">
        <f>VLOOKUP(Transaksi[[#This Row],[product_id]],'Data Mentah'!$J$7:$N$31,2,FALSE)</f>
        <v>Indomie Rasa Sop Buntut</v>
      </c>
      <c r="J418" s="14" t="str">
        <f>VLOOKUP(Transaksi[[#This Row],[product_id]],'Data Mentah'!$J$7:$N$31,3,FALSE)</f>
        <v>makanan</v>
      </c>
      <c r="K418" s="14">
        <f>VLOOKUP(Transaksi[[#This Row],[product_id]],'Data Mentah'!$J$7:$N$31,4,FALSE)</f>
        <v>10000</v>
      </c>
      <c r="L418" s="14" t="str">
        <f>VLOOKUP(Transaksi[[#This Row],[product_id]],'Data Mentah'!$J$7:$N$31,5,FALSE)</f>
        <v>mie-kuah</v>
      </c>
      <c r="M418" s="14">
        <f>Transaksi[[#This Row],[quantity]]*Transaksi[[#This Row],[harga_produk]]</f>
        <v>10000</v>
      </c>
      <c r="N418" s="14" t="str">
        <f>LEFT(Transaksi[[#This Row],[jenis_pembayaran]],4)</f>
        <v>QRIS</v>
      </c>
      <c r="O418" s="14">
        <f>IF(Transaksi[[#This Row],[tipe_pembayaran]]="QRIS",5%*Transaksi[[#This Row],[total_penjualan]],0)</f>
        <v>500</v>
      </c>
      <c r="P418" s="14">
        <f>Transaksi[[#This Row],[total_penjualan]]-Transaksi[[#This Row],[diskon]]</f>
        <v>9500</v>
      </c>
      <c r="Q418" s="16" t="str">
        <f t="shared" si="6"/>
        <v>April</v>
      </c>
    </row>
    <row r="419" spans="1:17">
      <c r="A419" s="14">
        <v>418</v>
      </c>
      <c r="B419" s="14">
        <v>418</v>
      </c>
      <c r="C419" s="15">
        <v>44705</v>
      </c>
      <c r="D419" s="14">
        <v>63</v>
      </c>
      <c r="E419" s="14">
        <v>6</v>
      </c>
      <c r="F419" s="14">
        <v>2</v>
      </c>
      <c r="G419" s="14" t="s">
        <v>33</v>
      </c>
      <c r="H419" s="14" t="s">
        <v>15</v>
      </c>
      <c r="I419" s="14" t="str">
        <f>VLOOKUP(Transaksi[[#This Row],[product_id]],'Data Mentah'!$J$7:$N$31,2,FALSE)</f>
        <v>Indomie Goreng Pedas</v>
      </c>
      <c r="J419" s="14" t="str">
        <f>VLOOKUP(Transaksi[[#This Row],[product_id]],'Data Mentah'!$J$7:$N$31,3,FALSE)</f>
        <v>makanan</v>
      </c>
      <c r="K419" s="14">
        <f>VLOOKUP(Transaksi[[#This Row],[product_id]],'Data Mentah'!$J$7:$N$31,4,FALSE)</f>
        <v>9000</v>
      </c>
      <c r="L419" s="14" t="str">
        <f>VLOOKUP(Transaksi[[#This Row],[product_id]],'Data Mentah'!$J$7:$N$31,5,FALSE)</f>
        <v>mie-goreng</v>
      </c>
      <c r="M419" s="14">
        <f>Transaksi[[#This Row],[quantity]]*Transaksi[[#This Row],[harga_produk]]</f>
        <v>18000</v>
      </c>
      <c r="N419" s="14" t="str">
        <f>LEFT(Transaksi[[#This Row],[jenis_pembayaran]],4)</f>
        <v>QRIS</v>
      </c>
      <c r="O419" s="14">
        <f>IF(Transaksi[[#This Row],[tipe_pembayaran]]="QRIS",5%*Transaksi[[#This Row],[total_penjualan]],0)</f>
        <v>900</v>
      </c>
      <c r="P419" s="14">
        <f>Transaksi[[#This Row],[total_penjualan]]-Transaksi[[#This Row],[diskon]]</f>
        <v>17100</v>
      </c>
      <c r="Q419" s="16" t="str">
        <f t="shared" si="6"/>
        <v>Mei</v>
      </c>
    </row>
    <row r="420" spans="1:17">
      <c r="A420" s="14">
        <v>419</v>
      </c>
      <c r="B420" s="14">
        <v>419</v>
      </c>
      <c r="C420" s="15">
        <v>44723</v>
      </c>
      <c r="D420" s="14">
        <v>83</v>
      </c>
      <c r="E420" s="14">
        <v>6</v>
      </c>
      <c r="F420" s="14">
        <v>3</v>
      </c>
      <c r="G420" s="14" t="s">
        <v>45</v>
      </c>
      <c r="H420" s="14" t="s">
        <v>20</v>
      </c>
      <c r="I420" s="14" t="str">
        <f>VLOOKUP(Transaksi[[#This Row],[product_id]],'Data Mentah'!$J$7:$N$31,2,FALSE)</f>
        <v>Indomie Goreng Pedas</v>
      </c>
      <c r="J420" s="14" t="str">
        <f>VLOOKUP(Transaksi[[#This Row],[product_id]],'Data Mentah'!$J$7:$N$31,3,FALSE)</f>
        <v>makanan</v>
      </c>
      <c r="K420" s="14">
        <f>VLOOKUP(Transaksi[[#This Row],[product_id]],'Data Mentah'!$J$7:$N$31,4,FALSE)</f>
        <v>9000</v>
      </c>
      <c r="L420" s="14" t="str">
        <f>VLOOKUP(Transaksi[[#This Row],[product_id]],'Data Mentah'!$J$7:$N$31,5,FALSE)</f>
        <v>mie-goreng</v>
      </c>
      <c r="M420" s="14">
        <f>Transaksi[[#This Row],[quantity]]*Transaksi[[#This Row],[harga_produk]]</f>
        <v>27000</v>
      </c>
      <c r="N420" s="14" t="str">
        <f>LEFT(Transaksi[[#This Row],[jenis_pembayaran]],4)</f>
        <v>QRIS</v>
      </c>
      <c r="O420" s="14">
        <f>IF(Transaksi[[#This Row],[tipe_pembayaran]]="QRIS",5%*Transaksi[[#This Row],[total_penjualan]],0)</f>
        <v>1350</v>
      </c>
      <c r="P420" s="14">
        <f>Transaksi[[#This Row],[total_penjualan]]-Transaksi[[#This Row],[diskon]]</f>
        <v>25650</v>
      </c>
      <c r="Q420" s="16" t="str">
        <f t="shared" si="6"/>
        <v>Juni</v>
      </c>
    </row>
    <row r="421" spans="1:17">
      <c r="A421" s="14">
        <v>420</v>
      </c>
      <c r="B421" s="14">
        <v>420</v>
      </c>
      <c r="C421" s="15">
        <v>44691</v>
      </c>
      <c r="D421" s="14">
        <v>2</v>
      </c>
      <c r="E421" s="14">
        <v>13</v>
      </c>
      <c r="F421" s="14">
        <v>1</v>
      </c>
      <c r="G421" s="14" t="s">
        <v>33</v>
      </c>
      <c r="H421" s="14" t="s">
        <v>15</v>
      </c>
      <c r="I421" s="14" t="str">
        <f>VLOOKUP(Transaksi[[#This Row],[product_id]],'Data Mentah'!$J$7:$N$31,2,FALSE)</f>
        <v>Indomie Rasa Sop Buntut</v>
      </c>
      <c r="J421" s="14" t="str">
        <f>VLOOKUP(Transaksi[[#This Row],[product_id]],'Data Mentah'!$J$7:$N$31,3,FALSE)</f>
        <v>makanan</v>
      </c>
      <c r="K421" s="14">
        <f>VLOOKUP(Transaksi[[#This Row],[product_id]],'Data Mentah'!$J$7:$N$31,4,FALSE)</f>
        <v>10000</v>
      </c>
      <c r="L421" s="14" t="str">
        <f>VLOOKUP(Transaksi[[#This Row],[product_id]],'Data Mentah'!$J$7:$N$31,5,FALSE)</f>
        <v>mie-kuah</v>
      </c>
      <c r="M421" s="14">
        <f>Transaksi[[#This Row],[quantity]]*Transaksi[[#This Row],[harga_produk]]</f>
        <v>10000</v>
      </c>
      <c r="N421" s="14" t="str">
        <f>LEFT(Transaksi[[#This Row],[jenis_pembayaran]],4)</f>
        <v>QRIS</v>
      </c>
      <c r="O421" s="14">
        <f>IF(Transaksi[[#This Row],[tipe_pembayaran]]="QRIS",5%*Transaksi[[#This Row],[total_penjualan]],0)</f>
        <v>500</v>
      </c>
      <c r="P421" s="14">
        <f>Transaksi[[#This Row],[total_penjualan]]-Transaksi[[#This Row],[diskon]]</f>
        <v>9500</v>
      </c>
      <c r="Q421" s="16" t="str">
        <f t="shared" si="6"/>
        <v>Mei</v>
      </c>
    </row>
    <row r="422" spans="1:17">
      <c r="A422" s="14">
        <v>421</v>
      </c>
      <c r="B422" s="14">
        <v>421</v>
      </c>
      <c r="C422" s="15">
        <v>44598</v>
      </c>
      <c r="D422" s="14">
        <v>59</v>
      </c>
      <c r="E422" s="14">
        <v>11</v>
      </c>
      <c r="F422" s="14">
        <v>3</v>
      </c>
      <c r="G422" s="14" t="s">
        <v>14</v>
      </c>
      <c r="H422" s="14" t="s">
        <v>20</v>
      </c>
      <c r="I422" s="14" t="str">
        <f>VLOOKUP(Transaksi[[#This Row],[product_id]],'Data Mentah'!$J$7:$N$31,2,FALSE)</f>
        <v>Indomie Rasa Empal Gentong</v>
      </c>
      <c r="J422" s="14" t="str">
        <f>VLOOKUP(Transaksi[[#This Row],[product_id]],'Data Mentah'!$J$7:$N$31,3,FALSE)</f>
        <v>makanan</v>
      </c>
      <c r="K422" s="14">
        <f>VLOOKUP(Transaksi[[#This Row],[product_id]],'Data Mentah'!$J$7:$N$31,4,FALSE)</f>
        <v>10000</v>
      </c>
      <c r="L422" s="14" t="str">
        <f>VLOOKUP(Transaksi[[#This Row],[product_id]],'Data Mentah'!$J$7:$N$31,5,FALSE)</f>
        <v>mie-kuah</v>
      </c>
      <c r="M422" s="14">
        <f>Transaksi[[#This Row],[quantity]]*Transaksi[[#This Row],[harga_produk]]</f>
        <v>30000</v>
      </c>
      <c r="N422" s="14" t="str">
        <f>LEFT(Transaksi[[#This Row],[jenis_pembayaran]],4)</f>
        <v>QRIS</v>
      </c>
      <c r="O422" s="14">
        <f>IF(Transaksi[[#This Row],[tipe_pembayaran]]="QRIS",5%*Transaksi[[#This Row],[total_penjualan]],0)</f>
        <v>1500</v>
      </c>
      <c r="P422" s="14">
        <f>Transaksi[[#This Row],[total_penjualan]]-Transaksi[[#This Row],[diskon]]</f>
        <v>28500</v>
      </c>
      <c r="Q422" s="16" t="str">
        <f t="shared" si="6"/>
        <v>Februari</v>
      </c>
    </row>
    <row r="423" spans="1:17">
      <c r="A423" s="14">
        <v>422</v>
      </c>
      <c r="B423" s="14">
        <v>422</v>
      </c>
      <c r="C423" s="15">
        <v>44709</v>
      </c>
      <c r="D423" s="14">
        <v>34</v>
      </c>
      <c r="E423" s="14">
        <v>10</v>
      </c>
      <c r="F423" s="14">
        <v>3</v>
      </c>
      <c r="G423" s="14" t="s">
        <v>45</v>
      </c>
      <c r="H423" s="14" t="s">
        <v>15</v>
      </c>
      <c r="I423" s="14" t="str">
        <f>VLOOKUP(Transaksi[[#This Row],[product_id]],'Data Mentah'!$J$7:$N$31,2,FALSE)</f>
        <v>indomie Kari Ayam</v>
      </c>
      <c r="J423" s="14" t="str">
        <f>VLOOKUP(Transaksi[[#This Row],[product_id]],'Data Mentah'!$J$7:$N$31,3,FALSE)</f>
        <v>makanan</v>
      </c>
      <c r="K423" s="14">
        <f>VLOOKUP(Transaksi[[#This Row],[product_id]],'Data Mentah'!$J$7:$N$31,4,FALSE)</f>
        <v>9000</v>
      </c>
      <c r="L423" s="14" t="str">
        <f>VLOOKUP(Transaksi[[#This Row],[product_id]],'Data Mentah'!$J$7:$N$31,5,FALSE)</f>
        <v>mie-kuah</v>
      </c>
      <c r="M423" s="14">
        <f>Transaksi[[#This Row],[quantity]]*Transaksi[[#This Row],[harga_produk]]</f>
        <v>27000</v>
      </c>
      <c r="N423" s="14" t="str">
        <f>LEFT(Transaksi[[#This Row],[jenis_pembayaran]],4)</f>
        <v>QRIS</v>
      </c>
      <c r="O423" s="14">
        <f>IF(Transaksi[[#This Row],[tipe_pembayaran]]="QRIS",5%*Transaksi[[#This Row],[total_penjualan]],0)</f>
        <v>1350</v>
      </c>
      <c r="P423" s="14">
        <f>Transaksi[[#This Row],[total_penjualan]]-Transaksi[[#This Row],[diskon]]</f>
        <v>25650</v>
      </c>
      <c r="Q423" s="16" t="str">
        <f t="shared" si="6"/>
        <v>Mei</v>
      </c>
    </row>
    <row r="424" spans="1:17">
      <c r="A424" s="14">
        <v>423</v>
      </c>
      <c r="B424" s="14">
        <v>423</v>
      </c>
      <c r="C424" s="15">
        <v>44760</v>
      </c>
      <c r="D424" s="14">
        <v>99</v>
      </c>
      <c r="E424" s="14">
        <v>5</v>
      </c>
      <c r="F424" s="14">
        <v>1</v>
      </c>
      <c r="G424" s="14" t="s">
        <v>30</v>
      </c>
      <c r="H424" s="14" t="s">
        <v>15</v>
      </c>
      <c r="I424" s="14" t="str">
        <f>VLOOKUP(Transaksi[[#This Row],[product_id]],'Data Mentah'!$J$7:$N$31,2,FALSE)</f>
        <v>Indomie Goreng Cabe Ijo</v>
      </c>
      <c r="J424" s="14" t="str">
        <f>VLOOKUP(Transaksi[[#This Row],[product_id]],'Data Mentah'!$J$7:$N$31,3,FALSE)</f>
        <v>makanan</v>
      </c>
      <c r="K424" s="14">
        <f>VLOOKUP(Transaksi[[#This Row],[product_id]],'Data Mentah'!$J$7:$N$31,4,FALSE)</f>
        <v>9000</v>
      </c>
      <c r="L424" s="14" t="str">
        <f>VLOOKUP(Transaksi[[#This Row],[product_id]],'Data Mentah'!$J$7:$N$31,5,FALSE)</f>
        <v>mie-goreng</v>
      </c>
      <c r="M424" s="14">
        <f>Transaksi[[#This Row],[quantity]]*Transaksi[[#This Row],[harga_produk]]</f>
        <v>9000</v>
      </c>
      <c r="N424" s="14" t="str">
        <f>LEFT(Transaksi[[#This Row],[jenis_pembayaran]],4)</f>
        <v>QRIS</v>
      </c>
      <c r="O424" s="14">
        <f>IF(Transaksi[[#This Row],[tipe_pembayaran]]="QRIS",5%*Transaksi[[#This Row],[total_penjualan]],0)</f>
        <v>450</v>
      </c>
      <c r="P424" s="14">
        <f>Transaksi[[#This Row],[total_penjualan]]-Transaksi[[#This Row],[diskon]]</f>
        <v>8550</v>
      </c>
      <c r="Q424" s="16" t="str">
        <f t="shared" si="6"/>
        <v>Juli</v>
      </c>
    </row>
    <row r="425" spans="1:17">
      <c r="A425" s="14">
        <v>424</v>
      </c>
      <c r="B425" s="14">
        <v>424</v>
      </c>
      <c r="C425" s="15">
        <v>44734</v>
      </c>
      <c r="D425" s="14">
        <v>53</v>
      </c>
      <c r="E425" s="14">
        <v>3</v>
      </c>
      <c r="F425" s="14">
        <v>2</v>
      </c>
      <c r="G425" s="14" t="s">
        <v>33</v>
      </c>
      <c r="H425" s="14" t="s">
        <v>15</v>
      </c>
      <c r="I425" s="14" t="str">
        <f>VLOOKUP(Transaksi[[#This Row],[product_id]],'Data Mentah'!$J$7:$N$31,2,FALSE)</f>
        <v>Indomie Baso Sapi</v>
      </c>
      <c r="J425" s="14" t="str">
        <f>VLOOKUP(Transaksi[[#This Row],[product_id]],'Data Mentah'!$J$7:$N$31,3,FALSE)</f>
        <v>makanan</v>
      </c>
      <c r="K425" s="14">
        <f>VLOOKUP(Transaksi[[#This Row],[product_id]],'Data Mentah'!$J$7:$N$31,4,FALSE)</f>
        <v>9000</v>
      </c>
      <c r="L425" s="14" t="str">
        <f>VLOOKUP(Transaksi[[#This Row],[product_id]],'Data Mentah'!$J$7:$N$31,5,FALSE)</f>
        <v>mie-kuah</v>
      </c>
      <c r="M425" s="14">
        <f>Transaksi[[#This Row],[quantity]]*Transaksi[[#This Row],[harga_produk]]</f>
        <v>18000</v>
      </c>
      <c r="N425" s="14" t="str">
        <f>LEFT(Transaksi[[#This Row],[jenis_pembayaran]],4)</f>
        <v>QRIS</v>
      </c>
      <c r="O425" s="14">
        <f>IF(Transaksi[[#This Row],[tipe_pembayaran]]="QRIS",5%*Transaksi[[#This Row],[total_penjualan]],0)</f>
        <v>900</v>
      </c>
      <c r="P425" s="14">
        <f>Transaksi[[#This Row],[total_penjualan]]-Transaksi[[#This Row],[diskon]]</f>
        <v>17100</v>
      </c>
      <c r="Q425" s="16" t="str">
        <f t="shared" si="6"/>
        <v>Juni</v>
      </c>
    </row>
    <row r="426" spans="1:17">
      <c r="A426" s="14">
        <v>425</v>
      </c>
      <c r="B426" s="14">
        <v>425</v>
      </c>
      <c r="C426" s="15">
        <v>44651</v>
      </c>
      <c r="D426" s="14">
        <v>40</v>
      </c>
      <c r="E426" s="14">
        <v>8</v>
      </c>
      <c r="F426" s="14">
        <v>1</v>
      </c>
      <c r="G426" s="14" t="s">
        <v>14</v>
      </c>
      <c r="H426" s="14" t="s">
        <v>20</v>
      </c>
      <c r="I426" s="14" t="str">
        <f>VLOOKUP(Transaksi[[#This Row],[product_id]],'Data Mentah'!$J$7:$N$31,2,FALSE)</f>
        <v>Indomie Goreng Sambal Matah</v>
      </c>
      <c r="J426" s="14" t="str">
        <f>VLOOKUP(Transaksi[[#This Row],[product_id]],'Data Mentah'!$J$7:$N$31,3,FALSE)</f>
        <v>makanan</v>
      </c>
      <c r="K426" s="14">
        <f>VLOOKUP(Transaksi[[#This Row],[product_id]],'Data Mentah'!$J$7:$N$31,4,FALSE)</f>
        <v>9000</v>
      </c>
      <c r="L426" s="14" t="str">
        <f>VLOOKUP(Transaksi[[#This Row],[product_id]],'Data Mentah'!$J$7:$N$31,5,FALSE)</f>
        <v>mie-goreng</v>
      </c>
      <c r="M426" s="14">
        <f>Transaksi[[#This Row],[quantity]]*Transaksi[[#This Row],[harga_produk]]</f>
        <v>9000</v>
      </c>
      <c r="N426" s="14" t="str">
        <f>LEFT(Transaksi[[#This Row],[jenis_pembayaran]],4)</f>
        <v>QRIS</v>
      </c>
      <c r="O426" s="14">
        <f>IF(Transaksi[[#This Row],[tipe_pembayaran]]="QRIS",5%*Transaksi[[#This Row],[total_penjualan]],0)</f>
        <v>450</v>
      </c>
      <c r="P426" s="14">
        <f>Transaksi[[#This Row],[total_penjualan]]-Transaksi[[#This Row],[diskon]]</f>
        <v>8550</v>
      </c>
      <c r="Q426" s="16" t="str">
        <f t="shared" si="6"/>
        <v>Maret</v>
      </c>
    </row>
    <row r="427" spans="1:17">
      <c r="A427" s="14">
        <v>426</v>
      </c>
      <c r="B427" s="14">
        <v>426</v>
      </c>
      <c r="C427" s="15">
        <v>44634</v>
      </c>
      <c r="D427" s="14">
        <v>34</v>
      </c>
      <c r="E427" s="14">
        <v>18</v>
      </c>
      <c r="F427" s="14">
        <v>1</v>
      </c>
      <c r="G427" s="14" t="s">
        <v>19</v>
      </c>
      <c r="H427" s="14" t="s">
        <v>15</v>
      </c>
      <c r="I427" s="14" t="str">
        <f>VLOOKUP(Transaksi[[#This Row],[product_id]],'Data Mentah'!$J$7:$N$31,2,FALSE)</f>
        <v>Indomie Soto Mie</v>
      </c>
      <c r="J427" s="14" t="str">
        <f>VLOOKUP(Transaksi[[#This Row],[product_id]],'Data Mentah'!$J$7:$N$31,3,FALSE)</f>
        <v>makanan</v>
      </c>
      <c r="K427" s="14">
        <f>VLOOKUP(Transaksi[[#This Row],[product_id]],'Data Mentah'!$J$7:$N$31,4,FALSE)</f>
        <v>9000</v>
      </c>
      <c r="L427" s="14" t="str">
        <f>VLOOKUP(Transaksi[[#This Row],[product_id]],'Data Mentah'!$J$7:$N$31,5,FALSE)</f>
        <v>mie-kuah</v>
      </c>
      <c r="M427" s="14">
        <f>Transaksi[[#This Row],[quantity]]*Transaksi[[#This Row],[harga_produk]]</f>
        <v>9000</v>
      </c>
      <c r="N427" s="14" t="str">
        <f>LEFT(Transaksi[[#This Row],[jenis_pembayaran]],4)</f>
        <v>CASH</v>
      </c>
      <c r="O427" s="14">
        <f>IF(Transaksi[[#This Row],[tipe_pembayaran]]="QRIS",5%*Transaksi[[#This Row],[total_penjualan]],0)</f>
        <v>0</v>
      </c>
      <c r="P427" s="14">
        <f>Transaksi[[#This Row],[total_penjualan]]-Transaksi[[#This Row],[diskon]]</f>
        <v>9000</v>
      </c>
      <c r="Q427" s="16" t="str">
        <f t="shared" si="6"/>
        <v>Maret</v>
      </c>
    </row>
    <row r="428" spans="1:17">
      <c r="A428" s="14">
        <v>427</v>
      </c>
      <c r="B428" s="14">
        <v>427</v>
      </c>
      <c r="C428" s="15">
        <v>44762</v>
      </c>
      <c r="D428" s="14">
        <v>21</v>
      </c>
      <c r="E428" s="14">
        <v>14</v>
      </c>
      <c r="F428" s="14">
        <v>3</v>
      </c>
      <c r="G428" s="14" t="s">
        <v>30</v>
      </c>
      <c r="H428" s="14" t="s">
        <v>20</v>
      </c>
      <c r="I428" s="14" t="str">
        <f>VLOOKUP(Transaksi[[#This Row],[product_id]],'Data Mentah'!$J$7:$N$31,2,FALSE)</f>
        <v>Indomie Rasa Soto Banjar Limau Kuit</v>
      </c>
      <c r="J428" s="14" t="str">
        <f>VLOOKUP(Transaksi[[#This Row],[product_id]],'Data Mentah'!$J$7:$N$31,3,FALSE)</f>
        <v>makanan</v>
      </c>
      <c r="K428" s="14">
        <f>VLOOKUP(Transaksi[[#This Row],[product_id]],'Data Mentah'!$J$7:$N$31,4,FALSE)</f>
        <v>10000</v>
      </c>
      <c r="L428" s="14" t="str">
        <f>VLOOKUP(Transaksi[[#This Row],[product_id]],'Data Mentah'!$J$7:$N$31,5,FALSE)</f>
        <v>mie-kuah</v>
      </c>
      <c r="M428" s="14">
        <f>Transaksi[[#This Row],[quantity]]*Transaksi[[#This Row],[harga_produk]]</f>
        <v>30000</v>
      </c>
      <c r="N428" s="14" t="str">
        <f>LEFT(Transaksi[[#This Row],[jenis_pembayaran]],4)</f>
        <v>QRIS</v>
      </c>
      <c r="O428" s="14">
        <f>IF(Transaksi[[#This Row],[tipe_pembayaran]]="QRIS",5%*Transaksi[[#This Row],[total_penjualan]],0)</f>
        <v>1500</v>
      </c>
      <c r="P428" s="14">
        <f>Transaksi[[#This Row],[total_penjualan]]-Transaksi[[#This Row],[diskon]]</f>
        <v>28500</v>
      </c>
      <c r="Q428" s="16" t="str">
        <f t="shared" si="6"/>
        <v>Juli</v>
      </c>
    </row>
    <row r="429" spans="1:17">
      <c r="A429" s="14">
        <v>428</v>
      </c>
      <c r="B429" s="14">
        <v>428</v>
      </c>
      <c r="C429" s="15">
        <v>44715</v>
      </c>
      <c r="D429" s="14">
        <v>50</v>
      </c>
      <c r="E429" s="14">
        <v>14</v>
      </c>
      <c r="F429" s="14">
        <v>2</v>
      </c>
      <c r="G429" s="14" t="s">
        <v>19</v>
      </c>
      <c r="H429" s="14" t="s">
        <v>15</v>
      </c>
      <c r="I429" s="14" t="str">
        <f>VLOOKUP(Transaksi[[#This Row],[product_id]],'Data Mentah'!$J$7:$N$31,2,FALSE)</f>
        <v>Indomie Rasa Soto Banjar Limau Kuit</v>
      </c>
      <c r="J429" s="14" t="str">
        <f>VLOOKUP(Transaksi[[#This Row],[product_id]],'Data Mentah'!$J$7:$N$31,3,FALSE)</f>
        <v>makanan</v>
      </c>
      <c r="K429" s="14">
        <f>VLOOKUP(Transaksi[[#This Row],[product_id]],'Data Mentah'!$J$7:$N$31,4,FALSE)</f>
        <v>10000</v>
      </c>
      <c r="L429" s="14" t="str">
        <f>VLOOKUP(Transaksi[[#This Row],[product_id]],'Data Mentah'!$J$7:$N$31,5,FALSE)</f>
        <v>mie-kuah</v>
      </c>
      <c r="M429" s="14">
        <f>Transaksi[[#This Row],[quantity]]*Transaksi[[#This Row],[harga_produk]]</f>
        <v>20000</v>
      </c>
      <c r="N429" s="14" t="str">
        <f>LEFT(Transaksi[[#This Row],[jenis_pembayaran]],4)</f>
        <v>CASH</v>
      </c>
      <c r="O429" s="14">
        <f>IF(Transaksi[[#This Row],[tipe_pembayaran]]="QRIS",5%*Transaksi[[#This Row],[total_penjualan]],0)</f>
        <v>0</v>
      </c>
      <c r="P429" s="14">
        <f>Transaksi[[#This Row],[total_penjualan]]-Transaksi[[#This Row],[diskon]]</f>
        <v>20000</v>
      </c>
      <c r="Q429" s="16" t="str">
        <f t="shared" si="6"/>
        <v>Juni</v>
      </c>
    </row>
    <row r="430" spans="1:17">
      <c r="A430" s="14">
        <v>429</v>
      </c>
      <c r="B430" s="14">
        <v>429</v>
      </c>
      <c r="C430" s="15">
        <v>44586</v>
      </c>
      <c r="D430" s="14">
        <v>13</v>
      </c>
      <c r="E430" s="14">
        <v>18</v>
      </c>
      <c r="F430" s="14">
        <v>3</v>
      </c>
      <c r="G430" s="14" t="s">
        <v>33</v>
      </c>
      <c r="H430" s="14" t="s">
        <v>15</v>
      </c>
      <c r="I430" s="14" t="str">
        <f>VLOOKUP(Transaksi[[#This Row],[product_id]],'Data Mentah'!$J$7:$N$31,2,FALSE)</f>
        <v>Indomie Soto Mie</v>
      </c>
      <c r="J430" s="14" t="str">
        <f>VLOOKUP(Transaksi[[#This Row],[product_id]],'Data Mentah'!$J$7:$N$31,3,FALSE)</f>
        <v>makanan</v>
      </c>
      <c r="K430" s="14">
        <f>VLOOKUP(Transaksi[[#This Row],[product_id]],'Data Mentah'!$J$7:$N$31,4,FALSE)</f>
        <v>9000</v>
      </c>
      <c r="L430" s="14" t="str">
        <f>VLOOKUP(Transaksi[[#This Row],[product_id]],'Data Mentah'!$J$7:$N$31,5,FALSE)</f>
        <v>mie-kuah</v>
      </c>
      <c r="M430" s="14">
        <f>Transaksi[[#This Row],[quantity]]*Transaksi[[#This Row],[harga_produk]]</f>
        <v>27000</v>
      </c>
      <c r="N430" s="14" t="str">
        <f>LEFT(Transaksi[[#This Row],[jenis_pembayaran]],4)</f>
        <v>QRIS</v>
      </c>
      <c r="O430" s="14">
        <f>IF(Transaksi[[#This Row],[tipe_pembayaran]]="QRIS",5%*Transaksi[[#This Row],[total_penjualan]],0)</f>
        <v>1350</v>
      </c>
      <c r="P430" s="14">
        <f>Transaksi[[#This Row],[total_penjualan]]-Transaksi[[#This Row],[diskon]]</f>
        <v>25650</v>
      </c>
      <c r="Q430" s="16" t="str">
        <f t="shared" si="6"/>
        <v>Januari</v>
      </c>
    </row>
    <row r="431" spans="1:17">
      <c r="A431" s="14">
        <v>430</v>
      </c>
      <c r="B431" s="14">
        <v>430</v>
      </c>
      <c r="C431" s="15">
        <v>44691</v>
      </c>
      <c r="D431" s="14">
        <v>89</v>
      </c>
      <c r="E431" s="14">
        <v>4</v>
      </c>
      <c r="F431" s="14">
        <v>1</v>
      </c>
      <c r="G431" s="14" t="s">
        <v>30</v>
      </c>
      <c r="H431" s="14" t="s">
        <v>20</v>
      </c>
      <c r="I431" s="14" t="str">
        <f>VLOOKUP(Transaksi[[#This Row],[product_id]],'Data Mentah'!$J$7:$N$31,2,FALSE)</f>
        <v>Indomie Goreng Aceh</v>
      </c>
      <c r="J431" s="14" t="str">
        <f>VLOOKUP(Transaksi[[#This Row],[product_id]],'Data Mentah'!$J$7:$N$31,3,FALSE)</f>
        <v>makanan</v>
      </c>
      <c r="K431" s="14">
        <f>VLOOKUP(Transaksi[[#This Row],[product_id]],'Data Mentah'!$J$7:$N$31,4,FALSE)</f>
        <v>9000</v>
      </c>
      <c r="L431" s="14" t="str">
        <f>VLOOKUP(Transaksi[[#This Row],[product_id]],'Data Mentah'!$J$7:$N$31,5,FALSE)</f>
        <v>mie-goreng</v>
      </c>
      <c r="M431" s="14">
        <f>Transaksi[[#This Row],[quantity]]*Transaksi[[#This Row],[harga_produk]]</f>
        <v>9000</v>
      </c>
      <c r="N431" s="14" t="str">
        <f>LEFT(Transaksi[[#This Row],[jenis_pembayaran]],4)</f>
        <v>QRIS</v>
      </c>
      <c r="O431" s="14">
        <f>IF(Transaksi[[#This Row],[tipe_pembayaran]]="QRIS",5%*Transaksi[[#This Row],[total_penjualan]],0)</f>
        <v>450</v>
      </c>
      <c r="P431" s="14">
        <f>Transaksi[[#This Row],[total_penjualan]]-Transaksi[[#This Row],[diskon]]</f>
        <v>8550</v>
      </c>
      <c r="Q431" s="16" t="str">
        <f t="shared" si="6"/>
        <v>Mei</v>
      </c>
    </row>
    <row r="432" spans="1:17">
      <c r="A432" s="14">
        <v>431</v>
      </c>
      <c r="B432" s="14">
        <v>431</v>
      </c>
      <c r="C432" s="15">
        <v>44694</v>
      </c>
      <c r="D432" s="14">
        <v>55</v>
      </c>
      <c r="E432" s="14">
        <v>1</v>
      </c>
      <c r="F432" s="14">
        <v>3</v>
      </c>
      <c r="G432" s="14" t="s">
        <v>45</v>
      </c>
      <c r="H432" s="14" t="s">
        <v>15</v>
      </c>
      <c r="I432" s="14" t="str">
        <f>VLOOKUP(Transaksi[[#This Row],[product_id]],'Data Mentah'!$J$7:$N$31,2,FALSE)</f>
        <v>indomie Ayam Bawang</v>
      </c>
      <c r="J432" s="14" t="str">
        <f>VLOOKUP(Transaksi[[#This Row],[product_id]],'Data Mentah'!$J$7:$N$31,3,FALSE)</f>
        <v>makanan</v>
      </c>
      <c r="K432" s="14">
        <f>VLOOKUP(Transaksi[[#This Row],[product_id]],'Data Mentah'!$J$7:$N$31,4,FALSE)</f>
        <v>9000</v>
      </c>
      <c r="L432" s="14" t="str">
        <f>VLOOKUP(Transaksi[[#This Row],[product_id]],'Data Mentah'!$J$7:$N$31,5,FALSE)</f>
        <v>mie-kuah</v>
      </c>
      <c r="M432" s="14">
        <f>Transaksi[[#This Row],[quantity]]*Transaksi[[#This Row],[harga_produk]]</f>
        <v>27000</v>
      </c>
      <c r="N432" s="14" t="str">
        <f>LEFT(Transaksi[[#This Row],[jenis_pembayaran]],4)</f>
        <v>QRIS</v>
      </c>
      <c r="O432" s="14">
        <f>IF(Transaksi[[#This Row],[tipe_pembayaran]]="QRIS",5%*Transaksi[[#This Row],[total_penjualan]],0)</f>
        <v>1350</v>
      </c>
      <c r="P432" s="14">
        <f>Transaksi[[#This Row],[total_penjualan]]-Transaksi[[#This Row],[diskon]]</f>
        <v>25650</v>
      </c>
      <c r="Q432" s="16" t="str">
        <f t="shared" si="6"/>
        <v>Mei</v>
      </c>
    </row>
    <row r="433" spans="1:17">
      <c r="A433" s="14">
        <v>432</v>
      </c>
      <c r="B433" s="14">
        <v>432</v>
      </c>
      <c r="C433" s="15">
        <v>44710</v>
      </c>
      <c r="D433" s="14">
        <v>42</v>
      </c>
      <c r="E433" s="14">
        <v>10</v>
      </c>
      <c r="F433" s="14">
        <v>3</v>
      </c>
      <c r="G433" s="14" t="s">
        <v>19</v>
      </c>
      <c r="H433" s="14" t="s">
        <v>20</v>
      </c>
      <c r="I433" s="14" t="str">
        <f>VLOOKUP(Transaksi[[#This Row],[product_id]],'Data Mentah'!$J$7:$N$31,2,FALSE)</f>
        <v>indomie Kari Ayam</v>
      </c>
      <c r="J433" s="14" t="str">
        <f>VLOOKUP(Transaksi[[#This Row],[product_id]],'Data Mentah'!$J$7:$N$31,3,FALSE)</f>
        <v>makanan</v>
      </c>
      <c r="K433" s="14">
        <f>VLOOKUP(Transaksi[[#This Row],[product_id]],'Data Mentah'!$J$7:$N$31,4,FALSE)</f>
        <v>9000</v>
      </c>
      <c r="L433" s="14" t="str">
        <f>VLOOKUP(Transaksi[[#This Row],[product_id]],'Data Mentah'!$J$7:$N$31,5,FALSE)</f>
        <v>mie-kuah</v>
      </c>
      <c r="M433" s="14">
        <f>Transaksi[[#This Row],[quantity]]*Transaksi[[#This Row],[harga_produk]]</f>
        <v>27000</v>
      </c>
      <c r="N433" s="14" t="str">
        <f>LEFT(Transaksi[[#This Row],[jenis_pembayaran]],4)</f>
        <v>CASH</v>
      </c>
      <c r="O433" s="14">
        <f>IF(Transaksi[[#This Row],[tipe_pembayaran]]="QRIS",5%*Transaksi[[#This Row],[total_penjualan]],0)</f>
        <v>0</v>
      </c>
      <c r="P433" s="14">
        <f>Transaksi[[#This Row],[total_penjualan]]-Transaksi[[#This Row],[diskon]]</f>
        <v>27000</v>
      </c>
      <c r="Q433" s="16" t="str">
        <f t="shared" si="6"/>
        <v>Mei</v>
      </c>
    </row>
    <row r="434" spans="1:17">
      <c r="A434" s="14">
        <v>433</v>
      </c>
      <c r="B434" s="14">
        <v>433</v>
      </c>
      <c r="C434" s="15">
        <v>44794</v>
      </c>
      <c r="D434" s="14">
        <v>10</v>
      </c>
      <c r="E434" s="14">
        <v>8</v>
      </c>
      <c r="F434" s="14">
        <v>2</v>
      </c>
      <c r="G434" s="14" t="s">
        <v>19</v>
      </c>
      <c r="H434" s="14" t="s">
        <v>20</v>
      </c>
      <c r="I434" s="14" t="str">
        <f>VLOOKUP(Transaksi[[#This Row],[product_id]],'Data Mentah'!$J$7:$N$31,2,FALSE)</f>
        <v>Indomie Goreng Sambal Matah</v>
      </c>
      <c r="J434" s="14" t="str">
        <f>VLOOKUP(Transaksi[[#This Row],[product_id]],'Data Mentah'!$J$7:$N$31,3,FALSE)</f>
        <v>makanan</v>
      </c>
      <c r="K434" s="14">
        <f>VLOOKUP(Transaksi[[#This Row],[product_id]],'Data Mentah'!$J$7:$N$31,4,FALSE)</f>
        <v>9000</v>
      </c>
      <c r="L434" s="14" t="str">
        <f>VLOOKUP(Transaksi[[#This Row],[product_id]],'Data Mentah'!$J$7:$N$31,5,FALSE)</f>
        <v>mie-goreng</v>
      </c>
      <c r="M434" s="14">
        <f>Transaksi[[#This Row],[quantity]]*Transaksi[[#This Row],[harga_produk]]</f>
        <v>18000</v>
      </c>
      <c r="N434" s="14" t="str">
        <f>LEFT(Transaksi[[#This Row],[jenis_pembayaran]],4)</f>
        <v>CASH</v>
      </c>
      <c r="O434" s="14">
        <f>IF(Transaksi[[#This Row],[tipe_pembayaran]]="QRIS",5%*Transaksi[[#This Row],[total_penjualan]],0)</f>
        <v>0</v>
      </c>
      <c r="P434" s="14">
        <f>Transaksi[[#This Row],[total_penjualan]]-Transaksi[[#This Row],[diskon]]</f>
        <v>18000</v>
      </c>
      <c r="Q434" s="16" t="str">
        <f t="shared" si="6"/>
        <v>Agustus</v>
      </c>
    </row>
    <row r="435" spans="1:17">
      <c r="A435" s="14">
        <v>434</v>
      </c>
      <c r="B435" s="14">
        <v>434</v>
      </c>
      <c r="C435" s="15">
        <v>44705</v>
      </c>
      <c r="D435" s="14">
        <v>4</v>
      </c>
      <c r="E435" s="14">
        <v>13</v>
      </c>
      <c r="F435" s="14">
        <v>3</v>
      </c>
      <c r="G435" s="14" t="s">
        <v>22</v>
      </c>
      <c r="H435" s="14" t="s">
        <v>15</v>
      </c>
      <c r="I435" s="14" t="str">
        <f>VLOOKUP(Transaksi[[#This Row],[product_id]],'Data Mentah'!$J$7:$N$31,2,FALSE)</f>
        <v>Indomie Rasa Sop Buntut</v>
      </c>
      <c r="J435" s="14" t="str">
        <f>VLOOKUP(Transaksi[[#This Row],[product_id]],'Data Mentah'!$J$7:$N$31,3,FALSE)</f>
        <v>makanan</v>
      </c>
      <c r="K435" s="14">
        <f>VLOOKUP(Transaksi[[#This Row],[product_id]],'Data Mentah'!$J$7:$N$31,4,FALSE)</f>
        <v>10000</v>
      </c>
      <c r="L435" s="14" t="str">
        <f>VLOOKUP(Transaksi[[#This Row],[product_id]],'Data Mentah'!$J$7:$N$31,5,FALSE)</f>
        <v>mie-kuah</v>
      </c>
      <c r="M435" s="14">
        <f>Transaksi[[#This Row],[quantity]]*Transaksi[[#This Row],[harga_produk]]</f>
        <v>30000</v>
      </c>
      <c r="N435" s="14" t="str">
        <f>LEFT(Transaksi[[#This Row],[jenis_pembayaran]],4)</f>
        <v>QRIS</v>
      </c>
      <c r="O435" s="14">
        <f>IF(Transaksi[[#This Row],[tipe_pembayaran]]="QRIS",5%*Transaksi[[#This Row],[total_penjualan]],0)</f>
        <v>1500</v>
      </c>
      <c r="P435" s="14">
        <f>Transaksi[[#This Row],[total_penjualan]]-Transaksi[[#This Row],[diskon]]</f>
        <v>28500</v>
      </c>
      <c r="Q435" s="16" t="str">
        <f t="shared" si="6"/>
        <v>Mei</v>
      </c>
    </row>
    <row r="436" spans="1:17">
      <c r="A436" s="14">
        <v>435</v>
      </c>
      <c r="B436" s="14">
        <v>435</v>
      </c>
      <c r="C436" s="15">
        <v>44598</v>
      </c>
      <c r="D436" s="14">
        <v>33</v>
      </c>
      <c r="E436" s="14">
        <v>4</v>
      </c>
      <c r="F436" s="14">
        <v>1</v>
      </c>
      <c r="G436" s="14" t="s">
        <v>45</v>
      </c>
      <c r="H436" s="14" t="s">
        <v>20</v>
      </c>
      <c r="I436" s="14" t="str">
        <f>VLOOKUP(Transaksi[[#This Row],[product_id]],'Data Mentah'!$J$7:$N$31,2,FALSE)</f>
        <v>Indomie Goreng Aceh</v>
      </c>
      <c r="J436" s="14" t="str">
        <f>VLOOKUP(Transaksi[[#This Row],[product_id]],'Data Mentah'!$J$7:$N$31,3,FALSE)</f>
        <v>makanan</v>
      </c>
      <c r="K436" s="14">
        <f>VLOOKUP(Transaksi[[#This Row],[product_id]],'Data Mentah'!$J$7:$N$31,4,FALSE)</f>
        <v>9000</v>
      </c>
      <c r="L436" s="14" t="str">
        <f>VLOOKUP(Transaksi[[#This Row],[product_id]],'Data Mentah'!$J$7:$N$31,5,FALSE)</f>
        <v>mie-goreng</v>
      </c>
      <c r="M436" s="14">
        <f>Transaksi[[#This Row],[quantity]]*Transaksi[[#This Row],[harga_produk]]</f>
        <v>9000</v>
      </c>
      <c r="N436" s="14" t="str">
        <f>LEFT(Transaksi[[#This Row],[jenis_pembayaran]],4)</f>
        <v>QRIS</v>
      </c>
      <c r="O436" s="14">
        <f>IF(Transaksi[[#This Row],[tipe_pembayaran]]="QRIS",5%*Transaksi[[#This Row],[total_penjualan]],0)</f>
        <v>450</v>
      </c>
      <c r="P436" s="14">
        <f>Transaksi[[#This Row],[total_penjualan]]-Transaksi[[#This Row],[diskon]]</f>
        <v>8550</v>
      </c>
      <c r="Q436" s="16" t="str">
        <f t="shared" si="6"/>
        <v>Februari</v>
      </c>
    </row>
    <row r="437" spans="1:17">
      <c r="A437" s="14">
        <v>436</v>
      </c>
      <c r="B437" s="14">
        <v>436</v>
      </c>
      <c r="C437" s="15">
        <v>44714</v>
      </c>
      <c r="D437" s="14">
        <v>52</v>
      </c>
      <c r="E437" s="14">
        <v>17</v>
      </c>
      <c r="F437" s="14">
        <v>1</v>
      </c>
      <c r="G437" s="14" t="s">
        <v>30</v>
      </c>
      <c r="H437" s="14" t="s">
        <v>20</v>
      </c>
      <c r="I437" s="14" t="str">
        <f>VLOOKUP(Transaksi[[#This Row],[product_id]],'Data Mentah'!$J$7:$N$31,2,FALSE)</f>
        <v>Indomie Rasa Soto Padang</v>
      </c>
      <c r="J437" s="14" t="str">
        <f>VLOOKUP(Transaksi[[#This Row],[product_id]],'Data Mentah'!$J$7:$N$31,3,FALSE)</f>
        <v>makanan</v>
      </c>
      <c r="K437" s="14">
        <f>VLOOKUP(Transaksi[[#This Row],[product_id]],'Data Mentah'!$J$7:$N$31,4,FALSE)</f>
        <v>10000</v>
      </c>
      <c r="L437" s="14" t="str">
        <f>VLOOKUP(Transaksi[[#This Row],[product_id]],'Data Mentah'!$J$7:$N$31,5,FALSE)</f>
        <v>mie-kuah</v>
      </c>
      <c r="M437" s="14">
        <f>Transaksi[[#This Row],[quantity]]*Transaksi[[#This Row],[harga_produk]]</f>
        <v>10000</v>
      </c>
      <c r="N437" s="14" t="str">
        <f>LEFT(Transaksi[[#This Row],[jenis_pembayaran]],4)</f>
        <v>QRIS</v>
      </c>
      <c r="O437" s="14">
        <f>IF(Transaksi[[#This Row],[tipe_pembayaran]]="QRIS",5%*Transaksi[[#This Row],[total_penjualan]],0)</f>
        <v>500</v>
      </c>
      <c r="P437" s="14">
        <f>Transaksi[[#This Row],[total_penjualan]]-Transaksi[[#This Row],[diskon]]</f>
        <v>9500</v>
      </c>
      <c r="Q437" s="16" t="str">
        <f t="shared" si="6"/>
        <v>Juni</v>
      </c>
    </row>
    <row r="438" spans="1:17">
      <c r="A438" s="14">
        <v>437</v>
      </c>
      <c r="B438" s="14">
        <v>437</v>
      </c>
      <c r="C438" s="15">
        <v>44650</v>
      </c>
      <c r="D438" s="14">
        <v>71</v>
      </c>
      <c r="E438" s="14">
        <v>12</v>
      </c>
      <c r="F438" s="14">
        <v>2</v>
      </c>
      <c r="G438" s="14" t="s">
        <v>30</v>
      </c>
      <c r="H438" s="14" t="s">
        <v>20</v>
      </c>
      <c r="I438" s="14" t="str">
        <f>VLOOKUP(Transaksi[[#This Row],[product_id]],'Data Mentah'!$J$7:$N$31,2,FALSE)</f>
        <v>Indomie Rasa Mi Kocok Bandung</v>
      </c>
      <c r="J438" s="14" t="str">
        <f>VLOOKUP(Transaksi[[#This Row],[product_id]],'Data Mentah'!$J$7:$N$31,3,FALSE)</f>
        <v>makanan</v>
      </c>
      <c r="K438" s="14">
        <f>VLOOKUP(Transaksi[[#This Row],[product_id]],'Data Mentah'!$J$7:$N$31,4,FALSE)</f>
        <v>10000</v>
      </c>
      <c r="L438" s="14" t="str">
        <f>VLOOKUP(Transaksi[[#This Row],[product_id]],'Data Mentah'!$J$7:$N$31,5,FALSE)</f>
        <v>mie-kuah</v>
      </c>
      <c r="M438" s="14">
        <f>Transaksi[[#This Row],[quantity]]*Transaksi[[#This Row],[harga_produk]]</f>
        <v>20000</v>
      </c>
      <c r="N438" s="14" t="str">
        <f>LEFT(Transaksi[[#This Row],[jenis_pembayaran]],4)</f>
        <v>QRIS</v>
      </c>
      <c r="O438" s="14">
        <f>IF(Transaksi[[#This Row],[tipe_pembayaran]]="QRIS",5%*Transaksi[[#This Row],[total_penjualan]],0)</f>
        <v>1000</v>
      </c>
      <c r="P438" s="14">
        <f>Transaksi[[#This Row],[total_penjualan]]-Transaksi[[#This Row],[diskon]]</f>
        <v>19000</v>
      </c>
      <c r="Q438" s="16" t="str">
        <f t="shared" si="6"/>
        <v>Maret</v>
      </c>
    </row>
    <row r="439" spans="1:17">
      <c r="A439" s="14">
        <v>438</v>
      </c>
      <c r="B439" s="14">
        <v>438</v>
      </c>
      <c r="C439" s="15">
        <v>44622</v>
      </c>
      <c r="D439" s="14">
        <v>23</v>
      </c>
      <c r="E439" s="14">
        <v>4</v>
      </c>
      <c r="F439" s="14">
        <v>1</v>
      </c>
      <c r="G439" s="14" t="s">
        <v>45</v>
      </c>
      <c r="H439" s="14" t="s">
        <v>15</v>
      </c>
      <c r="I439" s="14" t="str">
        <f>VLOOKUP(Transaksi[[#This Row],[product_id]],'Data Mentah'!$J$7:$N$31,2,FALSE)</f>
        <v>Indomie Goreng Aceh</v>
      </c>
      <c r="J439" s="14" t="str">
        <f>VLOOKUP(Transaksi[[#This Row],[product_id]],'Data Mentah'!$J$7:$N$31,3,FALSE)</f>
        <v>makanan</v>
      </c>
      <c r="K439" s="14">
        <f>VLOOKUP(Transaksi[[#This Row],[product_id]],'Data Mentah'!$J$7:$N$31,4,FALSE)</f>
        <v>9000</v>
      </c>
      <c r="L439" s="14" t="str">
        <f>VLOOKUP(Transaksi[[#This Row],[product_id]],'Data Mentah'!$J$7:$N$31,5,FALSE)</f>
        <v>mie-goreng</v>
      </c>
      <c r="M439" s="14">
        <f>Transaksi[[#This Row],[quantity]]*Transaksi[[#This Row],[harga_produk]]</f>
        <v>9000</v>
      </c>
      <c r="N439" s="14" t="str">
        <f>LEFT(Transaksi[[#This Row],[jenis_pembayaran]],4)</f>
        <v>QRIS</v>
      </c>
      <c r="O439" s="14">
        <f>IF(Transaksi[[#This Row],[tipe_pembayaran]]="QRIS",5%*Transaksi[[#This Row],[total_penjualan]],0)</f>
        <v>450</v>
      </c>
      <c r="P439" s="14">
        <f>Transaksi[[#This Row],[total_penjualan]]-Transaksi[[#This Row],[diskon]]</f>
        <v>8550</v>
      </c>
      <c r="Q439" s="16" t="str">
        <f t="shared" si="6"/>
        <v>Maret</v>
      </c>
    </row>
    <row r="440" spans="1:17">
      <c r="A440" s="14">
        <v>439</v>
      </c>
      <c r="B440" s="14">
        <v>439</v>
      </c>
      <c r="C440" s="15">
        <v>44792</v>
      </c>
      <c r="D440" s="14">
        <v>39</v>
      </c>
      <c r="E440" s="14">
        <v>15</v>
      </c>
      <c r="F440" s="14">
        <v>2</v>
      </c>
      <c r="G440" s="14" t="s">
        <v>14</v>
      </c>
      <c r="H440" s="14" t="s">
        <v>20</v>
      </c>
      <c r="I440" s="14" t="str">
        <f>VLOOKUP(Transaksi[[#This Row],[product_id]],'Data Mentah'!$J$7:$N$31,2,FALSE)</f>
        <v>Indomie Rasa Soto Betawi</v>
      </c>
      <c r="J440" s="14" t="str">
        <f>VLOOKUP(Transaksi[[#This Row],[product_id]],'Data Mentah'!$J$7:$N$31,3,FALSE)</f>
        <v>makanan</v>
      </c>
      <c r="K440" s="14">
        <f>VLOOKUP(Transaksi[[#This Row],[product_id]],'Data Mentah'!$J$7:$N$31,4,FALSE)</f>
        <v>10000</v>
      </c>
      <c r="L440" s="14" t="str">
        <f>VLOOKUP(Transaksi[[#This Row],[product_id]],'Data Mentah'!$J$7:$N$31,5,FALSE)</f>
        <v>mie-kuah</v>
      </c>
      <c r="M440" s="14">
        <f>Transaksi[[#This Row],[quantity]]*Transaksi[[#This Row],[harga_produk]]</f>
        <v>20000</v>
      </c>
      <c r="N440" s="14" t="str">
        <f>LEFT(Transaksi[[#This Row],[jenis_pembayaran]],4)</f>
        <v>QRIS</v>
      </c>
      <c r="O440" s="14">
        <f>IF(Transaksi[[#This Row],[tipe_pembayaran]]="QRIS",5%*Transaksi[[#This Row],[total_penjualan]],0)</f>
        <v>1000</v>
      </c>
      <c r="P440" s="14">
        <f>Transaksi[[#This Row],[total_penjualan]]-Transaksi[[#This Row],[diskon]]</f>
        <v>19000</v>
      </c>
      <c r="Q440" s="16" t="str">
        <f t="shared" si="6"/>
        <v>Agustus</v>
      </c>
    </row>
    <row r="441" spans="1:17">
      <c r="A441" s="14">
        <v>440</v>
      </c>
      <c r="B441" s="14">
        <v>440</v>
      </c>
      <c r="C441" s="15">
        <v>44623</v>
      </c>
      <c r="D441" s="14">
        <v>85</v>
      </c>
      <c r="E441" s="14">
        <v>11</v>
      </c>
      <c r="F441" s="14">
        <v>3</v>
      </c>
      <c r="G441" s="14" t="s">
        <v>14</v>
      </c>
      <c r="H441" s="14" t="s">
        <v>15</v>
      </c>
      <c r="I441" s="14" t="str">
        <f>VLOOKUP(Transaksi[[#This Row],[product_id]],'Data Mentah'!$J$7:$N$31,2,FALSE)</f>
        <v>Indomie Rasa Empal Gentong</v>
      </c>
      <c r="J441" s="14" t="str">
        <f>VLOOKUP(Transaksi[[#This Row],[product_id]],'Data Mentah'!$J$7:$N$31,3,FALSE)</f>
        <v>makanan</v>
      </c>
      <c r="K441" s="14">
        <f>VLOOKUP(Transaksi[[#This Row],[product_id]],'Data Mentah'!$J$7:$N$31,4,FALSE)</f>
        <v>10000</v>
      </c>
      <c r="L441" s="14" t="str">
        <f>VLOOKUP(Transaksi[[#This Row],[product_id]],'Data Mentah'!$J$7:$N$31,5,FALSE)</f>
        <v>mie-kuah</v>
      </c>
      <c r="M441" s="14">
        <f>Transaksi[[#This Row],[quantity]]*Transaksi[[#This Row],[harga_produk]]</f>
        <v>30000</v>
      </c>
      <c r="N441" s="14" t="str">
        <f>LEFT(Transaksi[[#This Row],[jenis_pembayaran]],4)</f>
        <v>QRIS</v>
      </c>
      <c r="O441" s="14">
        <f>IF(Transaksi[[#This Row],[tipe_pembayaran]]="QRIS",5%*Transaksi[[#This Row],[total_penjualan]],0)</f>
        <v>1500</v>
      </c>
      <c r="P441" s="14">
        <f>Transaksi[[#This Row],[total_penjualan]]-Transaksi[[#This Row],[diskon]]</f>
        <v>28500</v>
      </c>
      <c r="Q441" s="16" t="str">
        <f t="shared" si="6"/>
        <v>Maret</v>
      </c>
    </row>
    <row r="442" spans="1:17">
      <c r="A442" s="14">
        <v>441</v>
      </c>
      <c r="B442" s="14">
        <v>441</v>
      </c>
      <c r="C442" s="15">
        <v>44676</v>
      </c>
      <c r="D442" s="14">
        <v>90</v>
      </c>
      <c r="E442" s="14">
        <v>5</v>
      </c>
      <c r="F442" s="14">
        <v>2</v>
      </c>
      <c r="G442" s="14" t="s">
        <v>33</v>
      </c>
      <c r="H442" s="14" t="s">
        <v>15</v>
      </c>
      <c r="I442" s="14" t="str">
        <f>VLOOKUP(Transaksi[[#This Row],[product_id]],'Data Mentah'!$J$7:$N$31,2,FALSE)</f>
        <v>Indomie Goreng Cabe Ijo</v>
      </c>
      <c r="J442" s="14" t="str">
        <f>VLOOKUP(Transaksi[[#This Row],[product_id]],'Data Mentah'!$J$7:$N$31,3,FALSE)</f>
        <v>makanan</v>
      </c>
      <c r="K442" s="14">
        <f>VLOOKUP(Transaksi[[#This Row],[product_id]],'Data Mentah'!$J$7:$N$31,4,FALSE)</f>
        <v>9000</v>
      </c>
      <c r="L442" s="14" t="str">
        <f>VLOOKUP(Transaksi[[#This Row],[product_id]],'Data Mentah'!$J$7:$N$31,5,FALSE)</f>
        <v>mie-goreng</v>
      </c>
      <c r="M442" s="14">
        <f>Transaksi[[#This Row],[quantity]]*Transaksi[[#This Row],[harga_produk]]</f>
        <v>18000</v>
      </c>
      <c r="N442" s="14" t="str">
        <f>LEFT(Transaksi[[#This Row],[jenis_pembayaran]],4)</f>
        <v>QRIS</v>
      </c>
      <c r="O442" s="14">
        <f>IF(Transaksi[[#This Row],[tipe_pembayaran]]="QRIS",5%*Transaksi[[#This Row],[total_penjualan]],0)</f>
        <v>900</v>
      </c>
      <c r="P442" s="14">
        <f>Transaksi[[#This Row],[total_penjualan]]-Transaksi[[#This Row],[diskon]]</f>
        <v>17100</v>
      </c>
      <c r="Q442" s="16" t="str">
        <f t="shared" si="6"/>
        <v>April</v>
      </c>
    </row>
    <row r="443" spans="1:17">
      <c r="A443" s="14">
        <v>442</v>
      </c>
      <c r="B443" s="14">
        <v>442</v>
      </c>
      <c r="C443" s="15">
        <v>44800</v>
      </c>
      <c r="D443" s="14">
        <v>15</v>
      </c>
      <c r="E443" s="14">
        <v>15</v>
      </c>
      <c r="F443" s="14">
        <v>2</v>
      </c>
      <c r="G443" s="14" t="s">
        <v>33</v>
      </c>
      <c r="H443" s="14" t="s">
        <v>15</v>
      </c>
      <c r="I443" s="14" t="str">
        <f>VLOOKUP(Transaksi[[#This Row],[product_id]],'Data Mentah'!$J$7:$N$31,2,FALSE)</f>
        <v>Indomie Rasa Soto Betawi</v>
      </c>
      <c r="J443" s="14" t="str">
        <f>VLOOKUP(Transaksi[[#This Row],[product_id]],'Data Mentah'!$J$7:$N$31,3,FALSE)</f>
        <v>makanan</v>
      </c>
      <c r="K443" s="14">
        <f>VLOOKUP(Transaksi[[#This Row],[product_id]],'Data Mentah'!$J$7:$N$31,4,FALSE)</f>
        <v>10000</v>
      </c>
      <c r="L443" s="14" t="str">
        <f>VLOOKUP(Transaksi[[#This Row],[product_id]],'Data Mentah'!$J$7:$N$31,5,FALSE)</f>
        <v>mie-kuah</v>
      </c>
      <c r="M443" s="14">
        <f>Transaksi[[#This Row],[quantity]]*Transaksi[[#This Row],[harga_produk]]</f>
        <v>20000</v>
      </c>
      <c r="N443" s="14" t="str">
        <f>LEFT(Transaksi[[#This Row],[jenis_pembayaran]],4)</f>
        <v>QRIS</v>
      </c>
      <c r="O443" s="14">
        <f>IF(Transaksi[[#This Row],[tipe_pembayaran]]="QRIS",5%*Transaksi[[#This Row],[total_penjualan]],0)</f>
        <v>1000</v>
      </c>
      <c r="P443" s="14">
        <f>Transaksi[[#This Row],[total_penjualan]]-Transaksi[[#This Row],[diskon]]</f>
        <v>19000</v>
      </c>
      <c r="Q443" s="16" t="str">
        <f t="shared" si="6"/>
        <v>Agustus</v>
      </c>
    </row>
    <row r="444" spans="1:17">
      <c r="A444" s="14">
        <v>443</v>
      </c>
      <c r="B444" s="14">
        <v>443</v>
      </c>
      <c r="C444" s="15">
        <v>44683</v>
      </c>
      <c r="D444" s="14">
        <v>78</v>
      </c>
      <c r="E444" s="14">
        <v>14</v>
      </c>
      <c r="F444" s="14">
        <v>1</v>
      </c>
      <c r="G444" s="14" t="s">
        <v>30</v>
      </c>
      <c r="H444" s="14" t="s">
        <v>15</v>
      </c>
      <c r="I444" s="14" t="str">
        <f>VLOOKUP(Transaksi[[#This Row],[product_id]],'Data Mentah'!$J$7:$N$31,2,FALSE)</f>
        <v>Indomie Rasa Soto Banjar Limau Kuit</v>
      </c>
      <c r="J444" s="14" t="str">
        <f>VLOOKUP(Transaksi[[#This Row],[product_id]],'Data Mentah'!$J$7:$N$31,3,FALSE)</f>
        <v>makanan</v>
      </c>
      <c r="K444" s="14">
        <f>VLOOKUP(Transaksi[[#This Row],[product_id]],'Data Mentah'!$J$7:$N$31,4,FALSE)</f>
        <v>10000</v>
      </c>
      <c r="L444" s="14" t="str">
        <f>VLOOKUP(Transaksi[[#This Row],[product_id]],'Data Mentah'!$J$7:$N$31,5,FALSE)</f>
        <v>mie-kuah</v>
      </c>
      <c r="M444" s="14">
        <f>Transaksi[[#This Row],[quantity]]*Transaksi[[#This Row],[harga_produk]]</f>
        <v>10000</v>
      </c>
      <c r="N444" s="14" t="str">
        <f>LEFT(Transaksi[[#This Row],[jenis_pembayaran]],4)</f>
        <v>QRIS</v>
      </c>
      <c r="O444" s="14">
        <f>IF(Transaksi[[#This Row],[tipe_pembayaran]]="QRIS",5%*Transaksi[[#This Row],[total_penjualan]],0)</f>
        <v>500</v>
      </c>
      <c r="P444" s="14">
        <f>Transaksi[[#This Row],[total_penjualan]]-Transaksi[[#This Row],[diskon]]</f>
        <v>9500</v>
      </c>
      <c r="Q444" s="16" t="str">
        <f t="shared" si="6"/>
        <v>Mei</v>
      </c>
    </row>
    <row r="445" spans="1:17">
      <c r="A445" s="14">
        <v>444</v>
      </c>
      <c r="B445" s="14">
        <v>444</v>
      </c>
      <c r="C445" s="15">
        <v>44761</v>
      </c>
      <c r="D445" s="14">
        <v>59</v>
      </c>
      <c r="E445" s="14">
        <v>14</v>
      </c>
      <c r="F445" s="14">
        <v>3</v>
      </c>
      <c r="G445" s="14" t="s">
        <v>45</v>
      </c>
      <c r="H445" s="14" t="s">
        <v>15</v>
      </c>
      <c r="I445" s="14" t="str">
        <f>VLOOKUP(Transaksi[[#This Row],[product_id]],'Data Mentah'!$J$7:$N$31,2,FALSE)</f>
        <v>Indomie Rasa Soto Banjar Limau Kuit</v>
      </c>
      <c r="J445" s="14" t="str">
        <f>VLOOKUP(Transaksi[[#This Row],[product_id]],'Data Mentah'!$J$7:$N$31,3,FALSE)</f>
        <v>makanan</v>
      </c>
      <c r="K445" s="14">
        <f>VLOOKUP(Transaksi[[#This Row],[product_id]],'Data Mentah'!$J$7:$N$31,4,FALSE)</f>
        <v>10000</v>
      </c>
      <c r="L445" s="14" t="str">
        <f>VLOOKUP(Transaksi[[#This Row],[product_id]],'Data Mentah'!$J$7:$N$31,5,FALSE)</f>
        <v>mie-kuah</v>
      </c>
      <c r="M445" s="14">
        <f>Transaksi[[#This Row],[quantity]]*Transaksi[[#This Row],[harga_produk]]</f>
        <v>30000</v>
      </c>
      <c r="N445" s="14" t="str">
        <f>LEFT(Transaksi[[#This Row],[jenis_pembayaran]],4)</f>
        <v>QRIS</v>
      </c>
      <c r="O445" s="14">
        <f>IF(Transaksi[[#This Row],[tipe_pembayaran]]="QRIS",5%*Transaksi[[#This Row],[total_penjualan]],0)</f>
        <v>1500</v>
      </c>
      <c r="P445" s="14">
        <f>Transaksi[[#This Row],[total_penjualan]]-Transaksi[[#This Row],[diskon]]</f>
        <v>28500</v>
      </c>
      <c r="Q445" s="16" t="str">
        <f t="shared" si="6"/>
        <v>Juli</v>
      </c>
    </row>
    <row r="446" spans="1:17">
      <c r="A446" s="14">
        <v>445</v>
      </c>
      <c r="B446" s="14">
        <v>445</v>
      </c>
      <c r="C446" s="15">
        <v>44773</v>
      </c>
      <c r="D446" s="14">
        <v>16</v>
      </c>
      <c r="E446" s="14">
        <v>12</v>
      </c>
      <c r="F446" s="14">
        <v>2</v>
      </c>
      <c r="G446" s="14" t="s">
        <v>33</v>
      </c>
      <c r="H446" s="14" t="s">
        <v>20</v>
      </c>
      <c r="I446" s="14" t="str">
        <f>VLOOKUP(Transaksi[[#This Row],[product_id]],'Data Mentah'!$J$7:$N$31,2,FALSE)</f>
        <v>Indomie Rasa Mi Kocok Bandung</v>
      </c>
      <c r="J446" s="14" t="str">
        <f>VLOOKUP(Transaksi[[#This Row],[product_id]],'Data Mentah'!$J$7:$N$31,3,FALSE)</f>
        <v>makanan</v>
      </c>
      <c r="K446" s="14">
        <f>VLOOKUP(Transaksi[[#This Row],[product_id]],'Data Mentah'!$J$7:$N$31,4,FALSE)</f>
        <v>10000</v>
      </c>
      <c r="L446" s="14" t="str">
        <f>VLOOKUP(Transaksi[[#This Row],[product_id]],'Data Mentah'!$J$7:$N$31,5,FALSE)</f>
        <v>mie-kuah</v>
      </c>
      <c r="M446" s="14">
        <f>Transaksi[[#This Row],[quantity]]*Transaksi[[#This Row],[harga_produk]]</f>
        <v>20000</v>
      </c>
      <c r="N446" s="14" t="str">
        <f>LEFT(Transaksi[[#This Row],[jenis_pembayaran]],4)</f>
        <v>QRIS</v>
      </c>
      <c r="O446" s="14">
        <f>IF(Transaksi[[#This Row],[tipe_pembayaran]]="QRIS",5%*Transaksi[[#This Row],[total_penjualan]],0)</f>
        <v>1000</v>
      </c>
      <c r="P446" s="14">
        <f>Transaksi[[#This Row],[total_penjualan]]-Transaksi[[#This Row],[diskon]]</f>
        <v>19000</v>
      </c>
      <c r="Q446" s="16" t="str">
        <f t="shared" si="6"/>
        <v>Juli</v>
      </c>
    </row>
    <row r="447" spans="1:17">
      <c r="A447" s="14">
        <v>446</v>
      </c>
      <c r="B447" s="14">
        <v>446</v>
      </c>
      <c r="C447" s="15">
        <v>44562</v>
      </c>
      <c r="D447" s="14">
        <v>76</v>
      </c>
      <c r="E447" s="14">
        <v>3</v>
      </c>
      <c r="F447" s="14">
        <v>2</v>
      </c>
      <c r="G447" s="14" t="s">
        <v>33</v>
      </c>
      <c r="H447" s="14" t="s">
        <v>15</v>
      </c>
      <c r="I447" s="14" t="str">
        <f>VLOOKUP(Transaksi[[#This Row],[product_id]],'Data Mentah'!$J$7:$N$31,2,FALSE)</f>
        <v>Indomie Baso Sapi</v>
      </c>
      <c r="J447" s="14" t="str">
        <f>VLOOKUP(Transaksi[[#This Row],[product_id]],'Data Mentah'!$J$7:$N$31,3,FALSE)</f>
        <v>makanan</v>
      </c>
      <c r="K447" s="14">
        <f>VLOOKUP(Transaksi[[#This Row],[product_id]],'Data Mentah'!$J$7:$N$31,4,FALSE)</f>
        <v>9000</v>
      </c>
      <c r="L447" s="14" t="str">
        <f>VLOOKUP(Transaksi[[#This Row],[product_id]],'Data Mentah'!$J$7:$N$31,5,FALSE)</f>
        <v>mie-kuah</v>
      </c>
      <c r="M447" s="14">
        <f>Transaksi[[#This Row],[quantity]]*Transaksi[[#This Row],[harga_produk]]</f>
        <v>18000</v>
      </c>
      <c r="N447" s="14" t="str">
        <f>LEFT(Transaksi[[#This Row],[jenis_pembayaran]],4)</f>
        <v>QRIS</v>
      </c>
      <c r="O447" s="14">
        <f>IF(Transaksi[[#This Row],[tipe_pembayaran]]="QRIS",5%*Transaksi[[#This Row],[total_penjualan]],0)</f>
        <v>900</v>
      </c>
      <c r="P447" s="14">
        <f>Transaksi[[#This Row],[total_penjualan]]-Transaksi[[#This Row],[diskon]]</f>
        <v>17100</v>
      </c>
      <c r="Q447" s="16" t="str">
        <f t="shared" si="6"/>
        <v>Januari</v>
      </c>
    </row>
    <row r="448" spans="1:17">
      <c r="A448" s="14">
        <v>447</v>
      </c>
      <c r="B448" s="14">
        <v>447</v>
      </c>
      <c r="C448" s="15">
        <v>44677</v>
      </c>
      <c r="D448" s="14">
        <v>11</v>
      </c>
      <c r="E448" s="14">
        <v>4</v>
      </c>
      <c r="F448" s="14">
        <v>2</v>
      </c>
      <c r="G448" s="14" t="s">
        <v>19</v>
      </c>
      <c r="H448" s="14" t="s">
        <v>20</v>
      </c>
      <c r="I448" s="14" t="str">
        <f>VLOOKUP(Transaksi[[#This Row],[product_id]],'Data Mentah'!$J$7:$N$31,2,FALSE)</f>
        <v>Indomie Goreng Aceh</v>
      </c>
      <c r="J448" s="14" t="str">
        <f>VLOOKUP(Transaksi[[#This Row],[product_id]],'Data Mentah'!$J$7:$N$31,3,FALSE)</f>
        <v>makanan</v>
      </c>
      <c r="K448" s="14">
        <f>VLOOKUP(Transaksi[[#This Row],[product_id]],'Data Mentah'!$J$7:$N$31,4,FALSE)</f>
        <v>9000</v>
      </c>
      <c r="L448" s="14" t="str">
        <f>VLOOKUP(Transaksi[[#This Row],[product_id]],'Data Mentah'!$J$7:$N$31,5,FALSE)</f>
        <v>mie-goreng</v>
      </c>
      <c r="M448" s="14">
        <f>Transaksi[[#This Row],[quantity]]*Transaksi[[#This Row],[harga_produk]]</f>
        <v>18000</v>
      </c>
      <c r="N448" s="14" t="str">
        <f>LEFT(Transaksi[[#This Row],[jenis_pembayaran]],4)</f>
        <v>CASH</v>
      </c>
      <c r="O448" s="14">
        <f>IF(Transaksi[[#This Row],[tipe_pembayaran]]="QRIS",5%*Transaksi[[#This Row],[total_penjualan]],0)</f>
        <v>0</v>
      </c>
      <c r="P448" s="14">
        <f>Transaksi[[#This Row],[total_penjualan]]-Transaksi[[#This Row],[diskon]]</f>
        <v>18000</v>
      </c>
      <c r="Q448" s="16" t="str">
        <f t="shared" si="6"/>
        <v>April</v>
      </c>
    </row>
    <row r="449" spans="1:17">
      <c r="A449" s="14">
        <v>448</v>
      </c>
      <c r="B449" s="14">
        <v>448</v>
      </c>
      <c r="C449" s="15">
        <v>44568</v>
      </c>
      <c r="D449" s="14">
        <v>48</v>
      </c>
      <c r="E449" s="14">
        <v>1</v>
      </c>
      <c r="F449" s="14">
        <v>3</v>
      </c>
      <c r="G449" s="14" t="s">
        <v>19</v>
      </c>
      <c r="H449" s="14" t="s">
        <v>15</v>
      </c>
      <c r="I449" s="14" t="str">
        <f>VLOOKUP(Transaksi[[#This Row],[product_id]],'Data Mentah'!$J$7:$N$31,2,FALSE)</f>
        <v>indomie Ayam Bawang</v>
      </c>
      <c r="J449" s="14" t="str">
        <f>VLOOKUP(Transaksi[[#This Row],[product_id]],'Data Mentah'!$J$7:$N$31,3,FALSE)</f>
        <v>makanan</v>
      </c>
      <c r="K449" s="14">
        <f>VLOOKUP(Transaksi[[#This Row],[product_id]],'Data Mentah'!$J$7:$N$31,4,FALSE)</f>
        <v>9000</v>
      </c>
      <c r="L449" s="14" t="str">
        <f>VLOOKUP(Transaksi[[#This Row],[product_id]],'Data Mentah'!$J$7:$N$31,5,FALSE)</f>
        <v>mie-kuah</v>
      </c>
      <c r="M449" s="14">
        <f>Transaksi[[#This Row],[quantity]]*Transaksi[[#This Row],[harga_produk]]</f>
        <v>27000</v>
      </c>
      <c r="N449" s="14" t="str">
        <f>LEFT(Transaksi[[#This Row],[jenis_pembayaran]],4)</f>
        <v>CASH</v>
      </c>
      <c r="O449" s="14">
        <f>IF(Transaksi[[#This Row],[tipe_pembayaran]]="QRIS",5%*Transaksi[[#This Row],[total_penjualan]],0)</f>
        <v>0</v>
      </c>
      <c r="P449" s="14">
        <f>Transaksi[[#This Row],[total_penjualan]]-Transaksi[[#This Row],[diskon]]</f>
        <v>27000</v>
      </c>
      <c r="Q449" s="16" t="str">
        <f t="shared" si="6"/>
        <v>Januari</v>
      </c>
    </row>
    <row r="450" spans="1:17">
      <c r="A450" s="14">
        <v>449</v>
      </c>
      <c r="B450" s="14">
        <v>449</v>
      </c>
      <c r="C450" s="15">
        <v>44671</v>
      </c>
      <c r="D450" s="14">
        <v>84</v>
      </c>
      <c r="E450" s="14">
        <v>1</v>
      </c>
      <c r="F450" s="14">
        <v>3</v>
      </c>
      <c r="G450" s="14" t="s">
        <v>22</v>
      </c>
      <c r="H450" s="14" t="s">
        <v>15</v>
      </c>
      <c r="I450" s="14" t="str">
        <f>VLOOKUP(Transaksi[[#This Row],[product_id]],'Data Mentah'!$J$7:$N$31,2,FALSE)</f>
        <v>indomie Ayam Bawang</v>
      </c>
      <c r="J450" s="14" t="str">
        <f>VLOOKUP(Transaksi[[#This Row],[product_id]],'Data Mentah'!$J$7:$N$31,3,FALSE)</f>
        <v>makanan</v>
      </c>
      <c r="K450" s="14">
        <f>VLOOKUP(Transaksi[[#This Row],[product_id]],'Data Mentah'!$J$7:$N$31,4,FALSE)</f>
        <v>9000</v>
      </c>
      <c r="L450" s="14" t="str">
        <f>VLOOKUP(Transaksi[[#This Row],[product_id]],'Data Mentah'!$J$7:$N$31,5,FALSE)</f>
        <v>mie-kuah</v>
      </c>
      <c r="M450" s="14">
        <f>Transaksi[[#This Row],[quantity]]*Transaksi[[#This Row],[harga_produk]]</f>
        <v>27000</v>
      </c>
      <c r="N450" s="14" t="str">
        <f>LEFT(Transaksi[[#This Row],[jenis_pembayaran]],4)</f>
        <v>QRIS</v>
      </c>
      <c r="O450" s="14">
        <f>IF(Transaksi[[#This Row],[tipe_pembayaran]]="QRIS",5%*Transaksi[[#This Row],[total_penjualan]],0)</f>
        <v>1350</v>
      </c>
      <c r="P450" s="14">
        <f>Transaksi[[#This Row],[total_penjualan]]-Transaksi[[#This Row],[diskon]]</f>
        <v>25650</v>
      </c>
      <c r="Q450" s="16" t="str">
        <f t="shared" si="6"/>
        <v>April</v>
      </c>
    </row>
    <row r="451" spans="1:17">
      <c r="A451" s="14">
        <v>450</v>
      </c>
      <c r="B451" s="14">
        <v>450</v>
      </c>
      <c r="C451" s="15">
        <v>44588</v>
      </c>
      <c r="D451" s="14">
        <v>65</v>
      </c>
      <c r="E451" s="14">
        <v>18</v>
      </c>
      <c r="F451" s="14">
        <v>1</v>
      </c>
      <c r="G451" s="14" t="s">
        <v>14</v>
      </c>
      <c r="H451" s="14" t="s">
        <v>15</v>
      </c>
      <c r="I451" s="14" t="str">
        <f>VLOOKUP(Transaksi[[#This Row],[product_id]],'Data Mentah'!$J$7:$N$31,2,FALSE)</f>
        <v>Indomie Soto Mie</v>
      </c>
      <c r="J451" s="14" t="str">
        <f>VLOOKUP(Transaksi[[#This Row],[product_id]],'Data Mentah'!$J$7:$N$31,3,FALSE)</f>
        <v>makanan</v>
      </c>
      <c r="K451" s="14">
        <f>VLOOKUP(Transaksi[[#This Row],[product_id]],'Data Mentah'!$J$7:$N$31,4,FALSE)</f>
        <v>9000</v>
      </c>
      <c r="L451" s="14" t="str">
        <f>VLOOKUP(Transaksi[[#This Row],[product_id]],'Data Mentah'!$J$7:$N$31,5,FALSE)</f>
        <v>mie-kuah</v>
      </c>
      <c r="M451" s="14">
        <f>Transaksi[[#This Row],[quantity]]*Transaksi[[#This Row],[harga_produk]]</f>
        <v>9000</v>
      </c>
      <c r="N451" s="14" t="str">
        <f>LEFT(Transaksi[[#This Row],[jenis_pembayaran]],4)</f>
        <v>QRIS</v>
      </c>
      <c r="O451" s="14">
        <f>IF(Transaksi[[#This Row],[tipe_pembayaran]]="QRIS",5%*Transaksi[[#This Row],[total_penjualan]],0)</f>
        <v>450</v>
      </c>
      <c r="P451" s="14">
        <f>Transaksi[[#This Row],[total_penjualan]]-Transaksi[[#This Row],[diskon]]</f>
        <v>8550</v>
      </c>
      <c r="Q451" s="16" t="str">
        <f t="shared" ref="Q451:Q514" si="7">CHOOSE(MONTH(C451),"Januari","Februari","Maret","April","Mei","Juni","Juli","Agustus","September","Oktober","November","Desember")</f>
        <v>Januari</v>
      </c>
    </row>
    <row r="452" spans="1:17">
      <c r="A452" s="14">
        <v>451</v>
      </c>
      <c r="B452" s="14">
        <v>451</v>
      </c>
      <c r="C452" s="15">
        <v>44715</v>
      </c>
      <c r="D452" s="14">
        <v>35</v>
      </c>
      <c r="E452" s="14">
        <v>18</v>
      </c>
      <c r="F452" s="14">
        <v>2</v>
      </c>
      <c r="G452" s="14" t="s">
        <v>45</v>
      </c>
      <c r="H452" s="14" t="s">
        <v>15</v>
      </c>
      <c r="I452" s="14" t="str">
        <f>VLOOKUP(Transaksi[[#This Row],[product_id]],'Data Mentah'!$J$7:$N$31,2,FALSE)</f>
        <v>Indomie Soto Mie</v>
      </c>
      <c r="J452" s="14" t="str">
        <f>VLOOKUP(Transaksi[[#This Row],[product_id]],'Data Mentah'!$J$7:$N$31,3,FALSE)</f>
        <v>makanan</v>
      </c>
      <c r="K452" s="14">
        <f>VLOOKUP(Transaksi[[#This Row],[product_id]],'Data Mentah'!$J$7:$N$31,4,FALSE)</f>
        <v>9000</v>
      </c>
      <c r="L452" s="14" t="str">
        <f>VLOOKUP(Transaksi[[#This Row],[product_id]],'Data Mentah'!$J$7:$N$31,5,FALSE)</f>
        <v>mie-kuah</v>
      </c>
      <c r="M452" s="14">
        <f>Transaksi[[#This Row],[quantity]]*Transaksi[[#This Row],[harga_produk]]</f>
        <v>18000</v>
      </c>
      <c r="N452" s="14" t="str">
        <f>LEFT(Transaksi[[#This Row],[jenis_pembayaran]],4)</f>
        <v>QRIS</v>
      </c>
      <c r="O452" s="14">
        <f>IF(Transaksi[[#This Row],[tipe_pembayaran]]="QRIS",5%*Transaksi[[#This Row],[total_penjualan]],0)</f>
        <v>900</v>
      </c>
      <c r="P452" s="14">
        <f>Transaksi[[#This Row],[total_penjualan]]-Transaksi[[#This Row],[diskon]]</f>
        <v>17100</v>
      </c>
      <c r="Q452" s="16" t="str">
        <f t="shared" si="7"/>
        <v>Juni</v>
      </c>
    </row>
    <row r="453" spans="1:17">
      <c r="A453" s="14">
        <v>452</v>
      </c>
      <c r="B453" s="14">
        <v>452</v>
      </c>
      <c r="C453" s="15">
        <v>44705</v>
      </c>
      <c r="D453" s="14">
        <v>90</v>
      </c>
      <c r="E453" s="14">
        <v>6</v>
      </c>
      <c r="F453" s="14">
        <v>1</v>
      </c>
      <c r="G453" s="14" t="s">
        <v>45</v>
      </c>
      <c r="H453" s="14" t="s">
        <v>15</v>
      </c>
      <c r="I453" s="14" t="str">
        <f>VLOOKUP(Transaksi[[#This Row],[product_id]],'Data Mentah'!$J$7:$N$31,2,FALSE)</f>
        <v>Indomie Goreng Pedas</v>
      </c>
      <c r="J453" s="14" t="str">
        <f>VLOOKUP(Transaksi[[#This Row],[product_id]],'Data Mentah'!$J$7:$N$31,3,FALSE)</f>
        <v>makanan</v>
      </c>
      <c r="K453" s="14">
        <f>VLOOKUP(Transaksi[[#This Row],[product_id]],'Data Mentah'!$J$7:$N$31,4,FALSE)</f>
        <v>9000</v>
      </c>
      <c r="L453" s="14" t="str">
        <f>VLOOKUP(Transaksi[[#This Row],[product_id]],'Data Mentah'!$J$7:$N$31,5,FALSE)</f>
        <v>mie-goreng</v>
      </c>
      <c r="M453" s="14">
        <f>Transaksi[[#This Row],[quantity]]*Transaksi[[#This Row],[harga_produk]]</f>
        <v>9000</v>
      </c>
      <c r="N453" s="14" t="str">
        <f>LEFT(Transaksi[[#This Row],[jenis_pembayaran]],4)</f>
        <v>QRIS</v>
      </c>
      <c r="O453" s="14">
        <f>IF(Transaksi[[#This Row],[tipe_pembayaran]]="QRIS",5%*Transaksi[[#This Row],[total_penjualan]],0)</f>
        <v>450</v>
      </c>
      <c r="P453" s="14">
        <f>Transaksi[[#This Row],[total_penjualan]]-Transaksi[[#This Row],[diskon]]</f>
        <v>8550</v>
      </c>
      <c r="Q453" s="16" t="str">
        <f t="shared" si="7"/>
        <v>Mei</v>
      </c>
    </row>
    <row r="454" spans="1:17">
      <c r="A454" s="14">
        <v>453</v>
      </c>
      <c r="B454" s="14">
        <v>453</v>
      </c>
      <c r="C454" s="15">
        <v>44666</v>
      </c>
      <c r="D454" s="14">
        <v>8</v>
      </c>
      <c r="E454" s="14">
        <v>17</v>
      </c>
      <c r="F454" s="14">
        <v>1</v>
      </c>
      <c r="G454" s="14" t="s">
        <v>30</v>
      </c>
      <c r="H454" s="14" t="s">
        <v>20</v>
      </c>
      <c r="I454" s="14" t="str">
        <f>VLOOKUP(Transaksi[[#This Row],[product_id]],'Data Mentah'!$J$7:$N$31,2,FALSE)</f>
        <v>Indomie Rasa Soto Padang</v>
      </c>
      <c r="J454" s="14" t="str">
        <f>VLOOKUP(Transaksi[[#This Row],[product_id]],'Data Mentah'!$J$7:$N$31,3,FALSE)</f>
        <v>makanan</v>
      </c>
      <c r="K454" s="14">
        <f>VLOOKUP(Transaksi[[#This Row],[product_id]],'Data Mentah'!$J$7:$N$31,4,FALSE)</f>
        <v>10000</v>
      </c>
      <c r="L454" s="14" t="str">
        <f>VLOOKUP(Transaksi[[#This Row],[product_id]],'Data Mentah'!$J$7:$N$31,5,FALSE)</f>
        <v>mie-kuah</v>
      </c>
      <c r="M454" s="14">
        <f>Transaksi[[#This Row],[quantity]]*Transaksi[[#This Row],[harga_produk]]</f>
        <v>10000</v>
      </c>
      <c r="N454" s="14" t="str">
        <f>LEFT(Transaksi[[#This Row],[jenis_pembayaran]],4)</f>
        <v>QRIS</v>
      </c>
      <c r="O454" s="14">
        <f>IF(Transaksi[[#This Row],[tipe_pembayaran]]="QRIS",5%*Transaksi[[#This Row],[total_penjualan]],0)</f>
        <v>500</v>
      </c>
      <c r="P454" s="14">
        <f>Transaksi[[#This Row],[total_penjualan]]-Transaksi[[#This Row],[diskon]]</f>
        <v>9500</v>
      </c>
      <c r="Q454" s="16" t="str">
        <f t="shared" si="7"/>
        <v>April</v>
      </c>
    </row>
    <row r="455" spans="1:17">
      <c r="A455" s="14">
        <v>454</v>
      </c>
      <c r="B455" s="14">
        <v>454</v>
      </c>
      <c r="C455" s="15">
        <v>44754</v>
      </c>
      <c r="D455" s="14">
        <v>10</v>
      </c>
      <c r="E455" s="14">
        <v>14</v>
      </c>
      <c r="F455" s="14">
        <v>2</v>
      </c>
      <c r="G455" s="14" t="s">
        <v>14</v>
      </c>
      <c r="H455" s="14" t="s">
        <v>15</v>
      </c>
      <c r="I455" s="14" t="str">
        <f>VLOOKUP(Transaksi[[#This Row],[product_id]],'Data Mentah'!$J$7:$N$31,2,FALSE)</f>
        <v>Indomie Rasa Soto Banjar Limau Kuit</v>
      </c>
      <c r="J455" s="14" t="str">
        <f>VLOOKUP(Transaksi[[#This Row],[product_id]],'Data Mentah'!$J$7:$N$31,3,FALSE)</f>
        <v>makanan</v>
      </c>
      <c r="K455" s="14">
        <f>VLOOKUP(Transaksi[[#This Row],[product_id]],'Data Mentah'!$J$7:$N$31,4,FALSE)</f>
        <v>10000</v>
      </c>
      <c r="L455" s="14" t="str">
        <f>VLOOKUP(Transaksi[[#This Row],[product_id]],'Data Mentah'!$J$7:$N$31,5,FALSE)</f>
        <v>mie-kuah</v>
      </c>
      <c r="M455" s="14">
        <f>Transaksi[[#This Row],[quantity]]*Transaksi[[#This Row],[harga_produk]]</f>
        <v>20000</v>
      </c>
      <c r="N455" s="14" t="str">
        <f>LEFT(Transaksi[[#This Row],[jenis_pembayaran]],4)</f>
        <v>QRIS</v>
      </c>
      <c r="O455" s="14">
        <f>IF(Transaksi[[#This Row],[tipe_pembayaran]]="QRIS",5%*Transaksi[[#This Row],[total_penjualan]],0)</f>
        <v>1000</v>
      </c>
      <c r="P455" s="14">
        <f>Transaksi[[#This Row],[total_penjualan]]-Transaksi[[#This Row],[diskon]]</f>
        <v>19000</v>
      </c>
      <c r="Q455" s="16" t="str">
        <f t="shared" si="7"/>
        <v>Juli</v>
      </c>
    </row>
    <row r="456" spans="1:17">
      <c r="A456" s="14">
        <v>455</v>
      </c>
      <c r="B456" s="14">
        <v>455</v>
      </c>
      <c r="C456" s="15">
        <v>44584</v>
      </c>
      <c r="D456" s="14">
        <v>43</v>
      </c>
      <c r="E456" s="14">
        <v>4</v>
      </c>
      <c r="F456" s="14">
        <v>2</v>
      </c>
      <c r="G456" s="14" t="s">
        <v>22</v>
      </c>
      <c r="H456" s="14" t="s">
        <v>20</v>
      </c>
      <c r="I456" s="14" t="str">
        <f>VLOOKUP(Transaksi[[#This Row],[product_id]],'Data Mentah'!$J$7:$N$31,2,FALSE)</f>
        <v>Indomie Goreng Aceh</v>
      </c>
      <c r="J456" s="14" t="str">
        <f>VLOOKUP(Transaksi[[#This Row],[product_id]],'Data Mentah'!$J$7:$N$31,3,FALSE)</f>
        <v>makanan</v>
      </c>
      <c r="K456" s="14">
        <f>VLOOKUP(Transaksi[[#This Row],[product_id]],'Data Mentah'!$J$7:$N$31,4,FALSE)</f>
        <v>9000</v>
      </c>
      <c r="L456" s="14" t="str">
        <f>VLOOKUP(Transaksi[[#This Row],[product_id]],'Data Mentah'!$J$7:$N$31,5,FALSE)</f>
        <v>mie-goreng</v>
      </c>
      <c r="M456" s="14">
        <f>Transaksi[[#This Row],[quantity]]*Transaksi[[#This Row],[harga_produk]]</f>
        <v>18000</v>
      </c>
      <c r="N456" s="14" t="str">
        <f>LEFT(Transaksi[[#This Row],[jenis_pembayaran]],4)</f>
        <v>QRIS</v>
      </c>
      <c r="O456" s="14">
        <f>IF(Transaksi[[#This Row],[tipe_pembayaran]]="QRIS",5%*Transaksi[[#This Row],[total_penjualan]],0)</f>
        <v>900</v>
      </c>
      <c r="P456" s="14">
        <f>Transaksi[[#This Row],[total_penjualan]]-Transaksi[[#This Row],[diskon]]</f>
        <v>17100</v>
      </c>
      <c r="Q456" s="16" t="str">
        <f t="shared" si="7"/>
        <v>Januari</v>
      </c>
    </row>
    <row r="457" spans="1:17">
      <c r="A457" s="14">
        <v>456</v>
      </c>
      <c r="B457" s="14">
        <v>456</v>
      </c>
      <c r="C457" s="15">
        <v>44700</v>
      </c>
      <c r="D457" s="14">
        <v>61</v>
      </c>
      <c r="E457" s="14">
        <v>12</v>
      </c>
      <c r="F457" s="14">
        <v>2</v>
      </c>
      <c r="G457" s="14" t="s">
        <v>14</v>
      </c>
      <c r="H457" s="14" t="s">
        <v>15</v>
      </c>
      <c r="I457" s="14" t="str">
        <f>VLOOKUP(Transaksi[[#This Row],[product_id]],'Data Mentah'!$J$7:$N$31,2,FALSE)</f>
        <v>Indomie Rasa Mi Kocok Bandung</v>
      </c>
      <c r="J457" s="14" t="str">
        <f>VLOOKUP(Transaksi[[#This Row],[product_id]],'Data Mentah'!$J$7:$N$31,3,FALSE)</f>
        <v>makanan</v>
      </c>
      <c r="K457" s="14">
        <f>VLOOKUP(Transaksi[[#This Row],[product_id]],'Data Mentah'!$J$7:$N$31,4,FALSE)</f>
        <v>10000</v>
      </c>
      <c r="L457" s="14" t="str">
        <f>VLOOKUP(Transaksi[[#This Row],[product_id]],'Data Mentah'!$J$7:$N$31,5,FALSE)</f>
        <v>mie-kuah</v>
      </c>
      <c r="M457" s="14">
        <f>Transaksi[[#This Row],[quantity]]*Transaksi[[#This Row],[harga_produk]]</f>
        <v>20000</v>
      </c>
      <c r="N457" s="14" t="str">
        <f>LEFT(Transaksi[[#This Row],[jenis_pembayaran]],4)</f>
        <v>QRIS</v>
      </c>
      <c r="O457" s="14">
        <f>IF(Transaksi[[#This Row],[tipe_pembayaran]]="QRIS",5%*Transaksi[[#This Row],[total_penjualan]],0)</f>
        <v>1000</v>
      </c>
      <c r="P457" s="14">
        <f>Transaksi[[#This Row],[total_penjualan]]-Transaksi[[#This Row],[diskon]]</f>
        <v>19000</v>
      </c>
      <c r="Q457" s="16" t="str">
        <f t="shared" si="7"/>
        <v>Mei</v>
      </c>
    </row>
    <row r="458" spans="1:17">
      <c r="A458" s="14">
        <v>457</v>
      </c>
      <c r="B458" s="14">
        <v>457</v>
      </c>
      <c r="C458" s="15">
        <v>44602</v>
      </c>
      <c r="D458" s="14">
        <v>32</v>
      </c>
      <c r="E458" s="14">
        <v>1</v>
      </c>
      <c r="F458" s="14">
        <v>2</v>
      </c>
      <c r="G458" s="14" t="s">
        <v>14</v>
      </c>
      <c r="H458" s="14" t="s">
        <v>20</v>
      </c>
      <c r="I458" s="14" t="str">
        <f>VLOOKUP(Transaksi[[#This Row],[product_id]],'Data Mentah'!$J$7:$N$31,2,FALSE)</f>
        <v>indomie Ayam Bawang</v>
      </c>
      <c r="J458" s="14" t="str">
        <f>VLOOKUP(Transaksi[[#This Row],[product_id]],'Data Mentah'!$J$7:$N$31,3,FALSE)</f>
        <v>makanan</v>
      </c>
      <c r="K458" s="14">
        <f>VLOOKUP(Transaksi[[#This Row],[product_id]],'Data Mentah'!$J$7:$N$31,4,FALSE)</f>
        <v>9000</v>
      </c>
      <c r="L458" s="14" t="str">
        <f>VLOOKUP(Transaksi[[#This Row],[product_id]],'Data Mentah'!$J$7:$N$31,5,FALSE)</f>
        <v>mie-kuah</v>
      </c>
      <c r="M458" s="14">
        <f>Transaksi[[#This Row],[quantity]]*Transaksi[[#This Row],[harga_produk]]</f>
        <v>18000</v>
      </c>
      <c r="N458" s="14" t="str">
        <f>LEFT(Transaksi[[#This Row],[jenis_pembayaran]],4)</f>
        <v>QRIS</v>
      </c>
      <c r="O458" s="14">
        <f>IF(Transaksi[[#This Row],[tipe_pembayaran]]="QRIS",5%*Transaksi[[#This Row],[total_penjualan]],0)</f>
        <v>900</v>
      </c>
      <c r="P458" s="14">
        <f>Transaksi[[#This Row],[total_penjualan]]-Transaksi[[#This Row],[diskon]]</f>
        <v>17100</v>
      </c>
      <c r="Q458" s="16" t="str">
        <f t="shared" si="7"/>
        <v>Februari</v>
      </c>
    </row>
    <row r="459" spans="1:17">
      <c r="A459" s="14">
        <v>458</v>
      </c>
      <c r="B459" s="14">
        <v>458</v>
      </c>
      <c r="C459" s="15">
        <v>44750</v>
      </c>
      <c r="D459" s="14">
        <v>42</v>
      </c>
      <c r="E459" s="14">
        <v>1</v>
      </c>
      <c r="F459" s="14">
        <v>1</v>
      </c>
      <c r="G459" s="14" t="s">
        <v>22</v>
      </c>
      <c r="H459" s="14" t="s">
        <v>20</v>
      </c>
      <c r="I459" s="14" t="str">
        <f>VLOOKUP(Transaksi[[#This Row],[product_id]],'Data Mentah'!$J$7:$N$31,2,FALSE)</f>
        <v>indomie Ayam Bawang</v>
      </c>
      <c r="J459" s="14" t="str">
        <f>VLOOKUP(Transaksi[[#This Row],[product_id]],'Data Mentah'!$J$7:$N$31,3,FALSE)</f>
        <v>makanan</v>
      </c>
      <c r="K459" s="14">
        <f>VLOOKUP(Transaksi[[#This Row],[product_id]],'Data Mentah'!$J$7:$N$31,4,FALSE)</f>
        <v>9000</v>
      </c>
      <c r="L459" s="14" t="str">
        <f>VLOOKUP(Transaksi[[#This Row],[product_id]],'Data Mentah'!$J$7:$N$31,5,FALSE)</f>
        <v>mie-kuah</v>
      </c>
      <c r="M459" s="14">
        <f>Transaksi[[#This Row],[quantity]]*Transaksi[[#This Row],[harga_produk]]</f>
        <v>9000</v>
      </c>
      <c r="N459" s="14" t="str">
        <f>LEFT(Transaksi[[#This Row],[jenis_pembayaran]],4)</f>
        <v>QRIS</v>
      </c>
      <c r="O459" s="14">
        <f>IF(Transaksi[[#This Row],[tipe_pembayaran]]="QRIS",5%*Transaksi[[#This Row],[total_penjualan]],0)</f>
        <v>450</v>
      </c>
      <c r="P459" s="14">
        <f>Transaksi[[#This Row],[total_penjualan]]-Transaksi[[#This Row],[diskon]]</f>
        <v>8550</v>
      </c>
      <c r="Q459" s="16" t="str">
        <f t="shared" si="7"/>
        <v>Juli</v>
      </c>
    </row>
    <row r="460" spans="1:17">
      <c r="A460" s="14">
        <v>459</v>
      </c>
      <c r="B460" s="14">
        <v>459</v>
      </c>
      <c r="C460" s="15">
        <v>44590</v>
      </c>
      <c r="D460" s="14">
        <v>79</v>
      </c>
      <c r="E460" s="14">
        <v>17</v>
      </c>
      <c r="F460" s="14">
        <v>2</v>
      </c>
      <c r="G460" s="14" t="s">
        <v>22</v>
      </c>
      <c r="H460" s="14" t="s">
        <v>15</v>
      </c>
      <c r="I460" s="14" t="str">
        <f>VLOOKUP(Transaksi[[#This Row],[product_id]],'Data Mentah'!$J$7:$N$31,2,FALSE)</f>
        <v>Indomie Rasa Soto Padang</v>
      </c>
      <c r="J460" s="14" t="str">
        <f>VLOOKUP(Transaksi[[#This Row],[product_id]],'Data Mentah'!$J$7:$N$31,3,FALSE)</f>
        <v>makanan</v>
      </c>
      <c r="K460" s="14">
        <f>VLOOKUP(Transaksi[[#This Row],[product_id]],'Data Mentah'!$J$7:$N$31,4,FALSE)</f>
        <v>10000</v>
      </c>
      <c r="L460" s="14" t="str">
        <f>VLOOKUP(Transaksi[[#This Row],[product_id]],'Data Mentah'!$J$7:$N$31,5,FALSE)</f>
        <v>mie-kuah</v>
      </c>
      <c r="M460" s="14">
        <f>Transaksi[[#This Row],[quantity]]*Transaksi[[#This Row],[harga_produk]]</f>
        <v>20000</v>
      </c>
      <c r="N460" s="14" t="str">
        <f>LEFT(Transaksi[[#This Row],[jenis_pembayaran]],4)</f>
        <v>QRIS</v>
      </c>
      <c r="O460" s="14">
        <f>IF(Transaksi[[#This Row],[tipe_pembayaran]]="QRIS",5%*Transaksi[[#This Row],[total_penjualan]],0)</f>
        <v>1000</v>
      </c>
      <c r="P460" s="14">
        <f>Transaksi[[#This Row],[total_penjualan]]-Transaksi[[#This Row],[diskon]]</f>
        <v>19000</v>
      </c>
      <c r="Q460" s="16" t="str">
        <f t="shared" si="7"/>
        <v>Januari</v>
      </c>
    </row>
    <row r="461" spans="1:17">
      <c r="A461" s="14">
        <v>460</v>
      </c>
      <c r="B461" s="14">
        <v>460</v>
      </c>
      <c r="C461" s="15">
        <v>44690</v>
      </c>
      <c r="D461" s="14">
        <v>32</v>
      </c>
      <c r="E461" s="14">
        <v>10</v>
      </c>
      <c r="F461" s="14">
        <v>1</v>
      </c>
      <c r="G461" s="14" t="s">
        <v>22</v>
      </c>
      <c r="H461" s="14" t="s">
        <v>15</v>
      </c>
      <c r="I461" s="14" t="str">
        <f>VLOOKUP(Transaksi[[#This Row],[product_id]],'Data Mentah'!$J$7:$N$31,2,FALSE)</f>
        <v>indomie Kari Ayam</v>
      </c>
      <c r="J461" s="14" t="str">
        <f>VLOOKUP(Transaksi[[#This Row],[product_id]],'Data Mentah'!$J$7:$N$31,3,FALSE)</f>
        <v>makanan</v>
      </c>
      <c r="K461" s="14">
        <f>VLOOKUP(Transaksi[[#This Row],[product_id]],'Data Mentah'!$J$7:$N$31,4,FALSE)</f>
        <v>9000</v>
      </c>
      <c r="L461" s="14" t="str">
        <f>VLOOKUP(Transaksi[[#This Row],[product_id]],'Data Mentah'!$J$7:$N$31,5,FALSE)</f>
        <v>mie-kuah</v>
      </c>
      <c r="M461" s="14">
        <f>Transaksi[[#This Row],[quantity]]*Transaksi[[#This Row],[harga_produk]]</f>
        <v>9000</v>
      </c>
      <c r="N461" s="14" t="str">
        <f>LEFT(Transaksi[[#This Row],[jenis_pembayaran]],4)</f>
        <v>QRIS</v>
      </c>
      <c r="O461" s="14">
        <f>IF(Transaksi[[#This Row],[tipe_pembayaran]]="QRIS",5%*Transaksi[[#This Row],[total_penjualan]],0)</f>
        <v>450</v>
      </c>
      <c r="P461" s="14">
        <f>Transaksi[[#This Row],[total_penjualan]]-Transaksi[[#This Row],[diskon]]</f>
        <v>8550</v>
      </c>
      <c r="Q461" s="16" t="str">
        <f t="shared" si="7"/>
        <v>Mei</v>
      </c>
    </row>
    <row r="462" spans="1:17">
      <c r="A462" s="14">
        <v>461</v>
      </c>
      <c r="B462" s="14">
        <v>461</v>
      </c>
      <c r="C462" s="15">
        <v>44659</v>
      </c>
      <c r="D462" s="14">
        <v>37</v>
      </c>
      <c r="E462" s="14">
        <v>2</v>
      </c>
      <c r="F462" s="14">
        <v>2</v>
      </c>
      <c r="G462" s="14" t="s">
        <v>14</v>
      </c>
      <c r="H462" s="14" t="s">
        <v>20</v>
      </c>
      <c r="I462" s="14" t="str">
        <f>VLOOKUP(Transaksi[[#This Row],[product_id]],'Data Mentah'!$J$7:$N$31,2,FALSE)</f>
        <v>Indomie Ayam Spesial</v>
      </c>
      <c r="J462" s="14" t="str">
        <f>VLOOKUP(Transaksi[[#This Row],[product_id]],'Data Mentah'!$J$7:$N$31,3,FALSE)</f>
        <v>makanan</v>
      </c>
      <c r="K462" s="14">
        <f>VLOOKUP(Transaksi[[#This Row],[product_id]],'Data Mentah'!$J$7:$N$31,4,FALSE)</f>
        <v>9000</v>
      </c>
      <c r="L462" s="14" t="str">
        <f>VLOOKUP(Transaksi[[#This Row],[product_id]],'Data Mentah'!$J$7:$N$31,5,FALSE)</f>
        <v>mie-kuah</v>
      </c>
      <c r="M462" s="14">
        <f>Transaksi[[#This Row],[quantity]]*Transaksi[[#This Row],[harga_produk]]</f>
        <v>18000</v>
      </c>
      <c r="N462" s="14" t="str">
        <f>LEFT(Transaksi[[#This Row],[jenis_pembayaran]],4)</f>
        <v>QRIS</v>
      </c>
      <c r="O462" s="14">
        <f>IF(Transaksi[[#This Row],[tipe_pembayaran]]="QRIS",5%*Transaksi[[#This Row],[total_penjualan]],0)</f>
        <v>900</v>
      </c>
      <c r="P462" s="14">
        <f>Transaksi[[#This Row],[total_penjualan]]-Transaksi[[#This Row],[diskon]]</f>
        <v>17100</v>
      </c>
      <c r="Q462" s="16" t="str">
        <f t="shared" si="7"/>
        <v>April</v>
      </c>
    </row>
    <row r="463" spans="1:17">
      <c r="A463" s="14">
        <v>462</v>
      </c>
      <c r="B463" s="14">
        <v>462</v>
      </c>
      <c r="C463" s="15">
        <v>44802</v>
      </c>
      <c r="D463" s="14">
        <v>42</v>
      </c>
      <c r="E463" s="14">
        <v>13</v>
      </c>
      <c r="F463" s="14">
        <v>2</v>
      </c>
      <c r="G463" s="14" t="s">
        <v>33</v>
      </c>
      <c r="H463" s="14" t="s">
        <v>15</v>
      </c>
      <c r="I463" s="14" t="str">
        <f>VLOOKUP(Transaksi[[#This Row],[product_id]],'Data Mentah'!$J$7:$N$31,2,FALSE)</f>
        <v>Indomie Rasa Sop Buntut</v>
      </c>
      <c r="J463" s="14" t="str">
        <f>VLOOKUP(Transaksi[[#This Row],[product_id]],'Data Mentah'!$J$7:$N$31,3,FALSE)</f>
        <v>makanan</v>
      </c>
      <c r="K463" s="14">
        <f>VLOOKUP(Transaksi[[#This Row],[product_id]],'Data Mentah'!$J$7:$N$31,4,FALSE)</f>
        <v>10000</v>
      </c>
      <c r="L463" s="14" t="str">
        <f>VLOOKUP(Transaksi[[#This Row],[product_id]],'Data Mentah'!$J$7:$N$31,5,FALSE)</f>
        <v>mie-kuah</v>
      </c>
      <c r="M463" s="14">
        <f>Transaksi[[#This Row],[quantity]]*Transaksi[[#This Row],[harga_produk]]</f>
        <v>20000</v>
      </c>
      <c r="N463" s="14" t="str">
        <f>LEFT(Transaksi[[#This Row],[jenis_pembayaran]],4)</f>
        <v>QRIS</v>
      </c>
      <c r="O463" s="14">
        <f>IF(Transaksi[[#This Row],[tipe_pembayaran]]="QRIS",5%*Transaksi[[#This Row],[total_penjualan]],0)</f>
        <v>1000</v>
      </c>
      <c r="P463" s="14">
        <f>Transaksi[[#This Row],[total_penjualan]]-Transaksi[[#This Row],[diskon]]</f>
        <v>19000</v>
      </c>
      <c r="Q463" s="16" t="str">
        <f t="shared" si="7"/>
        <v>Agustus</v>
      </c>
    </row>
    <row r="464" spans="1:17">
      <c r="A464" s="14">
        <v>463</v>
      </c>
      <c r="B464" s="14">
        <v>463</v>
      </c>
      <c r="C464" s="15">
        <v>44682</v>
      </c>
      <c r="D464" s="14">
        <v>6</v>
      </c>
      <c r="E464" s="14">
        <v>2</v>
      </c>
      <c r="F464" s="14">
        <v>1</v>
      </c>
      <c r="G464" s="14" t="s">
        <v>14</v>
      </c>
      <c r="H464" s="14" t="s">
        <v>20</v>
      </c>
      <c r="I464" s="14" t="str">
        <f>VLOOKUP(Transaksi[[#This Row],[product_id]],'Data Mentah'!$J$7:$N$31,2,FALSE)</f>
        <v>Indomie Ayam Spesial</v>
      </c>
      <c r="J464" s="14" t="str">
        <f>VLOOKUP(Transaksi[[#This Row],[product_id]],'Data Mentah'!$J$7:$N$31,3,FALSE)</f>
        <v>makanan</v>
      </c>
      <c r="K464" s="14">
        <f>VLOOKUP(Transaksi[[#This Row],[product_id]],'Data Mentah'!$J$7:$N$31,4,FALSE)</f>
        <v>9000</v>
      </c>
      <c r="L464" s="14" t="str">
        <f>VLOOKUP(Transaksi[[#This Row],[product_id]],'Data Mentah'!$J$7:$N$31,5,FALSE)</f>
        <v>mie-kuah</v>
      </c>
      <c r="M464" s="14">
        <f>Transaksi[[#This Row],[quantity]]*Transaksi[[#This Row],[harga_produk]]</f>
        <v>9000</v>
      </c>
      <c r="N464" s="14" t="str">
        <f>LEFT(Transaksi[[#This Row],[jenis_pembayaran]],4)</f>
        <v>QRIS</v>
      </c>
      <c r="O464" s="14">
        <f>IF(Transaksi[[#This Row],[tipe_pembayaran]]="QRIS",5%*Transaksi[[#This Row],[total_penjualan]],0)</f>
        <v>450</v>
      </c>
      <c r="P464" s="14">
        <f>Transaksi[[#This Row],[total_penjualan]]-Transaksi[[#This Row],[diskon]]</f>
        <v>8550</v>
      </c>
      <c r="Q464" s="16" t="str">
        <f t="shared" si="7"/>
        <v>Mei</v>
      </c>
    </row>
    <row r="465" spans="1:17">
      <c r="A465" s="14">
        <v>464</v>
      </c>
      <c r="B465" s="14">
        <v>464</v>
      </c>
      <c r="C465" s="15">
        <v>44611</v>
      </c>
      <c r="D465" s="14">
        <v>16</v>
      </c>
      <c r="E465" s="14">
        <v>13</v>
      </c>
      <c r="F465" s="14">
        <v>2</v>
      </c>
      <c r="G465" s="14" t="s">
        <v>33</v>
      </c>
      <c r="H465" s="14" t="s">
        <v>15</v>
      </c>
      <c r="I465" s="14" t="str">
        <f>VLOOKUP(Transaksi[[#This Row],[product_id]],'Data Mentah'!$J$7:$N$31,2,FALSE)</f>
        <v>Indomie Rasa Sop Buntut</v>
      </c>
      <c r="J465" s="14" t="str">
        <f>VLOOKUP(Transaksi[[#This Row],[product_id]],'Data Mentah'!$J$7:$N$31,3,FALSE)</f>
        <v>makanan</v>
      </c>
      <c r="K465" s="14">
        <f>VLOOKUP(Transaksi[[#This Row],[product_id]],'Data Mentah'!$J$7:$N$31,4,FALSE)</f>
        <v>10000</v>
      </c>
      <c r="L465" s="14" t="str">
        <f>VLOOKUP(Transaksi[[#This Row],[product_id]],'Data Mentah'!$J$7:$N$31,5,FALSE)</f>
        <v>mie-kuah</v>
      </c>
      <c r="M465" s="14">
        <f>Transaksi[[#This Row],[quantity]]*Transaksi[[#This Row],[harga_produk]]</f>
        <v>20000</v>
      </c>
      <c r="N465" s="14" t="str">
        <f>LEFT(Transaksi[[#This Row],[jenis_pembayaran]],4)</f>
        <v>QRIS</v>
      </c>
      <c r="O465" s="14">
        <f>IF(Transaksi[[#This Row],[tipe_pembayaran]]="QRIS",5%*Transaksi[[#This Row],[total_penjualan]],0)</f>
        <v>1000</v>
      </c>
      <c r="P465" s="14">
        <f>Transaksi[[#This Row],[total_penjualan]]-Transaksi[[#This Row],[diskon]]</f>
        <v>19000</v>
      </c>
      <c r="Q465" s="16" t="str">
        <f t="shared" si="7"/>
        <v>Februari</v>
      </c>
    </row>
    <row r="466" spans="1:17">
      <c r="A466" s="14">
        <v>465</v>
      </c>
      <c r="B466" s="14">
        <v>465</v>
      </c>
      <c r="C466" s="15">
        <v>44697</v>
      </c>
      <c r="D466" s="14">
        <v>53</v>
      </c>
      <c r="E466" s="14">
        <v>16</v>
      </c>
      <c r="F466" s="14">
        <v>1</v>
      </c>
      <c r="G466" s="14" t="s">
        <v>19</v>
      </c>
      <c r="H466" s="14" t="s">
        <v>20</v>
      </c>
      <c r="I466" s="14" t="str">
        <f>VLOOKUP(Transaksi[[#This Row],[product_id]],'Data Mentah'!$J$7:$N$31,2,FALSE)</f>
        <v>Indomie Rasa Soto Lamongan</v>
      </c>
      <c r="J466" s="14" t="str">
        <f>VLOOKUP(Transaksi[[#This Row],[product_id]],'Data Mentah'!$J$7:$N$31,3,FALSE)</f>
        <v>makanan</v>
      </c>
      <c r="K466" s="14">
        <f>VLOOKUP(Transaksi[[#This Row],[product_id]],'Data Mentah'!$J$7:$N$31,4,FALSE)</f>
        <v>10000</v>
      </c>
      <c r="L466" s="14" t="str">
        <f>VLOOKUP(Transaksi[[#This Row],[product_id]],'Data Mentah'!$J$7:$N$31,5,FALSE)</f>
        <v>mie-kuah</v>
      </c>
      <c r="M466" s="14">
        <f>Transaksi[[#This Row],[quantity]]*Transaksi[[#This Row],[harga_produk]]</f>
        <v>10000</v>
      </c>
      <c r="N466" s="14" t="str">
        <f>LEFT(Transaksi[[#This Row],[jenis_pembayaran]],4)</f>
        <v>CASH</v>
      </c>
      <c r="O466" s="14">
        <f>IF(Transaksi[[#This Row],[tipe_pembayaran]]="QRIS",5%*Transaksi[[#This Row],[total_penjualan]],0)</f>
        <v>0</v>
      </c>
      <c r="P466" s="14">
        <f>Transaksi[[#This Row],[total_penjualan]]-Transaksi[[#This Row],[diskon]]</f>
        <v>10000</v>
      </c>
      <c r="Q466" s="16" t="str">
        <f t="shared" si="7"/>
        <v>Mei</v>
      </c>
    </row>
    <row r="467" spans="1:17">
      <c r="A467" s="14">
        <v>466</v>
      </c>
      <c r="B467" s="14">
        <v>466</v>
      </c>
      <c r="C467" s="15">
        <v>44702</v>
      </c>
      <c r="D467" s="14">
        <v>16</v>
      </c>
      <c r="E467" s="14">
        <v>14</v>
      </c>
      <c r="F467" s="14">
        <v>1</v>
      </c>
      <c r="G467" s="14" t="s">
        <v>45</v>
      </c>
      <c r="H467" s="14" t="s">
        <v>20</v>
      </c>
      <c r="I467" s="14" t="str">
        <f>VLOOKUP(Transaksi[[#This Row],[product_id]],'Data Mentah'!$J$7:$N$31,2,FALSE)</f>
        <v>Indomie Rasa Soto Banjar Limau Kuit</v>
      </c>
      <c r="J467" s="14" t="str">
        <f>VLOOKUP(Transaksi[[#This Row],[product_id]],'Data Mentah'!$J$7:$N$31,3,FALSE)</f>
        <v>makanan</v>
      </c>
      <c r="K467" s="14">
        <f>VLOOKUP(Transaksi[[#This Row],[product_id]],'Data Mentah'!$J$7:$N$31,4,FALSE)</f>
        <v>10000</v>
      </c>
      <c r="L467" s="14" t="str">
        <f>VLOOKUP(Transaksi[[#This Row],[product_id]],'Data Mentah'!$J$7:$N$31,5,FALSE)</f>
        <v>mie-kuah</v>
      </c>
      <c r="M467" s="14">
        <f>Transaksi[[#This Row],[quantity]]*Transaksi[[#This Row],[harga_produk]]</f>
        <v>10000</v>
      </c>
      <c r="N467" s="14" t="str">
        <f>LEFT(Transaksi[[#This Row],[jenis_pembayaran]],4)</f>
        <v>QRIS</v>
      </c>
      <c r="O467" s="14">
        <f>IF(Transaksi[[#This Row],[tipe_pembayaran]]="QRIS",5%*Transaksi[[#This Row],[total_penjualan]],0)</f>
        <v>500</v>
      </c>
      <c r="P467" s="14">
        <f>Transaksi[[#This Row],[total_penjualan]]-Transaksi[[#This Row],[diskon]]</f>
        <v>9500</v>
      </c>
      <c r="Q467" s="16" t="str">
        <f t="shared" si="7"/>
        <v>Mei</v>
      </c>
    </row>
    <row r="468" spans="1:17">
      <c r="A468" s="14">
        <v>467</v>
      </c>
      <c r="B468" s="14">
        <v>467</v>
      </c>
      <c r="C468" s="15">
        <v>44624</v>
      </c>
      <c r="D468" s="14">
        <v>9</v>
      </c>
      <c r="E468" s="14">
        <v>15</v>
      </c>
      <c r="F468" s="14">
        <v>2</v>
      </c>
      <c r="G468" s="14" t="s">
        <v>33</v>
      </c>
      <c r="H468" s="14" t="s">
        <v>20</v>
      </c>
      <c r="I468" s="14" t="str">
        <f>VLOOKUP(Transaksi[[#This Row],[product_id]],'Data Mentah'!$J$7:$N$31,2,FALSE)</f>
        <v>Indomie Rasa Soto Betawi</v>
      </c>
      <c r="J468" s="14" t="str">
        <f>VLOOKUP(Transaksi[[#This Row],[product_id]],'Data Mentah'!$J$7:$N$31,3,FALSE)</f>
        <v>makanan</v>
      </c>
      <c r="K468" s="14">
        <f>VLOOKUP(Transaksi[[#This Row],[product_id]],'Data Mentah'!$J$7:$N$31,4,FALSE)</f>
        <v>10000</v>
      </c>
      <c r="L468" s="14" t="str">
        <f>VLOOKUP(Transaksi[[#This Row],[product_id]],'Data Mentah'!$J$7:$N$31,5,FALSE)</f>
        <v>mie-kuah</v>
      </c>
      <c r="M468" s="14">
        <f>Transaksi[[#This Row],[quantity]]*Transaksi[[#This Row],[harga_produk]]</f>
        <v>20000</v>
      </c>
      <c r="N468" s="14" t="str">
        <f>LEFT(Transaksi[[#This Row],[jenis_pembayaran]],4)</f>
        <v>QRIS</v>
      </c>
      <c r="O468" s="14">
        <f>IF(Transaksi[[#This Row],[tipe_pembayaran]]="QRIS",5%*Transaksi[[#This Row],[total_penjualan]],0)</f>
        <v>1000</v>
      </c>
      <c r="P468" s="14">
        <f>Transaksi[[#This Row],[total_penjualan]]-Transaksi[[#This Row],[diskon]]</f>
        <v>19000</v>
      </c>
      <c r="Q468" s="16" t="str">
        <f t="shared" si="7"/>
        <v>Maret</v>
      </c>
    </row>
    <row r="469" spans="1:17">
      <c r="A469" s="14">
        <v>468</v>
      </c>
      <c r="B469" s="14">
        <v>468</v>
      </c>
      <c r="C469" s="15">
        <v>44610</v>
      </c>
      <c r="D469" s="14">
        <v>27</v>
      </c>
      <c r="E469" s="14">
        <v>6</v>
      </c>
      <c r="F469" s="14">
        <v>2</v>
      </c>
      <c r="G469" s="14" t="s">
        <v>19</v>
      </c>
      <c r="H469" s="14" t="s">
        <v>20</v>
      </c>
      <c r="I469" s="14" t="str">
        <f>VLOOKUP(Transaksi[[#This Row],[product_id]],'Data Mentah'!$J$7:$N$31,2,FALSE)</f>
        <v>Indomie Goreng Pedas</v>
      </c>
      <c r="J469" s="14" t="str">
        <f>VLOOKUP(Transaksi[[#This Row],[product_id]],'Data Mentah'!$J$7:$N$31,3,FALSE)</f>
        <v>makanan</v>
      </c>
      <c r="K469" s="14">
        <f>VLOOKUP(Transaksi[[#This Row],[product_id]],'Data Mentah'!$J$7:$N$31,4,FALSE)</f>
        <v>9000</v>
      </c>
      <c r="L469" s="14" t="str">
        <f>VLOOKUP(Transaksi[[#This Row],[product_id]],'Data Mentah'!$J$7:$N$31,5,FALSE)</f>
        <v>mie-goreng</v>
      </c>
      <c r="M469" s="14">
        <f>Transaksi[[#This Row],[quantity]]*Transaksi[[#This Row],[harga_produk]]</f>
        <v>18000</v>
      </c>
      <c r="N469" s="14" t="str">
        <f>LEFT(Transaksi[[#This Row],[jenis_pembayaran]],4)</f>
        <v>CASH</v>
      </c>
      <c r="O469" s="14">
        <f>IF(Transaksi[[#This Row],[tipe_pembayaran]]="QRIS",5%*Transaksi[[#This Row],[total_penjualan]],0)</f>
        <v>0</v>
      </c>
      <c r="P469" s="14">
        <f>Transaksi[[#This Row],[total_penjualan]]-Transaksi[[#This Row],[diskon]]</f>
        <v>18000</v>
      </c>
      <c r="Q469" s="16" t="str">
        <f t="shared" si="7"/>
        <v>Februari</v>
      </c>
    </row>
    <row r="470" spans="1:17">
      <c r="A470" s="14">
        <v>469</v>
      </c>
      <c r="B470" s="14">
        <v>469</v>
      </c>
      <c r="C470" s="15">
        <v>44718</v>
      </c>
      <c r="D470" s="14">
        <v>40</v>
      </c>
      <c r="E470" s="14">
        <v>17</v>
      </c>
      <c r="F470" s="14">
        <v>2</v>
      </c>
      <c r="G470" s="14" t="s">
        <v>33</v>
      </c>
      <c r="H470" s="14" t="s">
        <v>15</v>
      </c>
      <c r="I470" s="14" t="str">
        <f>VLOOKUP(Transaksi[[#This Row],[product_id]],'Data Mentah'!$J$7:$N$31,2,FALSE)</f>
        <v>Indomie Rasa Soto Padang</v>
      </c>
      <c r="J470" s="14" t="str">
        <f>VLOOKUP(Transaksi[[#This Row],[product_id]],'Data Mentah'!$J$7:$N$31,3,FALSE)</f>
        <v>makanan</v>
      </c>
      <c r="K470" s="14">
        <f>VLOOKUP(Transaksi[[#This Row],[product_id]],'Data Mentah'!$J$7:$N$31,4,FALSE)</f>
        <v>10000</v>
      </c>
      <c r="L470" s="14" t="str">
        <f>VLOOKUP(Transaksi[[#This Row],[product_id]],'Data Mentah'!$J$7:$N$31,5,FALSE)</f>
        <v>mie-kuah</v>
      </c>
      <c r="M470" s="14">
        <f>Transaksi[[#This Row],[quantity]]*Transaksi[[#This Row],[harga_produk]]</f>
        <v>20000</v>
      </c>
      <c r="N470" s="14" t="str">
        <f>LEFT(Transaksi[[#This Row],[jenis_pembayaran]],4)</f>
        <v>QRIS</v>
      </c>
      <c r="O470" s="14">
        <f>IF(Transaksi[[#This Row],[tipe_pembayaran]]="QRIS",5%*Transaksi[[#This Row],[total_penjualan]],0)</f>
        <v>1000</v>
      </c>
      <c r="P470" s="14">
        <f>Transaksi[[#This Row],[total_penjualan]]-Transaksi[[#This Row],[diskon]]</f>
        <v>19000</v>
      </c>
      <c r="Q470" s="16" t="str">
        <f t="shared" si="7"/>
        <v>Juni</v>
      </c>
    </row>
    <row r="471" spans="1:17">
      <c r="A471" s="14">
        <v>470</v>
      </c>
      <c r="B471" s="14">
        <v>470</v>
      </c>
      <c r="C471" s="15">
        <v>44636</v>
      </c>
      <c r="D471" s="14">
        <v>54</v>
      </c>
      <c r="E471" s="14">
        <v>11</v>
      </c>
      <c r="F471" s="14">
        <v>2</v>
      </c>
      <c r="G471" s="14" t="s">
        <v>22</v>
      </c>
      <c r="H471" s="14" t="s">
        <v>15</v>
      </c>
      <c r="I471" s="14" t="str">
        <f>VLOOKUP(Transaksi[[#This Row],[product_id]],'Data Mentah'!$J$7:$N$31,2,FALSE)</f>
        <v>Indomie Rasa Empal Gentong</v>
      </c>
      <c r="J471" s="14" t="str">
        <f>VLOOKUP(Transaksi[[#This Row],[product_id]],'Data Mentah'!$J$7:$N$31,3,FALSE)</f>
        <v>makanan</v>
      </c>
      <c r="K471" s="14">
        <f>VLOOKUP(Transaksi[[#This Row],[product_id]],'Data Mentah'!$J$7:$N$31,4,FALSE)</f>
        <v>10000</v>
      </c>
      <c r="L471" s="14" t="str">
        <f>VLOOKUP(Transaksi[[#This Row],[product_id]],'Data Mentah'!$J$7:$N$31,5,FALSE)</f>
        <v>mie-kuah</v>
      </c>
      <c r="M471" s="14">
        <f>Transaksi[[#This Row],[quantity]]*Transaksi[[#This Row],[harga_produk]]</f>
        <v>20000</v>
      </c>
      <c r="N471" s="14" t="str">
        <f>LEFT(Transaksi[[#This Row],[jenis_pembayaran]],4)</f>
        <v>QRIS</v>
      </c>
      <c r="O471" s="14">
        <f>IF(Transaksi[[#This Row],[tipe_pembayaran]]="QRIS",5%*Transaksi[[#This Row],[total_penjualan]],0)</f>
        <v>1000</v>
      </c>
      <c r="P471" s="14">
        <f>Transaksi[[#This Row],[total_penjualan]]-Transaksi[[#This Row],[diskon]]</f>
        <v>19000</v>
      </c>
      <c r="Q471" s="16" t="str">
        <f t="shared" si="7"/>
        <v>Maret</v>
      </c>
    </row>
    <row r="472" spans="1:17">
      <c r="A472" s="14">
        <v>471</v>
      </c>
      <c r="B472" s="14">
        <v>471</v>
      </c>
      <c r="C472" s="15">
        <v>44614</v>
      </c>
      <c r="D472" s="14">
        <v>32</v>
      </c>
      <c r="E472" s="14">
        <v>10</v>
      </c>
      <c r="F472" s="14">
        <v>1</v>
      </c>
      <c r="G472" s="14" t="s">
        <v>14</v>
      </c>
      <c r="H472" s="14" t="s">
        <v>20</v>
      </c>
      <c r="I472" s="14" t="str">
        <f>VLOOKUP(Transaksi[[#This Row],[product_id]],'Data Mentah'!$J$7:$N$31,2,FALSE)</f>
        <v>indomie Kari Ayam</v>
      </c>
      <c r="J472" s="14" t="str">
        <f>VLOOKUP(Transaksi[[#This Row],[product_id]],'Data Mentah'!$J$7:$N$31,3,FALSE)</f>
        <v>makanan</v>
      </c>
      <c r="K472" s="14">
        <f>VLOOKUP(Transaksi[[#This Row],[product_id]],'Data Mentah'!$J$7:$N$31,4,FALSE)</f>
        <v>9000</v>
      </c>
      <c r="L472" s="14" t="str">
        <f>VLOOKUP(Transaksi[[#This Row],[product_id]],'Data Mentah'!$J$7:$N$31,5,FALSE)</f>
        <v>mie-kuah</v>
      </c>
      <c r="M472" s="14">
        <f>Transaksi[[#This Row],[quantity]]*Transaksi[[#This Row],[harga_produk]]</f>
        <v>9000</v>
      </c>
      <c r="N472" s="14" t="str">
        <f>LEFT(Transaksi[[#This Row],[jenis_pembayaran]],4)</f>
        <v>QRIS</v>
      </c>
      <c r="O472" s="14">
        <f>IF(Transaksi[[#This Row],[tipe_pembayaran]]="QRIS",5%*Transaksi[[#This Row],[total_penjualan]],0)</f>
        <v>450</v>
      </c>
      <c r="P472" s="14">
        <f>Transaksi[[#This Row],[total_penjualan]]-Transaksi[[#This Row],[diskon]]</f>
        <v>8550</v>
      </c>
      <c r="Q472" s="16" t="str">
        <f t="shared" si="7"/>
        <v>Februari</v>
      </c>
    </row>
    <row r="473" spans="1:17">
      <c r="A473" s="14">
        <v>472</v>
      </c>
      <c r="B473" s="14">
        <v>472</v>
      </c>
      <c r="C473" s="15">
        <v>44725</v>
      </c>
      <c r="D473" s="14">
        <v>10</v>
      </c>
      <c r="E473" s="14">
        <v>18</v>
      </c>
      <c r="F473" s="14">
        <v>2</v>
      </c>
      <c r="G473" s="14" t="s">
        <v>22</v>
      </c>
      <c r="H473" s="14" t="s">
        <v>20</v>
      </c>
      <c r="I473" s="14" t="str">
        <f>VLOOKUP(Transaksi[[#This Row],[product_id]],'Data Mentah'!$J$7:$N$31,2,FALSE)</f>
        <v>Indomie Soto Mie</v>
      </c>
      <c r="J473" s="14" t="str">
        <f>VLOOKUP(Transaksi[[#This Row],[product_id]],'Data Mentah'!$J$7:$N$31,3,FALSE)</f>
        <v>makanan</v>
      </c>
      <c r="K473" s="14">
        <f>VLOOKUP(Transaksi[[#This Row],[product_id]],'Data Mentah'!$J$7:$N$31,4,FALSE)</f>
        <v>9000</v>
      </c>
      <c r="L473" s="14" t="str">
        <f>VLOOKUP(Transaksi[[#This Row],[product_id]],'Data Mentah'!$J$7:$N$31,5,FALSE)</f>
        <v>mie-kuah</v>
      </c>
      <c r="M473" s="14">
        <f>Transaksi[[#This Row],[quantity]]*Transaksi[[#This Row],[harga_produk]]</f>
        <v>18000</v>
      </c>
      <c r="N473" s="14" t="str">
        <f>LEFT(Transaksi[[#This Row],[jenis_pembayaran]],4)</f>
        <v>QRIS</v>
      </c>
      <c r="O473" s="14">
        <f>IF(Transaksi[[#This Row],[tipe_pembayaran]]="QRIS",5%*Transaksi[[#This Row],[total_penjualan]],0)</f>
        <v>900</v>
      </c>
      <c r="P473" s="14">
        <f>Transaksi[[#This Row],[total_penjualan]]-Transaksi[[#This Row],[diskon]]</f>
        <v>17100</v>
      </c>
      <c r="Q473" s="16" t="str">
        <f t="shared" si="7"/>
        <v>Juni</v>
      </c>
    </row>
    <row r="474" spans="1:17">
      <c r="A474" s="14">
        <v>473</v>
      </c>
      <c r="B474" s="14">
        <v>473</v>
      </c>
      <c r="C474" s="15">
        <v>44794</v>
      </c>
      <c r="D474" s="14">
        <v>23</v>
      </c>
      <c r="E474" s="14">
        <v>14</v>
      </c>
      <c r="F474" s="14">
        <v>2</v>
      </c>
      <c r="G474" s="14" t="s">
        <v>22</v>
      </c>
      <c r="H474" s="14" t="s">
        <v>15</v>
      </c>
      <c r="I474" s="14" t="str">
        <f>VLOOKUP(Transaksi[[#This Row],[product_id]],'Data Mentah'!$J$7:$N$31,2,FALSE)</f>
        <v>Indomie Rasa Soto Banjar Limau Kuit</v>
      </c>
      <c r="J474" s="14" t="str">
        <f>VLOOKUP(Transaksi[[#This Row],[product_id]],'Data Mentah'!$J$7:$N$31,3,FALSE)</f>
        <v>makanan</v>
      </c>
      <c r="K474" s="14">
        <f>VLOOKUP(Transaksi[[#This Row],[product_id]],'Data Mentah'!$J$7:$N$31,4,FALSE)</f>
        <v>10000</v>
      </c>
      <c r="L474" s="14" t="str">
        <f>VLOOKUP(Transaksi[[#This Row],[product_id]],'Data Mentah'!$J$7:$N$31,5,FALSE)</f>
        <v>mie-kuah</v>
      </c>
      <c r="M474" s="14">
        <f>Transaksi[[#This Row],[quantity]]*Transaksi[[#This Row],[harga_produk]]</f>
        <v>20000</v>
      </c>
      <c r="N474" s="14" t="str">
        <f>LEFT(Transaksi[[#This Row],[jenis_pembayaran]],4)</f>
        <v>QRIS</v>
      </c>
      <c r="O474" s="14">
        <f>IF(Transaksi[[#This Row],[tipe_pembayaran]]="QRIS",5%*Transaksi[[#This Row],[total_penjualan]],0)</f>
        <v>1000</v>
      </c>
      <c r="P474" s="14">
        <f>Transaksi[[#This Row],[total_penjualan]]-Transaksi[[#This Row],[diskon]]</f>
        <v>19000</v>
      </c>
      <c r="Q474" s="16" t="str">
        <f t="shared" si="7"/>
        <v>Agustus</v>
      </c>
    </row>
    <row r="475" spans="1:17">
      <c r="A475" s="14">
        <v>474</v>
      </c>
      <c r="B475" s="14">
        <v>474</v>
      </c>
      <c r="C475" s="15">
        <v>44716</v>
      </c>
      <c r="D475" s="14">
        <v>11</v>
      </c>
      <c r="E475" s="14">
        <v>17</v>
      </c>
      <c r="F475" s="14">
        <v>3</v>
      </c>
      <c r="G475" s="14" t="s">
        <v>14</v>
      </c>
      <c r="H475" s="14" t="s">
        <v>20</v>
      </c>
      <c r="I475" s="14" t="str">
        <f>VLOOKUP(Transaksi[[#This Row],[product_id]],'Data Mentah'!$J$7:$N$31,2,FALSE)</f>
        <v>Indomie Rasa Soto Padang</v>
      </c>
      <c r="J475" s="14" t="str">
        <f>VLOOKUP(Transaksi[[#This Row],[product_id]],'Data Mentah'!$J$7:$N$31,3,FALSE)</f>
        <v>makanan</v>
      </c>
      <c r="K475" s="14">
        <f>VLOOKUP(Transaksi[[#This Row],[product_id]],'Data Mentah'!$J$7:$N$31,4,FALSE)</f>
        <v>10000</v>
      </c>
      <c r="L475" s="14" t="str">
        <f>VLOOKUP(Transaksi[[#This Row],[product_id]],'Data Mentah'!$J$7:$N$31,5,FALSE)</f>
        <v>mie-kuah</v>
      </c>
      <c r="M475" s="14">
        <f>Transaksi[[#This Row],[quantity]]*Transaksi[[#This Row],[harga_produk]]</f>
        <v>30000</v>
      </c>
      <c r="N475" s="14" t="str">
        <f>LEFT(Transaksi[[#This Row],[jenis_pembayaran]],4)</f>
        <v>QRIS</v>
      </c>
      <c r="O475" s="14">
        <f>IF(Transaksi[[#This Row],[tipe_pembayaran]]="QRIS",5%*Transaksi[[#This Row],[total_penjualan]],0)</f>
        <v>1500</v>
      </c>
      <c r="P475" s="14">
        <f>Transaksi[[#This Row],[total_penjualan]]-Transaksi[[#This Row],[diskon]]</f>
        <v>28500</v>
      </c>
      <c r="Q475" s="16" t="str">
        <f t="shared" si="7"/>
        <v>Juni</v>
      </c>
    </row>
    <row r="476" spans="1:17">
      <c r="A476" s="14">
        <v>475</v>
      </c>
      <c r="B476" s="14">
        <v>475</v>
      </c>
      <c r="C476" s="15">
        <v>44659</v>
      </c>
      <c r="D476" s="14">
        <v>82</v>
      </c>
      <c r="E476" s="14">
        <v>9</v>
      </c>
      <c r="F476" s="14">
        <v>3</v>
      </c>
      <c r="G476" s="14" t="s">
        <v>19</v>
      </c>
      <c r="H476" s="14" t="s">
        <v>15</v>
      </c>
      <c r="I476" s="14" t="str">
        <f>VLOOKUP(Transaksi[[#This Row],[product_id]],'Data Mentah'!$J$7:$N$31,2,FALSE)</f>
        <v>Indomie Goreng Spesial</v>
      </c>
      <c r="J476" s="14" t="str">
        <f>VLOOKUP(Transaksi[[#This Row],[product_id]],'Data Mentah'!$J$7:$N$31,3,FALSE)</f>
        <v>makanan</v>
      </c>
      <c r="K476" s="14">
        <f>VLOOKUP(Transaksi[[#This Row],[product_id]],'Data Mentah'!$J$7:$N$31,4,FALSE)</f>
        <v>9000</v>
      </c>
      <c r="L476" s="14" t="str">
        <f>VLOOKUP(Transaksi[[#This Row],[product_id]],'Data Mentah'!$J$7:$N$31,5,FALSE)</f>
        <v>mie-goreng</v>
      </c>
      <c r="M476" s="14">
        <f>Transaksi[[#This Row],[quantity]]*Transaksi[[#This Row],[harga_produk]]</f>
        <v>27000</v>
      </c>
      <c r="N476" s="14" t="str">
        <f>LEFT(Transaksi[[#This Row],[jenis_pembayaran]],4)</f>
        <v>CASH</v>
      </c>
      <c r="O476" s="14">
        <f>IF(Transaksi[[#This Row],[tipe_pembayaran]]="QRIS",5%*Transaksi[[#This Row],[total_penjualan]],0)</f>
        <v>0</v>
      </c>
      <c r="P476" s="14">
        <f>Transaksi[[#This Row],[total_penjualan]]-Transaksi[[#This Row],[diskon]]</f>
        <v>27000</v>
      </c>
      <c r="Q476" s="16" t="str">
        <f t="shared" si="7"/>
        <v>April</v>
      </c>
    </row>
    <row r="477" spans="1:17">
      <c r="A477" s="14">
        <v>476</v>
      </c>
      <c r="B477" s="14">
        <v>476</v>
      </c>
      <c r="C477" s="15">
        <v>44601</v>
      </c>
      <c r="D477" s="14">
        <v>70</v>
      </c>
      <c r="E477" s="14">
        <v>6</v>
      </c>
      <c r="F477" s="14">
        <v>3</v>
      </c>
      <c r="G477" s="14" t="s">
        <v>30</v>
      </c>
      <c r="H477" s="14" t="s">
        <v>20</v>
      </c>
      <c r="I477" s="14" t="str">
        <f>VLOOKUP(Transaksi[[#This Row],[product_id]],'Data Mentah'!$J$7:$N$31,2,FALSE)</f>
        <v>Indomie Goreng Pedas</v>
      </c>
      <c r="J477" s="14" t="str">
        <f>VLOOKUP(Transaksi[[#This Row],[product_id]],'Data Mentah'!$J$7:$N$31,3,FALSE)</f>
        <v>makanan</v>
      </c>
      <c r="K477" s="14">
        <f>VLOOKUP(Transaksi[[#This Row],[product_id]],'Data Mentah'!$J$7:$N$31,4,FALSE)</f>
        <v>9000</v>
      </c>
      <c r="L477" s="14" t="str">
        <f>VLOOKUP(Transaksi[[#This Row],[product_id]],'Data Mentah'!$J$7:$N$31,5,FALSE)</f>
        <v>mie-goreng</v>
      </c>
      <c r="M477" s="14">
        <f>Transaksi[[#This Row],[quantity]]*Transaksi[[#This Row],[harga_produk]]</f>
        <v>27000</v>
      </c>
      <c r="N477" s="14" t="str">
        <f>LEFT(Transaksi[[#This Row],[jenis_pembayaran]],4)</f>
        <v>QRIS</v>
      </c>
      <c r="O477" s="14">
        <f>IF(Transaksi[[#This Row],[tipe_pembayaran]]="QRIS",5%*Transaksi[[#This Row],[total_penjualan]],0)</f>
        <v>1350</v>
      </c>
      <c r="P477" s="14">
        <f>Transaksi[[#This Row],[total_penjualan]]-Transaksi[[#This Row],[diskon]]</f>
        <v>25650</v>
      </c>
      <c r="Q477" s="16" t="str">
        <f t="shared" si="7"/>
        <v>Februari</v>
      </c>
    </row>
    <row r="478" spans="1:17">
      <c r="A478" s="14">
        <v>477</v>
      </c>
      <c r="B478" s="14">
        <v>477</v>
      </c>
      <c r="C478" s="15">
        <v>44763</v>
      </c>
      <c r="D478" s="14">
        <v>84</v>
      </c>
      <c r="E478" s="14">
        <v>11</v>
      </c>
      <c r="F478" s="14">
        <v>2</v>
      </c>
      <c r="G478" s="14" t="s">
        <v>30</v>
      </c>
      <c r="H478" s="14" t="s">
        <v>20</v>
      </c>
      <c r="I478" s="14" t="str">
        <f>VLOOKUP(Transaksi[[#This Row],[product_id]],'Data Mentah'!$J$7:$N$31,2,FALSE)</f>
        <v>Indomie Rasa Empal Gentong</v>
      </c>
      <c r="J478" s="14" t="str">
        <f>VLOOKUP(Transaksi[[#This Row],[product_id]],'Data Mentah'!$J$7:$N$31,3,FALSE)</f>
        <v>makanan</v>
      </c>
      <c r="K478" s="14">
        <f>VLOOKUP(Transaksi[[#This Row],[product_id]],'Data Mentah'!$J$7:$N$31,4,FALSE)</f>
        <v>10000</v>
      </c>
      <c r="L478" s="14" t="str">
        <f>VLOOKUP(Transaksi[[#This Row],[product_id]],'Data Mentah'!$J$7:$N$31,5,FALSE)</f>
        <v>mie-kuah</v>
      </c>
      <c r="M478" s="14">
        <f>Transaksi[[#This Row],[quantity]]*Transaksi[[#This Row],[harga_produk]]</f>
        <v>20000</v>
      </c>
      <c r="N478" s="14" t="str">
        <f>LEFT(Transaksi[[#This Row],[jenis_pembayaran]],4)</f>
        <v>QRIS</v>
      </c>
      <c r="O478" s="14">
        <f>IF(Transaksi[[#This Row],[tipe_pembayaran]]="QRIS",5%*Transaksi[[#This Row],[total_penjualan]],0)</f>
        <v>1000</v>
      </c>
      <c r="P478" s="14">
        <f>Transaksi[[#This Row],[total_penjualan]]-Transaksi[[#This Row],[diskon]]</f>
        <v>19000</v>
      </c>
      <c r="Q478" s="16" t="str">
        <f t="shared" si="7"/>
        <v>Juli</v>
      </c>
    </row>
    <row r="479" spans="1:17">
      <c r="A479" s="14">
        <v>478</v>
      </c>
      <c r="B479" s="14">
        <v>478</v>
      </c>
      <c r="C479" s="15">
        <v>44739</v>
      </c>
      <c r="D479" s="14">
        <v>57</v>
      </c>
      <c r="E479" s="14">
        <v>15</v>
      </c>
      <c r="F479" s="14">
        <v>2</v>
      </c>
      <c r="G479" s="14" t="s">
        <v>30</v>
      </c>
      <c r="H479" s="14" t="s">
        <v>20</v>
      </c>
      <c r="I479" s="14" t="str">
        <f>VLOOKUP(Transaksi[[#This Row],[product_id]],'Data Mentah'!$J$7:$N$31,2,FALSE)</f>
        <v>Indomie Rasa Soto Betawi</v>
      </c>
      <c r="J479" s="14" t="str">
        <f>VLOOKUP(Transaksi[[#This Row],[product_id]],'Data Mentah'!$J$7:$N$31,3,FALSE)</f>
        <v>makanan</v>
      </c>
      <c r="K479" s="14">
        <f>VLOOKUP(Transaksi[[#This Row],[product_id]],'Data Mentah'!$J$7:$N$31,4,FALSE)</f>
        <v>10000</v>
      </c>
      <c r="L479" s="14" t="str">
        <f>VLOOKUP(Transaksi[[#This Row],[product_id]],'Data Mentah'!$J$7:$N$31,5,FALSE)</f>
        <v>mie-kuah</v>
      </c>
      <c r="M479" s="14">
        <f>Transaksi[[#This Row],[quantity]]*Transaksi[[#This Row],[harga_produk]]</f>
        <v>20000</v>
      </c>
      <c r="N479" s="14" t="str">
        <f>LEFT(Transaksi[[#This Row],[jenis_pembayaran]],4)</f>
        <v>QRIS</v>
      </c>
      <c r="O479" s="14">
        <f>IF(Transaksi[[#This Row],[tipe_pembayaran]]="QRIS",5%*Transaksi[[#This Row],[total_penjualan]],0)</f>
        <v>1000</v>
      </c>
      <c r="P479" s="14">
        <f>Transaksi[[#This Row],[total_penjualan]]-Transaksi[[#This Row],[diskon]]</f>
        <v>19000</v>
      </c>
      <c r="Q479" s="16" t="str">
        <f t="shared" si="7"/>
        <v>Juni</v>
      </c>
    </row>
    <row r="480" spans="1:17">
      <c r="A480" s="14">
        <v>479</v>
      </c>
      <c r="B480" s="14">
        <v>479</v>
      </c>
      <c r="C480" s="15">
        <v>44688</v>
      </c>
      <c r="D480" s="14">
        <v>96</v>
      </c>
      <c r="E480" s="14">
        <v>1</v>
      </c>
      <c r="F480" s="14">
        <v>1</v>
      </c>
      <c r="G480" s="14" t="s">
        <v>22</v>
      </c>
      <c r="H480" s="14" t="s">
        <v>20</v>
      </c>
      <c r="I480" s="14" t="str">
        <f>VLOOKUP(Transaksi[[#This Row],[product_id]],'Data Mentah'!$J$7:$N$31,2,FALSE)</f>
        <v>indomie Ayam Bawang</v>
      </c>
      <c r="J480" s="14" t="str">
        <f>VLOOKUP(Transaksi[[#This Row],[product_id]],'Data Mentah'!$J$7:$N$31,3,FALSE)</f>
        <v>makanan</v>
      </c>
      <c r="K480" s="14">
        <f>VLOOKUP(Transaksi[[#This Row],[product_id]],'Data Mentah'!$J$7:$N$31,4,FALSE)</f>
        <v>9000</v>
      </c>
      <c r="L480" s="14" t="str">
        <f>VLOOKUP(Transaksi[[#This Row],[product_id]],'Data Mentah'!$J$7:$N$31,5,FALSE)</f>
        <v>mie-kuah</v>
      </c>
      <c r="M480" s="14">
        <f>Transaksi[[#This Row],[quantity]]*Transaksi[[#This Row],[harga_produk]]</f>
        <v>9000</v>
      </c>
      <c r="N480" s="14" t="str">
        <f>LEFT(Transaksi[[#This Row],[jenis_pembayaran]],4)</f>
        <v>QRIS</v>
      </c>
      <c r="O480" s="14">
        <f>IF(Transaksi[[#This Row],[tipe_pembayaran]]="QRIS",5%*Transaksi[[#This Row],[total_penjualan]],0)</f>
        <v>450</v>
      </c>
      <c r="P480" s="14">
        <f>Transaksi[[#This Row],[total_penjualan]]-Transaksi[[#This Row],[diskon]]</f>
        <v>8550</v>
      </c>
      <c r="Q480" s="16" t="str">
        <f t="shared" si="7"/>
        <v>Mei</v>
      </c>
    </row>
    <row r="481" spans="1:17">
      <c r="A481" s="14">
        <v>480</v>
      </c>
      <c r="B481" s="14">
        <v>480</v>
      </c>
      <c r="C481" s="15">
        <v>44756</v>
      </c>
      <c r="D481" s="14">
        <v>63</v>
      </c>
      <c r="E481" s="14">
        <v>11</v>
      </c>
      <c r="F481" s="14">
        <v>3</v>
      </c>
      <c r="G481" s="14" t="s">
        <v>45</v>
      </c>
      <c r="H481" s="14" t="s">
        <v>15</v>
      </c>
      <c r="I481" s="14" t="str">
        <f>VLOOKUP(Transaksi[[#This Row],[product_id]],'Data Mentah'!$J$7:$N$31,2,FALSE)</f>
        <v>Indomie Rasa Empal Gentong</v>
      </c>
      <c r="J481" s="14" t="str">
        <f>VLOOKUP(Transaksi[[#This Row],[product_id]],'Data Mentah'!$J$7:$N$31,3,FALSE)</f>
        <v>makanan</v>
      </c>
      <c r="K481" s="14">
        <f>VLOOKUP(Transaksi[[#This Row],[product_id]],'Data Mentah'!$J$7:$N$31,4,FALSE)</f>
        <v>10000</v>
      </c>
      <c r="L481" s="14" t="str">
        <f>VLOOKUP(Transaksi[[#This Row],[product_id]],'Data Mentah'!$J$7:$N$31,5,FALSE)</f>
        <v>mie-kuah</v>
      </c>
      <c r="M481" s="14">
        <f>Transaksi[[#This Row],[quantity]]*Transaksi[[#This Row],[harga_produk]]</f>
        <v>30000</v>
      </c>
      <c r="N481" s="14" t="str">
        <f>LEFT(Transaksi[[#This Row],[jenis_pembayaran]],4)</f>
        <v>QRIS</v>
      </c>
      <c r="O481" s="14">
        <f>IF(Transaksi[[#This Row],[tipe_pembayaran]]="QRIS",5%*Transaksi[[#This Row],[total_penjualan]],0)</f>
        <v>1500</v>
      </c>
      <c r="P481" s="14">
        <f>Transaksi[[#This Row],[total_penjualan]]-Transaksi[[#This Row],[diskon]]</f>
        <v>28500</v>
      </c>
      <c r="Q481" s="16" t="str">
        <f t="shared" si="7"/>
        <v>Juli</v>
      </c>
    </row>
    <row r="482" spans="1:17">
      <c r="A482" s="14">
        <v>481</v>
      </c>
      <c r="B482" s="14">
        <v>481</v>
      </c>
      <c r="C482" s="15">
        <v>44732</v>
      </c>
      <c r="D482" s="14">
        <v>35</v>
      </c>
      <c r="E482" s="14">
        <v>9</v>
      </c>
      <c r="F482" s="14">
        <v>3</v>
      </c>
      <c r="G482" s="14" t="s">
        <v>45</v>
      </c>
      <c r="H482" s="14" t="s">
        <v>20</v>
      </c>
      <c r="I482" s="14" t="str">
        <f>VLOOKUP(Transaksi[[#This Row],[product_id]],'Data Mentah'!$J$7:$N$31,2,FALSE)</f>
        <v>Indomie Goreng Spesial</v>
      </c>
      <c r="J482" s="14" t="str">
        <f>VLOOKUP(Transaksi[[#This Row],[product_id]],'Data Mentah'!$J$7:$N$31,3,FALSE)</f>
        <v>makanan</v>
      </c>
      <c r="K482" s="14">
        <f>VLOOKUP(Transaksi[[#This Row],[product_id]],'Data Mentah'!$J$7:$N$31,4,FALSE)</f>
        <v>9000</v>
      </c>
      <c r="L482" s="14" t="str">
        <f>VLOOKUP(Transaksi[[#This Row],[product_id]],'Data Mentah'!$J$7:$N$31,5,FALSE)</f>
        <v>mie-goreng</v>
      </c>
      <c r="M482" s="14">
        <f>Transaksi[[#This Row],[quantity]]*Transaksi[[#This Row],[harga_produk]]</f>
        <v>27000</v>
      </c>
      <c r="N482" s="14" t="str">
        <f>LEFT(Transaksi[[#This Row],[jenis_pembayaran]],4)</f>
        <v>QRIS</v>
      </c>
      <c r="O482" s="14">
        <f>IF(Transaksi[[#This Row],[tipe_pembayaran]]="QRIS",5%*Transaksi[[#This Row],[total_penjualan]],0)</f>
        <v>1350</v>
      </c>
      <c r="P482" s="14">
        <f>Transaksi[[#This Row],[total_penjualan]]-Transaksi[[#This Row],[diskon]]</f>
        <v>25650</v>
      </c>
      <c r="Q482" s="16" t="str">
        <f t="shared" si="7"/>
        <v>Juni</v>
      </c>
    </row>
    <row r="483" spans="1:17">
      <c r="A483" s="14">
        <v>482</v>
      </c>
      <c r="B483" s="14">
        <v>482</v>
      </c>
      <c r="C483" s="15">
        <v>44600</v>
      </c>
      <c r="D483" s="14">
        <v>67</v>
      </c>
      <c r="E483" s="14">
        <v>10</v>
      </c>
      <c r="F483" s="14">
        <v>1</v>
      </c>
      <c r="G483" s="14" t="s">
        <v>33</v>
      </c>
      <c r="H483" s="14" t="s">
        <v>20</v>
      </c>
      <c r="I483" s="14" t="str">
        <f>VLOOKUP(Transaksi[[#This Row],[product_id]],'Data Mentah'!$J$7:$N$31,2,FALSE)</f>
        <v>indomie Kari Ayam</v>
      </c>
      <c r="J483" s="14" t="str">
        <f>VLOOKUP(Transaksi[[#This Row],[product_id]],'Data Mentah'!$J$7:$N$31,3,FALSE)</f>
        <v>makanan</v>
      </c>
      <c r="K483" s="14">
        <f>VLOOKUP(Transaksi[[#This Row],[product_id]],'Data Mentah'!$J$7:$N$31,4,FALSE)</f>
        <v>9000</v>
      </c>
      <c r="L483" s="14" t="str">
        <f>VLOOKUP(Transaksi[[#This Row],[product_id]],'Data Mentah'!$J$7:$N$31,5,FALSE)</f>
        <v>mie-kuah</v>
      </c>
      <c r="M483" s="14">
        <f>Transaksi[[#This Row],[quantity]]*Transaksi[[#This Row],[harga_produk]]</f>
        <v>9000</v>
      </c>
      <c r="N483" s="14" t="str">
        <f>LEFT(Transaksi[[#This Row],[jenis_pembayaran]],4)</f>
        <v>QRIS</v>
      </c>
      <c r="O483" s="14">
        <f>IF(Transaksi[[#This Row],[tipe_pembayaran]]="QRIS",5%*Transaksi[[#This Row],[total_penjualan]],0)</f>
        <v>450</v>
      </c>
      <c r="P483" s="14">
        <f>Transaksi[[#This Row],[total_penjualan]]-Transaksi[[#This Row],[diskon]]</f>
        <v>8550</v>
      </c>
      <c r="Q483" s="16" t="str">
        <f t="shared" si="7"/>
        <v>Februari</v>
      </c>
    </row>
    <row r="484" spans="1:17">
      <c r="A484" s="14">
        <v>483</v>
      </c>
      <c r="B484" s="14">
        <v>483</v>
      </c>
      <c r="C484" s="15">
        <v>44767</v>
      </c>
      <c r="D484" s="14">
        <v>79</v>
      </c>
      <c r="E484" s="14">
        <v>8</v>
      </c>
      <c r="F484" s="14">
        <v>3</v>
      </c>
      <c r="G484" s="14" t="s">
        <v>33</v>
      </c>
      <c r="H484" s="14" t="s">
        <v>20</v>
      </c>
      <c r="I484" s="14" t="str">
        <f>VLOOKUP(Transaksi[[#This Row],[product_id]],'Data Mentah'!$J$7:$N$31,2,FALSE)</f>
        <v>Indomie Goreng Sambal Matah</v>
      </c>
      <c r="J484" s="14" t="str">
        <f>VLOOKUP(Transaksi[[#This Row],[product_id]],'Data Mentah'!$J$7:$N$31,3,FALSE)</f>
        <v>makanan</v>
      </c>
      <c r="K484" s="14">
        <f>VLOOKUP(Transaksi[[#This Row],[product_id]],'Data Mentah'!$J$7:$N$31,4,FALSE)</f>
        <v>9000</v>
      </c>
      <c r="L484" s="14" t="str">
        <f>VLOOKUP(Transaksi[[#This Row],[product_id]],'Data Mentah'!$J$7:$N$31,5,FALSE)</f>
        <v>mie-goreng</v>
      </c>
      <c r="M484" s="14">
        <f>Transaksi[[#This Row],[quantity]]*Transaksi[[#This Row],[harga_produk]]</f>
        <v>27000</v>
      </c>
      <c r="N484" s="14" t="str">
        <f>LEFT(Transaksi[[#This Row],[jenis_pembayaran]],4)</f>
        <v>QRIS</v>
      </c>
      <c r="O484" s="14">
        <f>IF(Transaksi[[#This Row],[tipe_pembayaran]]="QRIS",5%*Transaksi[[#This Row],[total_penjualan]],0)</f>
        <v>1350</v>
      </c>
      <c r="P484" s="14">
        <f>Transaksi[[#This Row],[total_penjualan]]-Transaksi[[#This Row],[diskon]]</f>
        <v>25650</v>
      </c>
      <c r="Q484" s="16" t="str">
        <f t="shared" si="7"/>
        <v>Juli</v>
      </c>
    </row>
    <row r="485" spans="1:17">
      <c r="A485" s="14">
        <v>484</v>
      </c>
      <c r="B485" s="14">
        <v>484</v>
      </c>
      <c r="C485" s="15">
        <v>44658</v>
      </c>
      <c r="D485" s="14">
        <v>46</v>
      </c>
      <c r="E485" s="14">
        <v>2</v>
      </c>
      <c r="F485" s="14">
        <v>2</v>
      </c>
      <c r="G485" s="14" t="s">
        <v>30</v>
      </c>
      <c r="H485" s="14" t="s">
        <v>20</v>
      </c>
      <c r="I485" s="14" t="str">
        <f>VLOOKUP(Transaksi[[#This Row],[product_id]],'Data Mentah'!$J$7:$N$31,2,FALSE)</f>
        <v>Indomie Ayam Spesial</v>
      </c>
      <c r="J485" s="14" t="str">
        <f>VLOOKUP(Transaksi[[#This Row],[product_id]],'Data Mentah'!$J$7:$N$31,3,FALSE)</f>
        <v>makanan</v>
      </c>
      <c r="K485" s="14">
        <f>VLOOKUP(Transaksi[[#This Row],[product_id]],'Data Mentah'!$J$7:$N$31,4,FALSE)</f>
        <v>9000</v>
      </c>
      <c r="L485" s="14" t="str">
        <f>VLOOKUP(Transaksi[[#This Row],[product_id]],'Data Mentah'!$J$7:$N$31,5,FALSE)</f>
        <v>mie-kuah</v>
      </c>
      <c r="M485" s="14">
        <f>Transaksi[[#This Row],[quantity]]*Transaksi[[#This Row],[harga_produk]]</f>
        <v>18000</v>
      </c>
      <c r="N485" s="14" t="str">
        <f>LEFT(Transaksi[[#This Row],[jenis_pembayaran]],4)</f>
        <v>QRIS</v>
      </c>
      <c r="O485" s="14">
        <f>IF(Transaksi[[#This Row],[tipe_pembayaran]]="QRIS",5%*Transaksi[[#This Row],[total_penjualan]],0)</f>
        <v>900</v>
      </c>
      <c r="P485" s="14">
        <f>Transaksi[[#This Row],[total_penjualan]]-Transaksi[[#This Row],[diskon]]</f>
        <v>17100</v>
      </c>
      <c r="Q485" s="16" t="str">
        <f t="shared" si="7"/>
        <v>April</v>
      </c>
    </row>
    <row r="486" spans="1:17">
      <c r="A486" s="14">
        <v>485</v>
      </c>
      <c r="B486" s="14">
        <v>485</v>
      </c>
      <c r="C486" s="15">
        <v>44789</v>
      </c>
      <c r="D486" s="14">
        <v>5</v>
      </c>
      <c r="E486" s="14">
        <v>4</v>
      </c>
      <c r="F486" s="14">
        <v>2</v>
      </c>
      <c r="G486" s="14" t="s">
        <v>14</v>
      </c>
      <c r="H486" s="14" t="s">
        <v>20</v>
      </c>
      <c r="I486" s="14" t="str">
        <f>VLOOKUP(Transaksi[[#This Row],[product_id]],'Data Mentah'!$J$7:$N$31,2,FALSE)</f>
        <v>Indomie Goreng Aceh</v>
      </c>
      <c r="J486" s="14" t="str">
        <f>VLOOKUP(Transaksi[[#This Row],[product_id]],'Data Mentah'!$J$7:$N$31,3,FALSE)</f>
        <v>makanan</v>
      </c>
      <c r="K486" s="14">
        <f>VLOOKUP(Transaksi[[#This Row],[product_id]],'Data Mentah'!$J$7:$N$31,4,FALSE)</f>
        <v>9000</v>
      </c>
      <c r="L486" s="14" t="str">
        <f>VLOOKUP(Transaksi[[#This Row],[product_id]],'Data Mentah'!$J$7:$N$31,5,FALSE)</f>
        <v>mie-goreng</v>
      </c>
      <c r="M486" s="14">
        <f>Transaksi[[#This Row],[quantity]]*Transaksi[[#This Row],[harga_produk]]</f>
        <v>18000</v>
      </c>
      <c r="N486" s="14" t="str">
        <f>LEFT(Transaksi[[#This Row],[jenis_pembayaran]],4)</f>
        <v>QRIS</v>
      </c>
      <c r="O486" s="14">
        <f>IF(Transaksi[[#This Row],[tipe_pembayaran]]="QRIS",5%*Transaksi[[#This Row],[total_penjualan]],0)</f>
        <v>900</v>
      </c>
      <c r="P486" s="14">
        <f>Transaksi[[#This Row],[total_penjualan]]-Transaksi[[#This Row],[diskon]]</f>
        <v>17100</v>
      </c>
      <c r="Q486" s="16" t="str">
        <f t="shared" si="7"/>
        <v>Agustus</v>
      </c>
    </row>
    <row r="487" spans="1:17">
      <c r="A487" s="14">
        <v>486</v>
      </c>
      <c r="B487" s="14">
        <v>486</v>
      </c>
      <c r="C487" s="15">
        <v>44772</v>
      </c>
      <c r="D487" s="14">
        <v>57</v>
      </c>
      <c r="E487" s="14">
        <v>11</v>
      </c>
      <c r="F487" s="14">
        <v>3</v>
      </c>
      <c r="G487" s="14" t="s">
        <v>33</v>
      </c>
      <c r="H487" s="14" t="s">
        <v>20</v>
      </c>
      <c r="I487" s="14" t="str">
        <f>VLOOKUP(Transaksi[[#This Row],[product_id]],'Data Mentah'!$J$7:$N$31,2,FALSE)</f>
        <v>Indomie Rasa Empal Gentong</v>
      </c>
      <c r="J487" s="14" t="str">
        <f>VLOOKUP(Transaksi[[#This Row],[product_id]],'Data Mentah'!$J$7:$N$31,3,FALSE)</f>
        <v>makanan</v>
      </c>
      <c r="K487" s="14">
        <f>VLOOKUP(Transaksi[[#This Row],[product_id]],'Data Mentah'!$J$7:$N$31,4,FALSE)</f>
        <v>10000</v>
      </c>
      <c r="L487" s="14" t="str">
        <f>VLOOKUP(Transaksi[[#This Row],[product_id]],'Data Mentah'!$J$7:$N$31,5,FALSE)</f>
        <v>mie-kuah</v>
      </c>
      <c r="M487" s="14">
        <f>Transaksi[[#This Row],[quantity]]*Transaksi[[#This Row],[harga_produk]]</f>
        <v>30000</v>
      </c>
      <c r="N487" s="14" t="str">
        <f>LEFT(Transaksi[[#This Row],[jenis_pembayaran]],4)</f>
        <v>QRIS</v>
      </c>
      <c r="O487" s="14">
        <f>IF(Transaksi[[#This Row],[tipe_pembayaran]]="QRIS",5%*Transaksi[[#This Row],[total_penjualan]],0)</f>
        <v>1500</v>
      </c>
      <c r="P487" s="14">
        <f>Transaksi[[#This Row],[total_penjualan]]-Transaksi[[#This Row],[diskon]]</f>
        <v>28500</v>
      </c>
      <c r="Q487" s="16" t="str">
        <f t="shared" si="7"/>
        <v>Juli</v>
      </c>
    </row>
    <row r="488" spans="1:17">
      <c r="A488" s="14">
        <v>487</v>
      </c>
      <c r="B488" s="14">
        <v>487</v>
      </c>
      <c r="C488" s="15">
        <v>44587</v>
      </c>
      <c r="D488" s="14">
        <v>53</v>
      </c>
      <c r="E488" s="14">
        <v>5</v>
      </c>
      <c r="F488" s="14">
        <v>2</v>
      </c>
      <c r="G488" s="14" t="s">
        <v>22</v>
      </c>
      <c r="H488" s="14" t="s">
        <v>15</v>
      </c>
      <c r="I488" s="14" t="str">
        <f>VLOOKUP(Transaksi[[#This Row],[product_id]],'Data Mentah'!$J$7:$N$31,2,FALSE)</f>
        <v>Indomie Goreng Cabe Ijo</v>
      </c>
      <c r="J488" s="14" t="str">
        <f>VLOOKUP(Transaksi[[#This Row],[product_id]],'Data Mentah'!$J$7:$N$31,3,FALSE)</f>
        <v>makanan</v>
      </c>
      <c r="K488" s="14">
        <f>VLOOKUP(Transaksi[[#This Row],[product_id]],'Data Mentah'!$J$7:$N$31,4,FALSE)</f>
        <v>9000</v>
      </c>
      <c r="L488" s="14" t="str">
        <f>VLOOKUP(Transaksi[[#This Row],[product_id]],'Data Mentah'!$J$7:$N$31,5,FALSE)</f>
        <v>mie-goreng</v>
      </c>
      <c r="M488" s="14">
        <f>Transaksi[[#This Row],[quantity]]*Transaksi[[#This Row],[harga_produk]]</f>
        <v>18000</v>
      </c>
      <c r="N488" s="14" t="str">
        <f>LEFT(Transaksi[[#This Row],[jenis_pembayaran]],4)</f>
        <v>QRIS</v>
      </c>
      <c r="O488" s="14">
        <f>IF(Transaksi[[#This Row],[tipe_pembayaran]]="QRIS",5%*Transaksi[[#This Row],[total_penjualan]],0)</f>
        <v>900</v>
      </c>
      <c r="P488" s="14">
        <f>Transaksi[[#This Row],[total_penjualan]]-Transaksi[[#This Row],[diskon]]</f>
        <v>17100</v>
      </c>
      <c r="Q488" s="16" t="str">
        <f t="shared" si="7"/>
        <v>Januari</v>
      </c>
    </row>
    <row r="489" spans="1:17">
      <c r="A489" s="14">
        <v>488</v>
      </c>
      <c r="B489" s="14">
        <v>488</v>
      </c>
      <c r="C489" s="15">
        <v>44713</v>
      </c>
      <c r="D489" s="14">
        <v>16</v>
      </c>
      <c r="E489" s="14">
        <v>17</v>
      </c>
      <c r="F489" s="14">
        <v>2</v>
      </c>
      <c r="G489" s="14" t="s">
        <v>14</v>
      </c>
      <c r="H489" s="14" t="s">
        <v>20</v>
      </c>
      <c r="I489" s="14" t="str">
        <f>VLOOKUP(Transaksi[[#This Row],[product_id]],'Data Mentah'!$J$7:$N$31,2,FALSE)</f>
        <v>Indomie Rasa Soto Padang</v>
      </c>
      <c r="J489" s="14" t="str">
        <f>VLOOKUP(Transaksi[[#This Row],[product_id]],'Data Mentah'!$J$7:$N$31,3,FALSE)</f>
        <v>makanan</v>
      </c>
      <c r="K489" s="14">
        <f>VLOOKUP(Transaksi[[#This Row],[product_id]],'Data Mentah'!$J$7:$N$31,4,FALSE)</f>
        <v>10000</v>
      </c>
      <c r="L489" s="14" t="str">
        <f>VLOOKUP(Transaksi[[#This Row],[product_id]],'Data Mentah'!$J$7:$N$31,5,FALSE)</f>
        <v>mie-kuah</v>
      </c>
      <c r="M489" s="14">
        <f>Transaksi[[#This Row],[quantity]]*Transaksi[[#This Row],[harga_produk]]</f>
        <v>20000</v>
      </c>
      <c r="N489" s="14" t="str">
        <f>LEFT(Transaksi[[#This Row],[jenis_pembayaran]],4)</f>
        <v>QRIS</v>
      </c>
      <c r="O489" s="14">
        <f>IF(Transaksi[[#This Row],[tipe_pembayaran]]="QRIS",5%*Transaksi[[#This Row],[total_penjualan]],0)</f>
        <v>1000</v>
      </c>
      <c r="P489" s="14">
        <f>Transaksi[[#This Row],[total_penjualan]]-Transaksi[[#This Row],[diskon]]</f>
        <v>19000</v>
      </c>
      <c r="Q489" s="16" t="str">
        <f t="shared" si="7"/>
        <v>Juni</v>
      </c>
    </row>
    <row r="490" spans="1:17">
      <c r="A490" s="14">
        <v>489</v>
      </c>
      <c r="B490" s="14">
        <v>489</v>
      </c>
      <c r="C490" s="15">
        <v>44725</v>
      </c>
      <c r="D490" s="14">
        <v>59</v>
      </c>
      <c r="E490" s="14">
        <v>15</v>
      </c>
      <c r="F490" s="14">
        <v>2</v>
      </c>
      <c r="G490" s="14" t="s">
        <v>30</v>
      </c>
      <c r="H490" s="14" t="s">
        <v>15</v>
      </c>
      <c r="I490" s="14" t="str">
        <f>VLOOKUP(Transaksi[[#This Row],[product_id]],'Data Mentah'!$J$7:$N$31,2,FALSE)</f>
        <v>Indomie Rasa Soto Betawi</v>
      </c>
      <c r="J490" s="14" t="str">
        <f>VLOOKUP(Transaksi[[#This Row],[product_id]],'Data Mentah'!$J$7:$N$31,3,FALSE)</f>
        <v>makanan</v>
      </c>
      <c r="K490" s="14">
        <f>VLOOKUP(Transaksi[[#This Row],[product_id]],'Data Mentah'!$J$7:$N$31,4,FALSE)</f>
        <v>10000</v>
      </c>
      <c r="L490" s="14" t="str">
        <f>VLOOKUP(Transaksi[[#This Row],[product_id]],'Data Mentah'!$J$7:$N$31,5,FALSE)</f>
        <v>mie-kuah</v>
      </c>
      <c r="M490" s="14">
        <f>Transaksi[[#This Row],[quantity]]*Transaksi[[#This Row],[harga_produk]]</f>
        <v>20000</v>
      </c>
      <c r="N490" s="14" t="str">
        <f>LEFT(Transaksi[[#This Row],[jenis_pembayaran]],4)</f>
        <v>QRIS</v>
      </c>
      <c r="O490" s="14">
        <f>IF(Transaksi[[#This Row],[tipe_pembayaran]]="QRIS",5%*Transaksi[[#This Row],[total_penjualan]],0)</f>
        <v>1000</v>
      </c>
      <c r="P490" s="14">
        <f>Transaksi[[#This Row],[total_penjualan]]-Transaksi[[#This Row],[diskon]]</f>
        <v>19000</v>
      </c>
      <c r="Q490" s="16" t="str">
        <f t="shared" si="7"/>
        <v>Juni</v>
      </c>
    </row>
    <row r="491" spans="1:17">
      <c r="A491" s="14">
        <v>490</v>
      </c>
      <c r="B491" s="14">
        <v>490</v>
      </c>
      <c r="C491" s="15">
        <v>44746</v>
      </c>
      <c r="D491" s="14">
        <v>55</v>
      </c>
      <c r="E491" s="14">
        <v>3</v>
      </c>
      <c r="F491" s="14">
        <v>2</v>
      </c>
      <c r="G491" s="14" t="s">
        <v>45</v>
      </c>
      <c r="H491" s="14" t="s">
        <v>15</v>
      </c>
      <c r="I491" s="14" t="str">
        <f>VLOOKUP(Transaksi[[#This Row],[product_id]],'Data Mentah'!$J$7:$N$31,2,FALSE)</f>
        <v>Indomie Baso Sapi</v>
      </c>
      <c r="J491" s="14" t="str">
        <f>VLOOKUP(Transaksi[[#This Row],[product_id]],'Data Mentah'!$J$7:$N$31,3,FALSE)</f>
        <v>makanan</v>
      </c>
      <c r="K491" s="14">
        <f>VLOOKUP(Transaksi[[#This Row],[product_id]],'Data Mentah'!$J$7:$N$31,4,FALSE)</f>
        <v>9000</v>
      </c>
      <c r="L491" s="14" t="str">
        <f>VLOOKUP(Transaksi[[#This Row],[product_id]],'Data Mentah'!$J$7:$N$31,5,FALSE)</f>
        <v>mie-kuah</v>
      </c>
      <c r="M491" s="14">
        <f>Transaksi[[#This Row],[quantity]]*Transaksi[[#This Row],[harga_produk]]</f>
        <v>18000</v>
      </c>
      <c r="N491" s="14" t="str">
        <f>LEFT(Transaksi[[#This Row],[jenis_pembayaran]],4)</f>
        <v>QRIS</v>
      </c>
      <c r="O491" s="14">
        <f>IF(Transaksi[[#This Row],[tipe_pembayaran]]="QRIS",5%*Transaksi[[#This Row],[total_penjualan]],0)</f>
        <v>900</v>
      </c>
      <c r="P491" s="14">
        <f>Transaksi[[#This Row],[total_penjualan]]-Transaksi[[#This Row],[diskon]]</f>
        <v>17100</v>
      </c>
      <c r="Q491" s="16" t="str">
        <f t="shared" si="7"/>
        <v>Juli</v>
      </c>
    </row>
    <row r="492" spans="1:17">
      <c r="A492" s="14">
        <v>491</v>
      </c>
      <c r="B492" s="14">
        <v>491</v>
      </c>
      <c r="C492" s="15">
        <v>44695</v>
      </c>
      <c r="D492" s="14">
        <v>58</v>
      </c>
      <c r="E492" s="14">
        <v>1</v>
      </c>
      <c r="F492" s="14">
        <v>3</v>
      </c>
      <c r="G492" s="14" t="s">
        <v>14</v>
      </c>
      <c r="H492" s="14" t="s">
        <v>15</v>
      </c>
      <c r="I492" s="14" t="str">
        <f>VLOOKUP(Transaksi[[#This Row],[product_id]],'Data Mentah'!$J$7:$N$31,2,FALSE)</f>
        <v>indomie Ayam Bawang</v>
      </c>
      <c r="J492" s="14" t="str">
        <f>VLOOKUP(Transaksi[[#This Row],[product_id]],'Data Mentah'!$J$7:$N$31,3,FALSE)</f>
        <v>makanan</v>
      </c>
      <c r="K492" s="14">
        <f>VLOOKUP(Transaksi[[#This Row],[product_id]],'Data Mentah'!$J$7:$N$31,4,FALSE)</f>
        <v>9000</v>
      </c>
      <c r="L492" s="14" t="str">
        <f>VLOOKUP(Transaksi[[#This Row],[product_id]],'Data Mentah'!$J$7:$N$31,5,FALSE)</f>
        <v>mie-kuah</v>
      </c>
      <c r="M492" s="14">
        <f>Transaksi[[#This Row],[quantity]]*Transaksi[[#This Row],[harga_produk]]</f>
        <v>27000</v>
      </c>
      <c r="N492" s="14" t="str">
        <f>LEFT(Transaksi[[#This Row],[jenis_pembayaran]],4)</f>
        <v>QRIS</v>
      </c>
      <c r="O492" s="14">
        <f>IF(Transaksi[[#This Row],[tipe_pembayaran]]="QRIS",5%*Transaksi[[#This Row],[total_penjualan]],0)</f>
        <v>1350</v>
      </c>
      <c r="P492" s="14">
        <f>Transaksi[[#This Row],[total_penjualan]]-Transaksi[[#This Row],[diskon]]</f>
        <v>25650</v>
      </c>
      <c r="Q492" s="16" t="str">
        <f t="shared" si="7"/>
        <v>Mei</v>
      </c>
    </row>
    <row r="493" spans="1:17">
      <c r="A493" s="14">
        <v>492</v>
      </c>
      <c r="B493" s="14">
        <v>492</v>
      </c>
      <c r="C493" s="15">
        <v>44734</v>
      </c>
      <c r="D493" s="14">
        <v>59</v>
      </c>
      <c r="E493" s="14">
        <v>16</v>
      </c>
      <c r="F493" s="14">
        <v>2</v>
      </c>
      <c r="G493" s="14" t="s">
        <v>19</v>
      </c>
      <c r="H493" s="14" t="s">
        <v>20</v>
      </c>
      <c r="I493" s="14" t="str">
        <f>VLOOKUP(Transaksi[[#This Row],[product_id]],'Data Mentah'!$J$7:$N$31,2,FALSE)</f>
        <v>Indomie Rasa Soto Lamongan</v>
      </c>
      <c r="J493" s="14" t="str">
        <f>VLOOKUP(Transaksi[[#This Row],[product_id]],'Data Mentah'!$J$7:$N$31,3,FALSE)</f>
        <v>makanan</v>
      </c>
      <c r="K493" s="14">
        <f>VLOOKUP(Transaksi[[#This Row],[product_id]],'Data Mentah'!$J$7:$N$31,4,FALSE)</f>
        <v>10000</v>
      </c>
      <c r="L493" s="14" t="str">
        <f>VLOOKUP(Transaksi[[#This Row],[product_id]],'Data Mentah'!$J$7:$N$31,5,FALSE)</f>
        <v>mie-kuah</v>
      </c>
      <c r="M493" s="14">
        <f>Transaksi[[#This Row],[quantity]]*Transaksi[[#This Row],[harga_produk]]</f>
        <v>20000</v>
      </c>
      <c r="N493" s="14" t="str">
        <f>LEFT(Transaksi[[#This Row],[jenis_pembayaran]],4)</f>
        <v>CASH</v>
      </c>
      <c r="O493" s="14">
        <f>IF(Transaksi[[#This Row],[tipe_pembayaran]]="QRIS",5%*Transaksi[[#This Row],[total_penjualan]],0)</f>
        <v>0</v>
      </c>
      <c r="P493" s="14">
        <f>Transaksi[[#This Row],[total_penjualan]]-Transaksi[[#This Row],[diskon]]</f>
        <v>20000</v>
      </c>
      <c r="Q493" s="16" t="str">
        <f t="shared" si="7"/>
        <v>Juni</v>
      </c>
    </row>
    <row r="494" spans="1:17">
      <c r="A494" s="14">
        <v>493</v>
      </c>
      <c r="B494" s="14">
        <v>493</v>
      </c>
      <c r="C494" s="15">
        <v>44757</v>
      </c>
      <c r="D494" s="14">
        <v>96</v>
      </c>
      <c r="E494" s="14">
        <v>9</v>
      </c>
      <c r="F494" s="14">
        <v>3</v>
      </c>
      <c r="G494" s="14" t="s">
        <v>14</v>
      </c>
      <c r="H494" s="14" t="s">
        <v>20</v>
      </c>
      <c r="I494" s="14" t="str">
        <f>VLOOKUP(Transaksi[[#This Row],[product_id]],'Data Mentah'!$J$7:$N$31,2,FALSE)</f>
        <v>Indomie Goreng Spesial</v>
      </c>
      <c r="J494" s="14" t="str">
        <f>VLOOKUP(Transaksi[[#This Row],[product_id]],'Data Mentah'!$J$7:$N$31,3,FALSE)</f>
        <v>makanan</v>
      </c>
      <c r="K494" s="14">
        <f>VLOOKUP(Transaksi[[#This Row],[product_id]],'Data Mentah'!$J$7:$N$31,4,FALSE)</f>
        <v>9000</v>
      </c>
      <c r="L494" s="14" t="str">
        <f>VLOOKUP(Transaksi[[#This Row],[product_id]],'Data Mentah'!$J$7:$N$31,5,FALSE)</f>
        <v>mie-goreng</v>
      </c>
      <c r="M494" s="14">
        <f>Transaksi[[#This Row],[quantity]]*Transaksi[[#This Row],[harga_produk]]</f>
        <v>27000</v>
      </c>
      <c r="N494" s="14" t="str">
        <f>LEFT(Transaksi[[#This Row],[jenis_pembayaran]],4)</f>
        <v>QRIS</v>
      </c>
      <c r="O494" s="14">
        <f>IF(Transaksi[[#This Row],[tipe_pembayaran]]="QRIS",5%*Transaksi[[#This Row],[total_penjualan]],0)</f>
        <v>1350</v>
      </c>
      <c r="P494" s="14">
        <f>Transaksi[[#This Row],[total_penjualan]]-Transaksi[[#This Row],[diskon]]</f>
        <v>25650</v>
      </c>
      <c r="Q494" s="16" t="str">
        <f t="shared" si="7"/>
        <v>Juli</v>
      </c>
    </row>
    <row r="495" spans="1:17">
      <c r="A495" s="14">
        <v>494</v>
      </c>
      <c r="B495" s="14">
        <v>494</v>
      </c>
      <c r="C495" s="15">
        <v>44774</v>
      </c>
      <c r="D495" s="14">
        <v>69</v>
      </c>
      <c r="E495" s="14">
        <v>14</v>
      </c>
      <c r="F495" s="14">
        <v>3</v>
      </c>
      <c r="G495" s="14" t="s">
        <v>33</v>
      </c>
      <c r="H495" s="14" t="s">
        <v>20</v>
      </c>
      <c r="I495" s="14" t="str">
        <f>VLOOKUP(Transaksi[[#This Row],[product_id]],'Data Mentah'!$J$7:$N$31,2,FALSE)</f>
        <v>Indomie Rasa Soto Banjar Limau Kuit</v>
      </c>
      <c r="J495" s="14" t="str">
        <f>VLOOKUP(Transaksi[[#This Row],[product_id]],'Data Mentah'!$J$7:$N$31,3,FALSE)</f>
        <v>makanan</v>
      </c>
      <c r="K495" s="14">
        <f>VLOOKUP(Transaksi[[#This Row],[product_id]],'Data Mentah'!$J$7:$N$31,4,FALSE)</f>
        <v>10000</v>
      </c>
      <c r="L495" s="14" t="str">
        <f>VLOOKUP(Transaksi[[#This Row],[product_id]],'Data Mentah'!$J$7:$N$31,5,FALSE)</f>
        <v>mie-kuah</v>
      </c>
      <c r="M495" s="14">
        <f>Transaksi[[#This Row],[quantity]]*Transaksi[[#This Row],[harga_produk]]</f>
        <v>30000</v>
      </c>
      <c r="N495" s="14" t="str">
        <f>LEFT(Transaksi[[#This Row],[jenis_pembayaran]],4)</f>
        <v>QRIS</v>
      </c>
      <c r="O495" s="14">
        <f>IF(Transaksi[[#This Row],[tipe_pembayaran]]="QRIS",5%*Transaksi[[#This Row],[total_penjualan]],0)</f>
        <v>1500</v>
      </c>
      <c r="P495" s="14">
        <f>Transaksi[[#This Row],[total_penjualan]]-Transaksi[[#This Row],[diskon]]</f>
        <v>28500</v>
      </c>
      <c r="Q495" s="16" t="str">
        <f t="shared" si="7"/>
        <v>Agustus</v>
      </c>
    </row>
    <row r="496" spans="1:17">
      <c r="A496" s="14">
        <v>495</v>
      </c>
      <c r="B496" s="14">
        <v>495</v>
      </c>
      <c r="C496" s="15">
        <v>44698</v>
      </c>
      <c r="D496" s="14">
        <v>11</v>
      </c>
      <c r="E496" s="14">
        <v>3</v>
      </c>
      <c r="F496" s="14">
        <v>1</v>
      </c>
      <c r="G496" s="14" t="s">
        <v>19</v>
      </c>
      <c r="H496" s="14" t="s">
        <v>20</v>
      </c>
      <c r="I496" s="14" t="str">
        <f>VLOOKUP(Transaksi[[#This Row],[product_id]],'Data Mentah'!$J$7:$N$31,2,FALSE)</f>
        <v>Indomie Baso Sapi</v>
      </c>
      <c r="J496" s="14" t="str">
        <f>VLOOKUP(Transaksi[[#This Row],[product_id]],'Data Mentah'!$J$7:$N$31,3,FALSE)</f>
        <v>makanan</v>
      </c>
      <c r="K496" s="14">
        <f>VLOOKUP(Transaksi[[#This Row],[product_id]],'Data Mentah'!$J$7:$N$31,4,FALSE)</f>
        <v>9000</v>
      </c>
      <c r="L496" s="14" t="str">
        <f>VLOOKUP(Transaksi[[#This Row],[product_id]],'Data Mentah'!$J$7:$N$31,5,FALSE)</f>
        <v>mie-kuah</v>
      </c>
      <c r="M496" s="14">
        <f>Transaksi[[#This Row],[quantity]]*Transaksi[[#This Row],[harga_produk]]</f>
        <v>9000</v>
      </c>
      <c r="N496" s="14" t="str">
        <f>LEFT(Transaksi[[#This Row],[jenis_pembayaran]],4)</f>
        <v>CASH</v>
      </c>
      <c r="O496" s="14">
        <f>IF(Transaksi[[#This Row],[tipe_pembayaran]]="QRIS",5%*Transaksi[[#This Row],[total_penjualan]],0)</f>
        <v>0</v>
      </c>
      <c r="P496" s="14">
        <f>Transaksi[[#This Row],[total_penjualan]]-Transaksi[[#This Row],[diskon]]</f>
        <v>9000</v>
      </c>
      <c r="Q496" s="16" t="str">
        <f t="shared" si="7"/>
        <v>Mei</v>
      </c>
    </row>
    <row r="497" spans="1:17">
      <c r="A497" s="14">
        <v>496</v>
      </c>
      <c r="B497" s="14">
        <v>496</v>
      </c>
      <c r="C497" s="15">
        <v>44718</v>
      </c>
      <c r="D497" s="14">
        <v>55</v>
      </c>
      <c r="E497" s="14">
        <v>9</v>
      </c>
      <c r="F497" s="14">
        <v>1</v>
      </c>
      <c r="G497" s="14" t="s">
        <v>33</v>
      </c>
      <c r="H497" s="14" t="s">
        <v>20</v>
      </c>
      <c r="I497" s="14" t="str">
        <f>VLOOKUP(Transaksi[[#This Row],[product_id]],'Data Mentah'!$J$7:$N$31,2,FALSE)</f>
        <v>Indomie Goreng Spesial</v>
      </c>
      <c r="J497" s="14" t="str">
        <f>VLOOKUP(Transaksi[[#This Row],[product_id]],'Data Mentah'!$J$7:$N$31,3,FALSE)</f>
        <v>makanan</v>
      </c>
      <c r="K497" s="14">
        <f>VLOOKUP(Transaksi[[#This Row],[product_id]],'Data Mentah'!$J$7:$N$31,4,FALSE)</f>
        <v>9000</v>
      </c>
      <c r="L497" s="14" t="str">
        <f>VLOOKUP(Transaksi[[#This Row],[product_id]],'Data Mentah'!$J$7:$N$31,5,FALSE)</f>
        <v>mie-goreng</v>
      </c>
      <c r="M497" s="14">
        <f>Transaksi[[#This Row],[quantity]]*Transaksi[[#This Row],[harga_produk]]</f>
        <v>9000</v>
      </c>
      <c r="N497" s="14" t="str">
        <f>LEFT(Transaksi[[#This Row],[jenis_pembayaran]],4)</f>
        <v>QRIS</v>
      </c>
      <c r="O497" s="14">
        <f>IF(Transaksi[[#This Row],[tipe_pembayaran]]="QRIS",5%*Transaksi[[#This Row],[total_penjualan]],0)</f>
        <v>450</v>
      </c>
      <c r="P497" s="14">
        <f>Transaksi[[#This Row],[total_penjualan]]-Transaksi[[#This Row],[diskon]]</f>
        <v>8550</v>
      </c>
      <c r="Q497" s="16" t="str">
        <f t="shared" si="7"/>
        <v>Juni</v>
      </c>
    </row>
    <row r="498" spans="1:17">
      <c r="A498" s="14">
        <v>497</v>
      </c>
      <c r="B498" s="14">
        <v>497</v>
      </c>
      <c r="C498" s="15">
        <v>44756</v>
      </c>
      <c r="D498" s="14">
        <v>25</v>
      </c>
      <c r="E498" s="14">
        <v>7</v>
      </c>
      <c r="F498" s="14">
        <v>2</v>
      </c>
      <c r="G498" s="14" t="s">
        <v>33</v>
      </c>
      <c r="H498" s="14" t="s">
        <v>20</v>
      </c>
      <c r="I498" s="14" t="str">
        <f>VLOOKUP(Transaksi[[#This Row],[product_id]],'Data Mentah'!$J$7:$N$31,2,FALSE)</f>
        <v>Indomie Goreng Rendang</v>
      </c>
      <c r="J498" s="14" t="str">
        <f>VLOOKUP(Transaksi[[#This Row],[product_id]],'Data Mentah'!$J$7:$N$31,3,FALSE)</f>
        <v>makanan</v>
      </c>
      <c r="K498" s="14">
        <f>VLOOKUP(Transaksi[[#This Row],[product_id]],'Data Mentah'!$J$7:$N$31,4,FALSE)</f>
        <v>9000</v>
      </c>
      <c r="L498" s="14" t="str">
        <f>VLOOKUP(Transaksi[[#This Row],[product_id]],'Data Mentah'!$J$7:$N$31,5,FALSE)</f>
        <v>mie-goreng</v>
      </c>
      <c r="M498" s="14">
        <f>Transaksi[[#This Row],[quantity]]*Transaksi[[#This Row],[harga_produk]]</f>
        <v>18000</v>
      </c>
      <c r="N498" s="14" t="str">
        <f>LEFT(Transaksi[[#This Row],[jenis_pembayaran]],4)</f>
        <v>QRIS</v>
      </c>
      <c r="O498" s="14">
        <f>IF(Transaksi[[#This Row],[tipe_pembayaran]]="QRIS",5%*Transaksi[[#This Row],[total_penjualan]],0)</f>
        <v>900</v>
      </c>
      <c r="P498" s="14">
        <f>Transaksi[[#This Row],[total_penjualan]]-Transaksi[[#This Row],[diskon]]</f>
        <v>17100</v>
      </c>
      <c r="Q498" s="16" t="str">
        <f t="shared" si="7"/>
        <v>Juli</v>
      </c>
    </row>
    <row r="499" spans="1:17">
      <c r="A499" s="14">
        <v>498</v>
      </c>
      <c r="B499" s="14">
        <v>498</v>
      </c>
      <c r="C499" s="15">
        <v>44795</v>
      </c>
      <c r="D499" s="14">
        <v>39</v>
      </c>
      <c r="E499" s="14">
        <v>6</v>
      </c>
      <c r="F499" s="14">
        <v>2</v>
      </c>
      <c r="G499" s="14" t="s">
        <v>30</v>
      </c>
      <c r="H499" s="14" t="s">
        <v>20</v>
      </c>
      <c r="I499" s="14" t="str">
        <f>VLOOKUP(Transaksi[[#This Row],[product_id]],'Data Mentah'!$J$7:$N$31,2,FALSE)</f>
        <v>Indomie Goreng Pedas</v>
      </c>
      <c r="J499" s="14" t="str">
        <f>VLOOKUP(Transaksi[[#This Row],[product_id]],'Data Mentah'!$J$7:$N$31,3,FALSE)</f>
        <v>makanan</v>
      </c>
      <c r="K499" s="14">
        <f>VLOOKUP(Transaksi[[#This Row],[product_id]],'Data Mentah'!$J$7:$N$31,4,FALSE)</f>
        <v>9000</v>
      </c>
      <c r="L499" s="14" t="str">
        <f>VLOOKUP(Transaksi[[#This Row],[product_id]],'Data Mentah'!$J$7:$N$31,5,FALSE)</f>
        <v>mie-goreng</v>
      </c>
      <c r="M499" s="14">
        <f>Transaksi[[#This Row],[quantity]]*Transaksi[[#This Row],[harga_produk]]</f>
        <v>18000</v>
      </c>
      <c r="N499" s="14" t="str">
        <f>LEFT(Transaksi[[#This Row],[jenis_pembayaran]],4)</f>
        <v>QRIS</v>
      </c>
      <c r="O499" s="14">
        <f>IF(Transaksi[[#This Row],[tipe_pembayaran]]="QRIS",5%*Transaksi[[#This Row],[total_penjualan]],0)</f>
        <v>900</v>
      </c>
      <c r="P499" s="14">
        <f>Transaksi[[#This Row],[total_penjualan]]-Transaksi[[#This Row],[diskon]]</f>
        <v>17100</v>
      </c>
      <c r="Q499" s="16" t="str">
        <f t="shared" si="7"/>
        <v>Agustus</v>
      </c>
    </row>
    <row r="500" spans="1:17">
      <c r="A500" s="14">
        <v>499</v>
      </c>
      <c r="B500" s="14">
        <v>499</v>
      </c>
      <c r="C500" s="15">
        <v>44733</v>
      </c>
      <c r="D500" s="14">
        <v>79</v>
      </c>
      <c r="E500" s="14">
        <v>18</v>
      </c>
      <c r="F500" s="14">
        <v>1</v>
      </c>
      <c r="G500" s="14" t="s">
        <v>14</v>
      </c>
      <c r="H500" s="14" t="s">
        <v>15</v>
      </c>
      <c r="I500" s="14" t="str">
        <f>VLOOKUP(Transaksi[[#This Row],[product_id]],'Data Mentah'!$J$7:$N$31,2,FALSE)</f>
        <v>Indomie Soto Mie</v>
      </c>
      <c r="J500" s="14" t="str">
        <f>VLOOKUP(Transaksi[[#This Row],[product_id]],'Data Mentah'!$J$7:$N$31,3,FALSE)</f>
        <v>makanan</v>
      </c>
      <c r="K500" s="14">
        <f>VLOOKUP(Transaksi[[#This Row],[product_id]],'Data Mentah'!$J$7:$N$31,4,FALSE)</f>
        <v>9000</v>
      </c>
      <c r="L500" s="14" t="str">
        <f>VLOOKUP(Transaksi[[#This Row],[product_id]],'Data Mentah'!$J$7:$N$31,5,FALSE)</f>
        <v>mie-kuah</v>
      </c>
      <c r="M500" s="14">
        <f>Transaksi[[#This Row],[quantity]]*Transaksi[[#This Row],[harga_produk]]</f>
        <v>9000</v>
      </c>
      <c r="N500" s="14" t="str">
        <f>LEFT(Transaksi[[#This Row],[jenis_pembayaran]],4)</f>
        <v>QRIS</v>
      </c>
      <c r="O500" s="14">
        <f>IF(Transaksi[[#This Row],[tipe_pembayaran]]="QRIS",5%*Transaksi[[#This Row],[total_penjualan]],0)</f>
        <v>450</v>
      </c>
      <c r="P500" s="14">
        <f>Transaksi[[#This Row],[total_penjualan]]-Transaksi[[#This Row],[diskon]]</f>
        <v>8550</v>
      </c>
      <c r="Q500" s="16" t="str">
        <f t="shared" si="7"/>
        <v>Juni</v>
      </c>
    </row>
    <row r="501" spans="1:17">
      <c r="A501" s="14">
        <v>500</v>
      </c>
      <c r="B501" s="14">
        <v>500</v>
      </c>
      <c r="C501" s="15">
        <v>44773</v>
      </c>
      <c r="D501" s="14">
        <v>66</v>
      </c>
      <c r="E501" s="14">
        <v>8</v>
      </c>
      <c r="F501" s="14">
        <v>2</v>
      </c>
      <c r="G501" s="14" t="s">
        <v>14</v>
      </c>
      <c r="H501" s="14" t="s">
        <v>20</v>
      </c>
      <c r="I501" s="14" t="str">
        <f>VLOOKUP(Transaksi[[#This Row],[product_id]],'Data Mentah'!$J$7:$N$31,2,FALSE)</f>
        <v>Indomie Goreng Sambal Matah</v>
      </c>
      <c r="J501" s="14" t="str">
        <f>VLOOKUP(Transaksi[[#This Row],[product_id]],'Data Mentah'!$J$7:$N$31,3,FALSE)</f>
        <v>makanan</v>
      </c>
      <c r="K501" s="14">
        <f>VLOOKUP(Transaksi[[#This Row],[product_id]],'Data Mentah'!$J$7:$N$31,4,FALSE)</f>
        <v>9000</v>
      </c>
      <c r="L501" s="14" t="str">
        <f>VLOOKUP(Transaksi[[#This Row],[product_id]],'Data Mentah'!$J$7:$N$31,5,FALSE)</f>
        <v>mie-goreng</v>
      </c>
      <c r="M501" s="14">
        <f>Transaksi[[#This Row],[quantity]]*Transaksi[[#This Row],[harga_produk]]</f>
        <v>18000</v>
      </c>
      <c r="N501" s="14" t="str">
        <f>LEFT(Transaksi[[#This Row],[jenis_pembayaran]],4)</f>
        <v>QRIS</v>
      </c>
      <c r="O501" s="14">
        <f>IF(Transaksi[[#This Row],[tipe_pembayaran]]="QRIS",5%*Transaksi[[#This Row],[total_penjualan]],0)</f>
        <v>900</v>
      </c>
      <c r="P501" s="14">
        <f>Transaksi[[#This Row],[total_penjualan]]-Transaksi[[#This Row],[diskon]]</f>
        <v>17100</v>
      </c>
      <c r="Q501" s="16" t="str">
        <f t="shared" si="7"/>
        <v>Juli</v>
      </c>
    </row>
    <row r="502" spans="1:17">
      <c r="A502" s="14">
        <v>501</v>
      </c>
      <c r="B502" s="14">
        <v>501</v>
      </c>
      <c r="C502" s="15">
        <v>44724</v>
      </c>
      <c r="D502" s="14">
        <v>50</v>
      </c>
      <c r="E502" s="14">
        <v>7</v>
      </c>
      <c r="F502" s="14">
        <v>2</v>
      </c>
      <c r="G502" s="14" t="s">
        <v>19</v>
      </c>
      <c r="H502" s="14" t="s">
        <v>15</v>
      </c>
      <c r="I502" s="14" t="str">
        <f>VLOOKUP(Transaksi[[#This Row],[product_id]],'Data Mentah'!$J$7:$N$31,2,FALSE)</f>
        <v>Indomie Goreng Rendang</v>
      </c>
      <c r="J502" s="14" t="str">
        <f>VLOOKUP(Transaksi[[#This Row],[product_id]],'Data Mentah'!$J$7:$N$31,3,FALSE)</f>
        <v>makanan</v>
      </c>
      <c r="K502" s="14">
        <f>VLOOKUP(Transaksi[[#This Row],[product_id]],'Data Mentah'!$J$7:$N$31,4,FALSE)</f>
        <v>9000</v>
      </c>
      <c r="L502" s="14" t="str">
        <f>VLOOKUP(Transaksi[[#This Row],[product_id]],'Data Mentah'!$J$7:$N$31,5,FALSE)</f>
        <v>mie-goreng</v>
      </c>
      <c r="M502" s="14">
        <f>Transaksi[[#This Row],[quantity]]*Transaksi[[#This Row],[harga_produk]]</f>
        <v>18000</v>
      </c>
      <c r="N502" s="14" t="str">
        <f>LEFT(Transaksi[[#This Row],[jenis_pembayaran]],4)</f>
        <v>CASH</v>
      </c>
      <c r="O502" s="14">
        <f>IF(Transaksi[[#This Row],[tipe_pembayaran]]="QRIS",5%*Transaksi[[#This Row],[total_penjualan]],0)</f>
        <v>0</v>
      </c>
      <c r="P502" s="14">
        <f>Transaksi[[#This Row],[total_penjualan]]-Transaksi[[#This Row],[diskon]]</f>
        <v>18000</v>
      </c>
      <c r="Q502" s="16" t="str">
        <f t="shared" si="7"/>
        <v>Juni</v>
      </c>
    </row>
    <row r="503" spans="1:17">
      <c r="A503" s="14">
        <v>502</v>
      </c>
      <c r="B503" s="14">
        <v>502</v>
      </c>
      <c r="C503" s="15">
        <v>44793</v>
      </c>
      <c r="D503" s="14">
        <v>80</v>
      </c>
      <c r="E503" s="14">
        <v>6</v>
      </c>
      <c r="F503" s="14">
        <v>1</v>
      </c>
      <c r="G503" s="14" t="s">
        <v>19</v>
      </c>
      <c r="H503" s="14" t="s">
        <v>20</v>
      </c>
      <c r="I503" s="14" t="str">
        <f>VLOOKUP(Transaksi[[#This Row],[product_id]],'Data Mentah'!$J$7:$N$31,2,FALSE)</f>
        <v>Indomie Goreng Pedas</v>
      </c>
      <c r="J503" s="14" t="str">
        <f>VLOOKUP(Transaksi[[#This Row],[product_id]],'Data Mentah'!$J$7:$N$31,3,FALSE)</f>
        <v>makanan</v>
      </c>
      <c r="K503" s="14">
        <f>VLOOKUP(Transaksi[[#This Row],[product_id]],'Data Mentah'!$J$7:$N$31,4,FALSE)</f>
        <v>9000</v>
      </c>
      <c r="L503" s="14" t="str">
        <f>VLOOKUP(Transaksi[[#This Row],[product_id]],'Data Mentah'!$J$7:$N$31,5,FALSE)</f>
        <v>mie-goreng</v>
      </c>
      <c r="M503" s="14">
        <f>Transaksi[[#This Row],[quantity]]*Transaksi[[#This Row],[harga_produk]]</f>
        <v>9000</v>
      </c>
      <c r="N503" s="14" t="str">
        <f>LEFT(Transaksi[[#This Row],[jenis_pembayaran]],4)</f>
        <v>CASH</v>
      </c>
      <c r="O503" s="14">
        <f>IF(Transaksi[[#This Row],[tipe_pembayaran]]="QRIS",5%*Transaksi[[#This Row],[total_penjualan]],0)</f>
        <v>0</v>
      </c>
      <c r="P503" s="14">
        <f>Transaksi[[#This Row],[total_penjualan]]-Transaksi[[#This Row],[diskon]]</f>
        <v>9000</v>
      </c>
      <c r="Q503" s="16" t="str">
        <f t="shared" si="7"/>
        <v>Agustus</v>
      </c>
    </row>
    <row r="504" spans="1:17">
      <c r="A504" s="14">
        <v>503</v>
      </c>
      <c r="B504" s="14">
        <v>503</v>
      </c>
      <c r="C504" s="15">
        <v>44587</v>
      </c>
      <c r="D504" s="14">
        <v>31</v>
      </c>
      <c r="E504" s="14">
        <v>15</v>
      </c>
      <c r="F504" s="14">
        <v>3</v>
      </c>
      <c r="G504" s="14" t="s">
        <v>30</v>
      </c>
      <c r="H504" s="14" t="s">
        <v>15</v>
      </c>
      <c r="I504" s="14" t="str">
        <f>VLOOKUP(Transaksi[[#This Row],[product_id]],'Data Mentah'!$J$7:$N$31,2,FALSE)</f>
        <v>Indomie Rasa Soto Betawi</v>
      </c>
      <c r="J504" s="14" t="str">
        <f>VLOOKUP(Transaksi[[#This Row],[product_id]],'Data Mentah'!$J$7:$N$31,3,FALSE)</f>
        <v>makanan</v>
      </c>
      <c r="K504" s="14">
        <f>VLOOKUP(Transaksi[[#This Row],[product_id]],'Data Mentah'!$J$7:$N$31,4,FALSE)</f>
        <v>10000</v>
      </c>
      <c r="L504" s="14" t="str">
        <f>VLOOKUP(Transaksi[[#This Row],[product_id]],'Data Mentah'!$J$7:$N$31,5,FALSE)</f>
        <v>mie-kuah</v>
      </c>
      <c r="M504" s="14">
        <f>Transaksi[[#This Row],[quantity]]*Transaksi[[#This Row],[harga_produk]]</f>
        <v>30000</v>
      </c>
      <c r="N504" s="14" t="str">
        <f>LEFT(Transaksi[[#This Row],[jenis_pembayaran]],4)</f>
        <v>QRIS</v>
      </c>
      <c r="O504" s="14">
        <f>IF(Transaksi[[#This Row],[tipe_pembayaran]]="QRIS",5%*Transaksi[[#This Row],[total_penjualan]],0)</f>
        <v>1500</v>
      </c>
      <c r="P504" s="14">
        <f>Transaksi[[#This Row],[total_penjualan]]-Transaksi[[#This Row],[diskon]]</f>
        <v>28500</v>
      </c>
      <c r="Q504" s="16" t="str">
        <f t="shared" si="7"/>
        <v>Januari</v>
      </c>
    </row>
    <row r="505" spans="1:17">
      <c r="A505" s="14">
        <v>504</v>
      </c>
      <c r="B505" s="14">
        <v>504</v>
      </c>
      <c r="C505" s="15">
        <v>44688</v>
      </c>
      <c r="D505" s="14">
        <v>81</v>
      </c>
      <c r="E505" s="14">
        <v>15</v>
      </c>
      <c r="F505" s="14">
        <v>3</v>
      </c>
      <c r="G505" s="14" t="s">
        <v>45</v>
      </c>
      <c r="H505" s="14" t="s">
        <v>15</v>
      </c>
      <c r="I505" s="14" t="str">
        <f>VLOOKUP(Transaksi[[#This Row],[product_id]],'Data Mentah'!$J$7:$N$31,2,FALSE)</f>
        <v>Indomie Rasa Soto Betawi</v>
      </c>
      <c r="J505" s="14" t="str">
        <f>VLOOKUP(Transaksi[[#This Row],[product_id]],'Data Mentah'!$J$7:$N$31,3,FALSE)</f>
        <v>makanan</v>
      </c>
      <c r="K505" s="14">
        <f>VLOOKUP(Transaksi[[#This Row],[product_id]],'Data Mentah'!$J$7:$N$31,4,FALSE)</f>
        <v>10000</v>
      </c>
      <c r="L505" s="14" t="str">
        <f>VLOOKUP(Transaksi[[#This Row],[product_id]],'Data Mentah'!$J$7:$N$31,5,FALSE)</f>
        <v>mie-kuah</v>
      </c>
      <c r="M505" s="14">
        <f>Transaksi[[#This Row],[quantity]]*Transaksi[[#This Row],[harga_produk]]</f>
        <v>30000</v>
      </c>
      <c r="N505" s="14" t="str">
        <f>LEFT(Transaksi[[#This Row],[jenis_pembayaran]],4)</f>
        <v>QRIS</v>
      </c>
      <c r="O505" s="14">
        <f>IF(Transaksi[[#This Row],[tipe_pembayaran]]="QRIS",5%*Transaksi[[#This Row],[total_penjualan]],0)</f>
        <v>1500</v>
      </c>
      <c r="P505" s="14">
        <f>Transaksi[[#This Row],[total_penjualan]]-Transaksi[[#This Row],[diskon]]</f>
        <v>28500</v>
      </c>
      <c r="Q505" s="16" t="str">
        <f t="shared" si="7"/>
        <v>Mei</v>
      </c>
    </row>
    <row r="506" spans="1:17">
      <c r="A506" s="14">
        <v>505</v>
      </c>
      <c r="B506" s="14">
        <v>505</v>
      </c>
      <c r="C506" s="15">
        <v>44733</v>
      </c>
      <c r="D506" s="14">
        <v>32</v>
      </c>
      <c r="E506" s="14">
        <v>14</v>
      </c>
      <c r="F506" s="14">
        <v>1</v>
      </c>
      <c r="G506" s="14" t="s">
        <v>22</v>
      </c>
      <c r="H506" s="14" t="s">
        <v>15</v>
      </c>
      <c r="I506" s="14" t="str">
        <f>VLOOKUP(Transaksi[[#This Row],[product_id]],'Data Mentah'!$J$7:$N$31,2,FALSE)</f>
        <v>Indomie Rasa Soto Banjar Limau Kuit</v>
      </c>
      <c r="J506" s="14" t="str">
        <f>VLOOKUP(Transaksi[[#This Row],[product_id]],'Data Mentah'!$J$7:$N$31,3,FALSE)</f>
        <v>makanan</v>
      </c>
      <c r="K506" s="14">
        <f>VLOOKUP(Transaksi[[#This Row],[product_id]],'Data Mentah'!$J$7:$N$31,4,FALSE)</f>
        <v>10000</v>
      </c>
      <c r="L506" s="14" t="str">
        <f>VLOOKUP(Transaksi[[#This Row],[product_id]],'Data Mentah'!$J$7:$N$31,5,FALSE)</f>
        <v>mie-kuah</v>
      </c>
      <c r="M506" s="14">
        <f>Transaksi[[#This Row],[quantity]]*Transaksi[[#This Row],[harga_produk]]</f>
        <v>10000</v>
      </c>
      <c r="N506" s="14" t="str">
        <f>LEFT(Transaksi[[#This Row],[jenis_pembayaran]],4)</f>
        <v>QRIS</v>
      </c>
      <c r="O506" s="14">
        <f>IF(Transaksi[[#This Row],[tipe_pembayaran]]="QRIS",5%*Transaksi[[#This Row],[total_penjualan]],0)</f>
        <v>500</v>
      </c>
      <c r="P506" s="14">
        <f>Transaksi[[#This Row],[total_penjualan]]-Transaksi[[#This Row],[diskon]]</f>
        <v>9500</v>
      </c>
      <c r="Q506" s="16" t="str">
        <f t="shared" si="7"/>
        <v>Juni</v>
      </c>
    </row>
    <row r="507" spans="1:17">
      <c r="A507" s="14">
        <v>506</v>
      </c>
      <c r="B507" s="14">
        <v>506</v>
      </c>
      <c r="C507" s="15">
        <v>44621</v>
      </c>
      <c r="D507" s="14">
        <v>58</v>
      </c>
      <c r="E507" s="14">
        <v>2</v>
      </c>
      <c r="F507" s="14">
        <v>3</v>
      </c>
      <c r="G507" s="14" t="s">
        <v>30</v>
      </c>
      <c r="H507" s="14" t="s">
        <v>15</v>
      </c>
      <c r="I507" s="14" t="str">
        <f>VLOOKUP(Transaksi[[#This Row],[product_id]],'Data Mentah'!$J$7:$N$31,2,FALSE)</f>
        <v>Indomie Ayam Spesial</v>
      </c>
      <c r="J507" s="14" t="str">
        <f>VLOOKUP(Transaksi[[#This Row],[product_id]],'Data Mentah'!$J$7:$N$31,3,FALSE)</f>
        <v>makanan</v>
      </c>
      <c r="K507" s="14">
        <f>VLOOKUP(Transaksi[[#This Row],[product_id]],'Data Mentah'!$J$7:$N$31,4,FALSE)</f>
        <v>9000</v>
      </c>
      <c r="L507" s="14" t="str">
        <f>VLOOKUP(Transaksi[[#This Row],[product_id]],'Data Mentah'!$J$7:$N$31,5,FALSE)</f>
        <v>mie-kuah</v>
      </c>
      <c r="M507" s="14">
        <f>Transaksi[[#This Row],[quantity]]*Transaksi[[#This Row],[harga_produk]]</f>
        <v>27000</v>
      </c>
      <c r="N507" s="14" t="str">
        <f>LEFT(Transaksi[[#This Row],[jenis_pembayaran]],4)</f>
        <v>QRIS</v>
      </c>
      <c r="O507" s="14">
        <f>IF(Transaksi[[#This Row],[tipe_pembayaran]]="QRIS",5%*Transaksi[[#This Row],[total_penjualan]],0)</f>
        <v>1350</v>
      </c>
      <c r="P507" s="14">
        <f>Transaksi[[#This Row],[total_penjualan]]-Transaksi[[#This Row],[diskon]]</f>
        <v>25650</v>
      </c>
      <c r="Q507" s="16" t="str">
        <f t="shared" si="7"/>
        <v>Maret</v>
      </c>
    </row>
    <row r="508" spans="1:17">
      <c r="A508" s="14">
        <v>507</v>
      </c>
      <c r="B508" s="14">
        <v>507</v>
      </c>
      <c r="C508" s="15">
        <v>44653</v>
      </c>
      <c r="D508" s="14">
        <v>42</v>
      </c>
      <c r="E508" s="14">
        <v>7</v>
      </c>
      <c r="F508" s="14">
        <v>2</v>
      </c>
      <c r="G508" s="14" t="s">
        <v>19</v>
      </c>
      <c r="H508" s="14" t="s">
        <v>20</v>
      </c>
      <c r="I508" s="14" t="str">
        <f>VLOOKUP(Transaksi[[#This Row],[product_id]],'Data Mentah'!$J$7:$N$31,2,FALSE)</f>
        <v>Indomie Goreng Rendang</v>
      </c>
      <c r="J508" s="14" t="str">
        <f>VLOOKUP(Transaksi[[#This Row],[product_id]],'Data Mentah'!$J$7:$N$31,3,FALSE)</f>
        <v>makanan</v>
      </c>
      <c r="K508" s="14">
        <f>VLOOKUP(Transaksi[[#This Row],[product_id]],'Data Mentah'!$J$7:$N$31,4,FALSE)</f>
        <v>9000</v>
      </c>
      <c r="L508" s="14" t="str">
        <f>VLOOKUP(Transaksi[[#This Row],[product_id]],'Data Mentah'!$J$7:$N$31,5,FALSE)</f>
        <v>mie-goreng</v>
      </c>
      <c r="M508" s="14">
        <f>Transaksi[[#This Row],[quantity]]*Transaksi[[#This Row],[harga_produk]]</f>
        <v>18000</v>
      </c>
      <c r="N508" s="14" t="str">
        <f>LEFT(Transaksi[[#This Row],[jenis_pembayaran]],4)</f>
        <v>CASH</v>
      </c>
      <c r="O508" s="14">
        <f>IF(Transaksi[[#This Row],[tipe_pembayaran]]="QRIS",5%*Transaksi[[#This Row],[total_penjualan]],0)</f>
        <v>0</v>
      </c>
      <c r="P508" s="14">
        <f>Transaksi[[#This Row],[total_penjualan]]-Transaksi[[#This Row],[diskon]]</f>
        <v>18000</v>
      </c>
      <c r="Q508" s="16" t="str">
        <f t="shared" si="7"/>
        <v>April</v>
      </c>
    </row>
    <row r="509" spans="1:17">
      <c r="A509" s="14">
        <v>508</v>
      </c>
      <c r="B509" s="14">
        <v>508</v>
      </c>
      <c r="C509" s="15">
        <v>44613</v>
      </c>
      <c r="D509" s="14">
        <v>21</v>
      </c>
      <c r="E509" s="14">
        <v>6</v>
      </c>
      <c r="F509" s="14">
        <v>3</v>
      </c>
      <c r="G509" s="14" t="s">
        <v>19</v>
      </c>
      <c r="H509" s="14" t="s">
        <v>20</v>
      </c>
      <c r="I509" s="14" t="str">
        <f>VLOOKUP(Transaksi[[#This Row],[product_id]],'Data Mentah'!$J$7:$N$31,2,FALSE)</f>
        <v>Indomie Goreng Pedas</v>
      </c>
      <c r="J509" s="14" t="str">
        <f>VLOOKUP(Transaksi[[#This Row],[product_id]],'Data Mentah'!$J$7:$N$31,3,FALSE)</f>
        <v>makanan</v>
      </c>
      <c r="K509" s="14">
        <f>VLOOKUP(Transaksi[[#This Row],[product_id]],'Data Mentah'!$J$7:$N$31,4,FALSE)</f>
        <v>9000</v>
      </c>
      <c r="L509" s="14" t="str">
        <f>VLOOKUP(Transaksi[[#This Row],[product_id]],'Data Mentah'!$J$7:$N$31,5,FALSE)</f>
        <v>mie-goreng</v>
      </c>
      <c r="M509" s="14">
        <f>Transaksi[[#This Row],[quantity]]*Transaksi[[#This Row],[harga_produk]]</f>
        <v>27000</v>
      </c>
      <c r="N509" s="14" t="str">
        <f>LEFT(Transaksi[[#This Row],[jenis_pembayaran]],4)</f>
        <v>CASH</v>
      </c>
      <c r="O509" s="14">
        <f>IF(Transaksi[[#This Row],[tipe_pembayaran]]="QRIS",5%*Transaksi[[#This Row],[total_penjualan]],0)</f>
        <v>0</v>
      </c>
      <c r="P509" s="14">
        <f>Transaksi[[#This Row],[total_penjualan]]-Transaksi[[#This Row],[diskon]]</f>
        <v>27000</v>
      </c>
      <c r="Q509" s="16" t="str">
        <f t="shared" si="7"/>
        <v>Februari</v>
      </c>
    </row>
    <row r="510" spans="1:17">
      <c r="A510" s="14">
        <v>509</v>
      </c>
      <c r="B510" s="14">
        <v>509</v>
      </c>
      <c r="C510" s="15">
        <v>44633</v>
      </c>
      <c r="D510" s="14">
        <v>44</v>
      </c>
      <c r="E510" s="14">
        <v>17</v>
      </c>
      <c r="F510" s="14">
        <v>2</v>
      </c>
      <c r="G510" s="14" t="s">
        <v>30</v>
      </c>
      <c r="H510" s="14" t="s">
        <v>20</v>
      </c>
      <c r="I510" s="14" t="str">
        <f>VLOOKUP(Transaksi[[#This Row],[product_id]],'Data Mentah'!$J$7:$N$31,2,FALSE)</f>
        <v>Indomie Rasa Soto Padang</v>
      </c>
      <c r="J510" s="14" t="str">
        <f>VLOOKUP(Transaksi[[#This Row],[product_id]],'Data Mentah'!$J$7:$N$31,3,FALSE)</f>
        <v>makanan</v>
      </c>
      <c r="K510" s="14">
        <f>VLOOKUP(Transaksi[[#This Row],[product_id]],'Data Mentah'!$J$7:$N$31,4,FALSE)</f>
        <v>10000</v>
      </c>
      <c r="L510" s="14" t="str">
        <f>VLOOKUP(Transaksi[[#This Row],[product_id]],'Data Mentah'!$J$7:$N$31,5,FALSE)</f>
        <v>mie-kuah</v>
      </c>
      <c r="M510" s="14">
        <f>Transaksi[[#This Row],[quantity]]*Transaksi[[#This Row],[harga_produk]]</f>
        <v>20000</v>
      </c>
      <c r="N510" s="14" t="str">
        <f>LEFT(Transaksi[[#This Row],[jenis_pembayaran]],4)</f>
        <v>QRIS</v>
      </c>
      <c r="O510" s="14">
        <f>IF(Transaksi[[#This Row],[tipe_pembayaran]]="QRIS",5%*Transaksi[[#This Row],[total_penjualan]],0)</f>
        <v>1000</v>
      </c>
      <c r="P510" s="14">
        <f>Transaksi[[#This Row],[total_penjualan]]-Transaksi[[#This Row],[diskon]]</f>
        <v>19000</v>
      </c>
      <c r="Q510" s="16" t="str">
        <f t="shared" si="7"/>
        <v>Maret</v>
      </c>
    </row>
    <row r="511" spans="1:17">
      <c r="A511" s="14">
        <v>510</v>
      </c>
      <c r="B511" s="14">
        <v>510</v>
      </c>
      <c r="C511" s="15">
        <v>44798</v>
      </c>
      <c r="D511" s="14">
        <v>7</v>
      </c>
      <c r="E511" s="14">
        <v>9</v>
      </c>
      <c r="F511" s="14">
        <v>1</v>
      </c>
      <c r="G511" s="14" t="s">
        <v>45</v>
      </c>
      <c r="H511" s="14" t="s">
        <v>20</v>
      </c>
      <c r="I511" s="14" t="str">
        <f>VLOOKUP(Transaksi[[#This Row],[product_id]],'Data Mentah'!$J$7:$N$31,2,FALSE)</f>
        <v>Indomie Goreng Spesial</v>
      </c>
      <c r="J511" s="14" t="str">
        <f>VLOOKUP(Transaksi[[#This Row],[product_id]],'Data Mentah'!$J$7:$N$31,3,FALSE)</f>
        <v>makanan</v>
      </c>
      <c r="K511" s="14">
        <f>VLOOKUP(Transaksi[[#This Row],[product_id]],'Data Mentah'!$J$7:$N$31,4,FALSE)</f>
        <v>9000</v>
      </c>
      <c r="L511" s="14" t="str">
        <f>VLOOKUP(Transaksi[[#This Row],[product_id]],'Data Mentah'!$J$7:$N$31,5,FALSE)</f>
        <v>mie-goreng</v>
      </c>
      <c r="M511" s="14">
        <f>Transaksi[[#This Row],[quantity]]*Transaksi[[#This Row],[harga_produk]]</f>
        <v>9000</v>
      </c>
      <c r="N511" s="14" t="str">
        <f>LEFT(Transaksi[[#This Row],[jenis_pembayaran]],4)</f>
        <v>QRIS</v>
      </c>
      <c r="O511" s="14">
        <f>IF(Transaksi[[#This Row],[tipe_pembayaran]]="QRIS",5%*Transaksi[[#This Row],[total_penjualan]],0)</f>
        <v>450</v>
      </c>
      <c r="P511" s="14">
        <f>Transaksi[[#This Row],[total_penjualan]]-Transaksi[[#This Row],[diskon]]</f>
        <v>8550</v>
      </c>
      <c r="Q511" s="16" t="str">
        <f t="shared" si="7"/>
        <v>Agustus</v>
      </c>
    </row>
    <row r="512" spans="1:17">
      <c r="A512" s="14">
        <v>511</v>
      </c>
      <c r="B512" s="14">
        <v>511</v>
      </c>
      <c r="C512" s="15">
        <v>44799</v>
      </c>
      <c r="D512" s="14">
        <v>49</v>
      </c>
      <c r="E512" s="14">
        <v>18</v>
      </c>
      <c r="F512" s="14">
        <v>2</v>
      </c>
      <c r="G512" s="14" t="s">
        <v>22</v>
      </c>
      <c r="H512" s="14" t="s">
        <v>15</v>
      </c>
      <c r="I512" s="14" t="str">
        <f>VLOOKUP(Transaksi[[#This Row],[product_id]],'Data Mentah'!$J$7:$N$31,2,FALSE)</f>
        <v>Indomie Soto Mie</v>
      </c>
      <c r="J512" s="14" t="str">
        <f>VLOOKUP(Transaksi[[#This Row],[product_id]],'Data Mentah'!$J$7:$N$31,3,FALSE)</f>
        <v>makanan</v>
      </c>
      <c r="K512" s="14">
        <f>VLOOKUP(Transaksi[[#This Row],[product_id]],'Data Mentah'!$J$7:$N$31,4,FALSE)</f>
        <v>9000</v>
      </c>
      <c r="L512" s="14" t="str">
        <f>VLOOKUP(Transaksi[[#This Row],[product_id]],'Data Mentah'!$J$7:$N$31,5,FALSE)</f>
        <v>mie-kuah</v>
      </c>
      <c r="M512" s="14">
        <f>Transaksi[[#This Row],[quantity]]*Transaksi[[#This Row],[harga_produk]]</f>
        <v>18000</v>
      </c>
      <c r="N512" s="14" t="str">
        <f>LEFT(Transaksi[[#This Row],[jenis_pembayaran]],4)</f>
        <v>QRIS</v>
      </c>
      <c r="O512" s="14">
        <f>IF(Transaksi[[#This Row],[tipe_pembayaran]]="QRIS",5%*Transaksi[[#This Row],[total_penjualan]],0)</f>
        <v>900</v>
      </c>
      <c r="P512" s="14">
        <f>Transaksi[[#This Row],[total_penjualan]]-Transaksi[[#This Row],[diskon]]</f>
        <v>17100</v>
      </c>
      <c r="Q512" s="16" t="str">
        <f t="shared" si="7"/>
        <v>Agustus</v>
      </c>
    </row>
    <row r="513" spans="1:17">
      <c r="A513" s="14">
        <v>512</v>
      </c>
      <c r="B513" s="14">
        <v>512</v>
      </c>
      <c r="C513" s="15">
        <v>44647</v>
      </c>
      <c r="D513" s="14">
        <v>85</v>
      </c>
      <c r="E513" s="14">
        <v>7</v>
      </c>
      <c r="F513" s="14">
        <v>2</v>
      </c>
      <c r="G513" s="14" t="s">
        <v>19</v>
      </c>
      <c r="H513" s="14" t="s">
        <v>20</v>
      </c>
      <c r="I513" s="14" t="str">
        <f>VLOOKUP(Transaksi[[#This Row],[product_id]],'Data Mentah'!$J$7:$N$31,2,FALSE)</f>
        <v>Indomie Goreng Rendang</v>
      </c>
      <c r="J513" s="14" t="str">
        <f>VLOOKUP(Transaksi[[#This Row],[product_id]],'Data Mentah'!$J$7:$N$31,3,FALSE)</f>
        <v>makanan</v>
      </c>
      <c r="K513" s="14">
        <f>VLOOKUP(Transaksi[[#This Row],[product_id]],'Data Mentah'!$J$7:$N$31,4,FALSE)</f>
        <v>9000</v>
      </c>
      <c r="L513" s="14" t="str">
        <f>VLOOKUP(Transaksi[[#This Row],[product_id]],'Data Mentah'!$J$7:$N$31,5,FALSE)</f>
        <v>mie-goreng</v>
      </c>
      <c r="M513" s="14">
        <f>Transaksi[[#This Row],[quantity]]*Transaksi[[#This Row],[harga_produk]]</f>
        <v>18000</v>
      </c>
      <c r="N513" s="14" t="str">
        <f>LEFT(Transaksi[[#This Row],[jenis_pembayaran]],4)</f>
        <v>CASH</v>
      </c>
      <c r="O513" s="14">
        <f>IF(Transaksi[[#This Row],[tipe_pembayaran]]="QRIS",5%*Transaksi[[#This Row],[total_penjualan]],0)</f>
        <v>0</v>
      </c>
      <c r="P513" s="14">
        <f>Transaksi[[#This Row],[total_penjualan]]-Transaksi[[#This Row],[diskon]]</f>
        <v>18000</v>
      </c>
      <c r="Q513" s="16" t="str">
        <f t="shared" si="7"/>
        <v>Maret</v>
      </c>
    </row>
    <row r="514" spans="1:17">
      <c r="A514" s="14">
        <v>513</v>
      </c>
      <c r="B514" s="14">
        <v>513</v>
      </c>
      <c r="C514" s="15">
        <v>44779</v>
      </c>
      <c r="D514" s="14">
        <v>16</v>
      </c>
      <c r="E514" s="14">
        <v>10</v>
      </c>
      <c r="F514" s="14">
        <v>2</v>
      </c>
      <c r="G514" s="14" t="s">
        <v>22</v>
      </c>
      <c r="H514" s="14" t="s">
        <v>15</v>
      </c>
      <c r="I514" s="14" t="str">
        <f>VLOOKUP(Transaksi[[#This Row],[product_id]],'Data Mentah'!$J$7:$N$31,2,FALSE)</f>
        <v>indomie Kari Ayam</v>
      </c>
      <c r="J514" s="14" t="str">
        <f>VLOOKUP(Transaksi[[#This Row],[product_id]],'Data Mentah'!$J$7:$N$31,3,FALSE)</f>
        <v>makanan</v>
      </c>
      <c r="K514" s="14">
        <f>VLOOKUP(Transaksi[[#This Row],[product_id]],'Data Mentah'!$J$7:$N$31,4,FALSE)</f>
        <v>9000</v>
      </c>
      <c r="L514" s="14" t="str">
        <f>VLOOKUP(Transaksi[[#This Row],[product_id]],'Data Mentah'!$J$7:$N$31,5,FALSE)</f>
        <v>mie-kuah</v>
      </c>
      <c r="M514" s="14">
        <f>Transaksi[[#This Row],[quantity]]*Transaksi[[#This Row],[harga_produk]]</f>
        <v>18000</v>
      </c>
      <c r="N514" s="14" t="str">
        <f>LEFT(Transaksi[[#This Row],[jenis_pembayaran]],4)</f>
        <v>QRIS</v>
      </c>
      <c r="O514" s="14">
        <f>IF(Transaksi[[#This Row],[tipe_pembayaran]]="QRIS",5%*Transaksi[[#This Row],[total_penjualan]],0)</f>
        <v>900</v>
      </c>
      <c r="P514" s="14">
        <f>Transaksi[[#This Row],[total_penjualan]]-Transaksi[[#This Row],[diskon]]</f>
        <v>17100</v>
      </c>
      <c r="Q514" s="16" t="str">
        <f t="shared" si="7"/>
        <v>Agustus</v>
      </c>
    </row>
    <row r="515" spans="1:17">
      <c r="A515" s="14">
        <v>514</v>
      </c>
      <c r="B515" s="14">
        <v>514</v>
      </c>
      <c r="C515" s="15">
        <v>44654</v>
      </c>
      <c r="D515" s="14">
        <v>74</v>
      </c>
      <c r="E515" s="14">
        <v>13</v>
      </c>
      <c r="F515" s="14">
        <v>2</v>
      </c>
      <c r="G515" s="14" t="s">
        <v>19</v>
      </c>
      <c r="H515" s="14" t="s">
        <v>20</v>
      </c>
      <c r="I515" s="14" t="str">
        <f>VLOOKUP(Transaksi[[#This Row],[product_id]],'Data Mentah'!$J$7:$N$31,2,FALSE)</f>
        <v>Indomie Rasa Sop Buntut</v>
      </c>
      <c r="J515" s="14" t="str">
        <f>VLOOKUP(Transaksi[[#This Row],[product_id]],'Data Mentah'!$J$7:$N$31,3,FALSE)</f>
        <v>makanan</v>
      </c>
      <c r="K515" s="14">
        <f>VLOOKUP(Transaksi[[#This Row],[product_id]],'Data Mentah'!$J$7:$N$31,4,FALSE)</f>
        <v>10000</v>
      </c>
      <c r="L515" s="14" t="str">
        <f>VLOOKUP(Transaksi[[#This Row],[product_id]],'Data Mentah'!$J$7:$N$31,5,FALSE)</f>
        <v>mie-kuah</v>
      </c>
      <c r="M515" s="14">
        <f>Transaksi[[#This Row],[quantity]]*Transaksi[[#This Row],[harga_produk]]</f>
        <v>20000</v>
      </c>
      <c r="N515" s="14" t="str">
        <f>LEFT(Transaksi[[#This Row],[jenis_pembayaran]],4)</f>
        <v>CASH</v>
      </c>
      <c r="O515" s="14">
        <f>IF(Transaksi[[#This Row],[tipe_pembayaran]]="QRIS",5%*Transaksi[[#This Row],[total_penjualan]],0)</f>
        <v>0</v>
      </c>
      <c r="P515" s="14">
        <f>Transaksi[[#This Row],[total_penjualan]]-Transaksi[[#This Row],[diskon]]</f>
        <v>20000</v>
      </c>
      <c r="Q515" s="16" t="str">
        <f t="shared" ref="Q515:Q578" si="8">CHOOSE(MONTH(C515),"Januari","Februari","Maret","April","Mei","Juni","Juli","Agustus","September","Oktober","November","Desember")</f>
        <v>April</v>
      </c>
    </row>
    <row r="516" spans="1:17">
      <c r="A516" s="14">
        <v>515</v>
      </c>
      <c r="B516" s="14">
        <v>515</v>
      </c>
      <c r="C516" s="15">
        <v>44715</v>
      </c>
      <c r="D516" s="14">
        <v>85</v>
      </c>
      <c r="E516" s="14">
        <v>8</v>
      </c>
      <c r="F516" s="14">
        <v>3</v>
      </c>
      <c r="G516" s="14" t="s">
        <v>22</v>
      </c>
      <c r="H516" s="14" t="s">
        <v>15</v>
      </c>
      <c r="I516" s="14" t="str">
        <f>VLOOKUP(Transaksi[[#This Row],[product_id]],'Data Mentah'!$J$7:$N$31,2,FALSE)</f>
        <v>Indomie Goreng Sambal Matah</v>
      </c>
      <c r="J516" s="14" t="str">
        <f>VLOOKUP(Transaksi[[#This Row],[product_id]],'Data Mentah'!$J$7:$N$31,3,FALSE)</f>
        <v>makanan</v>
      </c>
      <c r="K516" s="14">
        <f>VLOOKUP(Transaksi[[#This Row],[product_id]],'Data Mentah'!$J$7:$N$31,4,FALSE)</f>
        <v>9000</v>
      </c>
      <c r="L516" s="14" t="str">
        <f>VLOOKUP(Transaksi[[#This Row],[product_id]],'Data Mentah'!$J$7:$N$31,5,FALSE)</f>
        <v>mie-goreng</v>
      </c>
      <c r="M516" s="14">
        <f>Transaksi[[#This Row],[quantity]]*Transaksi[[#This Row],[harga_produk]]</f>
        <v>27000</v>
      </c>
      <c r="N516" s="14" t="str">
        <f>LEFT(Transaksi[[#This Row],[jenis_pembayaran]],4)</f>
        <v>QRIS</v>
      </c>
      <c r="O516" s="14">
        <f>IF(Transaksi[[#This Row],[tipe_pembayaran]]="QRIS",5%*Transaksi[[#This Row],[total_penjualan]],0)</f>
        <v>1350</v>
      </c>
      <c r="P516" s="14">
        <f>Transaksi[[#This Row],[total_penjualan]]-Transaksi[[#This Row],[diskon]]</f>
        <v>25650</v>
      </c>
      <c r="Q516" s="16" t="str">
        <f t="shared" si="8"/>
        <v>Juni</v>
      </c>
    </row>
    <row r="517" spans="1:17">
      <c r="A517" s="14">
        <v>516</v>
      </c>
      <c r="B517" s="14">
        <v>516</v>
      </c>
      <c r="C517" s="15">
        <v>44630</v>
      </c>
      <c r="D517" s="14">
        <v>63</v>
      </c>
      <c r="E517" s="14">
        <v>10</v>
      </c>
      <c r="F517" s="14">
        <v>2</v>
      </c>
      <c r="G517" s="14" t="s">
        <v>14</v>
      </c>
      <c r="H517" s="14" t="s">
        <v>20</v>
      </c>
      <c r="I517" s="14" t="str">
        <f>VLOOKUP(Transaksi[[#This Row],[product_id]],'Data Mentah'!$J$7:$N$31,2,FALSE)</f>
        <v>indomie Kari Ayam</v>
      </c>
      <c r="J517" s="14" t="str">
        <f>VLOOKUP(Transaksi[[#This Row],[product_id]],'Data Mentah'!$J$7:$N$31,3,FALSE)</f>
        <v>makanan</v>
      </c>
      <c r="K517" s="14">
        <f>VLOOKUP(Transaksi[[#This Row],[product_id]],'Data Mentah'!$J$7:$N$31,4,FALSE)</f>
        <v>9000</v>
      </c>
      <c r="L517" s="14" t="str">
        <f>VLOOKUP(Transaksi[[#This Row],[product_id]],'Data Mentah'!$J$7:$N$31,5,FALSE)</f>
        <v>mie-kuah</v>
      </c>
      <c r="M517" s="14">
        <f>Transaksi[[#This Row],[quantity]]*Transaksi[[#This Row],[harga_produk]]</f>
        <v>18000</v>
      </c>
      <c r="N517" s="14" t="str">
        <f>LEFT(Transaksi[[#This Row],[jenis_pembayaran]],4)</f>
        <v>QRIS</v>
      </c>
      <c r="O517" s="14">
        <f>IF(Transaksi[[#This Row],[tipe_pembayaran]]="QRIS",5%*Transaksi[[#This Row],[total_penjualan]],0)</f>
        <v>900</v>
      </c>
      <c r="P517" s="14">
        <f>Transaksi[[#This Row],[total_penjualan]]-Transaksi[[#This Row],[diskon]]</f>
        <v>17100</v>
      </c>
      <c r="Q517" s="16" t="str">
        <f t="shared" si="8"/>
        <v>Maret</v>
      </c>
    </row>
    <row r="518" spans="1:17">
      <c r="A518" s="14">
        <v>517</v>
      </c>
      <c r="B518" s="14">
        <v>517</v>
      </c>
      <c r="C518" s="15">
        <v>44795</v>
      </c>
      <c r="D518" s="14">
        <v>74</v>
      </c>
      <c r="E518" s="14">
        <v>10</v>
      </c>
      <c r="F518" s="14">
        <v>3</v>
      </c>
      <c r="G518" s="14" t="s">
        <v>19</v>
      </c>
      <c r="H518" s="14" t="s">
        <v>15</v>
      </c>
      <c r="I518" s="14" t="str">
        <f>VLOOKUP(Transaksi[[#This Row],[product_id]],'Data Mentah'!$J$7:$N$31,2,FALSE)</f>
        <v>indomie Kari Ayam</v>
      </c>
      <c r="J518" s="14" t="str">
        <f>VLOOKUP(Transaksi[[#This Row],[product_id]],'Data Mentah'!$J$7:$N$31,3,FALSE)</f>
        <v>makanan</v>
      </c>
      <c r="K518" s="14">
        <f>VLOOKUP(Transaksi[[#This Row],[product_id]],'Data Mentah'!$J$7:$N$31,4,FALSE)</f>
        <v>9000</v>
      </c>
      <c r="L518" s="14" t="str">
        <f>VLOOKUP(Transaksi[[#This Row],[product_id]],'Data Mentah'!$J$7:$N$31,5,FALSE)</f>
        <v>mie-kuah</v>
      </c>
      <c r="M518" s="14">
        <f>Transaksi[[#This Row],[quantity]]*Transaksi[[#This Row],[harga_produk]]</f>
        <v>27000</v>
      </c>
      <c r="N518" s="14" t="str">
        <f>LEFT(Transaksi[[#This Row],[jenis_pembayaran]],4)</f>
        <v>CASH</v>
      </c>
      <c r="O518" s="14">
        <f>IF(Transaksi[[#This Row],[tipe_pembayaran]]="QRIS",5%*Transaksi[[#This Row],[total_penjualan]],0)</f>
        <v>0</v>
      </c>
      <c r="P518" s="14">
        <f>Transaksi[[#This Row],[total_penjualan]]-Transaksi[[#This Row],[diskon]]</f>
        <v>27000</v>
      </c>
      <c r="Q518" s="16" t="str">
        <f t="shared" si="8"/>
        <v>Agustus</v>
      </c>
    </row>
    <row r="519" spans="1:17">
      <c r="A519" s="14">
        <v>518</v>
      </c>
      <c r="B519" s="14">
        <v>518</v>
      </c>
      <c r="C519" s="15">
        <v>44611</v>
      </c>
      <c r="D519" s="14">
        <v>7</v>
      </c>
      <c r="E519" s="14">
        <v>9</v>
      </c>
      <c r="F519" s="14">
        <v>1</v>
      </c>
      <c r="G519" s="14" t="s">
        <v>22</v>
      </c>
      <c r="H519" s="14" t="s">
        <v>20</v>
      </c>
      <c r="I519" s="14" t="str">
        <f>VLOOKUP(Transaksi[[#This Row],[product_id]],'Data Mentah'!$J$7:$N$31,2,FALSE)</f>
        <v>Indomie Goreng Spesial</v>
      </c>
      <c r="J519" s="14" t="str">
        <f>VLOOKUP(Transaksi[[#This Row],[product_id]],'Data Mentah'!$J$7:$N$31,3,FALSE)</f>
        <v>makanan</v>
      </c>
      <c r="K519" s="14">
        <f>VLOOKUP(Transaksi[[#This Row],[product_id]],'Data Mentah'!$J$7:$N$31,4,FALSE)</f>
        <v>9000</v>
      </c>
      <c r="L519" s="14" t="str">
        <f>VLOOKUP(Transaksi[[#This Row],[product_id]],'Data Mentah'!$J$7:$N$31,5,FALSE)</f>
        <v>mie-goreng</v>
      </c>
      <c r="M519" s="14">
        <f>Transaksi[[#This Row],[quantity]]*Transaksi[[#This Row],[harga_produk]]</f>
        <v>9000</v>
      </c>
      <c r="N519" s="14" t="str">
        <f>LEFT(Transaksi[[#This Row],[jenis_pembayaran]],4)</f>
        <v>QRIS</v>
      </c>
      <c r="O519" s="14">
        <f>IF(Transaksi[[#This Row],[tipe_pembayaran]]="QRIS",5%*Transaksi[[#This Row],[total_penjualan]],0)</f>
        <v>450</v>
      </c>
      <c r="P519" s="14">
        <f>Transaksi[[#This Row],[total_penjualan]]-Transaksi[[#This Row],[diskon]]</f>
        <v>8550</v>
      </c>
      <c r="Q519" s="16" t="str">
        <f t="shared" si="8"/>
        <v>Februari</v>
      </c>
    </row>
    <row r="520" spans="1:17">
      <c r="A520" s="14">
        <v>519</v>
      </c>
      <c r="B520" s="14">
        <v>519</v>
      </c>
      <c r="C520" s="15">
        <v>44791</v>
      </c>
      <c r="D520" s="14">
        <v>8</v>
      </c>
      <c r="E520" s="14">
        <v>13</v>
      </c>
      <c r="F520" s="14">
        <v>3</v>
      </c>
      <c r="G520" s="14" t="s">
        <v>33</v>
      </c>
      <c r="H520" s="14" t="s">
        <v>20</v>
      </c>
      <c r="I520" s="14" t="str">
        <f>VLOOKUP(Transaksi[[#This Row],[product_id]],'Data Mentah'!$J$7:$N$31,2,FALSE)</f>
        <v>Indomie Rasa Sop Buntut</v>
      </c>
      <c r="J520" s="14" t="str">
        <f>VLOOKUP(Transaksi[[#This Row],[product_id]],'Data Mentah'!$J$7:$N$31,3,FALSE)</f>
        <v>makanan</v>
      </c>
      <c r="K520" s="14">
        <f>VLOOKUP(Transaksi[[#This Row],[product_id]],'Data Mentah'!$J$7:$N$31,4,FALSE)</f>
        <v>10000</v>
      </c>
      <c r="L520" s="14" t="str">
        <f>VLOOKUP(Transaksi[[#This Row],[product_id]],'Data Mentah'!$J$7:$N$31,5,FALSE)</f>
        <v>mie-kuah</v>
      </c>
      <c r="M520" s="14">
        <f>Transaksi[[#This Row],[quantity]]*Transaksi[[#This Row],[harga_produk]]</f>
        <v>30000</v>
      </c>
      <c r="N520" s="14" t="str">
        <f>LEFT(Transaksi[[#This Row],[jenis_pembayaran]],4)</f>
        <v>QRIS</v>
      </c>
      <c r="O520" s="14">
        <f>IF(Transaksi[[#This Row],[tipe_pembayaran]]="QRIS",5%*Transaksi[[#This Row],[total_penjualan]],0)</f>
        <v>1500</v>
      </c>
      <c r="P520" s="14">
        <f>Transaksi[[#This Row],[total_penjualan]]-Transaksi[[#This Row],[diskon]]</f>
        <v>28500</v>
      </c>
      <c r="Q520" s="16" t="str">
        <f t="shared" si="8"/>
        <v>Agustus</v>
      </c>
    </row>
    <row r="521" spans="1:17">
      <c r="A521" s="14">
        <v>520</v>
      </c>
      <c r="B521" s="14">
        <v>520</v>
      </c>
      <c r="C521" s="15">
        <v>44664</v>
      </c>
      <c r="D521" s="14">
        <v>28</v>
      </c>
      <c r="E521" s="14">
        <v>5</v>
      </c>
      <c r="F521" s="14">
        <v>3</v>
      </c>
      <c r="G521" s="14" t="s">
        <v>30</v>
      </c>
      <c r="H521" s="14" t="s">
        <v>20</v>
      </c>
      <c r="I521" s="14" t="str">
        <f>VLOOKUP(Transaksi[[#This Row],[product_id]],'Data Mentah'!$J$7:$N$31,2,FALSE)</f>
        <v>Indomie Goreng Cabe Ijo</v>
      </c>
      <c r="J521" s="14" t="str">
        <f>VLOOKUP(Transaksi[[#This Row],[product_id]],'Data Mentah'!$J$7:$N$31,3,FALSE)</f>
        <v>makanan</v>
      </c>
      <c r="K521" s="14">
        <f>VLOOKUP(Transaksi[[#This Row],[product_id]],'Data Mentah'!$J$7:$N$31,4,FALSE)</f>
        <v>9000</v>
      </c>
      <c r="L521" s="14" t="str">
        <f>VLOOKUP(Transaksi[[#This Row],[product_id]],'Data Mentah'!$J$7:$N$31,5,FALSE)</f>
        <v>mie-goreng</v>
      </c>
      <c r="M521" s="14">
        <f>Transaksi[[#This Row],[quantity]]*Transaksi[[#This Row],[harga_produk]]</f>
        <v>27000</v>
      </c>
      <c r="N521" s="14" t="str">
        <f>LEFT(Transaksi[[#This Row],[jenis_pembayaran]],4)</f>
        <v>QRIS</v>
      </c>
      <c r="O521" s="14">
        <f>IF(Transaksi[[#This Row],[tipe_pembayaran]]="QRIS",5%*Transaksi[[#This Row],[total_penjualan]],0)</f>
        <v>1350</v>
      </c>
      <c r="P521" s="14">
        <f>Transaksi[[#This Row],[total_penjualan]]-Transaksi[[#This Row],[diskon]]</f>
        <v>25650</v>
      </c>
      <c r="Q521" s="16" t="str">
        <f t="shared" si="8"/>
        <v>April</v>
      </c>
    </row>
    <row r="522" spans="1:17">
      <c r="A522" s="14">
        <v>521</v>
      </c>
      <c r="B522" s="14">
        <v>521</v>
      </c>
      <c r="C522" s="15">
        <v>44591</v>
      </c>
      <c r="D522" s="14">
        <v>3</v>
      </c>
      <c r="E522" s="14">
        <v>10</v>
      </c>
      <c r="F522" s="14">
        <v>1</v>
      </c>
      <c r="G522" s="14" t="s">
        <v>19</v>
      </c>
      <c r="H522" s="14" t="s">
        <v>20</v>
      </c>
      <c r="I522" s="14" t="str">
        <f>VLOOKUP(Transaksi[[#This Row],[product_id]],'Data Mentah'!$J$7:$N$31,2,FALSE)</f>
        <v>indomie Kari Ayam</v>
      </c>
      <c r="J522" s="14" t="str">
        <f>VLOOKUP(Transaksi[[#This Row],[product_id]],'Data Mentah'!$J$7:$N$31,3,FALSE)</f>
        <v>makanan</v>
      </c>
      <c r="K522" s="14">
        <f>VLOOKUP(Transaksi[[#This Row],[product_id]],'Data Mentah'!$J$7:$N$31,4,FALSE)</f>
        <v>9000</v>
      </c>
      <c r="L522" s="14" t="str">
        <f>VLOOKUP(Transaksi[[#This Row],[product_id]],'Data Mentah'!$J$7:$N$31,5,FALSE)</f>
        <v>mie-kuah</v>
      </c>
      <c r="M522" s="14">
        <f>Transaksi[[#This Row],[quantity]]*Transaksi[[#This Row],[harga_produk]]</f>
        <v>9000</v>
      </c>
      <c r="N522" s="14" t="str">
        <f>LEFT(Transaksi[[#This Row],[jenis_pembayaran]],4)</f>
        <v>CASH</v>
      </c>
      <c r="O522" s="14">
        <f>IF(Transaksi[[#This Row],[tipe_pembayaran]]="QRIS",5%*Transaksi[[#This Row],[total_penjualan]],0)</f>
        <v>0</v>
      </c>
      <c r="P522" s="14">
        <f>Transaksi[[#This Row],[total_penjualan]]-Transaksi[[#This Row],[diskon]]</f>
        <v>9000</v>
      </c>
      <c r="Q522" s="16" t="str">
        <f t="shared" si="8"/>
        <v>Januari</v>
      </c>
    </row>
    <row r="523" spans="1:17">
      <c r="A523" s="14">
        <v>522</v>
      </c>
      <c r="B523" s="14">
        <v>522</v>
      </c>
      <c r="C523" s="15">
        <v>44767</v>
      </c>
      <c r="D523" s="14">
        <v>58</v>
      </c>
      <c r="E523" s="14">
        <v>17</v>
      </c>
      <c r="F523" s="14">
        <v>1</v>
      </c>
      <c r="G523" s="14" t="s">
        <v>22</v>
      </c>
      <c r="H523" s="14" t="s">
        <v>20</v>
      </c>
      <c r="I523" s="14" t="str">
        <f>VLOOKUP(Transaksi[[#This Row],[product_id]],'Data Mentah'!$J$7:$N$31,2,FALSE)</f>
        <v>Indomie Rasa Soto Padang</v>
      </c>
      <c r="J523" s="14" t="str">
        <f>VLOOKUP(Transaksi[[#This Row],[product_id]],'Data Mentah'!$J$7:$N$31,3,FALSE)</f>
        <v>makanan</v>
      </c>
      <c r="K523" s="14">
        <f>VLOOKUP(Transaksi[[#This Row],[product_id]],'Data Mentah'!$J$7:$N$31,4,FALSE)</f>
        <v>10000</v>
      </c>
      <c r="L523" s="14" t="str">
        <f>VLOOKUP(Transaksi[[#This Row],[product_id]],'Data Mentah'!$J$7:$N$31,5,FALSE)</f>
        <v>mie-kuah</v>
      </c>
      <c r="M523" s="14">
        <f>Transaksi[[#This Row],[quantity]]*Transaksi[[#This Row],[harga_produk]]</f>
        <v>10000</v>
      </c>
      <c r="N523" s="14" t="str">
        <f>LEFT(Transaksi[[#This Row],[jenis_pembayaran]],4)</f>
        <v>QRIS</v>
      </c>
      <c r="O523" s="14">
        <f>IF(Transaksi[[#This Row],[tipe_pembayaran]]="QRIS",5%*Transaksi[[#This Row],[total_penjualan]],0)</f>
        <v>500</v>
      </c>
      <c r="P523" s="14">
        <f>Transaksi[[#This Row],[total_penjualan]]-Transaksi[[#This Row],[diskon]]</f>
        <v>9500</v>
      </c>
      <c r="Q523" s="16" t="str">
        <f t="shared" si="8"/>
        <v>Juli</v>
      </c>
    </row>
    <row r="524" spans="1:17">
      <c r="A524" s="14">
        <v>523</v>
      </c>
      <c r="B524" s="14">
        <v>523</v>
      </c>
      <c r="C524" s="15">
        <v>44574</v>
      </c>
      <c r="D524" s="14">
        <v>84</v>
      </c>
      <c r="E524" s="14">
        <v>17</v>
      </c>
      <c r="F524" s="14">
        <v>2</v>
      </c>
      <c r="G524" s="14" t="s">
        <v>19</v>
      </c>
      <c r="H524" s="14" t="s">
        <v>15</v>
      </c>
      <c r="I524" s="14" t="str">
        <f>VLOOKUP(Transaksi[[#This Row],[product_id]],'Data Mentah'!$J$7:$N$31,2,FALSE)</f>
        <v>Indomie Rasa Soto Padang</v>
      </c>
      <c r="J524" s="14" t="str">
        <f>VLOOKUP(Transaksi[[#This Row],[product_id]],'Data Mentah'!$J$7:$N$31,3,FALSE)</f>
        <v>makanan</v>
      </c>
      <c r="K524" s="14">
        <f>VLOOKUP(Transaksi[[#This Row],[product_id]],'Data Mentah'!$J$7:$N$31,4,FALSE)</f>
        <v>10000</v>
      </c>
      <c r="L524" s="14" t="str">
        <f>VLOOKUP(Transaksi[[#This Row],[product_id]],'Data Mentah'!$J$7:$N$31,5,FALSE)</f>
        <v>mie-kuah</v>
      </c>
      <c r="M524" s="14">
        <f>Transaksi[[#This Row],[quantity]]*Transaksi[[#This Row],[harga_produk]]</f>
        <v>20000</v>
      </c>
      <c r="N524" s="14" t="str">
        <f>LEFT(Transaksi[[#This Row],[jenis_pembayaran]],4)</f>
        <v>CASH</v>
      </c>
      <c r="O524" s="14">
        <f>IF(Transaksi[[#This Row],[tipe_pembayaran]]="QRIS",5%*Transaksi[[#This Row],[total_penjualan]],0)</f>
        <v>0</v>
      </c>
      <c r="P524" s="14">
        <f>Transaksi[[#This Row],[total_penjualan]]-Transaksi[[#This Row],[diskon]]</f>
        <v>20000</v>
      </c>
      <c r="Q524" s="16" t="str">
        <f t="shared" si="8"/>
        <v>Januari</v>
      </c>
    </row>
    <row r="525" spans="1:17">
      <c r="A525" s="14">
        <v>524</v>
      </c>
      <c r="B525" s="14">
        <v>524</v>
      </c>
      <c r="C525" s="15">
        <v>44688</v>
      </c>
      <c r="D525" s="14">
        <v>55</v>
      </c>
      <c r="E525" s="14">
        <v>7</v>
      </c>
      <c r="F525" s="14">
        <v>2</v>
      </c>
      <c r="G525" s="14" t="s">
        <v>19</v>
      </c>
      <c r="H525" s="14" t="s">
        <v>20</v>
      </c>
      <c r="I525" s="14" t="str">
        <f>VLOOKUP(Transaksi[[#This Row],[product_id]],'Data Mentah'!$J$7:$N$31,2,FALSE)</f>
        <v>Indomie Goreng Rendang</v>
      </c>
      <c r="J525" s="14" t="str">
        <f>VLOOKUP(Transaksi[[#This Row],[product_id]],'Data Mentah'!$J$7:$N$31,3,FALSE)</f>
        <v>makanan</v>
      </c>
      <c r="K525" s="14">
        <f>VLOOKUP(Transaksi[[#This Row],[product_id]],'Data Mentah'!$J$7:$N$31,4,FALSE)</f>
        <v>9000</v>
      </c>
      <c r="L525" s="14" t="str">
        <f>VLOOKUP(Transaksi[[#This Row],[product_id]],'Data Mentah'!$J$7:$N$31,5,FALSE)</f>
        <v>mie-goreng</v>
      </c>
      <c r="M525" s="14">
        <f>Transaksi[[#This Row],[quantity]]*Transaksi[[#This Row],[harga_produk]]</f>
        <v>18000</v>
      </c>
      <c r="N525" s="14" t="str">
        <f>LEFT(Transaksi[[#This Row],[jenis_pembayaran]],4)</f>
        <v>CASH</v>
      </c>
      <c r="O525" s="14">
        <f>IF(Transaksi[[#This Row],[tipe_pembayaran]]="QRIS",5%*Transaksi[[#This Row],[total_penjualan]],0)</f>
        <v>0</v>
      </c>
      <c r="P525" s="14">
        <f>Transaksi[[#This Row],[total_penjualan]]-Transaksi[[#This Row],[diskon]]</f>
        <v>18000</v>
      </c>
      <c r="Q525" s="16" t="str">
        <f t="shared" si="8"/>
        <v>Mei</v>
      </c>
    </row>
    <row r="526" spans="1:17">
      <c r="A526" s="14">
        <v>525</v>
      </c>
      <c r="B526" s="14">
        <v>525</v>
      </c>
      <c r="C526" s="15">
        <v>44675</v>
      </c>
      <c r="D526" s="14">
        <v>56</v>
      </c>
      <c r="E526" s="14">
        <v>9</v>
      </c>
      <c r="F526" s="14">
        <v>2</v>
      </c>
      <c r="G526" s="14" t="s">
        <v>45</v>
      </c>
      <c r="H526" s="14" t="s">
        <v>15</v>
      </c>
      <c r="I526" s="14" t="str">
        <f>VLOOKUP(Transaksi[[#This Row],[product_id]],'Data Mentah'!$J$7:$N$31,2,FALSE)</f>
        <v>Indomie Goreng Spesial</v>
      </c>
      <c r="J526" s="14" t="str">
        <f>VLOOKUP(Transaksi[[#This Row],[product_id]],'Data Mentah'!$J$7:$N$31,3,FALSE)</f>
        <v>makanan</v>
      </c>
      <c r="K526" s="14">
        <f>VLOOKUP(Transaksi[[#This Row],[product_id]],'Data Mentah'!$J$7:$N$31,4,FALSE)</f>
        <v>9000</v>
      </c>
      <c r="L526" s="14" t="str">
        <f>VLOOKUP(Transaksi[[#This Row],[product_id]],'Data Mentah'!$J$7:$N$31,5,FALSE)</f>
        <v>mie-goreng</v>
      </c>
      <c r="M526" s="14">
        <f>Transaksi[[#This Row],[quantity]]*Transaksi[[#This Row],[harga_produk]]</f>
        <v>18000</v>
      </c>
      <c r="N526" s="14" t="str">
        <f>LEFT(Transaksi[[#This Row],[jenis_pembayaran]],4)</f>
        <v>QRIS</v>
      </c>
      <c r="O526" s="14">
        <f>IF(Transaksi[[#This Row],[tipe_pembayaran]]="QRIS",5%*Transaksi[[#This Row],[total_penjualan]],0)</f>
        <v>900</v>
      </c>
      <c r="P526" s="14">
        <f>Transaksi[[#This Row],[total_penjualan]]-Transaksi[[#This Row],[diskon]]</f>
        <v>17100</v>
      </c>
      <c r="Q526" s="16" t="str">
        <f t="shared" si="8"/>
        <v>April</v>
      </c>
    </row>
    <row r="527" spans="1:17">
      <c r="A527" s="14">
        <v>526</v>
      </c>
      <c r="B527" s="14">
        <v>526</v>
      </c>
      <c r="C527" s="15">
        <v>44725</v>
      </c>
      <c r="D527" s="14">
        <v>15</v>
      </c>
      <c r="E527" s="14">
        <v>10</v>
      </c>
      <c r="F527" s="14">
        <v>3</v>
      </c>
      <c r="G527" s="14" t="s">
        <v>33</v>
      </c>
      <c r="H527" s="14" t="s">
        <v>15</v>
      </c>
      <c r="I527" s="14" t="str">
        <f>VLOOKUP(Transaksi[[#This Row],[product_id]],'Data Mentah'!$J$7:$N$31,2,FALSE)</f>
        <v>indomie Kari Ayam</v>
      </c>
      <c r="J527" s="14" t="str">
        <f>VLOOKUP(Transaksi[[#This Row],[product_id]],'Data Mentah'!$J$7:$N$31,3,FALSE)</f>
        <v>makanan</v>
      </c>
      <c r="K527" s="14">
        <f>VLOOKUP(Transaksi[[#This Row],[product_id]],'Data Mentah'!$J$7:$N$31,4,FALSE)</f>
        <v>9000</v>
      </c>
      <c r="L527" s="14" t="str">
        <f>VLOOKUP(Transaksi[[#This Row],[product_id]],'Data Mentah'!$J$7:$N$31,5,FALSE)</f>
        <v>mie-kuah</v>
      </c>
      <c r="M527" s="14">
        <f>Transaksi[[#This Row],[quantity]]*Transaksi[[#This Row],[harga_produk]]</f>
        <v>27000</v>
      </c>
      <c r="N527" s="14" t="str">
        <f>LEFT(Transaksi[[#This Row],[jenis_pembayaran]],4)</f>
        <v>QRIS</v>
      </c>
      <c r="O527" s="14">
        <f>IF(Transaksi[[#This Row],[tipe_pembayaran]]="QRIS",5%*Transaksi[[#This Row],[total_penjualan]],0)</f>
        <v>1350</v>
      </c>
      <c r="P527" s="14">
        <f>Transaksi[[#This Row],[total_penjualan]]-Transaksi[[#This Row],[diskon]]</f>
        <v>25650</v>
      </c>
      <c r="Q527" s="16" t="str">
        <f t="shared" si="8"/>
        <v>Juni</v>
      </c>
    </row>
    <row r="528" spans="1:17">
      <c r="A528" s="14">
        <v>527</v>
      </c>
      <c r="B528" s="14">
        <v>527</v>
      </c>
      <c r="C528" s="15">
        <v>44735</v>
      </c>
      <c r="D528" s="14">
        <v>77</v>
      </c>
      <c r="E528" s="14">
        <v>17</v>
      </c>
      <c r="F528" s="14">
        <v>3</v>
      </c>
      <c r="G528" s="14" t="s">
        <v>45</v>
      </c>
      <c r="H528" s="14" t="s">
        <v>20</v>
      </c>
      <c r="I528" s="14" t="str">
        <f>VLOOKUP(Transaksi[[#This Row],[product_id]],'Data Mentah'!$J$7:$N$31,2,FALSE)</f>
        <v>Indomie Rasa Soto Padang</v>
      </c>
      <c r="J528" s="14" t="str">
        <f>VLOOKUP(Transaksi[[#This Row],[product_id]],'Data Mentah'!$J$7:$N$31,3,FALSE)</f>
        <v>makanan</v>
      </c>
      <c r="K528" s="14">
        <f>VLOOKUP(Transaksi[[#This Row],[product_id]],'Data Mentah'!$J$7:$N$31,4,FALSE)</f>
        <v>10000</v>
      </c>
      <c r="L528" s="14" t="str">
        <f>VLOOKUP(Transaksi[[#This Row],[product_id]],'Data Mentah'!$J$7:$N$31,5,FALSE)</f>
        <v>mie-kuah</v>
      </c>
      <c r="M528" s="14">
        <f>Transaksi[[#This Row],[quantity]]*Transaksi[[#This Row],[harga_produk]]</f>
        <v>30000</v>
      </c>
      <c r="N528" s="14" t="str">
        <f>LEFT(Transaksi[[#This Row],[jenis_pembayaran]],4)</f>
        <v>QRIS</v>
      </c>
      <c r="O528" s="14">
        <f>IF(Transaksi[[#This Row],[tipe_pembayaran]]="QRIS",5%*Transaksi[[#This Row],[total_penjualan]],0)</f>
        <v>1500</v>
      </c>
      <c r="P528" s="14">
        <f>Transaksi[[#This Row],[total_penjualan]]-Transaksi[[#This Row],[diskon]]</f>
        <v>28500</v>
      </c>
      <c r="Q528" s="16" t="str">
        <f t="shared" si="8"/>
        <v>Juni</v>
      </c>
    </row>
    <row r="529" spans="1:17">
      <c r="A529" s="14">
        <v>528</v>
      </c>
      <c r="B529" s="14">
        <v>528</v>
      </c>
      <c r="C529" s="15">
        <v>44634</v>
      </c>
      <c r="D529" s="14">
        <v>88</v>
      </c>
      <c r="E529" s="14">
        <v>16</v>
      </c>
      <c r="F529" s="14">
        <v>3</v>
      </c>
      <c r="G529" s="14" t="s">
        <v>30</v>
      </c>
      <c r="H529" s="14" t="s">
        <v>20</v>
      </c>
      <c r="I529" s="14" t="str">
        <f>VLOOKUP(Transaksi[[#This Row],[product_id]],'Data Mentah'!$J$7:$N$31,2,FALSE)</f>
        <v>Indomie Rasa Soto Lamongan</v>
      </c>
      <c r="J529" s="14" t="str">
        <f>VLOOKUP(Transaksi[[#This Row],[product_id]],'Data Mentah'!$J$7:$N$31,3,FALSE)</f>
        <v>makanan</v>
      </c>
      <c r="K529" s="14">
        <f>VLOOKUP(Transaksi[[#This Row],[product_id]],'Data Mentah'!$J$7:$N$31,4,FALSE)</f>
        <v>10000</v>
      </c>
      <c r="L529" s="14" t="str">
        <f>VLOOKUP(Transaksi[[#This Row],[product_id]],'Data Mentah'!$J$7:$N$31,5,FALSE)</f>
        <v>mie-kuah</v>
      </c>
      <c r="M529" s="14">
        <f>Transaksi[[#This Row],[quantity]]*Transaksi[[#This Row],[harga_produk]]</f>
        <v>30000</v>
      </c>
      <c r="N529" s="14" t="str">
        <f>LEFT(Transaksi[[#This Row],[jenis_pembayaran]],4)</f>
        <v>QRIS</v>
      </c>
      <c r="O529" s="14">
        <f>IF(Transaksi[[#This Row],[tipe_pembayaran]]="QRIS",5%*Transaksi[[#This Row],[total_penjualan]],0)</f>
        <v>1500</v>
      </c>
      <c r="P529" s="14">
        <f>Transaksi[[#This Row],[total_penjualan]]-Transaksi[[#This Row],[diskon]]</f>
        <v>28500</v>
      </c>
      <c r="Q529" s="16" t="str">
        <f t="shared" si="8"/>
        <v>Maret</v>
      </c>
    </row>
    <row r="530" spans="1:17">
      <c r="A530" s="14">
        <v>529</v>
      </c>
      <c r="B530" s="14">
        <v>529</v>
      </c>
      <c r="C530" s="15">
        <v>44750</v>
      </c>
      <c r="D530" s="14">
        <v>21</v>
      </c>
      <c r="E530" s="14">
        <v>11</v>
      </c>
      <c r="F530" s="14">
        <v>1</v>
      </c>
      <c r="G530" s="14" t="s">
        <v>14</v>
      </c>
      <c r="H530" s="14" t="s">
        <v>20</v>
      </c>
      <c r="I530" s="14" t="str">
        <f>VLOOKUP(Transaksi[[#This Row],[product_id]],'Data Mentah'!$J$7:$N$31,2,FALSE)</f>
        <v>Indomie Rasa Empal Gentong</v>
      </c>
      <c r="J530" s="14" t="str">
        <f>VLOOKUP(Transaksi[[#This Row],[product_id]],'Data Mentah'!$J$7:$N$31,3,FALSE)</f>
        <v>makanan</v>
      </c>
      <c r="K530" s="14">
        <f>VLOOKUP(Transaksi[[#This Row],[product_id]],'Data Mentah'!$J$7:$N$31,4,FALSE)</f>
        <v>10000</v>
      </c>
      <c r="L530" s="14" t="str">
        <f>VLOOKUP(Transaksi[[#This Row],[product_id]],'Data Mentah'!$J$7:$N$31,5,FALSE)</f>
        <v>mie-kuah</v>
      </c>
      <c r="M530" s="14">
        <f>Transaksi[[#This Row],[quantity]]*Transaksi[[#This Row],[harga_produk]]</f>
        <v>10000</v>
      </c>
      <c r="N530" s="14" t="str">
        <f>LEFT(Transaksi[[#This Row],[jenis_pembayaran]],4)</f>
        <v>QRIS</v>
      </c>
      <c r="O530" s="14">
        <f>IF(Transaksi[[#This Row],[tipe_pembayaran]]="QRIS",5%*Transaksi[[#This Row],[total_penjualan]],0)</f>
        <v>500</v>
      </c>
      <c r="P530" s="14">
        <f>Transaksi[[#This Row],[total_penjualan]]-Transaksi[[#This Row],[diskon]]</f>
        <v>9500</v>
      </c>
      <c r="Q530" s="16" t="str">
        <f t="shared" si="8"/>
        <v>Juli</v>
      </c>
    </row>
    <row r="531" spans="1:17">
      <c r="A531" s="14">
        <v>530</v>
      </c>
      <c r="B531" s="14">
        <v>530</v>
      </c>
      <c r="C531" s="15">
        <v>44602</v>
      </c>
      <c r="D531" s="14">
        <v>24</v>
      </c>
      <c r="E531" s="14">
        <v>3</v>
      </c>
      <c r="F531" s="14">
        <v>2</v>
      </c>
      <c r="G531" s="14" t="s">
        <v>19</v>
      </c>
      <c r="H531" s="14" t="s">
        <v>20</v>
      </c>
      <c r="I531" s="14" t="str">
        <f>VLOOKUP(Transaksi[[#This Row],[product_id]],'Data Mentah'!$J$7:$N$31,2,FALSE)</f>
        <v>Indomie Baso Sapi</v>
      </c>
      <c r="J531" s="14" t="str">
        <f>VLOOKUP(Transaksi[[#This Row],[product_id]],'Data Mentah'!$J$7:$N$31,3,FALSE)</f>
        <v>makanan</v>
      </c>
      <c r="K531" s="14">
        <f>VLOOKUP(Transaksi[[#This Row],[product_id]],'Data Mentah'!$J$7:$N$31,4,FALSE)</f>
        <v>9000</v>
      </c>
      <c r="L531" s="14" t="str">
        <f>VLOOKUP(Transaksi[[#This Row],[product_id]],'Data Mentah'!$J$7:$N$31,5,FALSE)</f>
        <v>mie-kuah</v>
      </c>
      <c r="M531" s="14">
        <f>Transaksi[[#This Row],[quantity]]*Transaksi[[#This Row],[harga_produk]]</f>
        <v>18000</v>
      </c>
      <c r="N531" s="14" t="str">
        <f>LEFT(Transaksi[[#This Row],[jenis_pembayaran]],4)</f>
        <v>CASH</v>
      </c>
      <c r="O531" s="14">
        <f>IF(Transaksi[[#This Row],[tipe_pembayaran]]="QRIS",5%*Transaksi[[#This Row],[total_penjualan]],0)</f>
        <v>0</v>
      </c>
      <c r="P531" s="14">
        <f>Transaksi[[#This Row],[total_penjualan]]-Transaksi[[#This Row],[diskon]]</f>
        <v>18000</v>
      </c>
      <c r="Q531" s="16" t="str">
        <f t="shared" si="8"/>
        <v>Februari</v>
      </c>
    </row>
    <row r="532" spans="1:17">
      <c r="A532" s="14">
        <v>531</v>
      </c>
      <c r="B532" s="14">
        <v>531</v>
      </c>
      <c r="C532" s="15">
        <v>44566</v>
      </c>
      <c r="D532" s="14">
        <v>89</v>
      </c>
      <c r="E532" s="14">
        <v>8</v>
      </c>
      <c r="F532" s="14">
        <v>1</v>
      </c>
      <c r="G532" s="14" t="s">
        <v>45</v>
      </c>
      <c r="H532" s="14" t="s">
        <v>20</v>
      </c>
      <c r="I532" s="14" t="str">
        <f>VLOOKUP(Transaksi[[#This Row],[product_id]],'Data Mentah'!$J$7:$N$31,2,FALSE)</f>
        <v>Indomie Goreng Sambal Matah</v>
      </c>
      <c r="J532" s="14" t="str">
        <f>VLOOKUP(Transaksi[[#This Row],[product_id]],'Data Mentah'!$J$7:$N$31,3,FALSE)</f>
        <v>makanan</v>
      </c>
      <c r="K532" s="14">
        <f>VLOOKUP(Transaksi[[#This Row],[product_id]],'Data Mentah'!$J$7:$N$31,4,FALSE)</f>
        <v>9000</v>
      </c>
      <c r="L532" s="14" t="str">
        <f>VLOOKUP(Transaksi[[#This Row],[product_id]],'Data Mentah'!$J$7:$N$31,5,FALSE)</f>
        <v>mie-goreng</v>
      </c>
      <c r="M532" s="14">
        <f>Transaksi[[#This Row],[quantity]]*Transaksi[[#This Row],[harga_produk]]</f>
        <v>9000</v>
      </c>
      <c r="N532" s="14" t="str">
        <f>LEFT(Transaksi[[#This Row],[jenis_pembayaran]],4)</f>
        <v>QRIS</v>
      </c>
      <c r="O532" s="14">
        <f>IF(Transaksi[[#This Row],[tipe_pembayaran]]="QRIS",5%*Transaksi[[#This Row],[total_penjualan]],0)</f>
        <v>450</v>
      </c>
      <c r="P532" s="14">
        <f>Transaksi[[#This Row],[total_penjualan]]-Transaksi[[#This Row],[diskon]]</f>
        <v>8550</v>
      </c>
      <c r="Q532" s="16" t="str">
        <f t="shared" si="8"/>
        <v>Januari</v>
      </c>
    </row>
    <row r="533" spans="1:17">
      <c r="A533" s="14">
        <v>532</v>
      </c>
      <c r="B533" s="14">
        <v>532</v>
      </c>
      <c r="C533" s="15">
        <v>44680</v>
      </c>
      <c r="D533" s="14">
        <v>63</v>
      </c>
      <c r="E533" s="14">
        <v>13</v>
      </c>
      <c r="F533" s="14">
        <v>1</v>
      </c>
      <c r="G533" s="14" t="s">
        <v>33</v>
      </c>
      <c r="H533" s="14" t="s">
        <v>15</v>
      </c>
      <c r="I533" s="14" t="str">
        <f>VLOOKUP(Transaksi[[#This Row],[product_id]],'Data Mentah'!$J$7:$N$31,2,FALSE)</f>
        <v>Indomie Rasa Sop Buntut</v>
      </c>
      <c r="J533" s="14" t="str">
        <f>VLOOKUP(Transaksi[[#This Row],[product_id]],'Data Mentah'!$J$7:$N$31,3,FALSE)</f>
        <v>makanan</v>
      </c>
      <c r="K533" s="14">
        <f>VLOOKUP(Transaksi[[#This Row],[product_id]],'Data Mentah'!$J$7:$N$31,4,FALSE)</f>
        <v>10000</v>
      </c>
      <c r="L533" s="14" t="str">
        <f>VLOOKUP(Transaksi[[#This Row],[product_id]],'Data Mentah'!$J$7:$N$31,5,FALSE)</f>
        <v>mie-kuah</v>
      </c>
      <c r="M533" s="14">
        <f>Transaksi[[#This Row],[quantity]]*Transaksi[[#This Row],[harga_produk]]</f>
        <v>10000</v>
      </c>
      <c r="N533" s="14" t="str">
        <f>LEFT(Transaksi[[#This Row],[jenis_pembayaran]],4)</f>
        <v>QRIS</v>
      </c>
      <c r="O533" s="14">
        <f>IF(Transaksi[[#This Row],[tipe_pembayaran]]="QRIS",5%*Transaksi[[#This Row],[total_penjualan]],0)</f>
        <v>500</v>
      </c>
      <c r="P533" s="14">
        <f>Transaksi[[#This Row],[total_penjualan]]-Transaksi[[#This Row],[diskon]]</f>
        <v>9500</v>
      </c>
      <c r="Q533" s="16" t="str">
        <f t="shared" si="8"/>
        <v>April</v>
      </c>
    </row>
    <row r="534" spans="1:17">
      <c r="A534" s="14">
        <v>533</v>
      </c>
      <c r="B534" s="14">
        <v>533</v>
      </c>
      <c r="C534" s="15">
        <v>44801</v>
      </c>
      <c r="D534" s="14">
        <v>79</v>
      </c>
      <c r="E534" s="14">
        <v>5</v>
      </c>
      <c r="F534" s="14">
        <v>1</v>
      </c>
      <c r="G534" s="14" t="s">
        <v>33</v>
      </c>
      <c r="H534" s="14" t="s">
        <v>20</v>
      </c>
      <c r="I534" s="14" t="str">
        <f>VLOOKUP(Transaksi[[#This Row],[product_id]],'Data Mentah'!$J$7:$N$31,2,FALSE)</f>
        <v>Indomie Goreng Cabe Ijo</v>
      </c>
      <c r="J534" s="14" t="str">
        <f>VLOOKUP(Transaksi[[#This Row],[product_id]],'Data Mentah'!$J$7:$N$31,3,FALSE)</f>
        <v>makanan</v>
      </c>
      <c r="K534" s="14">
        <f>VLOOKUP(Transaksi[[#This Row],[product_id]],'Data Mentah'!$J$7:$N$31,4,FALSE)</f>
        <v>9000</v>
      </c>
      <c r="L534" s="14" t="str">
        <f>VLOOKUP(Transaksi[[#This Row],[product_id]],'Data Mentah'!$J$7:$N$31,5,FALSE)</f>
        <v>mie-goreng</v>
      </c>
      <c r="M534" s="14">
        <f>Transaksi[[#This Row],[quantity]]*Transaksi[[#This Row],[harga_produk]]</f>
        <v>9000</v>
      </c>
      <c r="N534" s="14" t="str">
        <f>LEFT(Transaksi[[#This Row],[jenis_pembayaran]],4)</f>
        <v>QRIS</v>
      </c>
      <c r="O534" s="14">
        <f>IF(Transaksi[[#This Row],[tipe_pembayaran]]="QRIS",5%*Transaksi[[#This Row],[total_penjualan]],0)</f>
        <v>450</v>
      </c>
      <c r="P534" s="14">
        <f>Transaksi[[#This Row],[total_penjualan]]-Transaksi[[#This Row],[diskon]]</f>
        <v>8550</v>
      </c>
      <c r="Q534" s="16" t="str">
        <f t="shared" si="8"/>
        <v>Agustus</v>
      </c>
    </row>
    <row r="535" spans="1:17">
      <c r="A535" s="14">
        <v>534</v>
      </c>
      <c r="B535" s="14">
        <v>534</v>
      </c>
      <c r="C535" s="15">
        <v>44665</v>
      </c>
      <c r="D535" s="14">
        <v>63</v>
      </c>
      <c r="E535" s="14">
        <v>5</v>
      </c>
      <c r="F535" s="14">
        <v>3</v>
      </c>
      <c r="G535" s="14" t="s">
        <v>19</v>
      </c>
      <c r="H535" s="14" t="s">
        <v>15</v>
      </c>
      <c r="I535" s="14" t="str">
        <f>VLOOKUP(Transaksi[[#This Row],[product_id]],'Data Mentah'!$J$7:$N$31,2,FALSE)</f>
        <v>Indomie Goreng Cabe Ijo</v>
      </c>
      <c r="J535" s="14" t="str">
        <f>VLOOKUP(Transaksi[[#This Row],[product_id]],'Data Mentah'!$J$7:$N$31,3,FALSE)</f>
        <v>makanan</v>
      </c>
      <c r="K535" s="14">
        <f>VLOOKUP(Transaksi[[#This Row],[product_id]],'Data Mentah'!$J$7:$N$31,4,FALSE)</f>
        <v>9000</v>
      </c>
      <c r="L535" s="14" t="str">
        <f>VLOOKUP(Transaksi[[#This Row],[product_id]],'Data Mentah'!$J$7:$N$31,5,FALSE)</f>
        <v>mie-goreng</v>
      </c>
      <c r="M535" s="14">
        <f>Transaksi[[#This Row],[quantity]]*Transaksi[[#This Row],[harga_produk]]</f>
        <v>27000</v>
      </c>
      <c r="N535" s="14" t="str">
        <f>LEFT(Transaksi[[#This Row],[jenis_pembayaran]],4)</f>
        <v>CASH</v>
      </c>
      <c r="O535" s="14">
        <f>IF(Transaksi[[#This Row],[tipe_pembayaran]]="QRIS",5%*Transaksi[[#This Row],[total_penjualan]],0)</f>
        <v>0</v>
      </c>
      <c r="P535" s="14">
        <f>Transaksi[[#This Row],[total_penjualan]]-Transaksi[[#This Row],[diskon]]</f>
        <v>27000</v>
      </c>
      <c r="Q535" s="16" t="str">
        <f t="shared" si="8"/>
        <v>April</v>
      </c>
    </row>
    <row r="536" spans="1:17">
      <c r="A536" s="14">
        <v>535</v>
      </c>
      <c r="B536" s="14">
        <v>535</v>
      </c>
      <c r="C536" s="15">
        <v>44696</v>
      </c>
      <c r="D536" s="14">
        <v>31</v>
      </c>
      <c r="E536" s="14">
        <v>4</v>
      </c>
      <c r="F536" s="14">
        <v>2</v>
      </c>
      <c r="G536" s="14" t="s">
        <v>22</v>
      </c>
      <c r="H536" s="14" t="s">
        <v>15</v>
      </c>
      <c r="I536" s="14" t="str">
        <f>VLOOKUP(Transaksi[[#This Row],[product_id]],'Data Mentah'!$J$7:$N$31,2,FALSE)</f>
        <v>Indomie Goreng Aceh</v>
      </c>
      <c r="J536" s="14" t="str">
        <f>VLOOKUP(Transaksi[[#This Row],[product_id]],'Data Mentah'!$J$7:$N$31,3,FALSE)</f>
        <v>makanan</v>
      </c>
      <c r="K536" s="14">
        <f>VLOOKUP(Transaksi[[#This Row],[product_id]],'Data Mentah'!$J$7:$N$31,4,FALSE)</f>
        <v>9000</v>
      </c>
      <c r="L536" s="14" t="str">
        <f>VLOOKUP(Transaksi[[#This Row],[product_id]],'Data Mentah'!$J$7:$N$31,5,FALSE)</f>
        <v>mie-goreng</v>
      </c>
      <c r="M536" s="14">
        <f>Transaksi[[#This Row],[quantity]]*Transaksi[[#This Row],[harga_produk]]</f>
        <v>18000</v>
      </c>
      <c r="N536" s="14" t="str">
        <f>LEFT(Transaksi[[#This Row],[jenis_pembayaran]],4)</f>
        <v>QRIS</v>
      </c>
      <c r="O536" s="14">
        <f>IF(Transaksi[[#This Row],[tipe_pembayaran]]="QRIS",5%*Transaksi[[#This Row],[total_penjualan]],0)</f>
        <v>900</v>
      </c>
      <c r="P536" s="14">
        <f>Transaksi[[#This Row],[total_penjualan]]-Transaksi[[#This Row],[diskon]]</f>
        <v>17100</v>
      </c>
      <c r="Q536" s="16" t="str">
        <f t="shared" si="8"/>
        <v>Mei</v>
      </c>
    </row>
    <row r="537" spans="1:17">
      <c r="A537" s="14">
        <v>536</v>
      </c>
      <c r="B537" s="14">
        <v>536</v>
      </c>
      <c r="C537" s="15">
        <v>44722</v>
      </c>
      <c r="D537" s="14">
        <v>93</v>
      </c>
      <c r="E537" s="14">
        <v>3</v>
      </c>
      <c r="F537" s="14">
        <v>2</v>
      </c>
      <c r="G537" s="14" t="s">
        <v>33</v>
      </c>
      <c r="H537" s="14" t="s">
        <v>20</v>
      </c>
      <c r="I537" s="14" t="str">
        <f>VLOOKUP(Transaksi[[#This Row],[product_id]],'Data Mentah'!$J$7:$N$31,2,FALSE)</f>
        <v>Indomie Baso Sapi</v>
      </c>
      <c r="J537" s="14" t="str">
        <f>VLOOKUP(Transaksi[[#This Row],[product_id]],'Data Mentah'!$J$7:$N$31,3,FALSE)</f>
        <v>makanan</v>
      </c>
      <c r="K537" s="14">
        <f>VLOOKUP(Transaksi[[#This Row],[product_id]],'Data Mentah'!$J$7:$N$31,4,FALSE)</f>
        <v>9000</v>
      </c>
      <c r="L537" s="14" t="str">
        <f>VLOOKUP(Transaksi[[#This Row],[product_id]],'Data Mentah'!$J$7:$N$31,5,FALSE)</f>
        <v>mie-kuah</v>
      </c>
      <c r="M537" s="14">
        <f>Transaksi[[#This Row],[quantity]]*Transaksi[[#This Row],[harga_produk]]</f>
        <v>18000</v>
      </c>
      <c r="N537" s="14" t="str">
        <f>LEFT(Transaksi[[#This Row],[jenis_pembayaran]],4)</f>
        <v>QRIS</v>
      </c>
      <c r="O537" s="14">
        <f>IF(Transaksi[[#This Row],[tipe_pembayaran]]="QRIS",5%*Transaksi[[#This Row],[total_penjualan]],0)</f>
        <v>900</v>
      </c>
      <c r="P537" s="14">
        <f>Transaksi[[#This Row],[total_penjualan]]-Transaksi[[#This Row],[diskon]]</f>
        <v>17100</v>
      </c>
      <c r="Q537" s="16" t="str">
        <f t="shared" si="8"/>
        <v>Juni</v>
      </c>
    </row>
    <row r="538" spans="1:17">
      <c r="A538" s="14">
        <v>537</v>
      </c>
      <c r="B538" s="14">
        <v>537</v>
      </c>
      <c r="C538" s="15">
        <v>44585</v>
      </c>
      <c r="D538" s="14">
        <v>62</v>
      </c>
      <c r="E538" s="14">
        <v>10</v>
      </c>
      <c r="F538" s="14">
        <v>1</v>
      </c>
      <c r="G538" s="14" t="s">
        <v>45</v>
      </c>
      <c r="H538" s="14" t="s">
        <v>15</v>
      </c>
      <c r="I538" s="14" t="str">
        <f>VLOOKUP(Transaksi[[#This Row],[product_id]],'Data Mentah'!$J$7:$N$31,2,FALSE)</f>
        <v>indomie Kari Ayam</v>
      </c>
      <c r="J538" s="14" t="str">
        <f>VLOOKUP(Transaksi[[#This Row],[product_id]],'Data Mentah'!$J$7:$N$31,3,FALSE)</f>
        <v>makanan</v>
      </c>
      <c r="K538" s="14">
        <f>VLOOKUP(Transaksi[[#This Row],[product_id]],'Data Mentah'!$J$7:$N$31,4,FALSE)</f>
        <v>9000</v>
      </c>
      <c r="L538" s="14" t="str">
        <f>VLOOKUP(Transaksi[[#This Row],[product_id]],'Data Mentah'!$J$7:$N$31,5,FALSE)</f>
        <v>mie-kuah</v>
      </c>
      <c r="M538" s="14">
        <f>Transaksi[[#This Row],[quantity]]*Transaksi[[#This Row],[harga_produk]]</f>
        <v>9000</v>
      </c>
      <c r="N538" s="14" t="str">
        <f>LEFT(Transaksi[[#This Row],[jenis_pembayaran]],4)</f>
        <v>QRIS</v>
      </c>
      <c r="O538" s="14">
        <f>IF(Transaksi[[#This Row],[tipe_pembayaran]]="QRIS",5%*Transaksi[[#This Row],[total_penjualan]],0)</f>
        <v>450</v>
      </c>
      <c r="P538" s="14">
        <f>Transaksi[[#This Row],[total_penjualan]]-Transaksi[[#This Row],[diskon]]</f>
        <v>8550</v>
      </c>
      <c r="Q538" s="16" t="str">
        <f t="shared" si="8"/>
        <v>Januari</v>
      </c>
    </row>
    <row r="539" spans="1:17">
      <c r="A539" s="14">
        <v>538</v>
      </c>
      <c r="B539" s="14">
        <v>538</v>
      </c>
      <c r="C539" s="15">
        <v>44705</v>
      </c>
      <c r="D539" s="14">
        <v>78</v>
      </c>
      <c r="E539" s="14">
        <v>17</v>
      </c>
      <c r="F539" s="14">
        <v>1</v>
      </c>
      <c r="G539" s="14" t="s">
        <v>14</v>
      </c>
      <c r="H539" s="14" t="s">
        <v>15</v>
      </c>
      <c r="I539" s="14" t="str">
        <f>VLOOKUP(Transaksi[[#This Row],[product_id]],'Data Mentah'!$J$7:$N$31,2,FALSE)</f>
        <v>Indomie Rasa Soto Padang</v>
      </c>
      <c r="J539" s="14" t="str">
        <f>VLOOKUP(Transaksi[[#This Row],[product_id]],'Data Mentah'!$J$7:$N$31,3,FALSE)</f>
        <v>makanan</v>
      </c>
      <c r="K539" s="14">
        <f>VLOOKUP(Transaksi[[#This Row],[product_id]],'Data Mentah'!$J$7:$N$31,4,FALSE)</f>
        <v>10000</v>
      </c>
      <c r="L539" s="14" t="str">
        <f>VLOOKUP(Transaksi[[#This Row],[product_id]],'Data Mentah'!$J$7:$N$31,5,FALSE)</f>
        <v>mie-kuah</v>
      </c>
      <c r="M539" s="14">
        <f>Transaksi[[#This Row],[quantity]]*Transaksi[[#This Row],[harga_produk]]</f>
        <v>10000</v>
      </c>
      <c r="N539" s="14" t="str">
        <f>LEFT(Transaksi[[#This Row],[jenis_pembayaran]],4)</f>
        <v>QRIS</v>
      </c>
      <c r="O539" s="14">
        <f>IF(Transaksi[[#This Row],[tipe_pembayaran]]="QRIS",5%*Transaksi[[#This Row],[total_penjualan]],0)</f>
        <v>500</v>
      </c>
      <c r="P539" s="14">
        <f>Transaksi[[#This Row],[total_penjualan]]-Transaksi[[#This Row],[diskon]]</f>
        <v>9500</v>
      </c>
      <c r="Q539" s="16" t="str">
        <f t="shared" si="8"/>
        <v>Mei</v>
      </c>
    </row>
    <row r="540" spans="1:17">
      <c r="A540" s="14">
        <v>539</v>
      </c>
      <c r="B540" s="14">
        <v>539</v>
      </c>
      <c r="C540" s="15">
        <v>44609</v>
      </c>
      <c r="D540" s="14">
        <v>62</v>
      </c>
      <c r="E540" s="14">
        <v>2</v>
      </c>
      <c r="F540" s="14">
        <v>3</v>
      </c>
      <c r="G540" s="14" t="s">
        <v>14</v>
      </c>
      <c r="H540" s="14" t="s">
        <v>15</v>
      </c>
      <c r="I540" s="14" t="str">
        <f>VLOOKUP(Transaksi[[#This Row],[product_id]],'Data Mentah'!$J$7:$N$31,2,FALSE)</f>
        <v>Indomie Ayam Spesial</v>
      </c>
      <c r="J540" s="14" t="str">
        <f>VLOOKUP(Transaksi[[#This Row],[product_id]],'Data Mentah'!$J$7:$N$31,3,FALSE)</f>
        <v>makanan</v>
      </c>
      <c r="K540" s="14">
        <f>VLOOKUP(Transaksi[[#This Row],[product_id]],'Data Mentah'!$J$7:$N$31,4,FALSE)</f>
        <v>9000</v>
      </c>
      <c r="L540" s="14" t="str">
        <f>VLOOKUP(Transaksi[[#This Row],[product_id]],'Data Mentah'!$J$7:$N$31,5,FALSE)</f>
        <v>mie-kuah</v>
      </c>
      <c r="M540" s="14">
        <f>Transaksi[[#This Row],[quantity]]*Transaksi[[#This Row],[harga_produk]]</f>
        <v>27000</v>
      </c>
      <c r="N540" s="14" t="str">
        <f>LEFT(Transaksi[[#This Row],[jenis_pembayaran]],4)</f>
        <v>QRIS</v>
      </c>
      <c r="O540" s="14">
        <f>IF(Transaksi[[#This Row],[tipe_pembayaran]]="QRIS",5%*Transaksi[[#This Row],[total_penjualan]],0)</f>
        <v>1350</v>
      </c>
      <c r="P540" s="14">
        <f>Transaksi[[#This Row],[total_penjualan]]-Transaksi[[#This Row],[diskon]]</f>
        <v>25650</v>
      </c>
      <c r="Q540" s="16" t="str">
        <f t="shared" si="8"/>
        <v>Februari</v>
      </c>
    </row>
    <row r="541" spans="1:17">
      <c r="A541" s="14">
        <v>540</v>
      </c>
      <c r="B541" s="14">
        <v>540</v>
      </c>
      <c r="C541" s="15">
        <v>44755</v>
      </c>
      <c r="D541" s="14">
        <v>22</v>
      </c>
      <c r="E541" s="14">
        <v>2</v>
      </c>
      <c r="F541" s="14">
        <v>1</v>
      </c>
      <c r="G541" s="14" t="s">
        <v>14</v>
      </c>
      <c r="H541" s="14" t="s">
        <v>20</v>
      </c>
      <c r="I541" s="14" t="str">
        <f>VLOOKUP(Transaksi[[#This Row],[product_id]],'Data Mentah'!$J$7:$N$31,2,FALSE)</f>
        <v>Indomie Ayam Spesial</v>
      </c>
      <c r="J541" s="14" t="str">
        <f>VLOOKUP(Transaksi[[#This Row],[product_id]],'Data Mentah'!$J$7:$N$31,3,FALSE)</f>
        <v>makanan</v>
      </c>
      <c r="K541" s="14">
        <f>VLOOKUP(Transaksi[[#This Row],[product_id]],'Data Mentah'!$J$7:$N$31,4,FALSE)</f>
        <v>9000</v>
      </c>
      <c r="L541" s="14" t="str">
        <f>VLOOKUP(Transaksi[[#This Row],[product_id]],'Data Mentah'!$J$7:$N$31,5,FALSE)</f>
        <v>mie-kuah</v>
      </c>
      <c r="M541" s="14">
        <f>Transaksi[[#This Row],[quantity]]*Transaksi[[#This Row],[harga_produk]]</f>
        <v>9000</v>
      </c>
      <c r="N541" s="14" t="str">
        <f>LEFT(Transaksi[[#This Row],[jenis_pembayaran]],4)</f>
        <v>QRIS</v>
      </c>
      <c r="O541" s="14">
        <f>IF(Transaksi[[#This Row],[tipe_pembayaran]]="QRIS",5%*Transaksi[[#This Row],[total_penjualan]],0)</f>
        <v>450</v>
      </c>
      <c r="P541" s="14">
        <f>Transaksi[[#This Row],[total_penjualan]]-Transaksi[[#This Row],[diskon]]</f>
        <v>8550</v>
      </c>
      <c r="Q541" s="16" t="str">
        <f t="shared" si="8"/>
        <v>Juli</v>
      </c>
    </row>
    <row r="542" spans="1:17">
      <c r="A542" s="14">
        <v>541</v>
      </c>
      <c r="B542" s="14">
        <v>541</v>
      </c>
      <c r="C542" s="15">
        <v>44722</v>
      </c>
      <c r="D542" s="14">
        <v>36</v>
      </c>
      <c r="E542" s="14">
        <v>13</v>
      </c>
      <c r="F542" s="14">
        <v>1</v>
      </c>
      <c r="G542" s="14" t="s">
        <v>22</v>
      </c>
      <c r="H542" s="14" t="s">
        <v>15</v>
      </c>
      <c r="I542" s="14" t="str">
        <f>VLOOKUP(Transaksi[[#This Row],[product_id]],'Data Mentah'!$J$7:$N$31,2,FALSE)</f>
        <v>Indomie Rasa Sop Buntut</v>
      </c>
      <c r="J542" s="14" t="str">
        <f>VLOOKUP(Transaksi[[#This Row],[product_id]],'Data Mentah'!$J$7:$N$31,3,FALSE)</f>
        <v>makanan</v>
      </c>
      <c r="K542" s="14">
        <f>VLOOKUP(Transaksi[[#This Row],[product_id]],'Data Mentah'!$J$7:$N$31,4,FALSE)</f>
        <v>10000</v>
      </c>
      <c r="L542" s="14" t="str">
        <f>VLOOKUP(Transaksi[[#This Row],[product_id]],'Data Mentah'!$J$7:$N$31,5,FALSE)</f>
        <v>mie-kuah</v>
      </c>
      <c r="M542" s="14">
        <f>Transaksi[[#This Row],[quantity]]*Transaksi[[#This Row],[harga_produk]]</f>
        <v>10000</v>
      </c>
      <c r="N542" s="14" t="str">
        <f>LEFT(Transaksi[[#This Row],[jenis_pembayaran]],4)</f>
        <v>QRIS</v>
      </c>
      <c r="O542" s="14">
        <f>IF(Transaksi[[#This Row],[tipe_pembayaran]]="QRIS",5%*Transaksi[[#This Row],[total_penjualan]],0)</f>
        <v>500</v>
      </c>
      <c r="P542" s="14">
        <f>Transaksi[[#This Row],[total_penjualan]]-Transaksi[[#This Row],[diskon]]</f>
        <v>9500</v>
      </c>
      <c r="Q542" s="16" t="str">
        <f t="shared" si="8"/>
        <v>Juni</v>
      </c>
    </row>
    <row r="543" spans="1:17">
      <c r="A543" s="14">
        <v>542</v>
      </c>
      <c r="B543" s="14">
        <v>542</v>
      </c>
      <c r="C543" s="15">
        <v>44778</v>
      </c>
      <c r="D543" s="14">
        <v>10</v>
      </c>
      <c r="E543" s="14">
        <v>17</v>
      </c>
      <c r="F543" s="14">
        <v>2</v>
      </c>
      <c r="G543" s="14" t="s">
        <v>33</v>
      </c>
      <c r="H543" s="14" t="s">
        <v>20</v>
      </c>
      <c r="I543" s="14" t="str">
        <f>VLOOKUP(Transaksi[[#This Row],[product_id]],'Data Mentah'!$J$7:$N$31,2,FALSE)</f>
        <v>Indomie Rasa Soto Padang</v>
      </c>
      <c r="J543" s="14" t="str">
        <f>VLOOKUP(Transaksi[[#This Row],[product_id]],'Data Mentah'!$J$7:$N$31,3,FALSE)</f>
        <v>makanan</v>
      </c>
      <c r="K543" s="14">
        <f>VLOOKUP(Transaksi[[#This Row],[product_id]],'Data Mentah'!$J$7:$N$31,4,FALSE)</f>
        <v>10000</v>
      </c>
      <c r="L543" s="14" t="str">
        <f>VLOOKUP(Transaksi[[#This Row],[product_id]],'Data Mentah'!$J$7:$N$31,5,FALSE)</f>
        <v>mie-kuah</v>
      </c>
      <c r="M543" s="14">
        <f>Transaksi[[#This Row],[quantity]]*Transaksi[[#This Row],[harga_produk]]</f>
        <v>20000</v>
      </c>
      <c r="N543" s="14" t="str">
        <f>LEFT(Transaksi[[#This Row],[jenis_pembayaran]],4)</f>
        <v>QRIS</v>
      </c>
      <c r="O543" s="14">
        <f>IF(Transaksi[[#This Row],[tipe_pembayaran]]="QRIS",5%*Transaksi[[#This Row],[total_penjualan]],0)</f>
        <v>1000</v>
      </c>
      <c r="P543" s="14">
        <f>Transaksi[[#This Row],[total_penjualan]]-Transaksi[[#This Row],[diskon]]</f>
        <v>19000</v>
      </c>
      <c r="Q543" s="16" t="str">
        <f t="shared" si="8"/>
        <v>Agustus</v>
      </c>
    </row>
    <row r="544" spans="1:17">
      <c r="A544" s="14">
        <v>543</v>
      </c>
      <c r="B544" s="14">
        <v>543</v>
      </c>
      <c r="C544" s="15">
        <v>44762</v>
      </c>
      <c r="D544" s="14">
        <v>34</v>
      </c>
      <c r="E544" s="14">
        <v>10</v>
      </c>
      <c r="F544" s="14">
        <v>3</v>
      </c>
      <c r="G544" s="14" t="s">
        <v>45</v>
      </c>
      <c r="H544" s="14" t="s">
        <v>20</v>
      </c>
      <c r="I544" s="14" t="str">
        <f>VLOOKUP(Transaksi[[#This Row],[product_id]],'Data Mentah'!$J$7:$N$31,2,FALSE)</f>
        <v>indomie Kari Ayam</v>
      </c>
      <c r="J544" s="14" t="str">
        <f>VLOOKUP(Transaksi[[#This Row],[product_id]],'Data Mentah'!$J$7:$N$31,3,FALSE)</f>
        <v>makanan</v>
      </c>
      <c r="K544" s="14">
        <f>VLOOKUP(Transaksi[[#This Row],[product_id]],'Data Mentah'!$J$7:$N$31,4,FALSE)</f>
        <v>9000</v>
      </c>
      <c r="L544" s="14" t="str">
        <f>VLOOKUP(Transaksi[[#This Row],[product_id]],'Data Mentah'!$J$7:$N$31,5,FALSE)</f>
        <v>mie-kuah</v>
      </c>
      <c r="M544" s="14">
        <f>Transaksi[[#This Row],[quantity]]*Transaksi[[#This Row],[harga_produk]]</f>
        <v>27000</v>
      </c>
      <c r="N544" s="14" t="str">
        <f>LEFT(Transaksi[[#This Row],[jenis_pembayaran]],4)</f>
        <v>QRIS</v>
      </c>
      <c r="O544" s="14">
        <f>IF(Transaksi[[#This Row],[tipe_pembayaran]]="QRIS",5%*Transaksi[[#This Row],[total_penjualan]],0)</f>
        <v>1350</v>
      </c>
      <c r="P544" s="14">
        <f>Transaksi[[#This Row],[total_penjualan]]-Transaksi[[#This Row],[diskon]]</f>
        <v>25650</v>
      </c>
      <c r="Q544" s="16" t="str">
        <f t="shared" si="8"/>
        <v>Juli</v>
      </c>
    </row>
    <row r="545" spans="1:17">
      <c r="A545" s="14">
        <v>544</v>
      </c>
      <c r="B545" s="14">
        <v>544</v>
      </c>
      <c r="C545" s="15">
        <v>44677</v>
      </c>
      <c r="D545" s="14">
        <v>17</v>
      </c>
      <c r="E545" s="14">
        <v>8</v>
      </c>
      <c r="F545" s="14">
        <v>2</v>
      </c>
      <c r="G545" s="14" t="s">
        <v>14</v>
      </c>
      <c r="H545" s="14" t="s">
        <v>20</v>
      </c>
      <c r="I545" s="14" t="str">
        <f>VLOOKUP(Transaksi[[#This Row],[product_id]],'Data Mentah'!$J$7:$N$31,2,FALSE)</f>
        <v>Indomie Goreng Sambal Matah</v>
      </c>
      <c r="J545" s="14" t="str">
        <f>VLOOKUP(Transaksi[[#This Row],[product_id]],'Data Mentah'!$J$7:$N$31,3,FALSE)</f>
        <v>makanan</v>
      </c>
      <c r="K545" s="14">
        <f>VLOOKUP(Transaksi[[#This Row],[product_id]],'Data Mentah'!$J$7:$N$31,4,FALSE)</f>
        <v>9000</v>
      </c>
      <c r="L545" s="14" t="str">
        <f>VLOOKUP(Transaksi[[#This Row],[product_id]],'Data Mentah'!$J$7:$N$31,5,FALSE)</f>
        <v>mie-goreng</v>
      </c>
      <c r="M545" s="14">
        <f>Transaksi[[#This Row],[quantity]]*Transaksi[[#This Row],[harga_produk]]</f>
        <v>18000</v>
      </c>
      <c r="N545" s="14" t="str">
        <f>LEFT(Transaksi[[#This Row],[jenis_pembayaran]],4)</f>
        <v>QRIS</v>
      </c>
      <c r="O545" s="14">
        <f>IF(Transaksi[[#This Row],[tipe_pembayaran]]="QRIS",5%*Transaksi[[#This Row],[total_penjualan]],0)</f>
        <v>900</v>
      </c>
      <c r="P545" s="14">
        <f>Transaksi[[#This Row],[total_penjualan]]-Transaksi[[#This Row],[diskon]]</f>
        <v>17100</v>
      </c>
      <c r="Q545" s="16" t="str">
        <f t="shared" si="8"/>
        <v>April</v>
      </c>
    </row>
    <row r="546" spans="1:17">
      <c r="A546" s="14">
        <v>545</v>
      </c>
      <c r="B546" s="14">
        <v>545</v>
      </c>
      <c r="C546" s="15">
        <v>44572</v>
      </c>
      <c r="D546" s="14">
        <v>3</v>
      </c>
      <c r="E546" s="14">
        <v>18</v>
      </c>
      <c r="F546" s="14">
        <v>2</v>
      </c>
      <c r="G546" s="14" t="s">
        <v>30</v>
      </c>
      <c r="H546" s="14" t="s">
        <v>15</v>
      </c>
      <c r="I546" s="14" t="str">
        <f>VLOOKUP(Transaksi[[#This Row],[product_id]],'Data Mentah'!$J$7:$N$31,2,FALSE)</f>
        <v>Indomie Soto Mie</v>
      </c>
      <c r="J546" s="14" t="str">
        <f>VLOOKUP(Transaksi[[#This Row],[product_id]],'Data Mentah'!$J$7:$N$31,3,FALSE)</f>
        <v>makanan</v>
      </c>
      <c r="K546" s="14">
        <f>VLOOKUP(Transaksi[[#This Row],[product_id]],'Data Mentah'!$J$7:$N$31,4,FALSE)</f>
        <v>9000</v>
      </c>
      <c r="L546" s="14" t="str">
        <f>VLOOKUP(Transaksi[[#This Row],[product_id]],'Data Mentah'!$J$7:$N$31,5,FALSE)</f>
        <v>mie-kuah</v>
      </c>
      <c r="M546" s="14">
        <f>Transaksi[[#This Row],[quantity]]*Transaksi[[#This Row],[harga_produk]]</f>
        <v>18000</v>
      </c>
      <c r="N546" s="14" t="str">
        <f>LEFT(Transaksi[[#This Row],[jenis_pembayaran]],4)</f>
        <v>QRIS</v>
      </c>
      <c r="O546" s="14">
        <f>IF(Transaksi[[#This Row],[tipe_pembayaran]]="QRIS",5%*Transaksi[[#This Row],[total_penjualan]],0)</f>
        <v>900</v>
      </c>
      <c r="P546" s="14">
        <f>Transaksi[[#This Row],[total_penjualan]]-Transaksi[[#This Row],[diskon]]</f>
        <v>17100</v>
      </c>
      <c r="Q546" s="16" t="str">
        <f t="shared" si="8"/>
        <v>Januari</v>
      </c>
    </row>
    <row r="547" spans="1:17">
      <c r="A547" s="14">
        <v>546</v>
      </c>
      <c r="B547" s="14">
        <v>546</v>
      </c>
      <c r="C547" s="15">
        <v>44761</v>
      </c>
      <c r="D547" s="14">
        <v>37</v>
      </c>
      <c r="E547" s="14">
        <v>5</v>
      </c>
      <c r="F547" s="14">
        <v>1</v>
      </c>
      <c r="G547" s="14" t="s">
        <v>33</v>
      </c>
      <c r="H547" s="14" t="s">
        <v>15</v>
      </c>
      <c r="I547" s="14" t="str">
        <f>VLOOKUP(Transaksi[[#This Row],[product_id]],'Data Mentah'!$J$7:$N$31,2,FALSE)</f>
        <v>Indomie Goreng Cabe Ijo</v>
      </c>
      <c r="J547" s="14" t="str">
        <f>VLOOKUP(Transaksi[[#This Row],[product_id]],'Data Mentah'!$J$7:$N$31,3,FALSE)</f>
        <v>makanan</v>
      </c>
      <c r="K547" s="14">
        <f>VLOOKUP(Transaksi[[#This Row],[product_id]],'Data Mentah'!$J$7:$N$31,4,FALSE)</f>
        <v>9000</v>
      </c>
      <c r="L547" s="14" t="str">
        <f>VLOOKUP(Transaksi[[#This Row],[product_id]],'Data Mentah'!$J$7:$N$31,5,FALSE)</f>
        <v>mie-goreng</v>
      </c>
      <c r="M547" s="14">
        <f>Transaksi[[#This Row],[quantity]]*Transaksi[[#This Row],[harga_produk]]</f>
        <v>9000</v>
      </c>
      <c r="N547" s="14" t="str">
        <f>LEFT(Transaksi[[#This Row],[jenis_pembayaran]],4)</f>
        <v>QRIS</v>
      </c>
      <c r="O547" s="14">
        <f>IF(Transaksi[[#This Row],[tipe_pembayaran]]="QRIS",5%*Transaksi[[#This Row],[total_penjualan]],0)</f>
        <v>450</v>
      </c>
      <c r="P547" s="14">
        <f>Transaksi[[#This Row],[total_penjualan]]-Transaksi[[#This Row],[diskon]]</f>
        <v>8550</v>
      </c>
      <c r="Q547" s="16" t="str">
        <f t="shared" si="8"/>
        <v>Juli</v>
      </c>
    </row>
    <row r="548" spans="1:17">
      <c r="A548" s="14">
        <v>547</v>
      </c>
      <c r="B548" s="14">
        <v>547</v>
      </c>
      <c r="C548" s="15">
        <v>44803</v>
      </c>
      <c r="D548" s="14">
        <v>79</v>
      </c>
      <c r="E548" s="14">
        <v>8</v>
      </c>
      <c r="F548" s="14">
        <v>1</v>
      </c>
      <c r="G548" s="14" t="s">
        <v>30</v>
      </c>
      <c r="H548" s="14" t="s">
        <v>20</v>
      </c>
      <c r="I548" s="14" t="str">
        <f>VLOOKUP(Transaksi[[#This Row],[product_id]],'Data Mentah'!$J$7:$N$31,2,FALSE)</f>
        <v>Indomie Goreng Sambal Matah</v>
      </c>
      <c r="J548" s="14" t="str">
        <f>VLOOKUP(Transaksi[[#This Row],[product_id]],'Data Mentah'!$J$7:$N$31,3,FALSE)</f>
        <v>makanan</v>
      </c>
      <c r="K548" s="14">
        <f>VLOOKUP(Transaksi[[#This Row],[product_id]],'Data Mentah'!$J$7:$N$31,4,FALSE)</f>
        <v>9000</v>
      </c>
      <c r="L548" s="14" t="str">
        <f>VLOOKUP(Transaksi[[#This Row],[product_id]],'Data Mentah'!$J$7:$N$31,5,FALSE)</f>
        <v>mie-goreng</v>
      </c>
      <c r="M548" s="14">
        <f>Transaksi[[#This Row],[quantity]]*Transaksi[[#This Row],[harga_produk]]</f>
        <v>9000</v>
      </c>
      <c r="N548" s="14" t="str">
        <f>LEFT(Transaksi[[#This Row],[jenis_pembayaran]],4)</f>
        <v>QRIS</v>
      </c>
      <c r="O548" s="14">
        <f>IF(Transaksi[[#This Row],[tipe_pembayaran]]="QRIS",5%*Transaksi[[#This Row],[total_penjualan]],0)</f>
        <v>450</v>
      </c>
      <c r="P548" s="14">
        <f>Transaksi[[#This Row],[total_penjualan]]-Transaksi[[#This Row],[diskon]]</f>
        <v>8550</v>
      </c>
      <c r="Q548" s="16" t="str">
        <f t="shared" si="8"/>
        <v>Agustus</v>
      </c>
    </row>
    <row r="549" spans="1:17">
      <c r="A549" s="14">
        <v>548</v>
      </c>
      <c r="B549" s="14">
        <v>548</v>
      </c>
      <c r="C549" s="15">
        <v>44645</v>
      </c>
      <c r="D549" s="14">
        <v>55</v>
      </c>
      <c r="E549" s="14">
        <v>7</v>
      </c>
      <c r="F549" s="14">
        <v>3</v>
      </c>
      <c r="G549" s="14" t="s">
        <v>45</v>
      </c>
      <c r="H549" s="14" t="s">
        <v>15</v>
      </c>
      <c r="I549" s="14" t="str">
        <f>VLOOKUP(Transaksi[[#This Row],[product_id]],'Data Mentah'!$J$7:$N$31,2,FALSE)</f>
        <v>Indomie Goreng Rendang</v>
      </c>
      <c r="J549" s="14" t="str">
        <f>VLOOKUP(Transaksi[[#This Row],[product_id]],'Data Mentah'!$J$7:$N$31,3,FALSE)</f>
        <v>makanan</v>
      </c>
      <c r="K549" s="14">
        <f>VLOOKUP(Transaksi[[#This Row],[product_id]],'Data Mentah'!$J$7:$N$31,4,FALSE)</f>
        <v>9000</v>
      </c>
      <c r="L549" s="14" t="str">
        <f>VLOOKUP(Transaksi[[#This Row],[product_id]],'Data Mentah'!$J$7:$N$31,5,FALSE)</f>
        <v>mie-goreng</v>
      </c>
      <c r="M549" s="14">
        <f>Transaksi[[#This Row],[quantity]]*Transaksi[[#This Row],[harga_produk]]</f>
        <v>27000</v>
      </c>
      <c r="N549" s="14" t="str">
        <f>LEFT(Transaksi[[#This Row],[jenis_pembayaran]],4)</f>
        <v>QRIS</v>
      </c>
      <c r="O549" s="14">
        <f>IF(Transaksi[[#This Row],[tipe_pembayaran]]="QRIS",5%*Transaksi[[#This Row],[total_penjualan]],0)</f>
        <v>1350</v>
      </c>
      <c r="P549" s="14">
        <f>Transaksi[[#This Row],[total_penjualan]]-Transaksi[[#This Row],[diskon]]</f>
        <v>25650</v>
      </c>
      <c r="Q549" s="16" t="str">
        <f t="shared" si="8"/>
        <v>Maret</v>
      </c>
    </row>
    <row r="550" spans="1:17">
      <c r="A550" s="14">
        <v>549</v>
      </c>
      <c r="B550" s="14">
        <v>549</v>
      </c>
      <c r="C550" s="15">
        <v>44686</v>
      </c>
      <c r="D550" s="14">
        <v>8</v>
      </c>
      <c r="E550" s="14">
        <v>10</v>
      </c>
      <c r="F550" s="14">
        <v>2</v>
      </c>
      <c r="G550" s="14" t="s">
        <v>22</v>
      </c>
      <c r="H550" s="14" t="s">
        <v>20</v>
      </c>
      <c r="I550" s="14" t="str">
        <f>VLOOKUP(Transaksi[[#This Row],[product_id]],'Data Mentah'!$J$7:$N$31,2,FALSE)</f>
        <v>indomie Kari Ayam</v>
      </c>
      <c r="J550" s="14" t="str">
        <f>VLOOKUP(Transaksi[[#This Row],[product_id]],'Data Mentah'!$J$7:$N$31,3,FALSE)</f>
        <v>makanan</v>
      </c>
      <c r="K550" s="14">
        <f>VLOOKUP(Transaksi[[#This Row],[product_id]],'Data Mentah'!$J$7:$N$31,4,FALSE)</f>
        <v>9000</v>
      </c>
      <c r="L550" s="14" t="str">
        <f>VLOOKUP(Transaksi[[#This Row],[product_id]],'Data Mentah'!$J$7:$N$31,5,FALSE)</f>
        <v>mie-kuah</v>
      </c>
      <c r="M550" s="14">
        <f>Transaksi[[#This Row],[quantity]]*Transaksi[[#This Row],[harga_produk]]</f>
        <v>18000</v>
      </c>
      <c r="N550" s="14" t="str">
        <f>LEFT(Transaksi[[#This Row],[jenis_pembayaran]],4)</f>
        <v>QRIS</v>
      </c>
      <c r="O550" s="14">
        <f>IF(Transaksi[[#This Row],[tipe_pembayaran]]="QRIS",5%*Transaksi[[#This Row],[total_penjualan]],0)</f>
        <v>900</v>
      </c>
      <c r="P550" s="14">
        <f>Transaksi[[#This Row],[total_penjualan]]-Transaksi[[#This Row],[diskon]]</f>
        <v>17100</v>
      </c>
      <c r="Q550" s="16" t="str">
        <f t="shared" si="8"/>
        <v>Mei</v>
      </c>
    </row>
    <row r="551" spans="1:17">
      <c r="A551" s="14">
        <v>550</v>
      </c>
      <c r="B551" s="14">
        <v>550</v>
      </c>
      <c r="C551" s="15">
        <v>44653</v>
      </c>
      <c r="D551" s="14">
        <v>35</v>
      </c>
      <c r="E551" s="14">
        <v>13</v>
      </c>
      <c r="F551" s="14">
        <v>2</v>
      </c>
      <c r="G551" s="14" t="s">
        <v>14</v>
      </c>
      <c r="H551" s="14" t="s">
        <v>15</v>
      </c>
      <c r="I551" s="14" t="str">
        <f>VLOOKUP(Transaksi[[#This Row],[product_id]],'Data Mentah'!$J$7:$N$31,2,FALSE)</f>
        <v>Indomie Rasa Sop Buntut</v>
      </c>
      <c r="J551" s="14" t="str">
        <f>VLOOKUP(Transaksi[[#This Row],[product_id]],'Data Mentah'!$J$7:$N$31,3,FALSE)</f>
        <v>makanan</v>
      </c>
      <c r="K551" s="14">
        <f>VLOOKUP(Transaksi[[#This Row],[product_id]],'Data Mentah'!$J$7:$N$31,4,FALSE)</f>
        <v>10000</v>
      </c>
      <c r="L551" s="14" t="str">
        <f>VLOOKUP(Transaksi[[#This Row],[product_id]],'Data Mentah'!$J$7:$N$31,5,FALSE)</f>
        <v>mie-kuah</v>
      </c>
      <c r="M551" s="14">
        <f>Transaksi[[#This Row],[quantity]]*Transaksi[[#This Row],[harga_produk]]</f>
        <v>20000</v>
      </c>
      <c r="N551" s="14" t="str">
        <f>LEFT(Transaksi[[#This Row],[jenis_pembayaran]],4)</f>
        <v>QRIS</v>
      </c>
      <c r="O551" s="14">
        <f>IF(Transaksi[[#This Row],[tipe_pembayaran]]="QRIS",5%*Transaksi[[#This Row],[total_penjualan]],0)</f>
        <v>1000</v>
      </c>
      <c r="P551" s="14">
        <f>Transaksi[[#This Row],[total_penjualan]]-Transaksi[[#This Row],[diskon]]</f>
        <v>19000</v>
      </c>
      <c r="Q551" s="16" t="str">
        <f t="shared" si="8"/>
        <v>April</v>
      </c>
    </row>
    <row r="552" spans="1:17">
      <c r="A552" s="14">
        <v>551</v>
      </c>
      <c r="B552" s="14">
        <v>551</v>
      </c>
      <c r="C552" s="15">
        <v>44801</v>
      </c>
      <c r="D552" s="14">
        <v>64</v>
      </c>
      <c r="E552" s="14">
        <v>10</v>
      </c>
      <c r="F552" s="14">
        <v>1</v>
      </c>
      <c r="G552" s="14" t="s">
        <v>22</v>
      </c>
      <c r="H552" s="14" t="s">
        <v>20</v>
      </c>
      <c r="I552" s="14" t="str">
        <f>VLOOKUP(Transaksi[[#This Row],[product_id]],'Data Mentah'!$J$7:$N$31,2,FALSE)</f>
        <v>indomie Kari Ayam</v>
      </c>
      <c r="J552" s="14" t="str">
        <f>VLOOKUP(Transaksi[[#This Row],[product_id]],'Data Mentah'!$J$7:$N$31,3,FALSE)</f>
        <v>makanan</v>
      </c>
      <c r="K552" s="14">
        <f>VLOOKUP(Transaksi[[#This Row],[product_id]],'Data Mentah'!$J$7:$N$31,4,FALSE)</f>
        <v>9000</v>
      </c>
      <c r="L552" s="14" t="str">
        <f>VLOOKUP(Transaksi[[#This Row],[product_id]],'Data Mentah'!$J$7:$N$31,5,FALSE)</f>
        <v>mie-kuah</v>
      </c>
      <c r="M552" s="14">
        <f>Transaksi[[#This Row],[quantity]]*Transaksi[[#This Row],[harga_produk]]</f>
        <v>9000</v>
      </c>
      <c r="N552" s="14" t="str">
        <f>LEFT(Transaksi[[#This Row],[jenis_pembayaran]],4)</f>
        <v>QRIS</v>
      </c>
      <c r="O552" s="14">
        <f>IF(Transaksi[[#This Row],[tipe_pembayaran]]="QRIS",5%*Transaksi[[#This Row],[total_penjualan]],0)</f>
        <v>450</v>
      </c>
      <c r="P552" s="14">
        <f>Transaksi[[#This Row],[total_penjualan]]-Transaksi[[#This Row],[diskon]]</f>
        <v>8550</v>
      </c>
      <c r="Q552" s="16" t="str">
        <f t="shared" si="8"/>
        <v>Agustus</v>
      </c>
    </row>
    <row r="553" spans="1:17">
      <c r="A553" s="14">
        <v>552</v>
      </c>
      <c r="B553" s="14">
        <v>552</v>
      </c>
      <c r="C553" s="15">
        <v>44683</v>
      </c>
      <c r="D553" s="14">
        <v>43</v>
      </c>
      <c r="E553" s="14">
        <v>7</v>
      </c>
      <c r="F553" s="14">
        <v>3</v>
      </c>
      <c r="G553" s="14" t="s">
        <v>33</v>
      </c>
      <c r="H553" s="14" t="s">
        <v>15</v>
      </c>
      <c r="I553" s="14" t="str">
        <f>VLOOKUP(Transaksi[[#This Row],[product_id]],'Data Mentah'!$J$7:$N$31,2,FALSE)</f>
        <v>Indomie Goreng Rendang</v>
      </c>
      <c r="J553" s="14" t="str">
        <f>VLOOKUP(Transaksi[[#This Row],[product_id]],'Data Mentah'!$J$7:$N$31,3,FALSE)</f>
        <v>makanan</v>
      </c>
      <c r="K553" s="14">
        <f>VLOOKUP(Transaksi[[#This Row],[product_id]],'Data Mentah'!$J$7:$N$31,4,FALSE)</f>
        <v>9000</v>
      </c>
      <c r="L553" s="14" t="str">
        <f>VLOOKUP(Transaksi[[#This Row],[product_id]],'Data Mentah'!$J$7:$N$31,5,FALSE)</f>
        <v>mie-goreng</v>
      </c>
      <c r="M553" s="14">
        <f>Transaksi[[#This Row],[quantity]]*Transaksi[[#This Row],[harga_produk]]</f>
        <v>27000</v>
      </c>
      <c r="N553" s="14" t="str">
        <f>LEFT(Transaksi[[#This Row],[jenis_pembayaran]],4)</f>
        <v>QRIS</v>
      </c>
      <c r="O553" s="14">
        <f>IF(Transaksi[[#This Row],[tipe_pembayaran]]="QRIS",5%*Transaksi[[#This Row],[total_penjualan]],0)</f>
        <v>1350</v>
      </c>
      <c r="P553" s="14">
        <f>Transaksi[[#This Row],[total_penjualan]]-Transaksi[[#This Row],[diskon]]</f>
        <v>25650</v>
      </c>
      <c r="Q553" s="16" t="str">
        <f t="shared" si="8"/>
        <v>Mei</v>
      </c>
    </row>
    <row r="554" spans="1:17">
      <c r="A554" s="14">
        <v>553</v>
      </c>
      <c r="B554" s="14">
        <v>553</v>
      </c>
      <c r="C554" s="15">
        <v>44565</v>
      </c>
      <c r="D554" s="14">
        <v>66</v>
      </c>
      <c r="E554" s="14">
        <v>7</v>
      </c>
      <c r="F554" s="14">
        <v>3</v>
      </c>
      <c r="G554" s="14" t="s">
        <v>19</v>
      </c>
      <c r="H554" s="14" t="s">
        <v>20</v>
      </c>
      <c r="I554" s="14" t="str">
        <f>VLOOKUP(Transaksi[[#This Row],[product_id]],'Data Mentah'!$J$7:$N$31,2,FALSE)</f>
        <v>Indomie Goreng Rendang</v>
      </c>
      <c r="J554" s="14" t="str">
        <f>VLOOKUP(Transaksi[[#This Row],[product_id]],'Data Mentah'!$J$7:$N$31,3,FALSE)</f>
        <v>makanan</v>
      </c>
      <c r="K554" s="14">
        <f>VLOOKUP(Transaksi[[#This Row],[product_id]],'Data Mentah'!$J$7:$N$31,4,FALSE)</f>
        <v>9000</v>
      </c>
      <c r="L554" s="14" t="str">
        <f>VLOOKUP(Transaksi[[#This Row],[product_id]],'Data Mentah'!$J$7:$N$31,5,FALSE)</f>
        <v>mie-goreng</v>
      </c>
      <c r="M554" s="14">
        <f>Transaksi[[#This Row],[quantity]]*Transaksi[[#This Row],[harga_produk]]</f>
        <v>27000</v>
      </c>
      <c r="N554" s="14" t="str">
        <f>LEFT(Transaksi[[#This Row],[jenis_pembayaran]],4)</f>
        <v>CASH</v>
      </c>
      <c r="O554" s="14">
        <f>IF(Transaksi[[#This Row],[tipe_pembayaran]]="QRIS",5%*Transaksi[[#This Row],[total_penjualan]],0)</f>
        <v>0</v>
      </c>
      <c r="P554" s="14">
        <f>Transaksi[[#This Row],[total_penjualan]]-Transaksi[[#This Row],[diskon]]</f>
        <v>27000</v>
      </c>
      <c r="Q554" s="16" t="str">
        <f t="shared" si="8"/>
        <v>Januari</v>
      </c>
    </row>
    <row r="555" spans="1:17">
      <c r="A555" s="14">
        <v>554</v>
      </c>
      <c r="B555" s="14">
        <v>554</v>
      </c>
      <c r="C555" s="15">
        <v>44761</v>
      </c>
      <c r="D555" s="14">
        <v>73</v>
      </c>
      <c r="E555" s="14">
        <v>16</v>
      </c>
      <c r="F555" s="14">
        <v>2</v>
      </c>
      <c r="G555" s="14" t="s">
        <v>14</v>
      </c>
      <c r="H555" s="14" t="s">
        <v>15</v>
      </c>
      <c r="I555" s="14" t="str">
        <f>VLOOKUP(Transaksi[[#This Row],[product_id]],'Data Mentah'!$J$7:$N$31,2,FALSE)</f>
        <v>Indomie Rasa Soto Lamongan</v>
      </c>
      <c r="J555" s="14" t="str">
        <f>VLOOKUP(Transaksi[[#This Row],[product_id]],'Data Mentah'!$J$7:$N$31,3,FALSE)</f>
        <v>makanan</v>
      </c>
      <c r="K555" s="14">
        <f>VLOOKUP(Transaksi[[#This Row],[product_id]],'Data Mentah'!$J$7:$N$31,4,FALSE)</f>
        <v>10000</v>
      </c>
      <c r="L555" s="14" t="str">
        <f>VLOOKUP(Transaksi[[#This Row],[product_id]],'Data Mentah'!$J$7:$N$31,5,FALSE)</f>
        <v>mie-kuah</v>
      </c>
      <c r="M555" s="14">
        <f>Transaksi[[#This Row],[quantity]]*Transaksi[[#This Row],[harga_produk]]</f>
        <v>20000</v>
      </c>
      <c r="N555" s="14" t="str">
        <f>LEFT(Transaksi[[#This Row],[jenis_pembayaran]],4)</f>
        <v>QRIS</v>
      </c>
      <c r="O555" s="14">
        <f>IF(Transaksi[[#This Row],[tipe_pembayaran]]="QRIS",5%*Transaksi[[#This Row],[total_penjualan]],0)</f>
        <v>1000</v>
      </c>
      <c r="P555" s="14">
        <f>Transaksi[[#This Row],[total_penjualan]]-Transaksi[[#This Row],[diskon]]</f>
        <v>19000</v>
      </c>
      <c r="Q555" s="16" t="str">
        <f t="shared" si="8"/>
        <v>Juli</v>
      </c>
    </row>
    <row r="556" spans="1:17">
      <c r="A556" s="14">
        <v>555</v>
      </c>
      <c r="B556" s="14">
        <v>555</v>
      </c>
      <c r="C556" s="15">
        <v>44670</v>
      </c>
      <c r="D556" s="14">
        <v>71</v>
      </c>
      <c r="E556" s="14">
        <v>3</v>
      </c>
      <c r="F556" s="14">
        <v>2</v>
      </c>
      <c r="G556" s="14" t="s">
        <v>19</v>
      </c>
      <c r="H556" s="14" t="s">
        <v>15</v>
      </c>
      <c r="I556" s="14" t="str">
        <f>VLOOKUP(Transaksi[[#This Row],[product_id]],'Data Mentah'!$J$7:$N$31,2,FALSE)</f>
        <v>Indomie Baso Sapi</v>
      </c>
      <c r="J556" s="14" t="str">
        <f>VLOOKUP(Transaksi[[#This Row],[product_id]],'Data Mentah'!$J$7:$N$31,3,FALSE)</f>
        <v>makanan</v>
      </c>
      <c r="K556" s="14">
        <f>VLOOKUP(Transaksi[[#This Row],[product_id]],'Data Mentah'!$J$7:$N$31,4,FALSE)</f>
        <v>9000</v>
      </c>
      <c r="L556" s="14" t="str">
        <f>VLOOKUP(Transaksi[[#This Row],[product_id]],'Data Mentah'!$J$7:$N$31,5,FALSE)</f>
        <v>mie-kuah</v>
      </c>
      <c r="M556" s="14">
        <f>Transaksi[[#This Row],[quantity]]*Transaksi[[#This Row],[harga_produk]]</f>
        <v>18000</v>
      </c>
      <c r="N556" s="14" t="str">
        <f>LEFT(Transaksi[[#This Row],[jenis_pembayaran]],4)</f>
        <v>CASH</v>
      </c>
      <c r="O556" s="14">
        <f>IF(Transaksi[[#This Row],[tipe_pembayaran]]="QRIS",5%*Transaksi[[#This Row],[total_penjualan]],0)</f>
        <v>0</v>
      </c>
      <c r="P556" s="14">
        <f>Transaksi[[#This Row],[total_penjualan]]-Transaksi[[#This Row],[diskon]]</f>
        <v>18000</v>
      </c>
      <c r="Q556" s="16" t="str">
        <f t="shared" si="8"/>
        <v>April</v>
      </c>
    </row>
    <row r="557" spans="1:17">
      <c r="A557" s="14">
        <v>556</v>
      </c>
      <c r="B557" s="14">
        <v>556</v>
      </c>
      <c r="C557" s="15">
        <v>44600</v>
      </c>
      <c r="D557" s="14">
        <v>35</v>
      </c>
      <c r="E557" s="14">
        <v>6</v>
      </c>
      <c r="F557" s="14">
        <v>3</v>
      </c>
      <c r="G557" s="14" t="s">
        <v>14</v>
      </c>
      <c r="H557" s="14" t="s">
        <v>20</v>
      </c>
      <c r="I557" s="14" t="str">
        <f>VLOOKUP(Transaksi[[#This Row],[product_id]],'Data Mentah'!$J$7:$N$31,2,FALSE)</f>
        <v>Indomie Goreng Pedas</v>
      </c>
      <c r="J557" s="14" t="str">
        <f>VLOOKUP(Transaksi[[#This Row],[product_id]],'Data Mentah'!$J$7:$N$31,3,FALSE)</f>
        <v>makanan</v>
      </c>
      <c r="K557" s="14">
        <f>VLOOKUP(Transaksi[[#This Row],[product_id]],'Data Mentah'!$J$7:$N$31,4,FALSE)</f>
        <v>9000</v>
      </c>
      <c r="L557" s="14" t="str">
        <f>VLOOKUP(Transaksi[[#This Row],[product_id]],'Data Mentah'!$J$7:$N$31,5,FALSE)</f>
        <v>mie-goreng</v>
      </c>
      <c r="M557" s="14">
        <f>Transaksi[[#This Row],[quantity]]*Transaksi[[#This Row],[harga_produk]]</f>
        <v>27000</v>
      </c>
      <c r="N557" s="14" t="str">
        <f>LEFT(Transaksi[[#This Row],[jenis_pembayaran]],4)</f>
        <v>QRIS</v>
      </c>
      <c r="O557" s="14">
        <f>IF(Transaksi[[#This Row],[tipe_pembayaran]]="QRIS",5%*Transaksi[[#This Row],[total_penjualan]],0)</f>
        <v>1350</v>
      </c>
      <c r="P557" s="14">
        <f>Transaksi[[#This Row],[total_penjualan]]-Transaksi[[#This Row],[diskon]]</f>
        <v>25650</v>
      </c>
      <c r="Q557" s="16" t="str">
        <f t="shared" si="8"/>
        <v>Februari</v>
      </c>
    </row>
    <row r="558" spans="1:17">
      <c r="A558" s="14">
        <v>557</v>
      </c>
      <c r="B558" s="14">
        <v>557</v>
      </c>
      <c r="C558" s="15">
        <v>44598</v>
      </c>
      <c r="D558" s="14">
        <v>96</v>
      </c>
      <c r="E558" s="14">
        <v>3</v>
      </c>
      <c r="F558" s="14">
        <v>2</v>
      </c>
      <c r="G558" s="14" t="s">
        <v>22</v>
      </c>
      <c r="H558" s="14" t="s">
        <v>15</v>
      </c>
      <c r="I558" s="14" t="str">
        <f>VLOOKUP(Transaksi[[#This Row],[product_id]],'Data Mentah'!$J$7:$N$31,2,FALSE)</f>
        <v>Indomie Baso Sapi</v>
      </c>
      <c r="J558" s="14" t="str">
        <f>VLOOKUP(Transaksi[[#This Row],[product_id]],'Data Mentah'!$J$7:$N$31,3,FALSE)</f>
        <v>makanan</v>
      </c>
      <c r="K558" s="14">
        <f>VLOOKUP(Transaksi[[#This Row],[product_id]],'Data Mentah'!$J$7:$N$31,4,FALSE)</f>
        <v>9000</v>
      </c>
      <c r="L558" s="14" t="str">
        <f>VLOOKUP(Transaksi[[#This Row],[product_id]],'Data Mentah'!$J$7:$N$31,5,FALSE)</f>
        <v>mie-kuah</v>
      </c>
      <c r="M558" s="14">
        <f>Transaksi[[#This Row],[quantity]]*Transaksi[[#This Row],[harga_produk]]</f>
        <v>18000</v>
      </c>
      <c r="N558" s="14" t="str">
        <f>LEFT(Transaksi[[#This Row],[jenis_pembayaran]],4)</f>
        <v>QRIS</v>
      </c>
      <c r="O558" s="14">
        <f>IF(Transaksi[[#This Row],[tipe_pembayaran]]="QRIS",5%*Transaksi[[#This Row],[total_penjualan]],0)</f>
        <v>900</v>
      </c>
      <c r="P558" s="14">
        <f>Transaksi[[#This Row],[total_penjualan]]-Transaksi[[#This Row],[diskon]]</f>
        <v>17100</v>
      </c>
      <c r="Q558" s="16" t="str">
        <f t="shared" si="8"/>
        <v>Februari</v>
      </c>
    </row>
    <row r="559" spans="1:17">
      <c r="A559" s="14">
        <v>558</v>
      </c>
      <c r="B559" s="14">
        <v>558</v>
      </c>
      <c r="C559" s="15">
        <v>44697</v>
      </c>
      <c r="D559" s="14">
        <v>12</v>
      </c>
      <c r="E559" s="14">
        <v>16</v>
      </c>
      <c r="F559" s="14">
        <v>1</v>
      </c>
      <c r="G559" s="14" t="s">
        <v>14</v>
      </c>
      <c r="H559" s="14" t="s">
        <v>15</v>
      </c>
      <c r="I559" s="14" t="str">
        <f>VLOOKUP(Transaksi[[#This Row],[product_id]],'Data Mentah'!$J$7:$N$31,2,FALSE)</f>
        <v>Indomie Rasa Soto Lamongan</v>
      </c>
      <c r="J559" s="14" t="str">
        <f>VLOOKUP(Transaksi[[#This Row],[product_id]],'Data Mentah'!$J$7:$N$31,3,FALSE)</f>
        <v>makanan</v>
      </c>
      <c r="K559" s="14">
        <f>VLOOKUP(Transaksi[[#This Row],[product_id]],'Data Mentah'!$J$7:$N$31,4,FALSE)</f>
        <v>10000</v>
      </c>
      <c r="L559" s="14" t="str">
        <f>VLOOKUP(Transaksi[[#This Row],[product_id]],'Data Mentah'!$J$7:$N$31,5,FALSE)</f>
        <v>mie-kuah</v>
      </c>
      <c r="M559" s="14">
        <f>Transaksi[[#This Row],[quantity]]*Transaksi[[#This Row],[harga_produk]]</f>
        <v>10000</v>
      </c>
      <c r="N559" s="14" t="str">
        <f>LEFT(Transaksi[[#This Row],[jenis_pembayaran]],4)</f>
        <v>QRIS</v>
      </c>
      <c r="O559" s="14">
        <f>IF(Transaksi[[#This Row],[tipe_pembayaran]]="QRIS",5%*Transaksi[[#This Row],[total_penjualan]],0)</f>
        <v>500</v>
      </c>
      <c r="P559" s="14">
        <f>Transaksi[[#This Row],[total_penjualan]]-Transaksi[[#This Row],[diskon]]</f>
        <v>9500</v>
      </c>
      <c r="Q559" s="16" t="str">
        <f t="shared" si="8"/>
        <v>Mei</v>
      </c>
    </row>
    <row r="560" spans="1:17">
      <c r="A560" s="14">
        <v>559</v>
      </c>
      <c r="B560" s="14">
        <v>559</v>
      </c>
      <c r="C560" s="15">
        <v>44794</v>
      </c>
      <c r="D560" s="14">
        <v>54</v>
      </c>
      <c r="E560" s="14">
        <v>4</v>
      </c>
      <c r="F560" s="14">
        <v>1</v>
      </c>
      <c r="G560" s="14" t="s">
        <v>19</v>
      </c>
      <c r="H560" s="14" t="s">
        <v>15</v>
      </c>
      <c r="I560" s="14" t="str">
        <f>VLOOKUP(Transaksi[[#This Row],[product_id]],'Data Mentah'!$J$7:$N$31,2,FALSE)</f>
        <v>Indomie Goreng Aceh</v>
      </c>
      <c r="J560" s="14" t="str">
        <f>VLOOKUP(Transaksi[[#This Row],[product_id]],'Data Mentah'!$J$7:$N$31,3,FALSE)</f>
        <v>makanan</v>
      </c>
      <c r="K560" s="14">
        <f>VLOOKUP(Transaksi[[#This Row],[product_id]],'Data Mentah'!$J$7:$N$31,4,FALSE)</f>
        <v>9000</v>
      </c>
      <c r="L560" s="14" t="str">
        <f>VLOOKUP(Transaksi[[#This Row],[product_id]],'Data Mentah'!$J$7:$N$31,5,FALSE)</f>
        <v>mie-goreng</v>
      </c>
      <c r="M560" s="14">
        <f>Transaksi[[#This Row],[quantity]]*Transaksi[[#This Row],[harga_produk]]</f>
        <v>9000</v>
      </c>
      <c r="N560" s="14" t="str">
        <f>LEFT(Transaksi[[#This Row],[jenis_pembayaran]],4)</f>
        <v>CASH</v>
      </c>
      <c r="O560" s="14">
        <f>IF(Transaksi[[#This Row],[tipe_pembayaran]]="QRIS",5%*Transaksi[[#This Row],[total_penjualan]],0)</f>
        <v>0</v>
      </c>
      <c r="P560" s="14">
        <f>Transaksi[[#This Row],[total_penjualan]]-Transaksi[[#This Row],[diskon]]</f>
        <v>9000</v>
      </c>
      <c r="Q560" s="16" t="str">
        <f t="shared" si="8"/>
        <v>Agustus</v>
      </c>
    </row>
    <row r="561" spans="1:17">
      <c r="A561" s="14">
        <v>560</v>
      </c>
      <c r="B561" s="14">
        <v>560</v>
      </c>
      <c r="C561" s="15">
        <v>44683</v>
      </c>
      <c r="D561" s="14">
        <v>49</v>
      </c>
      <c r="E561" s="14">
        <v>13</v>
      </c>
      <c r="F561" s="14">
        <v>2</v>
      </c>
      <c r="G561" s="14" t="s">
        <v>30</v>
      </c>
      <c r="H561" s="14" t="s">
        <v>15</v>
      </c>
      <c r="I561" s="14" t="str">
        <f>VLOOKUP(Transaksi[[#This Row],[product_id]],'Data Mentah'!$J$7:$N$31,2,FALSE)</f>
        <v>Indomie Rasa Sop Buntut</v>
      </c>
      <c r="J561" s="14" t="str">
        <f>VLOOKUP(Transaksi[[#This Row],[product_id]],'Data Mentah'!$J$7:$N$31,3,FALSE)</f>
        <v>makanan</v>
      </c>
      <c r="K561" s="14">
        <f>VLOOKUP(Transaksi[[#This Row],[product_id]],'Data Mentah'!$J$7:$N$31,4,FALSE)</f>
        <v>10000</v>
      </c>
      <c r="L561" s="14" t="str">
        <f>VLOOKUP(Transaksi[[#This Row],[product_id]],'Data Mentah'!$J$7:$N$31,5,FALSE)</f>
        <v>mie-kuah</v>
      </c>
      <c r="M561" s="14">
        <f>Transaksi[[#This Row],[quantity]]*Transaksi[[#This Row],[harga_produk]]</f>
        <v>20000</v>
      </c>
      <c r="N561" s="14" t="str">
        <f>LEFT(Transaksi[[#This Row],[jenis_pembayaran]],4)</f>
        <v>QRIS</v>
      </c>
      <c r="O561" s="14">
        <f>IF(Transaksi[[#This Row],[tipe_pembayaran]]="QRIS",5%*Transaksi[[#This Row],[total_penjualan]],0)</f>
        <v>1000</v>
      </c>
      <c r="P561" s="14">
        <f>Transaksi[[#This Row],[total_penjualan]]-Transaksi[[#This Row],[diskon]]</f>
        <v>19000</v>
      </c>
      <c r="Q561" s="16" t="str">
        <f t="shared" si="8"/>
        <v>Mei</v>
      </c>
    </row>
    <row r="562" spans="1:17">
      <c r="A562" s="14">
        <v>561</v>
      </c>
      <c r="B562" s="14">
        <v>561</v>
      </c>
      <c r="C562" s="15">
        <v>44614</v>
      </c>
      <c r="D562" s="14">
        <v>92</v>
      </c>
      <c r="E562" s="14">
        <v>18</v>
      </c>
      <c r="F562" s="14">
        <v>3</v>
      </c>
      <c r="G562" s="14" t="s">
        <v>45</v>
      </c>
      <c r="H562" s="14" t="s">
        <v>15</v>
      </c>
      <c r="I562" s="14" t="str">
        <f>VLOOKUP(Transaksi[[#This Row],[product_id]],'Data Mentah'!$J$7:$N$31,2,FALSE)</f>
        <v>Indomie Soto Mie</v>
      </c>
      <c r="J562" s="14" t="str">
        <f>VLOOKUP(Transaksi[[#This Row],[product_id]],'Data Mentah'!$J$7:$N$31,3,FALSE)</f>
        <v>makanan</v>
      </c>
      <c r="K562" s="14">
        <f>VLOOKUP(Transaksi[[#This Row],[product_id]],'Data Mentah'!$J$7:$N$31,4,FALSE)</f>
        <v>9000</v>
      </c>
      <c r="L562" s="14" t="str">
        <f>VLOOKUP(Transaksi[[#This Row],[product_id]],'Data Mentah'!$J$7:$N$31,5,FALSE)</f>
        <v>mie-kuah</v>
      </c>
      <c r="M562" s="14">
        <f>Transaksi[[#This Row],[quantity]]*Transaksi[[#This Row],[harga_produk]]</f>
        <v>27000</v>
      </c>
      <c r="N562" s="14" t="str">
        <f>LEFT(Transaksi[[#This Row],[jenis_pembayaran]],4)</f>
        <v>QRIS</v>
      </c>
      <c r="O562" s="14">
        <f>IF(Transaksi[[#This Row],[tipe_pembayaran]]="QRIS",5%*Transaksi[[#This Row],[total_penjualan]],0)</f>
        <v>1350</v>
      </c>
      <c r="P562" s="14">
        <f>Transaksi[[#This Row],[total_penjualan]]-Transaksi[[#This Row],[diskon]]</f>
        <v>25650</v>
      </c>
      <c r="Q562" s="16" t="str">
        <f t="shared" si="8"/>
        <v>Februari</v>
      </c>
    </row>
    <row r="563" spans="1:17">
      <c r="A563" s="14">
        <v>562</v>
      </c>
      <c r="B563" s="14">
        <v>562</v>
      </c>
      <c r="C563" s="15">
        <v>44799</v>
      </c>
      <c r="D563" s="14">
        <v>84</v>
      </c>
      <c r="E563" s="14">
        <v>1</v>
      </c>
      <c r="F563" s="14">
        <v>1</v>
      </c>
      <c r="G563" s="14" t="s">
        <v>30</v>
      </c>
      <c r="H563" s="14" t="s">
        <v>20</v>
      </c>
      <c r="I563" s="14" t="str">
        <f>VLOOKUP(Transaksi[[#This Row],[product_id]],'Data Mentah'!$J$7:$N$31,2,FALSE)</f>
        <v>indomie Ayam Bawang</v>
      </c>
      <c r="J563" s="14" t="str">
        <f>VLOOKUP(Transaksi[[#This Row],[product_id]],'Data Mentah'!$J$7:$N$31,3,FALSE)</f>
        <v>makanan</v>
      </c>
      <c r="K563" s="14">
        <f>VLOOKUP(Transaksi[[#This Row],[product_id]],'Data Mentah'!$J$7:$N$31,4,FALSE)</f>
        <v>9000</v>
      </c>
      <c r="L563" s="14" t="str">
        <f>VLOOKUP(Transaksi[[#This Row],[product_id]],'Data Mentah'!$J$7:$N$31,5,FALSE)</f>
        <v>mie-kuah</v>
      </c>
      <c r="M563" s="14">
        <f>Transaksi[[#This Row],[quantity]]*Transaksi[[#This Row],[harga_produk]]</f>
        <v>9000</v>
      </c>
      <c r="N563" s="14" t="str">
        <f>LEFT(Transaksi[[#This Row],[jenis_pembayaran]],4)</f>
        <v>QRIS</v>
      </c>
      <c r="O563" s="14">
        <f>IF(Transaksi[[#This Row],[tipe_pembayaran]]="QRIS",5%*Transaksi[[#This Row],[total_penjualan]],0)</f>
        <v>450</v>
      </c>
      <c r="P563" s="14">
        <f>Transaksi[[#This Row],[total_penjualan]]-Transaksi[[#This Row],[diskon]]</f>
        <v>8550</v>
      </c>
      <c r="Q563" s="16" t="str">
        <f t="shared" si="8"/>
        <v>Agustus</v>
      </c>
    </row>
    <row r="564" spans="1:17">
      <c r="A564" s="14">
        <v>563</v>
      </c>
      <c r="B564" s="14">
        <v>563</v>
      </c>
      <c r="C564" s="15">
        <v>44675</v>
      </c>
      <c r="D564" s="14">
        <v>6</v>
      </c>
      <c r="E564" s="14">
        <v>2</v>
      </c>
      <c r="F564" s="14">
        <v>3</v>
      </c>
      <c r="G564" s="14" t="s">
        <v>14</v>
      </c>
      <c r="H564" s="14" t="s">
        <v>15</v>
      </c>
      <c r="I564" s="14" t="str">
        <f>VLOOKUP(Transaksi[[#This Row],[product_id]],'Data Mentah'!$J$7:$N$31,2,FALSE)</f>
        <v>Indomie Ayam Spesial</v>
      </c>
      <c r="J564" s="14" t="str">
        <f>VLOOKUP(Transaksi[[#This Row],[product_id]],'Data Mentah'!$J$7:$N$31,3,FALSE)</f>
        <v>makanan</v>
      </c>
      <c r="K564" s="14">
        <f>VLOOKUP(Transaksi[[#This Row],[product_id]],'Data Mentah'!$J$7:$N$31,4,FALSE)</f>
        <v>9000</v>
      </c>
      <c r="L564" s="14" t="str">
        <f>VLOOKUP(Transaksi[[#This Row],[product_id]],'Data Mentah'!$J$7:$N$31,5,FALSE)</f>
        <v>mie-kuah</v>
      </c>
      <c r="M564" s="14">
        <f>Transaksi[[#This Row],[quantity]]*Transaksi[[#This Row],[harga_produk]]</f>
        <v>27000</v>
      </c>
      <c r="N564" s="14" t="str">
        <f>LEFT(Transaksi[[#This Row],[jenis_pembayaran]],4)</f>
        <v>QRIS</v>
      </c>
      <c r="O564" s="14">
        <f>IF(Transaksi[[#This Row],[tipe_pembayaran]]="QRIS",5%*Transaksi[[#This Row],[total_penjualan]],0)</f>
        <v>1350</v>
      </c>
      <c r="P564" s="14">
        <f>Transaksi[[#This Row],[total_penjualan]]-Transaksi[[#This Row],[diskon]]</f>
        <v>25650</v>
      </c>
      <c r="Q564" s="16" t="str">
        <f t="shared" si="8"/>
        <v>April</v>
      </c>
    </row>
    <row r="565" spans="1:17">
      <c r="A565" s="14">
        <v>564</v>
      </c>
      <c r="B565" s="14">
        <v>564</v>
      </c>
      <c r="C565" s="15">
        <v>44734</v>
      </c>
      <c r="D565" s="14">
        <v>24</v>
      </c>
      <c r="E565" s="14">
        <v>5</v>
      </c>
      <c r="F565" s="14">
        <v>2</v>
      </c>
      <c r="G565" s="14" t="s">
        <v>45</v>
      </c>
      <c r="H565" s="14" t="s">
        <v>15</v>
      </c>
      <c r="I565" s="14" t="str">
        <f>VLOOKUP(Transaksi[[#This Row],[product_id]],'Data Mentah'!$J$7:$N$31,2,FALSE)</f>
        <v>Indomie Goreng Cabe Ijo</v>
      </c>
      <c r="J565" s="14" t="str">
        <f>VLOOKUP(Transaksi[[#This Row],[product_id]],'Data Mentah'!$J$7:$N$31,3,FALSE)</f>
        <v>makanan</v>
      </c>
      <c r="K565" s="14">
        <f>VLOOKUP(Transaksi[[#This Row],[product_id]],'Data Mentah'!$J$7:$N$31,4,FALSE)</f>
        <v>9000</v>
      </c>
      <c r="L565" s="14" t="str">
        <f>VLOOKUP(Transaksi[[#This Row],[product_id]],'Data Mentah'!$J$7:$N$31,5,FALSE)</f>
        <v>mie-goreng</v>
      </c>
      <c r="M565" s="14">
        <f>Transaksi[[#This Row],[quantity]]*Transaksi[[#This Row],[harga_produk]]</f>
        <v>18000</v>
      </c>
      <c r="N565" s="14" t="str">
        <f>LEFT(Transaksi[[#This Row],[jenis_pembayaran]],4)</f>
        <v>QRIS</v>
      </c>
      <c r="O565" s="14">
        <f>IF(Transaksi[[#This Row],[tipe_pembayaran]]="QRIS",5%*Transaksi[[#This Row],[total_penjualan]],0)</f>
        <v>900</v>
      </c>
      <c r="P565" s="14">
        <f>Transaksi[[#This Row],[total_penjualan]]-Transaksi[[#This Row],[diskon]]</f>
        <v>17100</v>
      </c>
      <c r="Q565" s="16" t="str">
        <f t="shared" si="8"/>
        <v>Juni</v>
      </c>
    </row>
    <row r="566" spans="1:17">
      <c r="A566" s="14">
        <v>565</v>
      </c>
      <c r="B566" s="14">
        <v>565</v>
      </c>
      <c r="C566" s="15">
        <v>44734</v>
      </c>
      <c r="D566" s="14">
        <v>61</v>
      </c>
      <c r="E566" s="14">
        <v>14</v>
      </c>
      <c r="F566" s="14">
        <v>2</v>
      </c>
      <c r="G566" s="14" t="s">
        <v>22</v>
      </c>
      <c r="H566" s="14" t="s">
        <v>15</v>
      </c>
      <c r="I566" s="14" t="str">
        <f>VLOOKUP(Transaksi[[#This Row],[product_id]],'Data Mentah'!$J$7:$N$31,2,FALSE)</f>
        <v>Indomie Rasa Soto Banjar Limau Kuit</v>
      </c>
      <c r="J566" s="14" t="str">
        <f>VLOOKUP(Transaksi[[#This Row],[product_id]],'Data Mentah'!$J$7:$N$31,3,FALSE)</f>
        <v>makanan</v>
      </c>
      <c r="K566" s="14">
        <f>VLOOKUP(Transaksi[[#This Row],[product_id]],'Data Mentah'!$J$7:$N$31,4,FALSE)</f>
        <v>10000</v>
      </c>
      <c r="L566" s="14" t="str">
        <f>VLOOKUP(Transaksi[[#This Row],[product_id]],'Data Mentah'!$J$7:$N$31,5,FALSE)</f>
        <v>mie-kuah</v>
      </c>
      <c r="M566" s="14">
        <f>Transaksi[[#This Row],[quantity]]*Transaksi[[#This Row],[harga_produk]]</f>
        <v>20000</v>
      </c>
      <c r="N566" s="14" t="str">
        <f>LEFT(Transaksi[[#This Row],[jenis_pembayaran]],4)</f>
        <v>QRIS</v>
      </c>
      <c r="O566" s="14">
        <f>IF(Transaksi[[#This Row],[tipe_pembayaran]]="QRIS",5%*Transaksi[[#This Row],[total_penjualan]],0)</f>
        <v>1000</v>
      </c>
      <c r="P566" s="14">
        <f>Transaksi[[#This Row],[total_penjualan]]-Transaksi[[#This Row],[diskon]]</f>
        <v>19000</v>
      </c>
      <c r="Q566" s="16" t="str">
        <f t="shared" si="8"/>
        <v>Juni</v>
      </c>
    </row>
    <row r="567" spans="1:17">
      <c r="A567" s="14">
        <v>566</v>
      </c>
      <c r="B567" s="14">
        <v>566</v>
      </c>
      <c r="C567" s="15">
        <v>44575</v>
      </c>
      <c r="D567" s="14">
        <v>97</v>
      </c>
      <c r="E567" s="14">
        <v>7</v>
      </c>
      <c r="F567" s="14">
        <v>2</v>
      </c>
      <c r="G567" s="14" t="s">
        <v>22</v>
      </c>
      <c r="H567" s="14" t="s">
        <v>15</v>
      </c>
      <c r="I567" s="14" t="str">
        <f>VLOOKUP(Transaksi[[#This Row],[product_id]],'Data Mentah'!$J$7:$N$31,2,FALSE)</f>
        <v>Indomie Goreng Rendang</v>
      </c>
      <c r="J567" s="14" t="str">
        <f>VLOOKUP(Transaksi[[#This Row],[product_id]],'Data Mentah'!$J$7:$N$31,3,FALSE)</f>
        <v>makanan</v>
      </c>
      <c r="K567" s="14">
        <f>VLOOKUP(Transaksi[[#This Row],[product_id]],'Data Mentah'!$J$7:$N$31,4,FALSE)</f>
        <v>9000</v>
      </c>
      <c r="L567" s="14" t="str">
        <f>VLOOKUP(Transaksi[[#This Row],[product_id]],'Data Mentah'!$J$7:$N$31,5,FALSE)</f>
        <v>mie-goreng</v>
      </c>
      <c r="M567" s="14">
        <f>Transaksi[[#This Row],[quantity]]*Transaksi[[#This Row],[harga_produk]]</f>
        <v>18000</v>
      </c>
      <c r="N567" s="14" t="str">
        <f>LEFT(Transaksi[[#This Row],[jenis_pembayaran]],4)</f>
        <v>QRIS</v>
      </c>
      <c r="O567" s="14">
        <f>IF(Transaksi[[#This Row],[tipe_pembayaran]]="QRIS",5%*Transaksi[[#This Row],[total_penjualan]],0)</f>
        <v>900</v>
      </c>
      <c r="P567" s="14">
        <f>Transaksi[[#This Row],[total_penjualan]]-Transaksi[[#This Row],[diskon]]</f>
        <v>17100</v>
      </c>
      <c r="Q567" s="16" t="str">
        <f t="shared" si="8"/>
        <v>Januari</v>
      </c>
    </row>
    <row r="568" spans="1:17">
      <c r="A568" s="14">
        <v>567</v>
      </c>
      <c r="B568" s="14">
        <v>567</v>
      </c>
      <c r="C568" s="15">
        <v>44641</v>
      </c>
      <c r="D568" s="14">
        <v>47</v>
      </c>
      <c r="E568" s="14">
        <v>1</v>
      </c>
      <c r="F568" s="14">
        <v>2</v>
      </c>
      <c r="G568" s="14" t="s">
        <v>22</v>
      </c>
      <c r="H568" s="14" t="s">
        <v>20</v>
      </c>
      <c r="I568" s="14" t="str">
        <f>VLOOKUP(Transaksi[[#This Row],[product_id]],'Data Mentah'!$J$7:$N$31,2,FALSE)</f>
        <v>indomie Ayam Bawang</v>
      </c>
      <c r="J568" s="14" t="str">
        <f>VLOOKUP(Transaksi[[#This Row],[product_id]],'Data Mentah'!$J$7:$N$31,3,FALSE)</f>
        <v>makanan</v>
      </c>
      <c r="K568" s="14">
        <f>VLOOKUP(Transaksi[[#This Row],[product_id]],'Data Mentah'!$J$7:$N$31,4,FALSE)</f>
        <v>9000</v>
      </c>
      <c r="L568" s="14" t="str">
        <f>VLOOKUP(Transaksi[[#This Row],[product_id]],'Data Mentah'!$J$7:$N$31,5,FALSE)</f>
        <v>mie-kuah</v>
      </c>
      <c r="M568" s="14">
        <f>Transaksi[[#This Row],[quantity]]*Transaksi[[#This Row],[harga_produk]]</f>
        <v>18000</v>
      </c>
      <c r="N568" s="14" t="str">
        <f>LEFT(Transaksi[[#This Row],[jenis_pembayaran]],4)</f>
        <v>QRIS</v>
      </c>
      <c r="O568" s="14">
        <f>IF(Transaksi[[#This Row],[tipe_pembayaran]]="QRIS",5%*Transaksi[[#This Row],[total_penjualan]],0)</f>
        <v>900</v>
      </c>
      <c r="P568" s="14">
        <f>Transaksi[[#This Row],[total_penjualan]]-Transaksi[[#This Row],[diskon]]</f>
        <v>17100</v>
      </c>
      <c r="Q568" s="16" t="str">
        <f t="shared" si="8"/>
        <v>Maret</v>
      </c>
    </row>
    <row r="569" spans="1:17">
      <c r="A569" s="14">
        <v>568</v>
      </c>
      <c r="B569" s="14">
        <v>568</v>
      </c>
      <c r="C569" s="15">
        <v>44690</v>
      </c>
      <c r="D569" s="14">
        <v>7</v>
      </c>
      <c r="E569" s="14">
        <v>3</v>
      </c>
      <c r="F569" s="14">
        <v>2</v>
      </c>
      <c r="G569" s="14" t="s">
        <v>45</v>
      </c>
      <c r="H569" s="14" t="s">
        <v>15</v>
      </c>
      <c r="I569" s="14" t="str">
        <f>VLOOKUP(Transaksi[[#This Row],[product_id]],'Data Mentah'!$J$7:$N$31,2,FALSE)</f>
        <v>Indomie Baso Sapi</v>
      </c>
      <c r="J569" s="14" t="str">
        <f>VLOOKUP(Transaksi[[#This Row],[product_id]],'Data Mentah'!$J$7:$N$31,3,FALSE)</f>
        <v>makanan</v>
      </c>
      <c r="K569" s="14">
        <f>VLOOKUP(Transaksi[[#This Row],[product_id]],'Data Mentah'!$J$7:$N$31,4,FALSE)</f>
        <v>9000</v>
      </c>
      <c r="L569" s="14" t="str">
        <f>VLOOKUP(Transaksi[[#This Row],[product_id]],'Data Mentah'!$J$7:$N$31,5,FALSE)</f>
        <v>mie-kuah</v>
      </c>
      <c r="M569" s="14">
        <f>Transaksi[[#This Row],[quantity]]*Transaksi[[#This Row],[harga_produk]]</f>
        <v>18000</v>
      </c>
      <c r="N569" s="14" t="str">
        <f>LEFT(Transaksi[[#This Row],[jenis_pembayaran]],4)</f>
        <v>QRIS</v>
      </c>
      <c r="O569" s="14">
        <f>IF(Transaksi[[#This Row],[tipe_pembayaran]]="QRIS",5%*Transaksi[[#This Row],[total_penjualan]],0)</f>
        <v>900</v>
      </c>
      <c r="P569" s="14">
        <f>Transaksi[[#This Row],[total_penjualan]]-Transaksi[[#This Row],[diskon]]</f>
        <v>17100</v>
      </c>
      <c r="Q569" s="16" t="str">
        <f t="shared" si="8"/>
        <v>Mei</v>
      </c>
    </row>
    <row r="570" spans="1:17">
      <c r="A570" s="14">
        <v>569</v>
      </c>
      <c r="B570" s="14">
        <v>569</v>
      </c>
      <c r="C570" s="15">
        <v>44624</v>
      </c>
      <c r="D570" s="14">
        <v>5</v>
      </c>
      <c r="E570" s="14">
        <v>11</v>
      </c>
      <c r="F570" s="14">
        <v>3</v>
      </c>
      <c r="G570" s="14" t="s">
        <v>14</v>
      </c>
      <c r="H570" s="14" t="s">
        <v>20</v>
      </c>
      <c r="I570" s="14" t="str">
        <f>VLOOKUP(Transaksi[[#This Row],[product_id]],'Data Mentah'!$J$7:$N$31,2,FALSE)</f>
        <v>Indomie Rasa Empal Gentong</v>
      </c>
      <c r="J570" s="14" t="str">
        <f>VLOOKUP(Transaksi[[#This Row],[product_id]],'Data Mentah'!$J$7:$N$31,3,FALSE)</f>
        <v>makanan</v>
      </c>
      <c r="K570" s="14">
        <f>VLOOKUP(Transaksi[[#This Row],[product_id]],'Data Mentah'!$J$7:$N$31,4,FALSE)</f>
        <v>10000</v>
      </c>
      <c r="L570" s="14" t="str">
        <f>VLOOKUP(Transaksi[[#This Row],[product_id]],'Data Mentah'!$J$7:$N$31,5,FALSE)</f>
        <v>mie-kuah</v>
      </c>
      <c r="M570" s="14">
        <f>Transaksi[[#This Row],[quantity]]*Transaksi[[#This Row],[harga_produk]]</f>
        <v>30000</v>
      </c>
      <c r="N570" s="14" t="str">
        <f>LEFT(Transaksi[[#This Row],[jenis_pembayaran]],4)</f>
        <v>QRIS</v>
      </c>
      <c r="O570" s="14">
        <f>IF(Transaksi[[#This Row],[tipe_pembayaran]]="QRIS",5%*Transaksi[[#This Row],[total_penjualan]],0)</f>
        <v>1500</v>
      </c>
      <c r="P570" s="14">
        <f>Transaksi[[#This Row],[total_penjualan]]-Transaksi[[#This Row],[diskon]]</f>
        <v>28500</v>
      </c>
      <c r="Q570" s="16" t="str">
        <f t="shared" si="8"/>
        <v>Maret</v>
      </c>
    </row>
    <row r="571" spans="1:17">
      <c r="A571" s="14">
        <v>570</v>
      </c>
      <c r="B571" s="14">
        <v>570</v>
      </c>
      <c r="C571" s="15">
        <v>44569</v>
      </c>
      <c r="D571" s="14">
        <v>62</v>
      </c>
      <c r="E571" s="14">
        <v>9</v>
      </c>
      <c r="F571" s="14">
        <v>2</v>
      </c>
      <c r="G571" s="14" t="s">
        <v>45</v>
      </c>
      <c r="H571" s="14" t="s">
        <v>20</v>
      </c>
      <c r="I571" s="14" t="str">
        <f>VLOOKUP(Transaksi[[#This Row],[product_id]],'Data Mentah'!$J$7:$N$31,2,FALSE)</f>
        <v>Indomie Goreng Spesial</v>
      </c>
      <c r="J571" s="14" t="str">
        <f>VLOOKUP(Transaksi[[#This Row],[product_id]],'Data Mentah'!$J$7:$N$31,3,FALSE)</f>
        <v>makanan</v>
      </c>
      <c r="K571" s="14">
        <f>VLOOKUP(Transaksi[[#This Row],[product_id]],'Data Mentah'!$J$7:$N$31,4,FALSE)</f>
        <v>9000</v>
      </c>
      <c r="L571" s="14" t="str">
        <f>VLOOKUP(Transaksi[[#This Row],[product_id]],'Data Mentah'!$J$7:$N$31,5,FALSE)</f>
        <v>mie-goreng</v>
      </c>
      <c r="M571" s="14">
        <f>Transaksi[[#This Row],[quantity]]*Transaksi[[#This Row],[harga_produk]]</f>
        <v>18000</v>
      </c>
      <c r="N571" s="14" t="str">
        <f>LEFT(Transaksi[[#This Row],[jenis_pembayaran]],4)</f>
        <v>QRIS</v>
      </c>
      <c r="O571" s="14">
        <f>IF(Transaksi[[#This Row],[tipe_pembayaran]]="QRIS",5%*Transaksi[[#This Row],[total_penjualan]],0)</f>
        <v>900</v>
      </c>
      <c r="P571" s="14">
        <f>Transaksi[[#This Row],[total_penjualan]]-Transaksi[[#This Row],[diskon]]</f>
        <v>17100</v>
      </c>
      <c r="Q571" s="16" t="str">
        <f t="shared" si="8"/>
        <v>Januari</v>
      </c>
    </row>
    <row r="572" spans="1:17">
      <c r="A572" s="14">
        <v>571</v>
      </c>
      <c r="B572" s="14">
        <v>571</v>
      </c>
      <c r="C572" s="15">
        <v>44760</v>
      </c>
      <c r="D572" s="14">
        <v>3</v>
      </c>
      <c r="E572" s="14">
        <v>18</v>
      </c>
      <c r="F572" s="14">
        <v>1</v>
      </c>
      <c r="G572" s="14" t="s">
        <v>33</v>
      </c>
      <c r="H572" s="14" t="s">
        <v>20</v>
      </c>
      <c r="I572" s="14" t="str">
        <f>VLOOKUP(Transaksi[[#This Row],[product_id]],'Data Mentah'!$J$7:$N$31,2,FALSE)</f>
        <v>Indomie Soto Mie</v>
      </c>
      <c r="J572" s="14" t="str">
        <f>VLOOKUP(Transaksi[[#This Row],[product_id]],'Data Mentah'!$J$7:$N$31,3,FALSE)</f>
        <v>makanan</v>
      </c>
      <c r="K572" s="14">
        <f>VLOOKUP(Transaksi[[#This Row],[product_id]],'Data Mentah'!$J$7:$N$31,4,FALSE)</f>
        <v>9000</v>
      </c>
      <c r="L572" s="14" t="str">
        <f>VLOOKUP(Transaksi[[#This Row],[product_id]],'Data Mentah'!$J$7:$N$31,5,FALSE)</f>
        <v>mie-kuah</v>
      </c>
      <c r="M572" s="14">
        <f>Transaksi[[#This Row],[quantity]]*Transaksi[[#This Row],[harga_produk]]</f>
        <v>9000</v>
      </c>
      <c r="N572" s="14" t="str">
        <f>LEFT(Transaksi[[#This Row],[jenis_pembayaran]],4)</f>
        <v>QRIS</v>
      </c>
      <c r="O572" s="14">
        <f>IF(Transaksi[[#This Row],[tipe_pembayaran]]="QRIS",5%*Transaksi[[#This Row],[total_penjualan]],0)</f>
        <v>450</v>
      </c>
      <c r="P572" s="14">
        <f>Transaksi[[#This Row],[total_penjualan]]-Transaksi[[#This Row],[diskon]]</f>
        <v>8550</v>
      </c>
      <c r="Q572" s="16" t="str">
        <f t="shared" si="8"/>
        <v>Juli</v>
      </c>
    </row>
    <row r="573" spans="1:17">
      <c r="A573" s="14">
        <v>572</v>
      </c>
      <c r="B573" s="14">
        <v>572</v>
      </c>
      <c r="C573" s="15">
        <v>44742</v>
      </c>
      <c r="D573" s="14">
        <v>34</v>
      </c>
      <c r="E573" s="14">
        <v>13</v>
      </c>
      <c r="F573" s="14">
        <v>1</v>
      </c>
      <c r="G573" s="14" t="s">
        <v>33</v>
      </c>
      <c r="H573" s="14" t="s">
        <v>20</v>
      </c>
      <c r="I573" s="14" t="str">
        <f>VLOOKUP(Transaksi[[#This Row],[product_id]],'Data Mentah'!$J$7:$N$31,2,FALSE)</f>
        <v>Indomie Rasa Sop Buntut</v>
      </c>
      <c r="J573" s="14" t="str">
        <f>VLOOKUP(Transaksi[[#This Row],[product_id]],'Data Mentah'!$J$7:$N$31,3,FALSE)</f>
        <v>makanan</v>
      </c>
      <c r="K573" s="14">
        <f>VLOOKUP(Transaksi[[#This Row],[product_id]],'Data Mentah'!$J$7:$N$31,4,FALSE)</f>
        <v>10000</v>
      </c>
      <c r="L573" s="14" t="str">
        <f>VLOOKUP(Transaksi[[#This Row],[product_id]],'Data Mentah'!$J$7:$N$31,5,FALSE)</f>
        <v>mie-kuah</v>
      </c>
      <c r="M573" s="14">
        <f>Transaksi[[#This Row],[quantity]]*Transaksi[[#This Row],[harga_produk]]</f>
        <v>10000</v>
      </c>
      <c r="N573" s="14" t="str">
        <f>LEFT(Transaksi[[#This Row],[jenis_pembayaran]],4)</f>
        <v>QRIS</v>
      </c>
      <c r="O573" s="14">
        <f>IF(Transaksi[[#This Row],[tipe_pembayaran]]="QRIS",5%*Transaksi[[#This Row],[total_penjualan]],0)</f>
        <v>500</v>
      </c>
      <c r="P573" s="14">
        <f>Transaksi[[#This Row],[total_penjualan]]-Transaksi[[#This Row],[diskon]]</f>
        <v>9500</v>
      </c>
      <c r="Q573" s="16" t="str">
        <f t="shared" si="8"/>
        <v>Juni</v>
      </c>
    </row>
    <row r="574" spans="1:17">
      <c r="A574" s="14">
        <v>573</v>
      </c>
      <c r="B574" s="14">
        <v>573</v>
      </c>
      <c r="C574" s="15">
        <v>44681</v>
      </c>
      <c r="D574" s="14">
        <v>44</v>
      </c>
      <c r="E574" s="14">
        <v>5</v>
      </c>
      <c r="F574" s="14">
        <v>2</v>
      </c>
      <c r="G574" s="14" t="s">
        <v>19</v>
      </c>
      <c r="H574" s="14" t="s">
        <v>15</v>
      </c>
      <c r="I574" s="14" t="str">
        <f>VLOOKUP(Transaksi[[#This Row],[product_id]],'Data Mentah'!$J$7:$N$31,2,FALSE)</f>
        <v>Indomie Goreng Cabe Ijo</v>
      </c>
      <c r="J574" s="14" t="str">
        <f>VLOOKUP(Transaksi[[#This Row],[product_id]],'Data Mentah'!$J$7:$N$31,3,FALSE)</f>
        <v>makanan</v>
      </c>
      <c r="K574" s="14">
        <f>VLOOKUP(Transaksi[[#This Row],[product_id]],'Data Mentah'!$J$7:$N$31,4,FALSE)</f>
        <v>9000</v>
      </c>
      <c r="L574" s="14" t="str">
        <f>VLOOKUP(Transaksi[[#This Row],[product_id]],'Data Mentah'!$J$7:$N$31,5,FALSE)</f>
        <v>mie-goreng</v>
      </c>
      <c r="M574" s="14">
        <f>Transaksi[[#This Row],[quantity]]*Transaksi[[#This Row],[harga_produk]]</f>
        <v>18000</v>
      </c>
      <c r="N574" s="14" t="str">
        <f>LEFT(Transaksi[[#This Row],[jenis_pembayaran]],4)</f>
        <v>CASH</v>
      </c>
      <c r="O574" s="14">
        <f>IF(Transaksi[[#This Row],[tipe_pembayaran]]="QRIS",5%*Transaksi[[#This Row],[total_penjualan]],0)</f>
        <v>0</v>
      </c>
      <c r="P574" s="14">
        <f>Transaksi[[#This Row],[total_penjualan]]-Transaksi[[#This Row],[diskon]]</f>
        <v>18000</v>
      </c>
      <c r="Q574" s="16" t="str">
        <f t="shared" si="8"/>
        <v>April</v>
      </c>
    </row>
    <row r="575" spans="1:17">
      <c r="A575" s="14">
        <v>574</v>
      </c>
      <c r="B575" s="14">
        <v>574</v>
      </c>
      <c r="C575" s="15">
        <v>44579</v>
      </c>
      <c r="D575" s="14">
        <v>39</v>
      </c>
      <c r="E575" s="14">
        <v>6</v>
      </c>
      <c r="F575" s="14">
        <v>2</v>
      </c>
      <c r="G575" s="14" t="s">
        <v>22</v>
      </c>
      <c r="H575" s="14" t="s">
        <v>20</v>
      </c>
      <c r="I575" s="14" t="str">
        <f>VLOOKUP(Transaksi[[#This Row],[product_id]],'Data Mentah'!$J$7:$N$31,2,FALSE)</f>
        <v>Indomie Goreng Pedas</v>
      </c>
      <c r="J575" s="14" t="str">
        <f>VLOOKUP(Transaksi[[#This Row],[product_id]],'Data Mentah'!$J$7:$N$31,3,FALSE)</f>
        <v>makanan</v>
      </c>
      <c r="K575" s="14">
        <f>VLOOKUP(Transaksi[[#This Row],[product_id]],'Data Mentah'!$J$7:$N$31,4,FALSE)</f>
        <v>9000</v>
      </c>
      <c r="L575" s="14" t="str">
        <f>VLOOKUP(Transaksi[[#This Row],[product_id]],'Data Mentah'!$J$7:$N$31,5,FALSE)</f>
        <v>mie-goreng</v>
      </c>
      <c r="M575" s="14">
        <f>Transaksi[[#This Row],[quantity]]*Transaksi[[#This Row],[harga_produk]]</f>
        <v>18000</v>
      </c>
      <c r="N575" s="14" t="str">
        <f>LEFT(Transaksi[[#This Row],[jenis_pembayaran]],4)</f>
        <v>QRIS</v>
      </c>
      <c r="O575" s="14">
        <f>IF(Transaksi[[#This Row],[tipe_pembayaran]]="QRIS",5%*Transaksi[[#This Row],[total_penjualan]],0)</f>
        <v>900</v>
      </c>
      <c r="P575" s="14">
        <f>Transaksi[[#This Row],[total_penjualan]]-Transaksi[[#This Row],[diskon]]</f>
        <v>17100</v>
      </c>
      <c r="Q575" s="16" t="str">
        <f t="shared" si="8"/>
        <v>Januari</v>
      </c>
    </row>
    <row r="576" spans="1:17">
      <c r="A576" s="14">
        <v>575</v>
      </c>
      <c r="B576" s="14">
        <v>575</v>
      </c>
      <c r="C576" s="15">
        <v>44733</v>
      </c>
      <c r="D576" s="14">
        <v>61</v>
      </c>
      <c r="E576" s="14">
        <v>18</v>
      </c>
      <c r="F576" s="14">
        <v>1</v>
      </c>
      <c r="G576" s="14" t="s">
        <v>19</v>
      </c>
      <c r="H576" s="14" t="s">
        <v>20</v>
      </c>
      <c r="I576" s="14" t="str">
        <f>VLOOKUP(Transaksi[[#This Row],[product_id]],'Data Mentah'!$J$7:$N$31,2,FALSE)</f>
        <v>Indomie Soto Mie</v>
      </c>
      <c r="J576" s="14" t="str">
        <f>VLOOKUP(Transaksi[[#This Row],[product_id]],'Data Mentah'!$J$7:$N$31,3,FALSE)</f>
        <v>makanan</v>
      </c>
      <c r="K576" s="14">
        <f>VLOOKUP(Transaksi[[#This Row],[product_id]],'Data Mentah'!$J$7:$N$31,4,FALSE)</f>
        <v>9000</v>
      </c>
      <c r="L576" s="14" t="str">
        <f>VLOOKUP(Transaksi[[#This Row],[product_id]],'Data Mentah'!$J$7:$N$31,5,FALSE)</f>
        <v>mie-kuah</v>
      </c>
      <c r="M576" s="14">
        <f>Transaksi[[#This Row],[quantity]]*Transaksi[[#This Row],[harga_produk]]</f>
        <v>9000</v>
      </c>
      <c r="N576" s="14" t="str">
        <f>LEFT(Transaksi[[#This Row],[jenis_pembayaran]],4)</f>
        <v>CASH</v>
      </c>
      <c r="O576" s="14">
        <f>IF(Transaksi[[#This Row],[tipe_pembayaran]]="QRIS",5%*Transaksi[[#This Row],[total_penjualan]],0)</f>
        <v>0</v>
      </c>
      <c r="P576" s="14">
        <f>Transaksi[[#This Row],[total_penjualan]]-Transaksi[[#This Row],[diskon]]</f>
        <v>9000</v>
      </c>
      <c r="Q576" s="16" t="str">
        <f t="shared" si="8"/>
        <v>Juni</v>
      </c>
    </row>
    <row r="577" spans="1:17">
      <c r="A577" s="14">
        <v>576</v>
      </c>
      <c r="B577" s="14">
        <v>576</v>
      </c>
      <c r="C577" s="15">
        <v>44800</v>
      </c>
      <c r="D577" s="14">
        <v>93</v>
      </c>
      <c r="E577" s="14">
        <v>15</v>
      </c>
      <c r="F577" s="14">
        <v>1</v>
      </c>
      <c r="G577" s="14" t="s">
        <v>19</v>
      </c>
      <c r="H577" s="14" t="s">
        <v>15</v>
      </c>
      <c r="I577" s="14" t="str">
        <f>VLOOKUP(Transaksi[[#This Row],[product_id]],'Data Mentah'!$J$7:$N$31,2,FALSE)</f>
        <v>Indomie Rasa Soto Betawi</v>
      </c>
      <c r="J577" s="14" t="str">
        <f>VLOOKUP(Transaksi[[#This Row],[product_id]],'Data Mentah'!$J$7:$N$31,3,FALSE)</f>
        <v>makanan</v>
      </c>
      <c r="K577" s="14">
        <f>VLOOKUP(Transaksi[[#This Row],[product_id]],'Data Mentah'!$J$7:$N$31,4,FALSE)</f>
        <v>10000</v>
      </c>
      <c r="L577" s="14" t="str">
        <f>VLOOKUP(Transaksi[[#This Row],[product_id]],'Data Mentah'!$J$7:$N$31,5,FALSE)</f>
        <v>mie-kuah</v>
      </c>
      <c r="M577" s="14">
        <f>Transaksi[[#This Row],[quantity]]*Transaksi[[#This Row],[harga_produk]]</f>
        <v>10000</v>
      </c>
      <c r="N577" s="14" t="str">
        <f>LEFT(Transaksi[[#This Row],[jenis_pembayaran]],4)</f>
        <v>CASH</v>
      </c>
      <c r="O577" s="14">
        <f>IF(Transaksi[[#This Row],[tipe_pembayaran]]="QRIS",5%*Transaksi[[#This Row],[total_penjualan]],0)</f>
        <v>0</v>
      </c>
      <c r="P577" s="14">
        <f>Transaksi[[#This Row],[total_penjualan]]-Transaksi[[#This Row],[diskon]]</f>
        <v>10000</v>
      </c>
      <c r="Q577" s="16" t="str">
        <f t="shared" si="8"/>
        <v>Agustus</v>
      </c>
    </row>
    <row r="578" spans="1:17">
      <c r="A578" s="14">
        <v>577</v>
      </c>
      <c r="B578" s="14">
        <v>577</v>
      </c>
      <c r="C578" s="15">
        <v>44623</v>
      </c>
      <c r="D578" s="14">
        <v>11</v>
      </c>
      <c r="E578" s="14">
        <v>17</v>
      </c>
      <c r="F578" s="14">
        <v>3</v>
      </c>
      <c r="G578" s="14" t="s">
        <v>33</v>
      </c>
      <c r="H578" s="14" t="s">
        <v>15</v>
      </c>
      <c r="I578" s="14" t="str">
        <f>VLOOKUP(Transaksi[[#This Row],[product_id]],'Data Mentah'!$J$7:$N$31,2,FALSE)</f>
        <v>Indomie Rasa Soto Padang</v>
      </c>
      <c r="J578" s="14" t="str">
        <f>VLOOKUP(Transaksi[[#This Row],[product_id]],'Data Mentah'!$J$7:$N$31,3,FALSE)</f>
        <v>makanan</v>
      </c>
      <c r="K578" s="14">
        <f>VLOOKUP(Transaksi[[#This Row],[product_id]],'Data Mentah'!$J$7:$N$31,4,FALSE)</f>
        <v>10000</v>
      </c>
      <c r="L578" s="14" t="str">
        <f>VLOOKUP(Transaksi[[#This Row],[product_id]],'Data Mentah'!$J$7:$N$31,5,FALSE)</f>
        <v>mie-kuah</v>
      </c>
      <c r="M578" s="14">
        <f>Transaksi[[#This Row],[quantity]]*Transaksi[[#This Row],[harga_produk]]</f>
        <v>30000</v>
      </c>
      <c r="N578" s="14" t="str">
        <f>LEFT(Transaksi[[#This Row],[jenis_pembayaran]],4)</f>
        <v>QRIS</v>
      </c>
      <c r="O578" s="14">
        <f>IF(Transaksi[[#This Row],[tipe_pembayaran]]="QRIS",5%*Transaksi[[#This Row],[total_penjualan]],0)</f>
        <v>1500</v>
      </c>
      <c r="P578" s="14">
        <f>Transaksi[[#This Row],[total_penjualan]]-Transaksi[[#This Row],[diskon]]</f>
        <v>28500</v>
      </c>
      <c r="Q578" s="16" t="str">
        <f t="shared" si="8"/>
        <v>Maret</v>
      </c>
    </row>
    <row r="579" spans="1:17">
      <c r="A579" s="14">
        <v>578</v>
      </c>
      <c r="B579" s="14">
        <v>578</v>
      </c>
      <c r="C579" s="15">
        <v>44565</v>
      </c>
      <c r="D579" s="14">
        <v>71</v>
      </c>
      <c r="E579" s="14">
        <v>2</v>
      </c>
      <c r="F579" s="14">
        <v>1</v>
      </c>
      <c r="G579" s="14" t="s">
        <v>22</v>
      </c>
      <c r="H579" s="14" t="s">
        <v>15</v>
      </c>
      <c r="I579" s="14" t="str">
        <f>VLOOKUP(Transaksi[[#This Row],[product_id]],'Data Mentah'!$J$7:$N$31,2,FALSE)</f>
        <v>Indomie Ayam Spesial</v>
      </c>
      <c r="J579" s="14" t="str">
        <f>VLOOKUP(Transaksi[[#This Row],[product_id]],'Data Mentah'!$J$7:$N$31,3,FALSE)</f>
        <v>makanan</v>
      </c>
      <c r="K579" s="14">
        <f>VLOOKUP(Transaksi[[#This Row],[product_id]],'Data Mentah'!$J$7:$N$31,4,FALSE)</f>
        <v>9000</v>
      </c>
      <c r="L579" s="14" t="str">
        <f>VLOOKUP(Transaksi[[#This Row],[product_id]],'Data Mentah'!$J$7:$N$31,5,FALSE)</f>
        <v>mie-kuah</v>
      </c>
      <c r="M579" s="14">
        <f>Transaksi[[#This Row],[quantity]]*Transaksi[[#This Row],[harga_produk]]</f>
        <v>9000</v>
      </c>
      <c r="N579" s="14" t="str">
        <f>LEFT(Transaksi[[#This Row],[jenis_pembayaran]],4)</f>
        <v>QRIS</v>
      </c>
      <c r="O579" s="14">
        <f>IF(Transaksi[[#This Row],[tipe_pembayaran]]="QRIS",5%*Transaksi[[#This Row],[total_penjualan]],0)</f>
        <v>450</v>
      </c>
      <c r="P579" s="14">
        <f>Transaksi[[#This Row],[total_penjualan]]-Transaksi[[#This Row],[diskon]]</f>
        <v>8550</v>
      </c>
      <c r="Q579" s="16" t="str">
        <f t="shared" ref="Q579:Q642" si="9">CHOOSE(MONTH(C579),"Januari","Februari","Maret","April","Mei","Juni","Juli","Agustus","September","Oktober","November","Desember")</f>
        <v>Januari</v>
      </c>
    </row>
    <row r="580" spans="1:17">
      <c r="A580" s="14">
        <v>579</v>
      </c>
      <c r="B580" s="14">
        <v>579</v>
      </c>
      <c r="C580" s="15">
        <v>44570</v>
      </c>
      <c r="D580" s="14">
        <v>14</v>
      </c>
      <c r="E580" s="14">
        <v>7</v>
      </c>
      <c r="F580" s="14">
        <v>3</v>
      </c>
      <c r="G580" s="14" t="s">
        <v>30</v>
      </c>
      <c r="H580" s="14" t="s">
        <v>15</v>
      </c>
      <c r="I580" s="14" t="str">
        <f>VLOOKUP(Transaksi[[#This Row],[product_id]],'Data Mentah'!$J$7:$N$31,2,FALSE)</f>
        <v>Indomie Goreng Rendang</v>
      </c>
      <c r="J580" s="14" t="str">
        <f>VLOOKUP(Transaksi[[#This Row],[product_id]],'Data Mentah'!$J$7:$N$31,3,FALSE)</f>
        <v>makanan</v>
      </c>
      <c r="K580" s="14">
        <f>VLOOKUP(Transaksi[[#This Row],[product_id]],'Data Mentah'!$J$7:$N$31,4,FALSE)</f>
        <v>9000</v>
      </c>
      <c r="L580" s="14" t="str">
        <f>VLOOKUP(Transaksi[[#This Row],[product_id]],'Data Mentah'!$J$7:$N$31,5,FALSE)</f>
        <v>mie-goreng</v>
      </c>
      <c r="M580" s="14">
        <f>Transaksi[[#This Row],[quantity]]*Transaksi[[#This Row],[harga_produk]]</f>
        <v>27000</v>
      </c>
      <c r="N580" s="14" t="str">
        <f>LEFT(Transaksi[[#This Row],[jenis_pembayaran]],4)</f>
        <v>QRIS</v>
      </c>
      <c r="O580" s="14">
        <f>IF(Transaksi[[#This Row],[tipe_pembayaran]]="QRIS",5%*Transaksi[[#This Row],[total_penjualan]],0)</f>
        <v>1350</v>
      </c>
      <c r="P580" s="14">
        <f>Transaksi[[#This Row],[total_penjualan]]-Transaksi[[#This Row],[diskon]]</f>
        <v>25650</v>
      </c>
      <c r="Q580" s="16" t="str">
        <f t="shared" si="9"/>
        <v>Januari</v>
      </c>
    </row>
    <row r="581" spans="1:17">
      <c r="A581" s="14">
        <v>580</v>
      </c>
      <c r="B581" s="14">
        <v>580</v>
      </c>
      <c r="C581" s="15">
        <v>44618</v>
      </c>
      <c r="D581" s="14">
        <v>23</v>
      </c>
      <c r="E581" s="14">
        <v>6</v>
      </c>
      <c r="F581" s="14">
        <v>2</v>
      </c>
      <c r="G581" s="14" t="s">
        <v>45</v>
      </c>
      <c r="H581" s="14" t="s">
        <v>15</v>
      </c>
      <c r="I581" s="14" t="str">
        <f>VLOOKUP(Transaksi[[#This Row],[product_id]],'Data Mentah'!$J$7:$N$31,2,FALSE)</f>
        <v>Indomie Goreng Pedas</v>
      </c>
      <c r="J581" s="14" t="str">
        <f>VLOOKUP(Transaksi[[#This Row],[product_id]],'Data Mentah'!$J$7:$N$31,3,FALSE)</f>
        <v>makanan</v>
      </c>
      <c r="K581" s="14">
        <f>VLOOKUP(Transaksi[[#This Row],[product_id]],'Data Mentah'!$J$7:$N$31,4,FALSE)</f>
        <v>9000</v>
      </c>
      <c r="L581" s="14" t="str">
        <f>VLOOKUP(Transaksi[[#This Row],[product_id]],'Data Mentah'!$J$7:$N$31,5,FALSE)</f>
        <v>mie-goreng</v>
      </c>
      <c r="M581" s="14">
        <f>Transaksi[[#This Row],[quantity]]*Transaksi[[#This Row],[harga_produk]]</f>
        <v>18000</v>
      </c>
      <c r="N581" s="14" t="str">
        <f>LEFT(Transaksi[[#This Row],[jenis_pembayaran]],4)</f>
        <v>QRIS</v>
      </c>
      <c r="O581" s="14">
        <f>IF(Transaksi[[#This Row],[tipe_pembayaran]]="QRIS",5%*Transaksi[[#This Row],[total_penjualan]],0)</f>
        <v>900</v>
      </c>
      <c r="P581" s="14">
        <f>Transaksi[[#This Row],[total_penjualan]]-Transaksi[[#This Row],[diskon]]</f>
        <v>17100</v>
      </c>
      <c r="Q581" s="16" t="str">
        <f t="shared" si="9"/>
        <v>Februari</v>
      </c>
    </row>
    <row r="582" spans="1:17">
      <c r="A582" s="14">
        <v>581</v>
      </c>
      <c r="B582" s="14">
        <v>581</v>
      </c>
      <c r="C582" s="15">
        <v>44663</v>
      </c>
      <c r="D582" s="14">
        <v>1</v>
      </c>
      <c r="E582" s="14">
        <v>18</v>
      </c>
      <c r="F582" s="14">
        <v>1</v>
      </c>
      <c r="G582" s="14" t="s">
        <v>22</v>
      </c>
      <c r="H582" s="14" t="s">
        <v>15</v>
      </c>
      <c r="I582" s="14" t="str">
        <f>VLOOKUP(Transaksi[[#This Row],[product_id]],'Data Mentah'!$J$7:$N$31,2,FALSE)</f>
        <v>Indomie Soto Mie</v>
      </c>
      <c r="J582" s="14" t="str">
        <f>VLOOKUP(Transaksi[[#This Row],[product_id]],'Data Mentah'!$J$7:$N$31,3,FALSE)</f>
        <v>makanan</v>
      </c>
      <c r="K582" s="14">
        <f>VLOOKUP(Transaksi[[#This Row],[product_id]],'Data Mentah'!$J$7:$N$31,4,FALSE)</f>
        <v>9000</v>
      </c>
      <c r="L582" s="14" t="str">
        <f>VLOOKUP(Transaksi[[#This Row],[product_id]],'Data Mentah'!$J$7:$N$31,5,FALSE)</f>
        <v>mie-kuah</v>
      </c>
      <c r="M582" s="14">
        <f>Transaksi[[#This Row],[quantity]]*Transaksi[[#This Row],[harga_produk]]</f>
        <v>9000</v>
      </c>
      <c r="N582" s="14" t="str">
        <f>LEFT(Transaksi[[#This Row],[jenis_pembayaran]],4)</f>
        <v>QRIS</v>
      </c>
      <c r="O582" s="14">
        <f>IF(Transaksi[[#This Row],[tipe_pembayaran]]="QRIS",5%*Transaksi[[#This Row],[total_penjualan]],0)</f>
        <v>450</v>
      </c>
      <c r="P582" s="14">
        <f>Transaksi[[#This Row],[total_penjualan]]-Transaksi[[#This Row],[diskon]]</f>
        <v>8550</v>
      </c>
      <c r="Q582" s="16" t="str">
        <f t="shared" si="9"/>
        <v>April</v>
      </c>
    </row>
    <row r="583" spans="1:17">
      <c r="A583" s="14">
        <v>582</v>
      </c>
      <c r="B583" s="14">
        <v>582</v>
      </c>
      <c r="C583" s="15">
        <v>44769</v>
      </c>
      <c r="D583" s="14">
        <v>11</v>
      </c>
      <c r="E583" s="14">
        <v>6</v>
      </c>
      <c r="F583" s="14">
        <v>3</v>
      </c>
      <c r="G583" s="14" t="s">
        <v>22</v>
      </c>
      <c r="H583" s="14" t="s">
        <v>15</v>
      </c>
      <c r="I583" s="14" t="str">
        <f>VLOOKUP(Transaksi[[#This Row],[product_id]],'Data Mentah'!$J$7:$N$31,2,FALSE)</f>
        <v>Indomie Goreng Pedas</v>
      </c>
      <c r="J583" s="14" t="str">
        <f>VLOOKUP(Transaksi[[#This Row],[product_id]],'Data Mentah'!$J$7:$N$31,3,FALSE)</f>
        <v>makanan</v>
      </c>
      <c r="K583" s="14">
        <f>VLOOKUP(Transaksi[[#This Row],[product_id]],'Data Mentah'!$J$7:$N$31,4,FALSE)</f>
        <v>9000</v>
      </c>
      <c r="L583" s="14" t="str">
        <f>VLOOKUP(Transaksi[[#This Row],[product_id]],'Data Mentah'!$J$7:$N$31,5,FALSE)</f>
        <v>mie-goreng</v>
      </c>
      <c r="M583" s="14">
        <f>Transaksi[[#This Row],[quantity]]*Transaksi[[#This Row],[harga_produk]]</f>
        <v>27000</v>
      </c>
      <c r="N583" s="14" t="str">
        <f>LEFT(Transaksi[[#This Row],[jenis_pembayaran]],4)</f>
        <v>QRIS</v>
      </c>
      <c r="O583" s="14">
        <f>IF(Transaksi[[#This Row],[tipe_pembayaran]]="QRIS",5%*Transaksi[[#This Row],[total_penjualan]],0)</f>
        <v>1350</v>
      </c>
      <c r="P583" s="14">
        <f>Transaksi[[#This Row],[total_penjualan]]-Transaksi[[#This Row],[diskon]]</f>
        <v>25650</v>
      </c>
      <c r="Q583" s="16" t="str">
        <f t="shared" si="9"/>
        <v>Juli</v>
      </c>
    </row>
    <row r="584" spans="1:17">
      <c r="A584" s="14">
        <v>583</v>
      </c>
      <c r="B584" s="14">
        <v>583</v>
      </c>
      <c r="C584" s="15">
        <v>44619</v>
      </c>
      <c r="D584" s="14">
        <v>58</v>
      </c>
      <c r="E584" s="14">
        <v>15</v>
      </c>
      <c r="F584" s="14">
        <v>1</v>
      </c>
      <c r="G584" s="14" t="s">
        <v>33</v>
      </c>
      <c r="H584" s="14" t="s">
        <v>20</v>
      </c>
      <c r="I584" s="14" t="str">
        <f>VLOOKUP(Transaksi[[#This Row],[product_id]],'Data Mentah'!$J$7:$N$31,2,FALSE)</f>
        <v>Indomie Rasa Soto Betawi</v>
      </c>
      <c r="J584" s="14" t="str">
        <f>VLOOKUP(Transaksi[[#This Row],[product_id]],'Data Mentah'!$J$7:$N$31,3,FALSE)</f>
        <v>makanan</v>
      </c>
      <c r="K584" s="14">
        <f>VLOOKUP(Transaksi[[#This Row],[product_id]],'Data Mentah'!$J$7:$N$31,4,FALSE)</f>
        <v>10000</v>
      </c>
      <c r="L584" s="14" t="str">
        <f>VLOOKUP(Transaksi[[#This Row],[product_id]],'Data Mentah'!$J$7:$N$31,5,FALSE)</f>
        <v>mie-kuah</v>
      </c>
      <c r="M584" s="14">
        <f>Transaksi[[#This Row],[quantity]]*Transaksi[[#This Row],[harga_produk]]</f>
        <v>10000</v>
      </c>
      <c r="N584" s="14" t="str">
        <f>LEFT(Transaksi[[#This Row],[jenis_pembayaran]],4)</f>
        <v>QRIS</v>
      </c>
      <c r="O584" s="14">
        <f>IF(Transaksi[[#This Row],[tipe_pembayaran]]="QRIS",5%*Transaksi[[#This Row],[total_penjualan]],0)</f>
        <v>500</v>
      </c>
      <c r="P584" s="14">
        <f>Transaksi[[#This Row],[total_penjualan]]-Transaksi[[#This Row],[diskon]]</f>
        <v>9500</v>
      </c>
      <c r="Q584" s="16" t="str">
        <f t="shared" si="9"/>
        <v>Februari</v>
      </c>
    </row>
    <row r="585" spans="1:17">
      <c r="A585" s="14">
        <v>584</v>
      </c>
      <c r="B585" s="14">
        <v>584</v>
      </c>
      <c r="C585" s="15">
        <v>44565</v>
      </c>
      <c r="D585" s="14">
        <v>23</v>
      </c>
      <c r="E585" s="14">
        <v>18</v>
      </c>
      <c r="F585" s="14">
        <v>2</v>
      </c>
      <c r="G585" s="14" t="s">
        <v>30</v>
      </c>
      <c r="H585" s="14" t="s">
        <v>20</v>
      </c>
      <c r="I585" s="14" t="str">
        <f>VLOOKUP(Transaksi[[#This Row],[product_id]],'Data Mentah'!$J$7:$N$31,2,FALSE)</f>
        <v>Indomie Soto Mie</v>
      </c>
      <c r="J585" s="14" t="str">
        <f>VLOOKUP(Transaksi[[#This Row],[product_id]],'Data Mentah'!$J$7:$N$31,3,FALSE)</f>
        <v>makanan</v>
      </c>
      <c r="K585" s="14">
        <f>VLOOKUP(Transaksi[[#This Row],[product_id]],'Data Mentah'!$J$7:$N$31,4,FALSE)</f>
        <v>9000</v>
      </c>
      <c r="L585" s="14" t="str">
        <f>VLOOKUP(Transaksi[[#This Row],[product_id]],'Data Mentah'!$J$7:$N$31,5,FALSE)</f>
        <v>mie-kuah</v>
      </c>
      <c r="M585" s="14">
        <f>Transaksi[[#This Row],[quantity]]*Transaksi[[#This Row],[harga_produk]]</f>
        <v>18000</v>
      </c>
      <c r="N585" s="14" t="str">
        <f>LEFT(Transaksi[[#This Row],[jenis_pembayaran]],4)</f>
        <v>QRIS</v>
      </c>
      <c r="O585" s="14">
        <f>IF(Transaksi[[#This Row],[tipe_pembayaran]]="QRIS",5%*Transaksi[[#This Row],[total_penjualan]],0)</f>
        <v>900</v>
      </c>
      <c r="P585" s="14">
        <f>Transaksi[[#This Row],[total_penjualan]]-Transaksi[[#This Row],[diskon]]</f>
        <v>17100</v>
      </c>
      <c r="Q585" s="16" t="str">
        <f t="shared" si="9"/>
        <v>Januari</v>
      </c>
    </row>
    <row r="586" spans="1:17">
      <c r="A586" s="14">
        <v>585</v>
      </c>
      <c r="B586" s="14">
        <v>585</v>
      </c>
      <c r="C586" s="15">
        <v>44565</v>
      </c>
      <c r="D586" s="14">
        <v>90</v>
      </c>
      <c r="E586" s="14">
        <v>3</v>
      </c>
      <c r="F586" s="14">
        <v>3</v>
      </c>
      <c r="G586" s="14" t="s">
        <v>14</v>
      </c>
      <c r="H586" s="14" t="s">
        <v>15</v>
      </c>
      <c r="I586" s="14" t="str">
        <f>VLOOKUP(Transaksi[[#This Row],[product_id]],'Data Mentah'!$J$7:$N$31,2,FALSE)</f>
        <v>Indomie Baso Sapi</v>
      </c>
      <c r="J586" s="14" t="str">
        <f>VLOOKUP(Transaksi[[#This Row],[product_id]],'Data Mentah'!$J$7:$N$31,3,FALSE)</f>
        <v>makanan</v>
      </c>
      <c r="K586" s="14">
        <f>VLOOKUP(Transaksi[[#This Row],[product_id]],'Data Mentah'!$J$7:$N$31,4,FALSE)</f>
        <v>9000</v>
      </c>
      <c r="L586" s="14" t="str">
        <f>VLOOKUP(Transaksi[[#This Row],[product_id]],'Data Mentah'!$J$7:$N$31,5,FALSE)</f>
        <v>mie-kuah</v>
      </c>
      <c r="M586" s="14">
        <f>Transaksi[[#This Row],[quantity]]*Transaksi[[#This Row],[harga_produk]]</f>
        <v>27000</v>
      </c>
      <c r="N586" s="14" t="str">
        <f>LEFT(Transaksi[[#This Row],[jenis_pembayaran]],4)</f>
        <v>QRIS</v>
      </c>
      <c r="O586" s="14">
        <f>IF(Transaksi[[#This Row],[tipe_pembayaran]]="QRIS",5%*Transaksi[[#This Row],[total_penjualan]],0)</f>
        <v>1350</v>
      </c>
      <c r="P586" s="14">
        <f>Transaksi[[#This Row],[total_penjualan]]-Transaksi[[#This Row],[diskon]]</f>
        <v>25650</v>
      </c>
      <c r="Q586" s="16" t="str">
        <f t="shared" si="9"/>
        <v>Januari</v>
      </c>
    </row>
    <row r="587" spans="1:17">
      <c r="A587" s="14">
        <v>586</v>
      </c>
      <c r="B587" s="14">
        <v>586</v>
      </c>
      <c r="C587" s="15">
        <v>44681</v>
      </c>
      <c r="D587" s="14">
        <v>28</v>
      </c>
      <c r="E587" s="14">
        <v>18</v>
      </c>
      <c r="F587" s="14">
        <v>2</v>
      </c>
      <c r="G587" s="14" t="s">
        <v>33</v>
      </c>
      <c r="H587" s="14" t="s">
        <v>20</v>
      </c>
      <c r="I587" s="14" t="str">
        <f>VLOOKUP(Transaksi[[#This Row],[product_id]],'Data Mentah'!$J$7:$N$31,2,FALSE)</f>
        <v>Indomie Soto Mie</v>
      </c>
      <c r="J587" s="14" t="str">
        <f>VLOOKUP(Transaksi[[#This Row],[product_id]],'Data Mentah'!$J$7:$N$31,3,FALSE)</f>
        <v>makanan</v>
      </c>
      <c r="K587" s="14">
        <f>VLOOKUP(Transaksi[[#This Row],[product_id]],'Data Mentah'!$J$7:$N$31,4,FALSE)</f>
        <v>9000</v>
      </c>
      <c r="L587" s="14" t="str">
        <f>VLOOKUP(Transaksi[[#This Row],[product_id]],'Data Mentah'!$J$7:$N$31,5,FALSE)</f>
        <v>mie-kuah</v>
      </c>
      <c r="M587" s="14">
        <f>Transaksi[[#This Row],[quantity]]*Transaksi[[#This Row],[harga_produk]]</f>
        <v>18000</v>
      </c>
      <c r="N587" s="14" t="str">
        <f>LEFT(Transaksi[[#This Row],[jenis_pembayaran]],4)</f>
        <v>QRIS</v>
      </c>
      <c r="O587" s="14">
        <f>IF(Transaksi[[#This Row],[tipe_pembayaran]]="QRIS",5%*Transaksi[[#This Row],[total_penjualan]],0)</f>
        <v>900</v>
      </c>
      <c r="P587" s="14">
        <f>Transaksi[[#This Row],[total_penjualan]]-Transaksi[[#This Row],[diskon]]</f>
        <v>17100</v>
      </c>
      <c r="Q587" s="16" t="str">
        <f t="shared" si="9"/>
        <v>April</v>
      </c>
    </row>
    <row r="588" spans="1:17">
      <c r="A588" s="14">
        <v>587</v>
      </c>
      <c r="B588" s="14">
        <v>587</v>
      </c>
      <c r="C588" s="15">
        <v>44711</v>
      </c>
      <c r="D588" s="14">
        <v>99</v>
      </c>
      <c r="E588" s="14">
        <v>10</v>
      </c>
      <c r="F588" s="14">
        <v>1</v>
      </c>
      <c r="G588" s="14" t="s">
        <v>14</v>
      </c>
      <c r="H588" s="14" t="s">
        <v>20</v>
      </c>
      <c r="I588" s="14" t="str">
        <f>VLOOKUP(Transaksi[[#This Row],[product_id]],'Data Mentah'!$J$7:$N$31,2,FALSE)</f>
        <v>indomie Kari Ayam</v>
      </c>
      <c r="J588" s="14" t="str">
        <f>VLOOKUP(Transaksi[[#This Row],[product_id]],'Data Mentah'!$J$7:$N$31,3,FALSE)</f>
        <v>makanan</v>
      </c>
      <c r="K588" s="14">
        <f>VLOOKUP(Transaksi[[#This Row],[product_id]],'Data Mentah'!$J$7:$N$31,4,FALSE)</f>
        <v>9000</v>
      </c>
      <c r="L588" s="14" t="str">
        <f>VLOOKUP(Transaksi[[#This Row],[product_id]],'Data Mentah'!$J$7:$N$31,5,FALSE)</f>
        <v>mie-kuah</v>
      </c>
      <c r="M588" s="14">
        <f>Transaksi[[#This Row],[quantity]]*Transaksi[[#This Row],[harga_produk]]</f>
        <v>9000</v>
      </c>
      <c r="N588" s="14" t="str">
        <f>LEFT(Transaksi[[#This Row],[jenis_pembayaran]],4)</f>
        <v>QRIS</v>
      </c>
      <c r="O588" s="14">
        <f>IF(Transaksi[[#This Row],[tipe_pembayaran]]="QRIS",5%*Transaksi[[#This Row],[total_penjualan]],0)</f>
        <v>450</v>
      </c>
      <c r="P588" s="14">
        <f>Transaksi[[#This Row],[total_penjualan]]-Transaksi[[#This Row],[diskon]]</f>
        <v>8550</v>
      </c>
      <c r="Q588" s="16" t="str">
        <f t="shared" si="9"/>
        <v>Mei</v>
      </c>
    </row>
    <row r="589" spans="1:17">
      <c r="A589" s="14">
        <v>588</v>
      </c>
      <c r="B589" s="14">
        <v>588</v>
      </c>
      <c r="C589" s="15">
        <v>44781</v>
      </c>
      <c r="D589" s="14">
        <v>27</v>
      </c>
      <c r="E589" s="14">
        <v>9</v>
      </c>
      <c r="F589" s="14">
        <v>1</v>
      </c>
      <c r="G589" s="14" t="s">
        <v>14</v>
      </c>
      <c r="H589" s="14" t="s">
        <v>20</v>
      </c>
      <c r="I589" s="14" t="str">
        <f>VLOOKUP(Transaksi[[#This Row],[product_id]],'Data Mentah'!$J$7:$N$31,2,FALSE)</f>
        <v>Indomie Goreng Spesial</v>
      </c>
      <c r="J589" s="14" t="str">
        <f>VLOOKUP(Transaksi[[#This Row],[product_id]],'Data Mentah'!$J$7:$N$31,3,FALSE)</f>
        <v>makanan</v>
      </c>
      <c r="K589" s="14">
        <f>VLOOKUP(Transaksi[[#This Row],[product_id]],'Data Mentah'!$J$7:$N$31,4,FALSE)</f>
        <v>9000</v>
      </c>
      <c r="L589" s="14" t="str">
        <f>VLOOKUP(Transaksi[[#This Row],[product_id]],'Data Mentah'!$J$7:$N$31,5,FALSE)</f>
        <v>mie-goreng</v>
      </c>
      <c r="M589" s="14">
        <f>Transaksi[[#This Row],[quantity]]*Transaksi[[#This Row],[harga_produk]]</f>
        <v>9000</v>
      </c>
      <c r="N589" s="14" t="str">
        <f>LEFT(Transaksi[[#This Row],[jenis_pembayaran]],4)</f>
        <v>QRIS</v>
      </c>
      <c r="O589" s="14">
        <f>IF(Transaksi[[#This Row],[tipe_pembayaran]]="QRIS",5%*Transaksi[[#This Row],[total_penjualan]],0)</f>
        <v>450</v>
      </c>
      <c r="P589" s="14">
        <f>Transaksi[[#This Row],[total_penjualan]]-Transaksi[[#This Row],[diskon]]</f>
        <v>8550</v>
      </c>
      <c r="Q589" s="16" t="str">
        <f t="shared" si="9"/>
        <v>Agustus</v>
      </c>
    </row>
    <row r="590" spans="1:17">
      <c r="A590" s="14">
        <v>589</v>
      </c>
      <c r="B590" s="14">
        <v>589</v>
      </c>
      <c r="C590" s="15">
        <v>44761</v>
      </c>
      <c r="D590" s="14">
        <v>76</v>
      </c>
      <c r="E590" s="14">
        <v>11</v>
      </c>
      <c r="F590" s="14">
        <v>2</v>
      </c>
      <c r="G590" s="14" t="s">
        <v>14</v>
      </c>
      <c r="H590" s="14" t="s">
        <v>20</v>
      </c>
      <c r="I590" s="14" t="str">
        <f>VLOOKUP(Transaksi[[#This Row],[product_id]],'Data Mentah'!$J$7:$N$31,2,FALSE)</f>
        <v>Indomie Rasa Empal Gentong</v>
      </c>
      <c r="J590" s="14" t="str">
        <f>VLOOKUP(Transaksi[[#This Row],[product_id]],'Data Mentah'!$J$7:$N$31,3,FALSE)</f>
        <v>makanan</v>
      </c>
      <c r="K590" s="14">
        <f>VLOOKUP(Transaksi[[#This Row],[product_id]],'Data Mentah'!$J$7:$N$31,4,FALSE)</f>
        <v>10000</v>
      </c>
      <c r="L590" s="14" t="str">
        <f>VLOOKUP(Transaksi[[#This Row],[product_id]],'Data Mentah'!$J$7:$N$31,5,FALSE)</f>
        <v>mie-kuah</v>
      </c>
      <c r="M590" s="14">
        <f>Transaksi[[#This Row],[quantity]]*Transaksi[[#This Row],[harga_produk]]</f>
        <v>20000</v>
      </c>
      <c r="N590" s="14" t="str">
        <f>LEFT(Transaksi[[#This Row],[jenis_pembayaran]],4)</f>
        <v>QRIS</v>
      </c>
      <c r="O590" s="14">
        <f>IF(Transaksi[[#This Row],[tipe_pembayaran]]="QRIS",5%*Transaksi[[#This Row],[total_penjualan]],0)</f>
        <v>1000</v>
      </c>
      <c r="P590" s="14">
        <f>Transaksi[[#This Row],[total_penjualan]]-Transaksi[[#This Row],[diskon]]</f>
        <v>19000</v>
      </c>
      <c r="Q590" s="16" t="str">
        <f t="shared" si="9"/>
        <v>Juli</v>
      </c>
    </row>
    <row r="591" spans="1:17">
      <c r="A591" s="14">
        <v>590</v>
      </c>
      <c r="B591" s="14">
        <v>590</v>
      </c>
      <c r="C591" s="15">
        <v>44691</v>
      </c>
      <c r="D591" s="14">
        <v>1</v>
      </c>
      <c r="E591" s="14">
        <v>6</v>
      </c>
      <c r="F591" s="14">
        <v>1</v>
      </c>
      <c r="G591" s="14" t="s">
        <v>14</v>
      </c>
      <c r="H591" s="14" t="s">
        <v>20</v>
      </c>
      <c r="I591" s="14" t="str">
        <f>VLOOKUP(Transaksi[[#This Row],[product_id]],'Data Mentah'!$J$7:$N$31,2,FALSE)</f>
        <v>Indomie Goreng Pedas</v>
      </c>
      <c r="J591" s="14" t="str">
        <f>VLOOKUP(Transaksi[[#This Row],[product_id]],'Data Mentah'!$J$7:$N$31,3,FALSE)</f>
        <v>makanan</v>
      </c>
      <c r="K591" s="14">
        <f>VLOOKUP(Transaksi[[#This Row],[product_id]],'Data Mentah'!$J$7:$N$31,4,FALSE)</f>
        <v>9000</v>
      </c>
      <c r="L591" s="14" t="str">
        <f>VLOOKUP(Transaksi[[#This Row],[product_id]],'Data Mentah'!$J$7:$N$31,5,FALSE)</f>
        <v>mie-goreng</v>
      </c>
      <c r="M591" s="14">
        <f>Transaksi[[#This Row],[quantity]]*Transaksi[[#This Row],[harga_produk]]</f>
        <v>9000</v>
      </c>
      <c r="N591" s="14" t="str">
        <f>LEFT(Transaksi[[#This Row],[jenis_pembayaran]],4)</f>
        <v>QRIS</v>
      </c>
      <c r="O591" s="14">
        <f>IF(Transaksi[[#This Row],[tipe_pembayaran]]="QRIS",5%*Transaksi[[#This Row],[total_penjualan]],0)</f>
        <v>450</v>
      </c>
      <c r="P591" s="14">
        <f>Transaksi[[#This Row],[total_penjualan]]-Transaksi[[#This Row],[diskon]]</f>
        <v>8550</v>
      </c>
      <c r="Q591" s="16" t="str">
        <f t="shared" si="9"/>
        <v>Mei</v>
      </c>
    </row>
    <row r="592" spans="1:17">
      <c r="A592" s="14">
        <v>591</v>
      </c>
      <c r="B592" s="14">
        <v>591</v>
      </c>
      <c r="C592" s="15">
        <v>44748</v>
      </c>
      <c r="D592" s="14">
        <v>19</v>
      </c>
      <c r="E592" s="14">
        <v>14</v>
      </c>
      <c r="F592" s="14">
        <v>2</v>
      </c>
      <c r="G592" s="14" t="s">
        <v>19</v>
      </c>
      <c r="H592" s="14" t="s">
        <v>20</v>
      </c>
      <c r="I592" s="14" t="str">
        <f>VLOOKUP(Transaksi[[#This Row],[product_id]],'Data Mentah'!$J$7:$N$31,2,FALSE)</f>
        <v>Indomie Rasa Soto Banjar Limau Kuit</v>
      </c>
      <c r="J592" s="14" t="str">
        <f>VLOOKUP(Transaksi[[#This Row],[product_id]],'Data Mentah'!$J$7:$N$31,3,FALSE)</f>
        <v>makanan</v>
      </c>
      <c r="K592" s="14">
        <f>VLOOKUP(Transaksi[[#This Row],[product_id]],'Data Mentah'!$J$7:$N$31,4,FALSE)</f>
        <v>10000</v>
      </c>
      <c r="L592" s="14" t="str">
        <f>VLOOKUP(Transaksi[[#This Row],[product_id]],'Data Mentah'!$J$7:$N$31,5,FALSE)</f>
        <v>mie-kuah</v>
      </c>
      <c r="M592" s="14">
        <f>Transaksi[[#This Row],[quantity]]*Transaksi[[#This Row],[harga_produk]]</f>
        <v>20000</v>
      </c>
      <c r="N592" s="14" t="str">
        <f>LEFT(Transaksi[[#This Row],[jenis_pembayaran]],4)</f>
        <v>CASH</v>
      </c>
      <c r="O592" s="14">
        <f>IF(Transaksi[[#This Row],[tipe_pembayaran]]="QRIS",5%*Transaksi[[#This Row],[total_penjualan]],0)</f>
        <v>0</v>
      </c>
      <c r="P592" s="14">
        <f>Transaksi[[#This Row],[total_penjualan]]-Transaksi[[#This Row],[diskon]]</f>
        <v>20000</v>
      </c>
      <c r="Q592" s="16" t="str">
        <f t="shared" si="9"/>
        <v>Juli</v>
      </c>
    </row>
    <row r="593" spans="1:17">
      <c r="A593" s="14">
        <v>592</v>
      </c>
      <c r="B593" s="14">
        <v>592</v>
      </c>
      <c r="C593" s="15">
        <v>44689</v>
      </c>
      <c r="D593" s="14">
        <v>41</v>
      </c>
      <c r="E593" s="14">
        <v>18</v>
      </c>
      <c r="F593" s="14">
        <v>2</v>
      </c>
      <c r="G593" s="14" t="s">
        <v>19</v>
      </c>
      <c r="H593" s="14" t="s">
        <v>20</v>
      </c>
      <c r="I593" s="14" t="str">
        <f>VLOOKUP(Transaksi[[#This Row],[product_id]],'Data Mentah'!$J$7:$N$31,2,FALSE)</f>
        <v>Indomie Soto Mie</v>
      </c>
      <c r="J593" s="14" t="str">
        <f>VLOOKUP(Transaksi[[#This Row],[product_id]],'Data Mentah'!$J$7:$N$31,3,FALSE)</f>
        <v>makanan</v>
      </c>
      <c r="K593" s="14">
        <f>VLOOKUP(Transaksi[[#This Row],[product_id]],'Data Mentah'!$J$7:$N$31,4,FALSE)</f>
        <v>9000</v>
      </c>
      <c r="L593" s="14" t="str">
        <f>VLOOKUP(Transaksi[[#This Row],[product_id]],'Data Mentah'!$J$7:$N$31,5,FALSE)</f>
        <v>mie-kuah</v>
      </c>
      <c r="M593" s="14">
        <f>Transaksi[[#This Row],[quantity]]*Transaksi[[#This Row],[harga_produk]]</f>
        <v>18000</v>
      </c>
      <c r="N593" s="14" t="str">
        <f>LEFT(Transaksi[[#This Row],[jenis_pembayaran]],4)</f>
        <v>CASH</v>
      </c>
      <c r="O593" s="14">
        <f>IF(Transaksi[[#This Row],[tipe_pembayaran]]="QRIS",5%*Transaksi[[#This Row],[total_penjualan]],0)</f>
        <v>0</v>
      </c>
      <c r="P593" s="14">
        <f>Transaksi[[#This Row],[total_penjualan]]-Transaksi[[#This Row],[diskon]]</f>
        <v>18000</v>
      </c>
      <c r="Q593" s="16" t="str">
        <f t="shared" si="9"/>
        <v>Mei</v>
      </c>
    </row>
    <row r="594" spans="1:17">
      <c r="A594" s="14">
        <v>593</v>
      </c>
      <c r="B594" s="14">
        <v>593</v>
      </c>
      <c r="C594" s="15">
        <v>44596</v>
      </c>
      <c r="D594" s="14">
        <v>36</v>
      </c>
      <c r="E594" s="14">
        <v>7</v>
      </c>
      <c r="F594" s="14">
        <v>1</v>
      </c>
      <c r="G594" s="14" t="s">
        <v>30</v>
      </c>
      <c r="H594" s="14" t="s">
        <v>15</v>
      </c>
      <c r="I594" s="14" t="str">
        <f>VLOOKUP(Transaksi[[#This Row],[product_id]],'Data Mentah'!$J$7:$N$31,2,FALSE)</f>
        <v>Indomie Goreng Rendang</v>
      </c>
      <c r="J594" s="14" t="str">
        <f>VLOOKUP(Transaksi[[#This Row],[product_id]],'Data Mentah'!$J$7:$N$31,3,FALSE)</f>
        <v>makanan</v>
      </c>
      <c r="K594" s="14">
        <f>VLOOKUP(Transaksi[[#This Row],[product_id]],'Data Mentah'!$J$7:$N$31,4,FALSE)</f>
        <v>9000</v>
      </c>
      <c r="L594" s="14" t="str">
        <f>VLOOKUP(Transaksi[[#This Row],[product_id]],'Data Mentah'!$J$7:$N$31,5,FALSE)</f>
        <v>mie-goreng</v>
      </c>
      <c r="M594" s="14">
        <f>Transaksi[[#This Row],[quantity]]*Transaksi[[#This Row],[harga_produk]]</f>
        <v>9000</v>
      </c>
      <c r="N594" s="14" t="str">
        <f>LEFT(Transaksi[[#This Row],[jenis_pembayaran]],4)</f>
        <v>QRIS</v>
      </c>
      <c r="O594" s="14">
        <f>IF(Transaksi[[#This Row],[tipe_pembayaran]]="QRIS",5%*Transaksi[[#This Row],[total_penjualan]],0)</f>
        <v>450</v>
      </c>
      <c r="P594" s="14">
        <f>Transaksi[[#This Row],[total_penjualan]]-Transaksi[[#This Row],[diskon]]</f>
        <v>8550</v>
      </c>
      <c r="Q594" s="16" t="str">
        <f t="shared" si="9"/>
        <v>Februari</v>
      </c>
    </row>
    <row r="595" spans="1:17">
      <c r="A595" s="14">
        <v>594</v>
      </c>
      <c r="B595" s="14">
        <v>594</v>
      </c>
      <c r="C595" s="15">
        <v>44793</v>
      </c>
      <c r="D595" s="14">
        <v>14</v>
      </c>
      <c r="E595" s="14">
        <v>14</v>
      </c>
      <c r="F595" s="14">
        <v>1</v>
      </c>
      <c r="G595" s="14" t="s">
        <v>19</v>
      </c>
      <c r="H595" s="14" t="s">
        <v>15</v>
      </c>
      <c r="I595" s="14" t="str">
        <f>VLOOKUP(Transaksi[[#This Row],[product_id]],'Data Mentah'!$J$7:$N$31,2,FALSE)</f>
        <v>Indomie Rasa Soto Banjar Limau Kuit</v>
      </c>
      <c r="J595" s="14" t="str">
        <f>VLOOKUP(Transaksi[[#This Row],[product_id]],'Data Mentah'!$J$7:$N$31,3,FALSE)</f>
        <v>makanan</v>
      </c>
      <c r="K595" s="14">
        <f>VLOOKUP(Transaksi[[#This Row],[product_id]],'Data Mentah'!$J$7:$N$31,4,FALSE)</f>
        <v>10000</v>
      </c>
      <c r="L595" s="14" t="str">
        <f>VLOOKUP(Transaksi[[#This Row],[product_id]],'Data Mentah'!$J$7:$N$31,5,FALSE)</f>
        <v>mie-kuah</v>
      </c>
      <c r="M595" s="14">
        <f>Transaksi[[#This Row],[quantity]]*Transaksi[[#This Row],[harga_produk]]</f>
        <v>10000</v>
      </c>
      <c r="N595" s="14" t="str">
        <f>LEFT(Transaksi[[#This Row],[jenis_pembayaran]],4)</f>
        <v>CASH</v>
      </c>
      <c r="O595" s="14">
        <f>IF(Transaksi[[#This Row],[tipe_pembayaran]]="QRIS",5%*Transaksi[[#This Row],[total_penjualan]],0)</f>
        <v>0</v>
      </c>
      <c r="P595" s="14">
        <f>Transaksi[[#This Row],[total_penjualan]]-Transaksi[[#This Row],[diskon]]</f>
        <v>10000</v>
      </c>
      <c r="Q595" s="16" t="str">
        <f t="shared" si="9"/>
        <v>Agustus</v>
      </c>
    </row>
    <row r="596" spans="1:17">
      <c r="A596" s="14">
        <v>595</v>
      </c>
      <c r="B596" s="14">
        <v>595</v>
      </c>
      <c r="C596" s="15">
        <v>44788</v>
      </c>
      <c r="D596" s="14">
        <v>52</v>
      </c>
      <c r="E596" s="14">
        <v>6</v>
      </c>
      <c r="F596" s="14">
        <v>3</v>
      </c>
      <c r="G596" s="14" t="s">
        <v>33</v>
      </c>
      <c r="H596" s="14" t="s">
        <v>20</v>
      </c>
      <c r="I596" s="14" t="str">
        <f>VLOOKUP(Transaksi[[#This Row],[product_id]],'Data Mentah'!$J$7:$N$31,2,FALSE)</f>
        <v>Indomie Goreng Pedas</v>
      </c>
      <c r="J596" s="14" t="str">
        <f>VLOOKUP(Transaksi[[#This Row],[product_id]],'Data Mentah'!$J$7:$N$31,3,FALSE)</f>
        <v>makanan</v>
      </c>
      <c r="K596" s="14">
        <f>VLOOKUP(Transaksi[[#This Row],[product_id]],'Data Mentah'!$J$7:$N$31,4,FALSE)</f>
        <v>9000</v>
      </c>
      <c r="L596" s="14" t="str">
        <f>VLOOKUP(Transaksi[[#This Row],[product_id]],'Data Mentah'!$J$7:$N$31,5,FALSE)</f>
        <v>mie-goreng</v>
      </c>
      <c r="M596" s="14">
        <f>Transaksi[[#This Row],[quantity]]*Transaksi[[#This Row],[harga_produk]]</f>
        <v>27000</v>
      </c>
      <c r="N596" s="14" t="str">
        <f>LEFT(Transaksi[[#This Row],[jenis_pembayaran]],4)</f>
        <v>QRIS</v>
      </c>
      <c r="O596" s="14">
        <f>IF(Transaksi[[#This Row],[tipe_pembayaran]]="QRIS",5%*Transaksi[[#This Row],[total_penjualan]],0)</f>
        <v>1350</v>
      </c>
      <c r="P596" s="14">
        <f>Transaksi[[#This Row],[total_penjualan]]-Transaksi[[#This Row],[diskon]]</f>
        <v>25650</v>
      </c>
      <c r="Q596" s="16" t="str">
        <f t="shared" si="9"/>
        <v>Agustus</v>
      </c>
    </row>
    <row r="597" spans="1:17">
      <c r="A597" s="14">
        <v>596</v>
      </c>
      <c r="B597" s="14">
        <v>596</v>
      </c>
      <c r="C597" s="15">
        <v>44669</v>
      </c>
      <c r="D597" s="14">
        <v>28</v>
      </c>
      <c r="E597" s="14">
        <v>6</v>
      </c>
      <c r="F597" s="14">
        <v>1</v>
      </c>
      <c r="G597" s="14" t="s">
        <v>45</v>
      </c>
      <c r="H597" s="14" t="s">
        <v>20</v>
      </c>
      <c r="I597" s="14" t="str">
        <f>VLOOKUP(Transaksi[[#This Row],[product_id]],'Data Mentah'!$J$7:$N$31,2,FALSE)</f>
        <v>Indomie Goreng Pedas</v>
      </c>
      <c r="J597" s="14" t="str">
        <f>VLOOKUP(Transaksi[[#This Row],[product_id]],'Data Mentah'!$J$7:$N$31,3,FALSE)</f>
        <v>makanan</v>
      </c>
      <c r="K597" s="14">
        <f>VLOOKUP(Transaksi[[#This Row],[product_id]],'Data Mentah'!$J$7:$N$31,4,FALSE)</f>
        <v>9000</v>
      </c>
      <c r="L597" s="14" t="str">
        <f>VLOOKUP(Transaksi[[#This Row],[product_id]],'Data Mentah'!$J$7:$N$31,5,FALSE)</f>
        <v>mie-goreng</v>
      </c>
      <c r="M597" s="14">
        <f>Transaksi[[#This Row],[quantity]]*Transaksi[[#This Row],[harga_produk]]</f>
        <v>9000</v>
      </c>
      <c r="N597" s="14" t="str">
        <f>LEFT(Transaksi[[#This Row],[jenis_pembayaran]],4)</f>
        <v>QRIS</v>
      </c>
      <c r="O597" s="14">
        <f>IF(Transaksi[[#This Row],[tipe_pembayaran]]="QRIS",5%*Transaksi[[#This Row],[total_penjualan]],0)</f>
        <v>450</v>
      </c>
      <c r="P597" s="14">
        <f>Transaksi[[#This Row],[total_penjualan]]-Transaksi[[#This Row],[diskon]]</f>
        <v>8550</v>
      </c>
      <c r="Q597" s="16" t="str">
        <f t="shared" si="9"/>
        <v>April</v>
      </c>
    </row>
    <row r="598" spans="1:17">
      <c r="A598" s="14">
        <v>597</v>
      </c>
      <c r="B598" s="14">
        <v>597</v>
      </c>
      <c r="C598" s="15">
        <v>44765</v>
      </c>
      <c r="D598" s="14">
        <v>96</v>
      </c>
      <c r="E598" s="14">
        <v>7</v>
      </c>
      <c r="F598" s="14">
        <v>2</v>
      </c>
      <c r="G598" s="14" t="s">
        <v>19</v>
      </c>
      <c r="H598" s="14" t="s">
        <v>20</v>
      </c>
      <c r="I598" s="14" t="str">
        <f>VLOOKUP(Transaksi[[#This Row],[product_id]],'Data Mentah'!$J$7:$N$31,2,FALSE)</f>
        <v>Indomie Goreng Rendang</v>
      </c>
      <c r="J598" s="14" t="str">
        <f>VLOOKUP(Transaksi[[#This Row],[product_id]],'Data Mentah'!$J$7:$N$31,3,FALSE)</f>
        <v>makanan</v>
      </c>
      <c r="K598" s="14">
        <f>VLOOKUP(Transaksi[[#This Row],[product_id]],'Data Mentah'!$J$7:$N$31,4,FALSE)</f>
        <v>9000</v>
      </c>
      <c r="L598" s="14" t="str">
        <f>VLOOKUP(Transaksi[[#This Row],[product_id]],'Data Mentah'!$J$7:$N$31,5,FALSE)</f>
        <v>mie-goreng</v>
      </c>
      <c r="M598" s="14">
        <f>Transaksi[[#This Row],[quantity]]*Transaksi[[#This Row],[harga_produk]]</f>
        <v>18000</v>
      </c>
      <c r="N598" s="14" t="str">
        <f>LEFT(Transaksi[[#This Row],[jenis_pembayaran]],4)</f>
        <v>CASH</v>
      </c>
      <c r="O598" s="14">
        <f>IF(Transaksi[[#This Row],[tipe_pembayaran]]="QRIS",5%*Transaksi[[#This Row],[total_penjualan]],0)</f>
        <v>0</v>
      </c>
      <c r="P598" s="14">
        <f>Transaksi[[#This Row],[total_penjualan]]-Transaksi[[#This Row],[diskon]]</f>
        <v>18000</v>
      </c>
      <c r="Q598" s="16" t="str">
        <f t="shared" si="9"/>
        <v>Juli</v>
      </c>
    </row>
    <row r="599" spans="1:17">
      <c r="A599" s="14">
        <v>598</v>
      </c>
      <c r="B599" s="14">
        <v>598</v>
      </c>
      <c r="C599" s="15">
        <v>44662</v>
      </c>
      <c r="D599" s="14">
        <v>90</v>
      </c>
      <c r="E599" s="14">
        <v>10</v>
      </c>
      <c r="F599" s="14">
        <v>3</v>
      </c>
      <c r="G599" s="14" t="s">
        <v>45</v>
      </c>
      <c r="H599" s="14" t="s">
        <v>20</v>
      </c>
      <c r="I599" s="14" t="str">
        <f>VLOOKUP(Transaksi[[#This Row],[product_id]],'Data Mentah'!$J$7:$N$31,2,FALSE)</f>
        <v>indomie Kari Ayam</v>
      </c>
      <c r="J599" s="14" t="str">
        <f>VLOOKUP(Transaksi[[#This Row],[product_id]],'Data Mentah'!$J$7:$N$31,3,FALSE)</f>
        <v>makanan</v>
      </c>
      <c r="K599" s="14">
        <f>VLOOKUP(Transaksi[[#This Row],[product_id]],'Data Mentah'!$J$7:$N$31,4,FALSE)</f>
        <v>9000</v>
      </c>
      <c r="L599" s="14" t="str">
        <f>VLOOKUP(Transaksi[[#This Row],[product_id]],'Data Mentah'!$J$7:$N$31,5,FALSE)</f>
        <v>mie-kuah</v>
      </c>
      <c r="M599" s="14">
        <f>Transaksi[[#This Row],[quantity]]*Transaksi[[#This Row],[harga_produk]]</f>
        <v>27000</v>
      </c>
      <c r="N599" s="14" t="str">
        <f>LEFT(Transaksi[[#This Row],[jenis_pembayaran]],4)</f>
        <v>QRIS</v>
      </c>
      <c r="O599" s="14">
        <f>IF(Transaksi[[#This Row],[tipe_pembayaran]]="QRIS",5%*Transaksi[[#This Row],[total_penjualan]],0)</f>
        <v>1350</v>
      </c>
      <c r="P599" s="14">
        <f>Transaksi[[#This Row],[total_penjualan]]-Transaksi[[#This Row],[diskon]]</f>
        <v>25650</v>
      </c>
      <c r="Q599" s="16" t="str">
        <f t="shared" si="9"/>
        <v>April</v>
      </c>
    </row>
    <row r="600" spans="1:17">
      <c r="A600" s="14">
        <v>599</v>
      </c>
      <c r="B600" s="14">
        <v>599</v>
      </c>
      <c r="C600" s="15">
        <v>44750</v>
      </c>
      <c r="D600" s="14">
        <v>30</v>
      </c>
      <c r="E600" s="14">
        <v>9</v>
      </c>
      <c r="F600" s="14">
        <v>2</v>
      </c>
      <c r="G600" s="14" t="s">
        <v>19</v>
      </c>
      <c r="H600" s="14" t="s">
        <v>15</v>
      </c>
      <c r="I600" s="14" t="str">
        <f>VLOOKUP(Transaksi[[#This Row],[product_id]],'Data Mentah'!$J$7:$N$31,2,FALSE)</f>
        <v>Indomie Goreng Spesial</v>
      </c>
      <c r="J600" s="14" t="str">
        <f>VLOOKUP(Transaksi[[#This Row],[product_id]],'Data Mentah'!$J$7:$N$31,3,FALSE)</f>
        <v>makanan</v>
      </c>
      <c r="K600" s="14">
        <f>VLOOKUP(Transaksi[[#This Row],[product_id]],'Data Mentah'!$J$7:$N$31,4,FALSE)</f>
        <v>9000</v>
      </c>
      <c r="L600" s="14" t="str">
        <f>VLOOKUP(Transaksi[[#This Row],[product_id]],'Data Mentah'!$J$7:$N$31,5,FALSE)</f>
        <v>mie-goreng</v>
      </c>
      <c r="M600" s="14">
        <f>Transaksi[[#This Row],[quantity]]*Transaksi[[#This Row],[harga_produk]]</f>
        <v>18000</v>
      </c>
      <c r="N600" s="14" t="str">
        <f>LEFT(Transaksi[[#This Row],[jenis_pembayaran]],4)</f>
        <v>CASH</v>
      </c>
      <c r="O600" s="14">
        <f>IF(Transaksi[[#This Row],[tipe_pembayaran]]="QRIS",5%*Transaksi[[#This Row],[total_penjualan]],0)</f>
        <v>0</v>
      </c>
      <c r="P600" s="14">
        <f>Transaksi[[#This Row],[total_penjualan]]-Transaksi[[#This Row],[diskon]]</f>
        <v>18000</v>
      </c>
      <c r="Q600" s="16" t="str">
        <f t="shared" si="9"/>
        <v>Juli</v>
      </c>
    </row>
    <row r="601" spans="1:17">
      <c r="A601" s="14">
        <v>600</v>
      </c>
      <c r="B601" s="14">
        <v>600</v>
      </c>
      <c r="C601" s="15">
        <v>44667</v>
      </c>
      <c r="D601" s="14">
        <v>87</v>
      </c>
      <c r="E601" s="14">
        <v>14</v>
      </c>
      <c r="F601" s="14">
        <v>3</v>
      </c>
      <c r="G601" s="14" t="s">
        <v>22</v>
      </c>
      <c r="H601" s="14" t="s">
        <v>20</v>
      </c>
      <c r="I601" s="14" t="str">
        <f>VLOOKUP(Transaksi[[#This Row],[product_id]],'Data Mentah'!$J$7:$N$31,2,FALSE)</f>
        <v>Indomie Rasa Soto Banjar Limau Kuit</v>
      </c>
      <c r="J601" s="14" t="str">
        <f>VLOOKUP(Transaksi[[#This Row],[product_id]],'Data Mentah'!$J$7:$N$31,3,FALSE)</f>
        <v>makanan</v>
      </c>
      <c r="K601" s="14">
        <f>VLOOKUP(Transaksi[[#This Row],[product_id]],'Data Mentah'!$J$7:$N$31,4,FALSE)</f>
        <v>10000</v>
      </c>
      <c r="L601" s="14" t="str">
        <f>VLOOKUP(Transaksi[[#This Row],[product_id]],'Data Mentah'!$J$7:$N$31,5,FALSE)</f>
        <v>mie-kuah</v>
      </c>
      <c r="M601" s="14">
        <f>Transaksi[[#This Row],[quantity]]*Transaksi[[#This Row],[harga_produk]]</f>
        <v>30000</v>
      </c>
      <c r="N601" s="14" t="str">
        <f>LEFT(Transaksi[[#This Row],[jenis_pembayaran]],4)</f>
        <v>QRIS</v>
      </c>
      <c r="O601" s="14">
        <f>IF(Transaksi[[#This Row],[tipe_pembayaran]]="QRIS",5%*Transaksi[[#This Row],[total_penjualan]],0)</f>
        <v>1500</v>
      </c>
      <c r="P601" s="14">
        <f>Transaksi[[#This Row],[total_penjualan]]-Transaksi[[#This Row],[diskon]]</f>
        <v>28500</v>
      </c>
      <c r="Q601" s="16" t="str">
        <f t="shared" si="9"/>
        <v>April</v>
      </c>
    </row>
    <row r="602" spans="1:17">
      <c r="A602" s="14">
        <v>601</v>
      </c>
      <c r="B602" s="14">
        <v>601</v>
      </c>
      <c r="C602" s="15">
        <v>44754</v>
      </c>
      <c r="D602" s="14">
        <v>37</v>
      </c>
      <c r="E602" s="14">
        <v>1</v>
      </c>
      <c r="F602" s="14">
        <v>2</v>
      </c>
      <c r="G602" s="14" t="s">
        <v>19</v>
      </c>
      <c r="H602" s="14" t="s">
        <v>20</v>
      </c>
      <c r="I602" s="14" t="str">
        <f>VLOOKUP(Transaksi[[#This Row],[product_id]],'Data Mentah'!$J$7:$N$31,2,FALSE)</f>
        <v>indomie Ayam Bawang</v>
      </c>
      <c r="J602" s="14" t="str">
        <f>VLOOKUP(Transaksi[[#This Row],[product_id]],'Data Mentah'!$J$7:$N$31,3,FALSE)</f>
        <v>makanan</v>
      </c>
      <c r="K602" s="14">
        <f>VLOOKUP(Transaksi[[#This Row],[product_id]],'Data Mentah'!$J$7:$N$31,4,FALSE)</f>
        <v>9000</v>
      </c>
      <c r="L602" s="14" t="str">
        <f>VLOOKUP(Transaksi[[#This Row],[product_id]],'Data Mentah'!$J$7:$N$31,5,FALSE)</f>
        <v>mie-kuah</v>
      </c>
      <c r="M602" s="14">
        <f>Transaksi[[#This Row],[quantity]]*Transaksi[[#This Row],[harga_produk]]</f>
        <v>18000</v>
      </c>
      <c r="N602" s="14" t="str">
        <f>LEFT(Transaksi[[#This Row],[jenis_pembayaran]],4)</f>
        <v>CASH</v>
      </c>
      <c r="O602" s="14">
        <f>IF(Transaksi[[#This Row],[tipe_pembayaran]]="QRIS",5%*Transaksi[[#This Row],[total_penjualan]],0)</f>
        <v>0</v>
      </c>
      <c r="P602" s="14">
        <f>Transaksi[[#This Row],[total_penjualan]]-Transaksi[[#This Row],[diskon]]</f>
        <v>18000</v>
      </c>
      <c r="Q602" s="16" t="str">
        <f t="shared" si="9"/>
        <v>Juli</v>
      </c>
    </row>
    <row r="603" spans="1:17">
      <c r="A603" s="14">
        <v>602</v>
      </c>
      <c r="B603" s="14">
        <v>602</v>
      </c>
      <c r="C603" s="15">
        <v>44593</v>
      </c>
      <c r="D603" s="14">
        <v>37</v>
      </c>
      <c r="E603" s="14">
        <v>2</v>
      </c>
      <c r="F603" s="14">
        <v>1</v>
      </c>
      <c r="G603" s="14" t="s">
        <v>14</v>
      </c>
      <c r="H603" s="14" t="s">
        <v>15</v>
      </c>
      <c r="I603" s="14" t="str">
        <f>VLOOKUP(Transaksi[[#This Row],[product_id]],'Data Mentah'!$J$7:$N$31,2,FALSE)</f>
        <v>Indomie Ayam Spesial</v>
      </c>
      <c r="J603" s="14" t="str">
        <f>VLOOKUP(Transaksi[[#This Row],[product_id]],'Data Mentah'!$J$7:$N$31,3,FALSE)</f>
        <v>makanan</v>
      </c>
      <c r="K603" s="14">
        <f>VLOOKUP(Transaksi[[#This Row],[product_id]],'Data Mentah'!$J$7:$N$31,4,FALSE)</f>
        <v>9000</v>
      </c>
      <c r="L603" s="14" t="str">
        <f>VLOOKUP(Transaksi[[#This Row],[product_id]],'Data Mentah'!$J$7:$N$31,5,FALSE)</f>
        <v>mie-kuah</v>
      </c>
      <c r="M603" s="14">
        <f>Transaksi[[#This Row],[quantity]]*Transaksi[[#This Row],[harga_produk]]</f>
        <v>9000</v>
      </c>
      <c r="N603" s="14" t="str">
        <f>LEFT(Transaksi[[#This Row],[jenis_pembayaran]],4)</f>
        <v>QRIS</v>
      </c>
      <c r="O603" s="14">
        <f>IF(Transaksi[[#This Row],[tipe_pembayaran]]="QRIS",5%*Transaksi[[#This Row],[total_penjualan]],0)</f>
        <v>450</v>
      </c>
      <c r="P603" s="14">
        <f>Transaksi[[#This Row],[total_penjualan]]-Transaksi[[#This Row],[diskon]]</f>
        <v>8550</v>
      </c>
      <c r="Q603" s="16" t="str">
        <f t="shared" si="9"/>
        <v>Februari</v>
      </c>
    </row>
    <row r="604" spans="1:17">
      <c r="A604" s="14">
        <v>603</v>
      </c>
      <c r="B604" s="14">
        <v>603</v>
      </c>
      <c r="C604" s="15">
        <v>44784</v>
      </c>
      <c r="D604" s="14">
        <v>32</v>
      </c>
      <c r="E604" s="14">
        <v>14</v>
      </c>
      <c r="F604" s="14">
        <v>2</v>
      </c>
      <c r="G604" s="14" t="s">
        <v>14</v>
      </c>
      <c r="H604" s="14" t="s">
        <v>15</v>
      </c>
      <c r="I604" s="14" t="str">
        <f>VLOOKUP(Transaksi[[#This Row],[product_id]],'Data Mentah'!$J$7:$N$31,2,FALSE)</f>
        <v>Indomie Rasa Soto Banjar Limau Kuit</v>
      </c>
      <c r="J604" s="14" t="str">
        <f>VLOOKUP(Transaksi[[#This Row],[product_id]],'Data Mentah'!$J$7:$N$31,3,FALSE)</f>
        <v>makanan</v>
      </c>
      <c r="K604" s="14">
        <f>VLOOKUP(Transaksi[[#This Row],[product_id]],'Data Mentah'!$J$7:$N$31,4,FALSE)</f>
        <v>10000</v>
      </c>
      <c r="L604" s="14" t="str">
        <f>VLOOKUP(Transaksi[[#This Row],[product_id]],'Data Mentah'!$J$7:$N$31,5,FALSE)</f>
        <v>mie-kuah</v>
      </c>
      <c r="M604" s="14">
        <f>Transaksi[[#This Row],[quantity]]*Transaksi[[#This Row],[harga_produk]]</f>
        <v>20000</v>
      </c>
      <c r="N604" s="14" t="str">
        <f>LEFT(Transaksi[[#This Row],[jenis_pembayaran]],4)</f>
        <v>QRIS</v>
      </c>
      <c r="O604" s="14">
        <f>IF(Transaksi[[#This Row],[tipe_pembayaran]]="QRIS",5%*Transaksi[[#This Row],[total_penjualan]],0)</f>
        <v>1000</v>
      </c>
      <c r="P604" s="14">
        <f>Transaksi[[#This Row],[total_penjualan]]-Transaksi[[#This Row],[diskon]]</f>
        <v>19000</v>
      </c>
      <c r="Q604" s="16" t="str">
        <f t="shared" si="9"/>
        <v>Agustus</v>
      </c>
    </row>
    <row r="605" spans="1:17">
      <c r="A605" s="14">
        <v>604</v>
      </c>
      <c r="B605" s="14">
        <v>604</v>
      </c>
      <c r="C605" s="15">
        <v>44670</v>
      </c>
      <c r="D605" s="14">
        <v>7</v>
      </c>
      <c r="E605" s="14">
        <v>10</v>
      </c>
      <c r="F605" s="14">
        <v>2</v>
      </c>
      <c r="G605" s="14" t="s">
        <v>30</v>
      </c>
      <c r="H605" s="14" t="s">
        <v>20</v>
      </c>
      <c r="I605" s="14" t="str">
        <f>VLOOKUP(Transaksi[[#This Row],[product_id]],'Data Mentah'!$J$7:$N$31,2,FALSE)</f>
        <v>indomie Kari Ayam</v>
      </c>
      <c r="J605" s="14" t="str">
        <f>VLOOKUP(Transaksi[[#This Row],[product_id]],'Data Mentah'!$J$7:$N$31,3,FALSE)</f>
        <v>makanan</v>
      </c>
      <c r="K605" s="14">
        <f>VLOOKUP(Transaksi[[#This Row],[product_id]],'Data Mentah'!$J$7:$N$31,4,FALSE)</f>
        <v>9000</v>
      </c>
      <c r="L605" s="14" t="str">
        <f>VLOOKUP(Transaksi[[#This Row],[product_id]],'Data Mentah'!$J$7:$N$31,5,FALSE)</f>
        <v>mie-kuah</v>
      </c>
      <c r="M605" s="14">
        <f>Transaksi[[#This Row],[quantity]]*Transaksi[[#This Row],[harga_produk]]</f>
        <v>18000</v>
      </c>
      <c r="N605" s="14" t="str">
        <f>LEFT(Transaksi[[#This Row],[jenis_pembayaran]],4)</f>
        <v>QRIS</v>
      </c>
      <c r="O605" s="14">
        <f>IF(Transaksi[[#This Row],[tipe_pembayaran]]="QRIS",5%*Transaksi[[#This Row],[total_penjualan]],0)</f>
        <v>900</v>
      </c>
      <c r="P605" s="14">
        <f>Transaksi[[#This Row],[total_penjualan]]-Transaksi[[#This Row],[diskon]]</f>
        <v>17100</v>
      </c>
      <c r="Q605" s="16" t="str">
        <f t="shared" si="9"/>
        <v>April</v>
      </c>
    </row>
    <row r="606" spans="1:17">
      <c r="A606" s="14">
        <v>605</v>
      </c>
      <c r="B606" s="14">
        <v>605</v>
      </c>
      <c r="C606" s="15">
        <v>44619</v>
      </c>
      <c r="D606" s="14">
        <v>52</v>
      </c>
      <c r="E606" s="14">
        <v>14</v>
      </c>
      <c r="F606" s="14">
        <v>2</v>
      </c>
      <c r="G606" s="14" t="s">
        <v>33</v>
      </c>
      <c r="H606" s="14" t="s">
        <v>20</v>
      </c>
      <c r="I606" s="14" t="str">
        <f>VLOOKUP(Transaksi[[#This Row],[product_id]],'Data Mentah'!$J$7:$N$31,2,FALSE)</f>
        <v>Indomie Rasa Soto Banjar Limau Kuit</v>
      </c>
      <c r="J606" s="14" t="str">
        <f>VLOOKUP(Transaksi[[#This Row],[product_id]],'Data Mentah'!$J$7:$N$31,3,FALSE)</f>
        <v>makanan</v>
      </c>
      <c r="K606" s="14">
        <f>VLOOKUP(Transaksi[[#This Row],[product_id]],'Data Mentah'!$J$7:$N$31,4,FALSE)</f>
        <v>10000</v>
      </c>
      <c r="L606" s="14" t="str">
        <f>VLOOKUP(Transaksi[[#This Row],[product_id]],'Data Mentah'!$J$7:$N$31,5,FALSE)</f>
        <v>mie-kuah</v>
      </c>
      <c r="M606" s="14">
        <f>Transaksi[[#This Row],[quantity]]*Transaksi[[#This Row],[harga_produk]]</f>
        <v>20000</v>
      </c>
      <c r="N606" s="14" t="str">
        <f>LEFT(Transaksi[[#This Row],[jenis_pembayaran]],4)</f>
        <v>QRIS</v>
      </c>
      <c r="O606" s="14">
        <f>IF(Transaksi[[#This Row],[tipe_pembayaran]]="QRIS",5%*Transaksi[[#This Row],[total_penjualan]],0)</f>
        <v>1000</v>
      </c>
      <c r="P606" s="14">
        <f>Transaksi[[#This Row],[total_penjualan]]-Transaksi[[#This Row],[diskon]]</f>
        <v>19000</v>
      </c>
      <c r="Q606" s="16" t="str">
        <f t="shared" si="9"/>
        <v>Februari</v>
      </c>
    </row>
    <row r="607" spans="1:17">
      <c r="A607" s="14">
        <v>606</v>
      </c>
      <c r="B607" s="14">
        <v>606</v>
      </c>
      <c r="C607" s="15">
        <v>44605</v>
      </c>
      <c r="D607" s="14">
        <v>79</v>
      </c>
      <c r="E607" s="14">
        <v>6</v>
      </c>
      <c r="F607" s="14">
        <v>2</v>
      </c>
      <c r="G607" s="14" t="s">
        <v>19</v>
      </c>
      <c r="H607" s="14" t="s">
        <v>15</v>
      </c>
      <c r="I607" s="14" t="str">
        <f>VLOOKUP(Transaksi[[#This Row],[product_id]],'Data Mentah'!$J$7:$N$31,2,FALSE)</f>
        <v>Indomie Goreng Pedas</v>
      </c>
      <c r="J607" s="14" t="str">
        <f>VLOOKUP(Transaksi[[#This Row],[product_id]],'Data Mentah'!$J$7:$N$31,3,FALSE)</f>
        <v>makanan</v>
      </c>
      <c r="K607" s="14">
        <f>VLOOKUP(Transaksi[[#This Row],[product_id]],'Data Mentah'!$J$7:$N$31,4,FALSE)</f>
        <v>9000</v>
      </c>
      <c r="L607" s="14" t="str">
        <f>VLOOKUP(Transaksi[[#This Row],[product_id]],'Data Mentah'!$J$7:$N$31,5,FALSE)</f>
        <v>mie-goreng</v>
      </c>
      <c r="M607" s="14">
        <f>Transaksi[[#This Row],[quantity]]*Transaksi[[#This Row],[harga_produk]]</f>
        <v>18000</v>
      </c>
      <c r="N607" s="14" t="str">
        <f>LEFT(Transaksi[[#This Row],[jenis_pembayaran]],4)</f>
        <v>CASH</v>
      </c>
      <c r="O607" s="14">
        <f>IF(Transaksi[[#This Row],[tipe_pembayaran]]="QRIS",5%*Transaksi[[#This Row],[total_penjualan]],0)</f>
        <v>0</v>
      </c>
      <c r="P607" s="14">
        <f>Transaksi[[#This Row],[total_penjualan]]-Transaksi[[#This Row],[diskon]]</f>
        <v>18000</v>
      </c>
      <c r="Q607" s="16" t="str">
        <f t="shared" si="9"/>
        <v>Februari</v>
      </c>
    </row>
    <row r="608" spans="1:17">
      <c r="A608" s="14">
        <v>607</v>
      </c>
      <c r="B608" s="14">
        <v>607</v>
      </c>
      <c r="C608" s="15">
        <v>44770</v>
      </c>
      <c r="D608" s="14">
        <v>60</v>
      </c>
      <c r="E608" s="14">
        <v>7</v>
      </c>
      <c r="F608" s="14">
        <v>3</v>
      </c>
      <c r="G608" s="14" t="s">
        <v>33</v>
      </c>
      <c r="H608" s="14" t="s">
        <v>15</v>
      </c>
      <c r="I608" s="14" t="str">
        <f>VLOOKUP(Transaksi[[#This Row],[product_id]],'Data Mentah'!$J$7:$N$31,2,FALSE)</f>
        <v>Indomie Goreng Rendang</v>
      </c>
      <c r="J608" s="14" t="str">
        <f>VLOOKUP(Transaksi[[#This Row],[product_id]],'Data Mentah'!$J$7:$N$31,3,FALSE)</f>
        <v>makanan</v>
      </c>
      <c r="K608" s="14">
        <f>VLOOKUP(Transaksi[[#This Row],[product_id]],'Data Mentah'!$J$7:$N$31,4,FALSE)</f>
        <v>9000</v>
      </c>
      <c r="L608" s="14" t="str">
        <f>VLOOKUP(Transaksi[[#This Row],[product_id]],'Data Mentah'!$J$7:$N$31,5,FALSE)</f>
        <v>mie-goreng</v>
      </c>
      <c r="M608" s="14">
        <f>Transaksi[[#This Row],[quantity]]*Transaksi[[#This Row],[harga_produk]]</f>
        <v>27000</v>
      </c>
      <c r="N608" s="14" t="str">
        <f>LEFT(Transaksi[[#This Row],[jenis_pembayaran]],4)</f>
        <v>QRIS</v>
      </c>
      <c r="O608" s="14">
        <f>IF(Transaksi[[#This Row],[tipe_pembayaran]]="QRIS",5%*Transaksi[[#This Row],[total_penjualan]],0)</f>
        <v>1350</v>
      </c>
      <c r="P608" s="14">
        <f>Transaksi[[#This Row],[total_penjualan]]-Transaksi[[#This Row],[diskon]]</f>
        <v>25650</v>
      </c>
      <c r="Q608" s="16" t="str">
        <f t="shared" si="9"/>
        <v>Juli</v>
      </c>
    </row>
    <row r="609" spans="1:17">
      <c r="A609" s="14">
        <v>608</v>
      </c>
      <c r="B609" s="14">
        <v>608</v>
      </c>
      <c r="C609" s="15">
        <v>44791</v>
      </c>
      <c r="D609" s="14">
        <v>66</v>
      </c>
      <c r="E609" s="14">
        <v>9</v>
      </c>
      <c r="F609" s="14">
        <v>3</v>
      </c>
      <c r="G609" s="14" t="s">
        <v>19</v>
      </c>
      <c r="H609" s="14" t="s">
        <v>15</v>
      </c>
      <c r="I609" s="14" t="str">
        <f>VLOOKUP(Transaksi[[#This Row],[product_id]],'Data Mentah'!$J$7:$N$31,2,FALSE)</f>
        <v>Indomie Goreng Spesial</v>
      </c>
      <c r="J609" s="14" t="str">
        <f>VLOOKUP(Transaksi[[#This Row],[product_id]],'Data Mentah'!$J$7:$N$31,3,FALSE)</f>
        <v>makanan</v>
      </c>
      <c r="K609" s="14">
        <f>VLOOKUP(Transaksi[[#This Row],[product_id]],'Data Mentah'!$J$7:$N$31,4,FALSE)</f>
        <v>9000</v>
      </c>
      <c r="L609" s="14" t="str">
        <f>VLOOKUP(Transaksi[[#This Row],[product_id]],'Data Mentah'!$J$7:$N$31,5,FALSE)</f>
        <v>mie-goreng</v>
      </c>
      <c r="M609" s="14">
        <f>Transaksi[[#This Row],[quantity]]*Transaksi[[#This Row],[harga_produk]]</f>
        <v>27000</v>
      </c>
      <c r="N609" s="14" t="str">
        <f>LEFT(Transaksi[[#This Row],[jenis_pembayaran]],4)</f>
        <v>CASH</v>
      </c>
      <c r="O609" s="14">
        <f>IF(Transaksi[[#This Row],[tipe_pembayaran]]="QRIS",5%*Transaksi[[#This Row],[total_penjualan]],0)</f>
        <v>0</v>
      </c>
      <c r="P609" s="14">
        <f>Transaksi[[#This Row],[total_penjualan]]-Transaksi[[#This Row],[diskon]]</f>
        <v>27000</v>
      </c>
      <c r="Q609" s="16" t="str">
        <f t="shared" si="9"/>
        <v>Agustus</v>
      </c>
    </row>
    <row r="610" spans="1:17">
      <c r="A610" s="14">
        <v>609</v>
      </c>
      <c r="B610" s="14">
        <v>609</v>
      </c>
      <c r="C610" s="15">
        <v>44605</v>
      </c>
      <c r="D610" s="14">
        <v>7</v>
      </c>
      <c r="E610" s="14">
        <v>15</v>
      </c>
      <c r="F610" s="14">
        <v>3</v>
      </c>
      <c r="G610" s="14" t="s">
        <v>30</v>
      </c>
      <c r="H610" s="14" t="s">
        <v>15</v>
      </c>
      <c r="I610" s="14" t="str">
        <f>VLOOKUP(Transaksi[[#This Row],[product_id]],'Data Mentah'!$J$7:$N$31,2,FALSE)</f>
        <v>Indomie Rasa Soto Betawi</v>
      </c>
      <c r="J610" s="14" t="str">
        <f>VLOOKUP(Transaksi[[#This Row],[product_id]],'Data Mentah'!$J$7:$N$31,3,FALSE)</f>
        <v>makanan</v>
      </c>
      <c r="K610" s="14">
        <f>VLOOKUP(Transaksi[[#This Row],[product_id]],'Data Mentah'!$J$7:$N$31,4,FALSE)</f>
        <v>10000</v>
      </c>
      <c r="L610" s="14" t="str">
        <f>VLOOKUP(Transaksi[[#This Row],[product_id]],'Data Mentah'!$J$7:$N$31,5,FALSE)</f>
        <v>mie-kuah</v>
      </c>
      <c r="M610" s="14">
        <f>Transaksi[[#This Row],[quantity]]*Transaksi[[#This Row],[harga_produk]]</f>
        <v>30000</v>
      </c>
      <c r="N610" s="14" t="str">
        <f>LEFT(Transaksi[[#This Row],[jenis_pembayaran]],4)</f>
        <v>QRIS</v>
      </c>
      <c r="O610" s="14">
        <f>IF(Transaksi[[#This Row],[tipe_pembayaran]]="QRIS",5%*Transaksi[[#This Row],[total_penjualan]],0)</f>
        <v>1500</v>
      </c>
      <c r="P610" s="14">
        <f>Transaksi[[#This Row],[total_penjualan]]-Transaksi[[#This Row],[diskon]]</f>
        <v>28500</v>
      </c>
      <c r="Q610" s="16" t="str">
        <f t="shared" si="9"/>
        <v>Februari</v>
      </c>
    </row>
    <row r="611" spans="1:17">
      <c r="A611" s="14">
        <v>610</v>
      </c>
      <c r="B611" s="14">
        <v>610</v>
      </c>
      <c r="C611" s="15">
        <v>44654</v>
      </c>
      <c r="D611" s="14">
        <v>91</v>
      </c>
      <c r="E611" s="14">
        <v>10</v>
      </c>
      <c r="F611" s="14">
        <v>2</v>
      </c>
      <c r="G611" s="14" t="s">
        <v>22</v>
      </c>
      <c r="H611" s="14" t="s">
        <v>20</v>
      </c>
      <c r="I611" s="14" t="str">
        <f>VLOOKUP(Transaksi[[#This Row],[product_id]],'Data Mentah'!$J$7:$N$31,2,FALSE)</f>
        <v>indomie Kari Ayam</v>
      </c>
      <c r="J611" s="14" t="str">
        <f>VLOOKUP(Transaksi[[#This Row],[product_id]],'Data Mentah'!$J$7:$N$31,3,FALSE)</f>
        <v>makanan</v>
      </c>
      <c r="K611" s="14">
        <f>VLOOKUP(Transaksi[[#This Row],[product_id]],'Data Mentah'!$J$7:$N$31,4,FALSE)</f>
        <v>9000</v>
      </c>
      <c r="L611" s="14" t="str">
        <f>VLOOKUP(Transaksi[[#This Row],[product_id]],'Data Mentah'!$J$7:$N$31,5,FALSE)</f>
        <v>mie-kuah</v>
      </c>
      <c r="M611" s="14">
        <f>Transaksi[[#This Row],[quantity]]*Transaksi[[#This Row],[harga_produk]]</f>
        <v>18000</v>
      </c>
      <c r="N611" s="14" t="str">
        <f>LEFT(Transaksi[[#This Row],[jenis_pembayaran]],4)</f>
        <v>QRIS</v>
      </c>
      <c r="O611" s="14">
        <f>IF(Transaksi[[#This Row],[tipe_pembayaran]]="QRIS",5%*Transaksi[[#This Row],[total_penjualan]],0)</f>
        <v>900</v>
      </c>
      <c r="P611" s="14">
        <f>Transaksi[[#This Row],[total_penjualan]]-Transaksi[[#This Row],[diskon]]</f>
        <v>17100</v>
      </c>
      <c r="Q611" s="16" t="str">
        <f t="shared" si="9"/>
        <v>April</v>
      </c>
    </row>
    <row r="612" spans="1:17">
      <c r="A612" s="14">
        <v>611</v>
      </c>
      <c r="B612" s="14">
        <v>611</v>
      </c>
      <c r="C612" s="15">
        <v>44572</v>
      </c>
      <c r="D612" s="14">
        <v>47</v>
      </c>
      <c r="E612" s="14">
        <v>5</v>
      </c>
      <c r="F612" s="14">
        <v>2</v>
      </c>
      <c r="G612" s="14" t="s">
        <v>19</v>
      </c>
      <c r="H612" s="14" t="s">
        <v>15</v>
      </c>
      <c r="I612" s="14" t="str">
        <f>VLOOKUP(Transaksi[[#This Row],[product_id]],'Data Mentah'!$J$7:$N$31,2,FALSE)</f>
        <v>Indomie Goreng Cabe Ijo</v>
      </c>
      <c r="J612" s="14" t="str">
        <f>VLOOKUP(Transaksi[[#This Row],[product_id]],'Data Mentah'!$J$7:$N$31,3,FALSE)</f>
        <v>makanan</v>
      </c>
      <c r="K612" s="14">
        <f>VLOOKUP(Transaksi[[#This Row],[product_id]],'Data Mentah'!$J$7:$N$31,4,FALSE)</f>
        <v>9000</v>
      </c>
      <c r="L612" s="14" t="str">
        <f>VLOOKUP(Transaksi[[#This Row],[product_id]],'Data Mentah'!$J$7:$N$31,5,FALSE)</f>
        <v>mie-goreng</v>
      </c>
      <c r="M612" s="14">
        <f>Transaksi[[#This Row],[quantity]]*Transaksi[[#This Row],[harga_produk]]</f>
        <v>18000</v>
      </c>
      <c r="N612" s="14" t="str">
        <f>LEFT(Transaksi[[#This Row],[jenis_pembayaran]],4)</f>
        <v>CASH</v>
      </c>
      <c r="O612" s="14">
        <f>IF(Transaksi[[#This Row],[tipe_pembayaran]]="QRIS",5%*Transaksi[[#This Row],[total_penjualan]],0)</f>
        <v>0</v>
      </c>
      <c r="P612" s="14">
        <f>Transaksi[[#This Row],[total_penjualan]]-Transaksi[[#This Row],[diskon]]</f>
        <v>18000</v>
      </c>
      <c r="Q612" s="16" t="str">
        <f t="shared" si="9"/>
        <v>Januari</v>
      </c>
    </row>
    <row r="613" spans="1:17">
      <c r="A613" s="14">
        <v>612</v>
      </c>
      <c r="B613" s="14">
        <v>612</v>
      </c>
      <c r="C613" s="15">
        <v>44689</v>
      </c>
      <c r="D613" s="14">
        <v>62</v>
      </c>
      <c r="E613" s="14">
        <v>5</v>
      </c>
      <c r="F613" s="14">
        <v>3</v>
      </c>
      <c r="G613" s="14" t="s">
        <v>22</v>
      </c>
      <c r="H613" s="14" t="s">
        <v>15</v>
      </c>
      <c r="I613" s="14" t="str">
        <f>VLOOKUP(Transaksi[[#This Row],[product_id]],'Data Mentah'!$J$7:$N$31,2,FALSE)</f>
        <v>Indomie Goreng Cabe Ijo</v>
      </c>
      <c r="J613" s="14" t="str">
        <f>VLOOKUP(Transaksi[[#This Row],[product_id]],'Data Mentah'!$J$7:$N$31,3,FALSE)</f>
        <v>makanan</v>
      </c>
      <c r="K613" s="14">
        <f>VLOOKUP(Transaksi[[#This Row],[product_id]],'Data Mentah'!$J$7:$N$31,4,FALSE)</f>
        <v>9000</v>
      </c>
      <c r="L613" s="14" t="str">
        <f>VLOOKUP(Transaksi[[#This Row],[product_id]],'Data Mentah'!$J$7:$N$31,5,FALSE)</f>
        <v>mie-goreng</v>
      </c>
      <c r="M613" s="14">
        <f>Transaksi[[#This Row],[quantity]]*Transaksi[[#This Row],[harga_produk]]</f>
        <v>27000</v>
      </c>
      <c r="N613" s="14" t="str">
        <f>LEFT(Transaksi[[#This Row],[jenis_pembayaran]],4)</f>
        <v>QRIS</v>
      </c>
      <c r="O613" s="14">
        <f>IF(Transaksi[[#This Row],[tipe_pembayaran]]="QRIS",5%*Transaksi[[#This Row],[total_penjualan]],0)</f>
        <v>1350</v>
      </c>
      <c r="P613" s="14">
        <f>Transaksi[[#This Row],[total_penjualan]]-Transaksi[[#This Row],[diskon]]</f>
        <v>25650</v>
      </c>
      <c r="Q613" s="16" t="str">
        <f t="shared" si="9"/>
        <v>Mei</v>
      </c>
    </row>
    <row r="614" spans="1:17">
      <c r="A614" s="14">
        <v>613</v>
      </c>
      <c r="B614" s="14">
        <v>613</v>
      </c>
      <c r="C614" s="15">
        <v>44634</v>
      </c>
      <c r="D614" s="14">
        <v>47</v>
      </c>
      <c r="E614" s="14">
        <v>17</v>
      </c>
      <c r="F614" s="14">
        <v>1</v>
      </c>
      <c r="G614" s="14" t="s">
        <v>30</v>
      </c>
      <c r="H614" s="14" t="s">
        <v>15</v>
      </c>
      <c r="I614" s="14" t="str">
        <f>VLOOKUP(Transaksi[[#This Row],[product_id]],'Data Mentah'!$J$7:$N$31,2,FALSE)</f>
        <v>Indomie Rasa Soto Padang</v>
      </c>
      <c r="J614" s="14" t="str">
        <f>VLOOKUP(Transaksi[[#This Row],[product_id]],'Data Mentah'!$J$7:$N$31,3,FALSE)</f>
        <v>makanan</v>
      </c>
      <c r="K614" s="14">
        <f>VLOOKUP(Transaksi[[#This Row],[product_id]],'Data Mentah'!$J$7:$N$31,4,FALSE)</f>
        <v>10000</v>
      </c>
      <c r="L614" s="14" t="str">
        <f>VLOOKUP(Transaksi[[#This Row],[product_id]],'Data Mentah'!$J$7:$N$31,5,FALSE)</f>
        <v>mie-kuah</v>
      </c>
      <c r="M614" s="14">
        <f>Transaksi[[#This Row],[quantity]]*Transaksi[[#This Row],[harga_produk]]</f>
        <v>10000</v>
      </c>
      <c r="N614" s="14" t="str">
        <f>LEFT(Transaksi[[#This Row],[jenis_pembayaran]],4)</f>
        <v>QRIS</v>
      </c>
      <c r="O614" s="14">
        <f>IF(Transaksi[[#This Row],[tipe_pembayaran]]="QRIS",5%*Transaksi[[#This Row],[total_penjualan]],0)</f>
        <v>500</v>
      </c>
      <c r="P614" s="14">
        <f>Transaksi[[#This Row],[total_penjualan]]-Transaksi[[#This Row],[diskon]]</f>
        <v>9500</v>
      </c>
      <c r="Q614" s="16" t="str">
        <f t="shared" si="9"/>
        <v>Maret</v>
      </c>
    </row>
    <row r="615" spans="1:17">
      <c r="A615" s="14">
        <v>614</v>
      </c>
      <c r="B615" s="14">
        <v>614</v>
      </c>
      <c r="C615" s="15">
        <v>44748</v>
      </c>
      <c r="D615" s="14">
        <v>30</v>
      </c>
      <c r="E615" s="14">
        <v>6</v>
      </c>
      <c r="F615" s="14">
        <v>1</v>
      </c>
      <c r="G615" s="14" t="s">
        <v>14</v>
      </c>
      <c r="H615" s="14" t="s">
        <v>20</v>
      </c>
      <c r="I615" s="14" t="str">
        <f>VLOOKUP(Transaksi[[#This Row],[product_id]],'Data Mentah'!$J$7:$N$31,2,FALSE)</f>
        <v>Indomie Goreng Pedas</v>
      </c>
      <c r="J615" s="14" t="str">
        <f>VLOOKUP(Transaksi[[#This Row],[product_id]],'Data Mentah'!$J$7:$N$31,3,FALSE)</f>
        <v>makanan</v>
      </c>
      <c r="K615" s="14">
        <f>VLOOKUP(Transaksi[[#This Row],[product_id]],'Data Mentah'!$J$7:$N$31,4,FALSE)</f>
        <v>9000</v>
      </c>
      <c r="L615" s="14" t="str">
        <f>VLOOKUP(Transaksi[[#This Row],[product_id]],'Data Mentah'!$J$7:$N$31,5,FALSE)</f>
        <v>mie-goreng</v>
      </c>
      <c r="M615" s="14">
        <f>Transaksi[[#This Row],[quantity]]*Transaksi[[#This Row],[harga_produk]]</f>
        <v>9000</v>
      </c>
      <c r="N615" s="14" t="str">
        <f>LEFT(Transaksi[[#This Row],[jenis_pembayaran]],4)</f>
        <v>QRIS</v>
      </c>
      <c r="O615" s="14">
        <f>IF(Transaksi[[#This Row],[tipe_pembayaran]]="QRIS",5%*Transaksi[[#This Row],[total_penjualan]],0)</f>
        <v>450</v>
      </c>
      <c r="P615" s="14">
        <f>Transaksi[[#This Row],[total_penjualan]]-Transaksi[[#This Row],[diskon]]</f>
        <v>8550</v>
      </c>
      <c r="Q615" s="16" t="str">
        <f t="shared" si="9"/>
        <v>Juli</v>
      </c>
    </row>
    <row r="616" spans="1:17">
      <c r="A616" s="14">
        <v>615</v>
      </c>
      <c r="B616" s="14">
        <v>615</v>
      </c>
      <c r="C616" s="15">
        <v>44783</v>
      </c>
      <c r="D616" s="14">
        <v>91</v>
      </c>
      <c r="E616" s="14">
        <v>14</v>
      </c>
      <c r="F616" s="14">
        <v>2</v>
      </c>
      <c r="G616" s="14" t="s">
        <v>45</v>
      </c>
      <c r="H616" s="14" t="s">
        <v>20</v>
      </c>
      <c r="I616" s="14" t="str">
        <f>VLOOKUP(Transaksi[[#This Row],[product_id]],'Data Mentah'!$J$7:$N$31,2,FALSE)</f>
        <v>Indomie Rasa Soto Banjar Limau Kuit</v>
      </c>
      <c r="J616" s="14" t="str">
        <f>VLOOKUP(Transaksi[[#This Row],[product_id]],'Data Mentah'!$J$7:$N$31,3,FALSE)</f>
        <v>makanan</v>
      </c>
      <c r="K616" s="14">
        <f>VLOOKUP(Transaksi[[#This Row],[product_id]],'Data Mentah'!$J$7:$N$31,4,FALSE)</f>
        <v>10000</v>
      </c>
      <c r="L616" s="14" t="str">
        <f>VLOOKUP(Transaksi[[#This Row],[product_id]],'Data Mentah'!$J$7:$N$31,5,FALSE)</f>
        <v>mie-kuah</v>
      </c>
      <c r="M616" s="14">
        <f>Transaksi[[#This Row],[quantity]]*Transaksi[[#This Row],[harga_produk]]</f>
        <v>20000</v>
      </c>
      <c r="N616" s="14" t="str">
        <f>LEFT(Transaksi[[#This Row],[jenis_pembayaran]],4)</f>
        <v>QRIS</v>
      </c>
      <c r="O616" s="14">
        <f>IF(Transaksi[[#This Row],[tipe_pembayaran]]="QRIS",5%*Transaksi[[#This Row],[total_penjualan]],0)</f>
        <v>1000</v>
      </c>
      <c r="P616" s="14">
        <f>Transaksi[[#This Row],[total_penjualan]]-Transaksi[[#This Row],[diskon]]</f>
        <v>19000</v>
      </c>
      <c r="Q616" s="16" t="str">
        <f t="shared" si="9"/>
        <v>Agustus</v>
      </c>
    </row>
    <row r="617" spans="1:17">
      <c r="A617" s="14">
        <v>616</v>
      </c>
      <c r="B617" s="14">
        <v>616</v>
      </c>
      <c r="C617" s="15">
        <v>44754</v>
      </c>
      <c r="D617" s="14">
        <v>13</v>
      </c>
      <c r="E617" s="14">
        <v>14</v>
      </c>
      <c r="F617" s="14">
        <v>3</v>
      </c>
      <c r="G617" s="14" t="s">
        <v>33</v>
      </c>
      <c r="H617" s="14" t="s">
        <v>15</v>
      </c>
      <c r="I617" s="14" t="str">
        <f>VLOOKUP(Transaksi[[#This Row],[product_id]],'Data Mentah'!$J$7:$N$31,2,FALSE)</f>
        <v>Indomie Rasa Soto Banjar Limau Kuit</v>
      </c>
      <c r="J617" s="14" t="str">
        <f>VLOOKUP(Transaksi[[#This Row],[product_id]],'Data Mentah'!$J$7:$N$31,3,FALSE)</f>
        <v>makanan</v>
      </c>
      <c r="K617" s="14">
        <f>VLOOKUP(Transaksi[[#This Row],[product_id]],'Data Mentah'!$J$7:$N$31,4,FALSE)</f>
        <v>10000</v>
      </c>
      <c r="L617" s="14" t="str">
        <f>VLOOKUP(Transaksi[[#This Row],[product_id]],'Data Mentah'!$J$7:$N$31,5,FALSE)</f>
        <v>mie-kuah</v>
      </c>
      <c r="M617" s="14">
        <f>Transaksi[[#This Row],[quantity]]*Transaksi[[#This Row],[harga_produk]]</f>
        <v>30000</v>
      </c>
      <c r="N617" s="14" t="str">
        <f>LEFT(Transaksi[[#This Row],[jenis_pembayaran]],4)</f>
        <v>QRIS</v>
      </c>
      <c r="O617" s="14">
        <f>IF(Transaksi[[#This Row],[tipe_pembayaran]]="QRIS",5%*Transaksi[[#This Row],[total_penjualan]],0)</f>
        <v>1500</v>
      </c>
      <c r="P617" s="14">
        <f>Transaksi[[#This Row],[total_penjualan]]-Transaksi[[#This Row],[diskon]]</f>
        <v>28500</v>
      </c>
      <c r="Q617" s="16" t="str">
        <f t="shared" si="9"/>
        <v>Juli</v>
      </c>
    </row>
    <row r="618" spans="1:17">
      <c r="A618" s="14">
        <v>617</v>
      </c>
      <c r="B618" s="14">
        <v>617</v>
      </c>
      <c r="C618" s="15">
        <v>44592</v>
      </c>
      <c r="D618" s="14">
        <v>22</v>
      </c>
      <c r="E618" s="14">
        <v>3</v>
      </c>
      <c r="F618" s="14">
        <v>2</v>
      </c>
      <c r="G618" s="14" t="s">
        <v>33</v>
      </c>
      <c r="H618" s="14" t="s">
        <v>20</v>
      </c>
      <c r="I618" s="14" t="str">
        <f>VLOOKUP(Transaksi[[#This Row],[product_id]],'Data Mentah'!$J$7:$N$31,2,FALSE)</f>
        <v>Indomie Baso Sapi</v>
      </c>
      <c r="J618" s="14" t="str">
        <f>VLOOKUP(Transaksi[[#This Row],[product_id]],'Data Mentah'!$J$7:$N$31,3,FALSE)</f>
        <v>makanan</v>
      </c>
      <c r="K618" s="14">
        <f>VLOOKUP(Transaksi[[#This Row],[product_id]],'Data Mentah'!$J$7:$N$31,4,FALSE)</f>
        <v>9000</v>
      </c>
      <c r="L618" s="14" t="str">
        <f>VLOOKUP(Transaksi[[#This Row],[product_id]],'Data Mentah'!$J$7:$N$31,5,FALSE)</f>
        <v>mie-kuah</v>
      </c>
      <c r="M618" s="14">
        <f>Transaksi[[#This Row],[quantity]]*Transaksi[[#This Row],[harga_produk]]</f>
        <v>18000</v>
      </c>
      <c r="N618" s="14" t="str">
        <f>LEFT(Transaksi[[#This Row],[jenis_pembayaran]],4)</f>
        <v>QRIS</v>
      </c>
      <c r="O618" s="14">
        <f>IF(Transaksi[[#This Row],[tipe_pembayaran]]="QRIS",5%*Transaksi[[#This Row],[total_penjualan]],0)</f>
        <v>900</v>
      </c>
      <c r="P618" s="14">
        <f>Transaksi[[#This Row],[total_penjualan]]-Transaksi[[#This Row],[diskon]]</f>
        <v>17100</v>
      </c>
      <c r="Q618" s="16" t="str">
        <f t="shared" si="9"/>
        <v>Januari</v>
      </c>
    </row>
    <row r="619" spans="1:17">
      <c r="A619" s="14">
        <v>618</v>
      </c>
      <c r="B619" s="14">
        <v>618</v>
      </c>
      <c r="C619" s="15">
        <v>44689</v>
      </c>
      <c r="D619" s="14">
        <v>55</v>
      </c>
      <c r="E619" s="14">
        <v>10</v>
      </c>
      <c r="F619" s="14">
        <v>1</v>
      </c>
      <c r="G619" s="14" t="s">
        <v>45</v>
      </c>
      <c r="H619" s="14" t="s">
        <v>20</v>
      </c>
      <c r="I619" s="14" t="str">
        <f>VLOOKUP(Transaksi[[#This Row],[product_id]],'Data Mentah'!$J$7:$N$31,2,FALSE)</f>
        <v>indomie Kari Ayam</v>
      </c>
      <c r="J619" s="14" t="str">
        <f>VLOOKUP(Transaksi[[#This Row],[product_id]],'Data Mentah'!$J$7:$N$31,3,FALSE)</f>
        <v>makanan</v>
      </c>
      <c r="K619" s="14">
        <f>VLOOKUP(Transaksi[[#This Row],[product_id]],'Data Mentah'!$J$7:$N$31,4,FALSE)</f>
        <v>9000</v>
      </c>
      <c r="L619" s="14" t="str">
        <f>VLOOKUP(Transaksi[[#This Row],[product_id]],'Data Mentah'!$J$7:$N$31,5,FALSE)</f>
        <v>mie-kuah</v>
      </c>
      <c r="M619" s="14">
        <f>Transaksi[[#This Row],[quantity]]*Transaksi[[#This Row],[harga_produk]]</f>
        <v>9000</v>
      </c>
      <c r="N619" s="14" t="str">
        <f>LEFT(Transaksi[[#This Row],[jenis_pembayaran]],4)</f>
        <v>QRIS</v>
      </c>
      <c r="O619" s="14">
        <f>IF(Transaksi[[#This Row],[tipe_pembayaran]]="QRIS",5%*Transaksi[[#This Row],[total_penjualan]],0)</f>
        <v>450</v>
      </c>
      <c r="P619" s="14">
        <f>Transaksi[[#This Row],[total_penjualan]]-Transaksi[[#This Row],[diskon]]</f>
        <v>8550</v>
      </c>
      <c r="Q619" s="16" t="str">
        <f t="shared" si="9"/>
        <v>Mei</v>
      </c>
    </row>
    <row r="620" spans="1:17">
      <c r="A620" s="14">
        <v>619</v>
      </c>
      <c r="B620" s="14">
        <v>619</v>
      </c>
      <c r="C620" s="15">
        <v>44726</v>
      </c>
      <c r="D620" s="14">
        <v>18</v>
      </c>
      <c r="E620" s="14">
        <v>17</v>
      </c>
      <c r="F620" s="14">
        <v>2</v>
      </c>
      <c r="G620" s="14" t="s">
        <v>14</v>
      </c>
      <c r="H620" s="14" t="s">
        <v>20</v>
      </c>
      <c r="I620" s="14" t="str">
        <f>VLOOKUP(Transaksi[[#This Row],[product_id]],'Data Mentah'!$J$7:$N$31,2,FALSE)</f>
        <v>Indomie Rasa Soto Padang</v>
      </c>
      <c r="J620" s="14" t="str">
        <f>VLOOKUP(Transaksi[[#This Row],[product_id]],'Data Mentah'!$J$7:$N$31,3,FALSE)</f>
        <v>makanan</v>
      </c>
      <c r="K620" s="14">
        <f>VLOOKUP(Transaksi[[#This Row],[product_id]],'Data Mentah'!$J$7:$N$31,4,FALSE)</f>
        <v>10000</v>
      </c>
      <c r="L620" s="14" t="str">
        <f>VLOOKUP(Transaksi[[#This Row],[product_id]],'Data Mentah'!$J$7:$N$31,5,FALSE)</f>
        <v>mie-kuah</v>
      </c>
      <c r="M620" s="14">
        <f>Transaksi[[#This Row],[quantity]]*Transaksi[[#This Row],[harga_produk]]</f>
        <v>20000</v>
      </c>
      <c r="N620" s="14" t="str">
        <f>LEFT(Transaksi[[#This Row],[jenis_pembayaran]],4)</f>
        <v>QRIS</v>
      </c>
      <c r="O620" s="14">
        <f>IF(Transaksi[[#This Row],[tipe_pembayaran]]="QRIS",5%*Transaksi[[#This Row],[total_penjualan]],0)</f>
        <v>1000</v>
      </c>
      <c r="P620" s="14">
        <f>Transaksi[[#This Row],[total_penjualan]]-Transaksi[[#This Row],[diskon]]</f>
        <v>19000</v>
      </c>
      <c r="Q620" s="16" t="str">
        <f t="shared" si="9"/>
        <v>Juni</v>
      </c>
    </row>
    <row r="621" spans="1:17">
      <c r="A621" s="14">
        <v>620</v>
      </c>
      <c r="B621" s="14">
        <v>620</v>
      </c>
      <c r="C621" s="15">
        <v>44696</v>
      </c>
      <c r="D621" s="14">
        <v>85</v>
      </c>
      <c r="E621" s="14">
        <v>2</v>
      </c>
      <c r="F621" s="14">
        <v>3</v>
      </c>
      <c r="G621" s="14" t="s">
        <v>22</v>
      </c>
      <c r="H621" s="14" t="s">
        <v>20</v>
      </c>
      <c r="I621" s="14" t="str">
        <f>VLOOKUP(Transaksi[[#This Row],[product_id]],'Data Mentah'!$J$7:$N$31,2,FALSE)</f>
        <v>Indomie Ayam Spesial</v>
      </c>
      <c r="J621" s="14" t="str">
        <f>VLOOKUP(Transaksi[[#This Row],[product_id]],'Data Mentah'!$J$7:$N$31,3,FALSE)</f>
        <v>makanan</v>
      </c>
      <c r="K621" s="14">
        <f>VLOOKUP(Transaksi[[#This Row],[product_id]],'Data Mentah'!$J$7:$N$31,4,FALSE)</f>
        <v>9000</v>
      </c>
      <c r="L621" s="14" t="str">
        <f>VLOOKUP(Transaksi[[#This Row],[product_id]],'Data Mentah'!$J$7:$N$31,5,FALSE)</f>
        <v>mie-kuah</v>
      </c>
      <c r="M621" s="14">
        <f>Transaksi[[#This Row],[quantity]]*Transaksi[[#This Row],[harga_produk]]</f>
        <v>27000</v>
      </c>
      <c r="N621" s="14" t="str">
        <f>LEFT(Transaksi[[#This Row],[jenis_pembayaran]],4)</f>
        <v>QRIS</v>
      </c>
      <c r="O621" s="14">
        <f>IF(Transaksi[[#This Row],[tipe_pembayaran]]="QRIS",5%*Transaksi[[#This Row],[total_penjualan]],0)</f>
        <v>1350</v>
      </c>
      <c r="P621" s="14">
        <f>Transaksi[[#This Row],[total_penjualan]]-Transaksi[[#This Row],[diskon]]</f>
        <v>25650</v>
      </c>
      <c r="Q621" s="16" t="str">
        <f t="shared" si="9"/>
        <v>Mei</v>
      </c>
    </row>
    <row r="622" spans="1:17">
      <c r="A622" s="14">
        <v>621</v>
      </c>
      <c r="B622" s="14">
        <v>621</v>
      </c>
      <c r="C622" s="15">
        <v>44615</v>
      </c>
      <c r="D622" s="14">
        <v>30</v>
      </c>
      <c r="E622" s="14">
        <v>4</v>
      </c>
      <c r="F622" s="14">
        <v>1</v>
      </c>
      <c r="G622" s="14" t="s">
        <v>19</v>
      </c>
      <c r="H622" s="14" t="s">
        <v>15</v>
      </c>
      <c r="I622" s="14" t="str">
        <f>VLOOKUP(Transaksi[[#This Row],[product_id]],'Data Mentah'!$J$7:$N$31,2,FALSE)</f>
        <v>Indomie Goreng Aceh</v>
      </c>
      <c r="J622" s="14" t="str">
        <f>VLOOKUP(Transaksi[[#This Row],[product_id]],'Data Mentah'!$J$7:$N$31,3,FALSE)</f>
        <v>makanan</v>
      </c>
      <c r="K622" s="14">
        <f>VLOOKUP(Transaksi[[#This Row],[product_id]],'Data Mentah'!$J$7:$N$31,4,FALSE)</f>
        <v>9000</v>
      </c>
      <c r="L622" s="14" t="str">
        <f>VLOOKUP(Transaksi[[#This Row],[product_id]],'Data Mentah'!$J$7:$N$31,5,FALSE)</f>
        <v>mie-goreng</v>
      </c>
      <c r="M622" s="14">
        <f>Transaksi[[#This Row],[quantity]]*Transaksi[[#This Row],[harga_produk]]</f>
        <v>9000</v>
      </c>
      <c r="N622" s="14" t="str">
        <f>LEFT(Transaksi[[#This Row],[jenis_pembayaran]],4)</f>
        <v>CASH</v>
      </c>
      <c r="O622" s="14">
        <f>IF(Transaksi[[#This Row],[tipe_pembayaran]]="QRIS",5%*Transaksi[[#This Row],[total_penjualan]],0)</f>
        <v>0</v>
      </c>
      <c r="P622" s="14">
        <f>Transaksi[[#This Row],[total_penjualan]]-Transaksi[[#This Row],[diskon]]</f>
        <v>9000</v>
      </c>
      <c r="Q622" s="16" t="str">
        <f t="shared" si="9"/>
        <v>Februari</v>
      </c>
    </row>
    <row r="623" spans="1:17">
      <c r="A623" s="14">
        <v>622</v>
      </c>
      <c r="B623" s="14">
        <v>622</v>
      </c>
      <c r="C623" s="15">
        <v>44682</v>
      </c>
      <c r="D623" s="14">
        <v>87</v>
      </c>
      <c r="E623" s="14">
        <v>10</v>
      </c>
      <c r="F623" s="14">
        <v>1</v>
      </c>
      <c r="G623" s="14" t="s">
        <v>45</v>
      </c>
      <c r="H623" s="14" t="s">
        <v>15</v>
      </c>
      <c r="I623" s="14" t="str">
        <f>VLOOKUP(Transaksi[[#This Row],[product_id]],'Data Mentah'!$J$7:$N$31,2,FALSE)</f>
        <v>indomie Kari Ayam</v>
      </c>
      <c r="J623" s="14" t="str">
        <f>VLOOKUP(Transaksi[[#This Row],[product_id]],'Data Mentah'!$J$7:$N$31,3,FALSE)</f>
        <v>makanan</v>
      </c>
      <c r="K623" s="14">
        <f>VLOOKUP(Transaksi[[#This Row],[product_id]],'Data Mentah'!$J$7:$N$31,4,FALSE)</f>
        <v>9000</v>
      </c>
      <c r="L623" s="14" t="str">
        <f>VLOOKUP(Transaksi[[#This Row],[product_id]],'Data Mentah'!$J$7:$N$31,5,FALSE)</f>
        <v>mie-kuah</v>
      </c>
      <c r="M623" s="14">
        <f>Transaksi[[#This Row],[quantity]]*Transaksi[[#This Row],[harga_produk]]</f>
        <v>9000</v>
      </c>
      <c r="N623" s="14" t="str">
        <f>LEFT(Transaksi[[#This Row],[jenis_pembayaran]],4)</f>
        <v>QRIS</v>
      </c>
      <c r="O623" s="14">
        <f>IF(Transaksi[[#This Row],[tipe_pembayaran]]="QRIS",5%*Transaksi[[#This Row],[total_penjualan]],0)</f>
        <v>450</v>
      </c>
      <c r="P623" s="14">
        <f>Transaksi[[#This Row],[total_penjualan]]-Transaksi[[#This Row],[diskon]]</f>
        <v>8550</v>
      </c>
      <c r="Q623" s="16" t="str">
        <f t="shared" si="9"/>
        <v>Mei</v>
      </c>
    </row>
    <row r="624" spans="1:17">
      <c r="A624" s="14">
        <v>623</v>
      </c>
      <c r="B624" s="14">
        <v>623</v>
      </c>
      <c r="C624" s="15">
        <v>44726</v>
      </c>
      <c r="D624" s="14">
        <v>73</v>
      </c>
      <c r="E624" s="14">
        <v>4</v>
      </c>
      <c r="F624" s="14">
        <v>1</v>
      </c>
      <c r="G624" s="14" t="s">
        <v>33</v>
      </c>
      <c r="H624" s="14" t="s">
        <v>15</v>
      </c>
      <c r="I624" s="14" t="str">
        <f>VLOOKUP(Transaksi[[#This Row],[product_id]],'Data Mentah'!$J$7:$N$31,2,FALSE)</f>
        <v>Indomie Goreng Aceh</v>
      </c>
      <c r="J624" s="14" t="str">
        <f>VLOOKUP(Transaksi[[#This Row],[product_id]],'Data Mentah'!$J$7:$N$31,3,FALSE)</f>
        <v>makanan</v>
      </c>
      <c r="K624" s="14">
        <f>VLOOKUP(Transaksi[[#This Row],[product_id]],'Data Mentah'!$J$7:$N$31,4,FALSE)</f>
        <v>9000</v>
      </c>
      <c r="L624" s="14" t="str">
        <f>VLOOKUP(Transaksi[[#This Row],[product_id]],'Data Mentah'!$J$7:$N$31,5,FALSE)</f>
        <v>mie-goreng</v>
      </c>
      <c r="M624" s="14">
        <f>Transaksi[[#This Row],[quantity]]*Transaksi[[#This Row],[harga_produk]]</f>
        <v>9000</v>
      </c>
      <c r="N624" s="14" t="str">
        <f>LEFT(Transaksi[[#This Row],[jenis_pembayaran]],4)</f>
        <v>QRIS</v>
      </c>
      <c r="O624" s="14">
        <f>IF(Transaksi[[#This Row],[tipe_pembayaran]]="QRIS",5%*Transaksi[[#This Row],[total_penjualan]],0)</f>
        <v>450</v>
      </c>
      <c r="P624" s="14">
        <f>Transaksi[[#This Row],[total_penjualan]]-Transaksi[[#This Row],[diskon]]</f>
        <v>8550</v>
      </c>
      <c r="Q624" s="16" t="str">
        <f t="shared" si="9"/>
        <v>Juni</v>
      </c>
    </row>
    <row r="625" spans="1:17">
      <c r="A625" s="14">
        <v>624</v>
      </c>
      <c r="B625" s="14">
        <v>624</v>
      </c>
      <c r="C625" s="15">
        <v>44742</v>
      </c>
      <c r="D625" s="14">
        <v>12</v>
      </c>
      <c r="E625" s="14">
        <v>14</v>
      </c>
      <c r="F625" s="14">
        <v>3</v>
      </c>
      <c r="G625" s="14" t="s">
        <v>14</v>
      </c>
      <c r="H625" s="14" t="s">
        <v>20</v>
      </c>
      <c r="I625" s="14" t="str">
        <f>VLOOKUP(Transaksi[[#This Row],[product_id]],'Data Mentah'!$J$7:$N$31,2,FALSE)</f>
        <v>Indomie Rasa Soto Banjar Limau Kuit</v>
      </c>
      <c r="J625" s="14" t="str">
        <f>VLOOKUP(Transaksi[[#This Row],[product_id]],'Data Mentah'!$J$7:$N$31,3,FALSE)</f>
        <v>makanan</v>
      </c>
      <c r="K625" s="14">
        <f>VLOOKUP(Transaksi[[#This Row],[product_id]],'Data Mentah'!$J$7:$N$31,4,FALSE)</f>
        <v>10000</v>
      </c>
      <c r="L625" s="14" t="str">
        <f>VLOOKUP(Transaksi[[#This Row],[product_id]],'Data Mentah'!$J$7:$N$31,5,FALSE)</f>
        <v>mie-kuah</v>
      </c>
      <c r="M625" s="14">
        <f>Transaksi[[#This Row],[quantity]]*Transaksi[[#This Row],[harga_produk]]</f>
        <v>30000</v>
      </c>
      <c r="N625" s="14" t="str">
        <f>LEFT(Transaksi[[#This Row],[jenis_pembayaran]],4)</f>
        <v>QRIS</v>
      </c>
      <c r="O625" s="14">
        <f>IF(Transaksi[[#This Row],[tipe_pembayaran]]="QRIS",5%*Transaksi[[#This Row],[total_penjualan]],0)</f>
        <v>1500</v>
      </c>
      <c r="P625" s="14">
        <f>Transaksi[[#This Row],[total_penjualan]]-Transaksi[[#This Row],[diskon]]</f>
        <v>28500</v>
      </c>
      <c r="Q625" s="16" t="str">
        <f t="shared" si="9"/>
        <v>Juni</v>
      </c>
    </row>
    <row r="626" spans="1:17">
      <c r="A626" s="14">
        <v>625</v>
      </c>
      <c r="B626" s="14">
        <v>625</v>
      </c>
      <c r="C626" s="15">
        <v>44616</v>
      </c>
      <c r="D626" s="14">
        <v>47</v>
      </c>
      <c r="E626" s="14">
        <v>13</v>
      </c>
      <c r="F626" s="14">
        <v>3</v>
      </c>
      <c r="G626" s="14" t="s">
        <v>33</v>
      </c>
      <c r="H626" s="14" t="s">
        <v>20</v>
      </c>
      <c r="I626" s="14" t="str">
        <f>VLOOKUP(Transaksi[[#This Row],[product_id]],'Data Mentah'!$J$7:$N$31,2,FALSE)</f>
        <v>Indomie Rasa Sop Buntut</v>
      </c>
      <c r="J626" s="14" t="str">
        <f>VLOOKUP(Transaksi[[#This Row],[product_id]],'Data Mentah'!$J$7:$N$31,3,FALSE)</f>
        <v>makanan</v>
      </c>
      <c r="K626" s="14">
        <f>VLOOKUP(Transaksi[[#This Row],[product_id]],'Data Mentah'!$J$7:$N$31,4,FALSE)</f>
        <v>10000</v>
      </c>
      <c r="L626" s="14" t="str">
        <f>VLOOKUP(Transaksi[[#This Row],[product_id]],'Data Mentah'!$J$7:$N$31,5,FALSE)</f>
        <v>mie-kuah</v>
      </c>
      <c r="M626" s="14">
        <f>Transaksi[[#This Row],[quantity]]*Transaksi[[#This Row],[harga_produk]]</f>
        <v>30000</v>
      </c>
      <c r="N626" s="14" t="str">
        <f>LEFT(Transaksi[[#This Row],[jenis_pembayaran]],4)</f>
        <v>QRIS</v>
      </c>
      <c r="O626" s="14">
        <f>IF(Transaksi[[#This Row],[tipe_pembayaran]]="QRIS",5%*Transaksi[[#This Row],[total_penjualan]],0)</f>
        <v>1500</v>
      </c>
      <c r="P626" s="14">
        <f>Transaksi[[#This Row],[total_penjualan]]-Transaksi[[#This Row],[diskon]]</f>
        <v>28500</v>
      </c>
      <c r="Q626" s="16" t="str">
        <f t="shared" si="9"/>
        <v>Februari</v>
      </c>
    </row>
    <row r="627" spans="1:17">
      <c r="A627" s="14">
        <v>626</v>
      </c>
      <c r="B627" s="14">
        <v>626</v>
      </c>
      <c r="C627" s="15">
        <v>44562</v>
      </c>
      <c r="D627" s="14">
        <v>67</v>
      </c>
      <c r="E627" s="14">
        <v>14</v>
      </c>
      <c r="F627" s="14">
        <v>2</v>
      </c>
      <c r="G627" s="14" t="s">
        <v>14</v>
      </c>
      <c r="H627" s="14" t="s">
        <v>20</v>
      </c>
      <c r="I627" s="14" t="str">
        <f>VLOOKUP(Transaksi[[#This Row],[product_id]],'Data Mentah'!$J$7:$N$31,2,FALSE)</f>
        <v>Indomie Rasa Soto Banjar Limau Kuit</v>
      </c>
      <c r="J627" s="14" t="str">
        <f>VLOOKUP(Transaksi[[#This Row],[product_id]],'Data Mentah'!$J$7:$N$31,3,FALSE)</f>
        <v>makanan</v>
      </c>
      <c r="K627" s="14">
        <f>VLOOKUP(Transaksi[[#This Row],[product_id]],'Data Mentah'!$J$7:$N$31,4,FALSE)</f>
        <v>10000</v>
      </c>
      <c r="L627" s="14" t="str">
        <f>VLOOKUP(Transaksi[[#This Row],[product_id]],'Data Mentah'!$J$7:$N$31,5,FALSE)</f>
        <v>mie-kuah</v>
      </c>
      <c r="M627" s="14">
        <f>Transaksi[[#This Row],[quantity]]*Transaksi[[#This Row],[harga_produk]]</f>
        <v>20000</v>
      </c>
      <c r="N627" s="14" t="str">
        <f>LEFT(Transaksi[[#This Row],[jenis_pembayaran]],4)</f>
        <v>QRIS</v>
      </c>
      <c r="O627" s="14">
        <f>IF(Transaksi[[#This Row],[tipe_pembayaran]]="QRIS",5%*Transaksi[[#This Row],[total_penjualan]],0)</f>
        <v>1000</v>
      </c>
      <c r="P627" s="14">
        <f>Transaksi[[#This Row],[total_penjualan]]-Transaksi[[#This Row],[diskon]]</f>
        <v>19000</v>
      </c>
      <c r="Q627" s="16" t="str">
        <f t="shared" si="9"/>
        <v>Januari</v>
      </c>
    </row>
    <row r="628" spans="1:17">
      <c r="A628" s="14">
        <v>627</v>
      </c>
      <c r="B628" s="14">
        <v>627</v>
      </c>
      <c r="C628" s="15">
        <v>44769</v>
      </c>
      <c r="D628" s="14">
        <v>73</v>
      </c>
      <c r="E628" s="14">
        <v>10</v>
      </c>
      <c r="F628" s="14">
        <v>3</v>
      </c>
      <c r="G628" s="14" t="s">
        <v>30</v>
      </c>
      <c r="H628" s="14" t="s">
        <v>15</v>
      </c>
      <c r="I628" s="14" t="str">
        <f>VLOOKUP(Transaksi[[#This Row],[product_id]],'Data Mentah'!$J$7:$N$31,2,FALSE)</f>
        <v>indomie Kari Ayam</v>
      </c>
      <c r="J628" s="14" t="str">
        <f>VLOOKUP(Transaksi[[#This Row],[product_id]],'Data Mentah'!$J$7:$N$31,3,FALSE)</f>
        <v>makanan</v>
      </c>
      <c r="K628" s="14">
        <f>VLOOKUP(Transaksi[[#This Row],[product_id]],'Data Mentah'!$J$7:$N$31,4,FALSE)</f>
        <v>9000</v>
      </c>
      <c r="L628" s="14" t="str">
        <f>VLOOKUP(Transaksi[[#This Row],[product_id]],'Data Mentah'!$J$7:$N$31,5,FALSE)</f>
        <v>mie-kuah</v>
      </c>
      <c r="M628" s="14">
        <f>Transaksi[[#This Row],[quantity]]*Transaksi[[#This Row],[harga_produk]]</f>
        <v>27000</v>
      </c>
      <c r="N628" s="14" t="str">
        <f>LEFT(Transaksi[[#This Row],[jenis_pembayaran]],4)</f>
        <v>QRIS</v>
      </c>
      <c r="O628" s="14">
        <f>IF(Transaksi[[#This Row],[tipe_pembayaran]]="QRIS",5%*Transaksi[[#This Row],[total_penjualan]],0)</f>
        <v>1350</v>
      </c>
      <c r="P628" s="14">
        <f>Transaksi[[#This Row],[total_penjualan]]-Transaksi[[#This Row],[diskon]]</f>
        <v>25650</v>
      </c>
      <c r="Q628" s="16" t="str">
        <f t="shared" si="9"/>
        <v>Juli</v>
      </c>
    </row>
    <row r="629" spans="1:17">
      <c r="A629" s="14">
        <v>628</v>
      </c>
      <c r="B629" s="14">
        <v>628</v>
      </c>
      <c r="C629" s="15">
        <v>44658</v>
      </c>
      <c r="D629" s="14">
        <v>86</v>
      </c>
      <c r="E629" s="14">
        <v>4</v>
      </c>
      <c r="F629" s="14">
        <v>3</v>
      </c>
      <c r="G629" s="14" t="s">
        <v>45</v>
      </c>
      <c r="H629" s="14" t="s">
        <v>20</v>
      </c>
      <c r="I629" s="14" t="str">
        <f>VLOOKUP(Transaksi[[#This Row],[product_id]],'Data Mentah'!$J$7:$N$31,2,FALSE)</f>
        <v>Indomie Goreng Aceh</v>
      </c>
      <c r="J629" s="14" t="str">
        <f>VLOOKUP(Transaksi[[#This Row],[product_id]],'Data Mentah'!$J$7:$N$31,3,FALSE)</f>
        <v>makanan</v>
      </c>
      <c r="K629" s="14">
        <f>VLOOKUP(Transaksi[[#This Row],[product_id]],'Data Mentah'!$J$7:$N$31,4,FALSE)</f>
        <v>9000</v>
      </c>
      <c r="L629" s="14" t="str">
        <f>VLOOKUP(Transaksi[[#This Row],[product_id]],'Data Mentah'!$J$7:$N$31,5,FALSE)</f>
        <v>mie-goreng</v>
      </c>
      <c r="M629" s="14">
        <f>Transaksi[[#This Row],[quantity]]*Transaksi[[#This Row],[harga_produk]]</f>
        <v>27000</v>
      </c>
      <c r="N629" s="14" t="str">
        <f>LEFT(Transaksi[[#This Row],[jenis_pembayaran]],4)</f>
        <v>QRIS</v>
      </c>
      <c r="O629" s="14">
        <f>IF(Transaksi[[#This Row],[tipe_pembayaran]]="QRIS",5%*Transaksi[[#This Row],[total_penjualan]],0)</f>
        <v>1350</v>
      </c>
      <c r="P629" s="14">
        <f>Transaksi[[#This Row],[total_penjualan]]-Transaksi[[#This Row],[diskon]]</f>
        <v>25650</v>
      </c>
      <c r="Q629" s="16" t="str">
        <f t="shared" si="9"/>
        <v>April</v>
      </c>
    </row>
    <row r="630" spans="1:17">
      <c r="A630" s="14">
        <v>629</v>
      </c>
      <c r="B630" s="14">
        <v>629</v>
      </c>
      <c r="C630" s="15">
        <v>44600</v>
      </c>
      <c r="D630" s="14">
        <v>18</v>
      </c>
      <c r="E630" s="14">
        <v>10</v>
      </c>
      <c r="F630" s="14">
        <v>2</v>
      </c>
      <c r="G630" s="14" t="s">
        <v>30</v>
      </c>
      <c r="H630" s="14" t="s">
        <v>15</v>
      </c>
      <c r="I630" s="14" t="str">
        <f>VLOOKUP(Transaksi[[#This Row],[product_id]],'Data Mentah'!$J$7:$N$31,2,FALSE)</f>
        <v>indomie Kari Ayam</v>
      </c>
      <c r="J630" s="14" t="str">
        <f>VLOOKUP(Transaksi[[#This Row],[product_id]],'Data Mentah'!$J$7:$N$31,3,FALSE)</f>
        <v>makanan</v>
      </c>
      <c r="K630" s="14">
        <f>VLOOKUP(Transaksi[[#This Row],[product_id]],'Data Mentah'!$J$7:$N$31,4,FALSE)</f>
        <v>9000</v>
      </c>
      <c r="L630" s="14" t="str">
        <f>VLOOKUP(Transaksi[[#This Row],[product_id]],'Data Mentah'!$J$7:$N$31,5,FALSE)</f>
        <v>mie-kuah</v>
      </c>
      <c r="M630" s="14">
        <f>Transaksi[[#This Row],[quantity]]*Transaksi[[#This Row],[harga_produk]]</f>
        <v>18000</v>
      </c>
      <c r="N630" s="14" t="str">
        <f>LEFT(Transaksi[[#This Row],[jenis_pembayaran]],4)</f>
        <v>QRIS</v>
      </c>
      <c r="O630" s="14">
        <f>IF(Transaksi[[#This Row],[tipe_pembayaran]]="QRIS",5%*Transaksi[[#This Row],[total_penjualan]],0)</f>
        <v>900</v>
      </c>
      <c r="P630" s="14">
        <f>Transaksi[[#This Row],[total_penjualan]]-Transaksi[[#This Row],[diskon]]</f>
        <v>17100</v>
      </c>
      <c r="Q630" s="16" t="str">
        <f t="shared" si="9"/>
        <v>Februari</v>
      </c>
    </row>
    <row r="631" spans="1:17">
      <c r="A631" s="14">
        <v>630</v>
      </c>
      <c r="B631" s="14">
        <v>630</v>
      </c>
      <c r="C631" s="15">
        <v>44660</v>
      </c>
      <c r="D631" s="14">
        <v>77</v>
      </c>
      <c r="E631" s="14">
        <v>9</v>
      </c>
      <c r="F631" s="14">
        <v>2</v>
      </c>
      <c r="G631" s="14" t="s">
        <v>45</v>
      </c>
      <c r="H631" s="14" t="s">
        <v>20</v>
      </c>
      <c r="I631" s="14" t="str">
        <f>VLOOKUP(Transaksi[[#This Row],[product_id]],'Data Mentah'!$J$7:$N$31,2,FALSE)</f>
        <v>Indomie Goreng Spesial</v>
      </c>
      <c r="J631" s="14" t="str">
        <f>VLOOKUP(Transaksi[[#This Row],[product_id]],'Data Mentah'!$J$7:$N$31,3,FALSE)</f>
        <v>makanan</v>
      </c>
      <c r="K631" s="14">
        <f>VLOOKUP(Transaksi[[#This Row],[product_id]],'Data Mentah'!$J$7:$N$31,4,FALSE)</f>
        <v>9000</v>
      </c>
      <c r="L631" s="14" t="str">
        <f>VLOOKUP(Transaksi[[#This Row],[product_id]],'Data Mentah'!$J$7:$N$31,5,FALSE)</f>
        <v>mie-goreng</v>
      </c>
      <c r="M631" s="14">
        <f>Transaksi[[#This Row],[quantity]]*Transaksi[[#This Row],[harga_produk]]</f>
        <v>18000</v>
      </c>
      <c r="N631" s="14" t="str">
        <f>LEFT(Transaksi[[#This Row],[jenis_pembayaran]],4)</f>
        <v>QRIS</v>
      </c>
      <c r="O631" s="14">
        <f>IF(Transaksi[[#This Row],[tipe_pembayaran]]="QRIS",5%*Transaksi[[#This Row],[total_penjualan]],0)</f>
        <v>900</v>
      </c>
      <c r="P631" s="14">
        <f>Transaksi[[#This Row],[total_penjualan]]-Transaksi[[#This Row],[diskon]]</f>
        <v>17100</v>
      </c>
      <c r="Q631" s="16" t="str">
        <f t="shared" si="9"/>
        <v>April</v>
      </c>
    </row>
    <row r="632" spans="1:17">
      <c r="A632" s="14">
        <v>631</v>
      </c>
      <c r="B632" s="14">
        <v>631</v>
      </c>
      <c r="C632" s="15">
        <v>44701</v>
      </c>
      <c r="D632" s="14">
        <v>1</v>
      </c>
      <c r="E632" s="14">
        <v>11</v>
      </c>
      <c r="F632" s="14">
        <v>2</v>
      </c>
      <c r="G632" s="14" t="s">
        <v>14</v>
      </c>
      <c r="H632" s="14" t="s">
        <v>20</v>
      </c>
      <c r="I632" s="14" t="str">
        <f>VLOOKUP(Transaksi[[#This Row],[product_id]],'Data Mentah'!$J$7:$N$31,2,FALSE)</f>
        <v>Indomie Rasa Empal Gentong</v>
      </c>
      <c r="J632" s="14" t="str">
        <f>VLOOKUP(Transaksi[[#This Row],[product_id]],'Data Mentah'!$J$7:$N$31,3,FALSE)</f>
        <v>makanan</v>
      </c>
      <c r="K632" s="14">
        <f>VLOOKUP(Transaksi[[#This Row],[product_id]],'Data Mentah'!$J$7:$N$31,4,FALSE)</f>
        <v>10000</v>
      </c>
      <c r="L632" s="14" t="str">
        <f>VLOOKUP(Transaksi[[#This Row],[product_id]],'Data Mentah'!$J$7:$N$31,5,FALSE)</f>
        <v>mie-kuah</v>
      </c>
      <c r="M632" s="14">
        <f>Transaksi[[#This Row],[quantity]]*Transaksi[[#This Row],[harga_produk]]</f>
        <v>20000</v>
      </c>
      <c r="N632" s="14" t="str">
        <f>LEFT(Transaksi[[#This Row],[jenis_pembayaran]],4)</f>
        <v>QRIS</v>
      </c>
      <c r="O632" s="14">
        <f>IF(Transaksi[[#This Row],[tipe_pembayaran]]="QRIS",5%*Transaksi[[#This Row],[total_penjualan]],0)</f>
        <v>1000</v>
      </c>
      <c r="P632" s="14">
        <f>Transaksi[[#This Row],[total_penjualan]]-Transaksi[[#This Row],[diskon]]</f>
        <v>19000</v>
      </c>
      <c r="Q632" s="16" t="str">
        <f t="shared" si="9"/>
        <v>Mei</v>
      </c>
    </row>
    <row r="633" spans="1:17">
      <c r="A633" s="14">
        <v>632</v>
      </c>
      <c r="B633" s="14">
        <v>632</v>
      </c>
      <c r="C633" s="15">
        <v>44781</v>
      </c>
      <c r="D633" s="14">
        <v>14</v>
      </c>
      <c r="E633" s="14">
        <v>18</v>
      </c>
      <c r="F633" s="14">
        <v>1</v>
      </c>
      <c r="G633" s="14" t="s">
        <v>33</v>
      </c>
      <c r="H633" s="14" t="s">
        <v>15</v>
      </c>
      <c r="I633" s="14" t="str">
        <f>VLOOKUP(Transaksi[[#This Row],[product_id]],'Data Mentah'!$J$7:$N$31,2,FALSE)</f>
        <v>Indomie Soto Mie</v>
      </c>
      <c r="J633" s="14" t="str">
        <f>VLOOKUP(Transaksi[[#This Row],[product_id]],'Data Mentah'!$J$7:$N$31,3,FALSE)</f>
        <v>makanan</v>
      </c>
      <c r="K633" s="14">
        <f>VLOOKUP(Transaksi[[#This Row],[product_id]],'Data Mentah'!$J$7:$N$31,4,FALSE)</f>
        <v>9000</v>
      </c>
      <c r="L633" s="14" t="str">
        <f>VLOOKUP(Transaksi[[#This Row],[product_id]],'Data Mentah'!$J$7:$N$31,5,FALSE)</f>
        <v>mie-kuah</v>
      </c>
      <c r="M633" s="14">
        <f>Transaksi[[#This Row],[quantity]]*Transaksi[[#This Row],[harga_produk]]</f>
        <v>9000</v>
      </c>
      <c r="N633" s="14" t="str">
        <f>LEFT(Transaksi[[#This Row],[jenis_pembayaran]],4)</f>
        <v>QRIS</v>
      </c>
      <c r="O633" s="14">
        <f>IF(Transaksi[[#This Row],[tipe_pembayaran]]="QRIS",5%*Transaksi[[#This Row],[total_penjualan]],0)</f>
        <v>450</v>
      </c>
      <c r="P633" s="14">
        <f>Transaksi[[#This Row],[total_penjualan]]-Transaksi[[#This Row],[diskon]]</f>
        <v>8550</v>
      </c>
      <c r="Q633" s="16" t="str">
        <f t="shared" si="9"/>
        <v>Agustus</v>
      </c>
    </row>
    <row r="634" spans="1:17">
      <c r="A634" s="14">
        <v>633</v>
      </c>
      <c r="B634" s="14">
        <v>633</v>
      </c>
      <c r="C634" s="15">
        <v>44767</v>
      </c>
      <c r="D634" s="14">
        <v>10</v>
      </c>
      <c r="E634" s="14">
        <v>7</v>
      </c>
      <c r="F634" s="14">
        <v>2</v>
      </c>
      <c r="G634" s="14" t="s">
        <v>14</v>
      </c>
      <c r="H634" s="14" t="s">
        <v>20</v>
      </c>
      <c r="I634" s="14" t="str">
        <f>VLOOKUP(Transaksi[[#This Row],[product_id]],'Data Mentah'!$J$7:$N$31,2,FALSE)</f>
        <v>Indomie Goreng Rendang</v>
      </c>
      <c r="J634" s="14" t="str">
        <f>VLOOKUP(Transaksi[[#This Row],[product_id]],'Data Mentah'!$J$7:$N$31,3,FALSE)</f>
        <v>makanan</v>
      </c>
      <c r="K634" s="14">
        <f>VLOOKUP(Transaksi[[#This Row],[product_id]],'Data Mentah'!$J$7:$N$31,4,FALSE)</f>
        <v>9000</v>
      </c>
      <c r="L634" s="14" t="str">
        <f>VLOOKUP(Transaksi[[#This Row],[product_id]],'Data Mentah'!$J$7:$N$31,5,FALSE)</f>
        <v>mie-goreng</v>
      </c>
      <c r="M634" s="14">
        <f>Transaksi[[#This Row],[quantity]]*Transaksi[[#This Row],[harga_produk]]</f>
        <v>18000</v>
      </c>
      <c r="N634" s="14" t="str">
        <f>LEFT(Transaksi[[#This Row],[jenis_pembayaran]],4)</f>
        <v>QRIS</v>
      </c>
      <c r="O634" s="14">
        <f>IF(Transaksi[[#This Row],[tipe_pembayaran]]="QRIS",5%*Transaksi[[#This Row],[total_penjualan]],0)</f>
        <v>900</v>
      </c>
      <c r="P634" s="14">
        <f>Transaksi[[#This Row],[total_penjualan]]-Transaksi[[#This Row],[diskon]]</f>
        <v>17100</v>
      </c>
      <c r="Q634" s="16" t="str">
        <f t="shared" si="9"/>
        <v>Juli</v>
      </c>
    </row>
    <row r="635" spans="1:17">
      <c r="A635" s="14">
        <v>634</v>
      </c>
      <c r="B635" s="14">
        <v>634</v>
      </c>
      <c r="C635" s="15">
        <v>44707</v>
      </c>
      <c r="D635" s="14">
        <v>31</v>
      </c>
      <c r="E635" s="14">
        <v>1</v>
      </c>
      <c r="F635" s="14">
        <v>1</v>
      </c>
      <c r="G635" s="14" t="s">
        <v>33</v>
      </c>
      <c r="H635" s="14" t="s">
        <v>20</v>
      </c>
      <c r="I635" s="14" t="str">
        <f>VLOOKUP(Transaksi[[#This Row],[product_id]],'Data Mentah'!$J$7:$N$31,2,FALSE)</f>
        <v>indomie Ayam Bawang</v>
      </c>
      <c r="J635" s="14" t="str">
        <f>VLOOKUP(Transaksi[[#This Row],[product_id]],'Data Mentah'!$J$7:$N$31,3,FALSE)</f>
        <v>makanan</v>
      </c>
      <c r="K635" s="14">
        <f>VLOOKUP(Transaksi[[#This Row],[product_id]],'Data Mentah'!$J$7:$N$31,4,FALSE)</f>
        <v>9000</v>
      </c>
      <c r="L635" s="14" t="str">
        <f>VLOOKUP(Transaksi[[#This Row],[product_id]],'Data Mentah'!$J$7:$N$31,5,FALSE)</f>
        <v>mie-kuah</v>
      </c>
      <c r="M635" s="14">
        <f>Transaksi[[#This Row],[quantity]]*Transaksi[[#This Row],[harga_produk]]</f>
        <v>9000</v>
      </c>
      <c r="N635" s="14" t="str">
        <f>LEFT(Transaksi[[#This Row],[jenis_pembayaran]],4)</f>
        <v>QRIS</v>
      </c>
      <c r="O635" s="14">
        <f>IF(Transaksi[[#This Row],[tipe_pembayaran]]="QRIS",5%*Transaksi[[#This Row],[total_penjualan]],0)</f>
        <v>450</v>
      </c>
      <c r="P635" s="14">
        <f>Transaksi[[#This Row],[total_penjualan]]-Transaksi[[#This Row],[diskon]]</f>
        <v>8550</v>
      </c>
      <c r="Q635" s="16" t="str">
        <f t="shared" si="9"/>
        <v>Mei</v>
      </c>
    </row>
    <row r="636" spans="1:17">
      <c r="A636" s="14">
        <v>635</v>
      </c>
      <c r="B636" s="14">
        <v>635</v>
      </c>
      <c r="C636" s="15">
        <v>44680</v>
      </c>
      <c r="D636" s="14">
        <v>27</v>
      </c>
      <c r="E636" s="14">
        <v>13</v>
      </c>
      <c r="F636" s="14">
        <v>1</v>
      </c>
      <c r="G636" s="14" t="s">
        <v>33</v>
      </c>
      <c r="H636" s="14" t="s">
        <v>20</v>
      </c>
      <c r="I636" s="14" t="str">
        <f>VLOOKUP(Transaksi[[#This Row],[product_id]],'Data Mentah'!$J$7:$N$31,2,FALSE)</f>
        <v>Indomie Rasa Sop Buntut</v>
      </c>
      <c r="J636" s="14" t="str">
        <f>VLOOKUP(Transaksi[[#This Row],[product_id]],'Data Mentah'!$J$7:$N$31,3,FALSE)</f>
        <v>makanan</v>
      </c>
      <c r="K636" s="14">
        <f>VLOOKUP(Transaksi[[#This Row],[product_id]],'Data Mentah'!$J$7:$N$31,4,FALSE)</f>
        <v>10000</v>
      </c>
      <c r="L636" s="14" t="str">
        <f>VLOOKUP(Transaksi[[#This Row],[product_id]],'Data Mentah'!$J$7:$N$31,5,FALSE)</f>
        <v>mie-kuah</v>
      </c>
      <c r="M636" s="14">
        <f>Transaksi[[#This Row],[quantity]]*Transaksi[[#This Row],[harga_produk]]</f>
        <v>10000</v>
      </c>
      <c r="N636" s="14" t="str">
        <f>LEFT(Transaksi[[#This Row],[jenis_pembayaran]],4)</f>
        <v>QRIS</v>
      </c>
      <c r="O636" s="14">
        <f>IF(Transaksi[[#This Row],[tipe_pembayaran]]="QRIS",5%*Transaksi[[#This Row],[total_penjualan]],0)</f>
        <v>500</v>
      </c>
      <c r="P636" s="14">
        <f>Transaksi[[#This Row],[total_penjualan]]-Transaksi[[#This Row],[diskon]]</f>
        <v>9500</v>
      </c>
      <c r="Q636" s="16" t="str">
        <f t="shared" si="9"/>
        <v>April</v>
      </c>
    </row>
    <row r="637" spans="1:17">
      <c r="A637" s="14">
        <v>636</v>
      </c>
      <c r="B637" s="14">
        <v>636</v>
      </c>
      <c r="C637" s="15">
        <v>44743</v>
      </c>
      <c r="D637" s="14">
        <v>20</v>
      </c>
      <c r="E637" s="14">
        <v>6</v>
      </c>
      <c r="F637" s="14">
        <v>2</v>
      </c>
      <c r="G637" s="14" t="s">
        <v>33</v>
      </c>
      <c r="H637" s="14" t="s">
        <v>20</v>
      </c>
      <c r="I637" s="14" t="str">
        <f>VLOOKUP(Transaksi[[#This Row],[product_id]],'Data Mentah'!$J$7:$N$31,2,FALSE)</f>
        <v>Indomie Goreng Pedas</v>
      </c>
      <c r="J637" s="14" t="str">
        <f>VLOOKUP(Transaksi[[#This Row],[product_id]],'Data Mentah'!$J$7:$N$31,3,FALSE)</f>
        <v>makanan</v>
      </c>
      <c r="K637" s="14">
        <f>VLOOKUP(Transaksi[[#This Row],[product_id]],'Data Mentah'!$J$7:$N$31,4,FALSE)</f>
        <v>9000</v>
      </c>
      <c r="L637" s="14" t="str">
        <f>VLOOKUP(Transaksi[[#This Row],[product_id]],'Data Mentah'!$J$7:$N$31,5,FALSE)</f>
        <v>mie-goreng</v>
      </c>
      <c r="M637" s="14">
        <f>Transaksi[[#This Row],[quantity]]*Transaksi[[#This Row],[harga_produk]]</f>
        <v>18000</v>
      </c>
      <c r="N637" s="14" t="str">
        <f>LEFT(Transaksi[[#This Row],[jenis_pembayaran]],4)</f>
        <v>QRIS</v>
      </c>
      <c r="O637" s="14">
        <f>IF(Transaksi[[#This Row],[tipe_pembayaran]]="QRIS",5%*Transaksi[[#This Row],[total_penjualan]],0)</f>
        <v>900</v>
      </c>
      <c r="P637" s="14">
        <f>Transaksi[[#This Row],[total_penjualan]]-Transaksi[[#This Row],[diskon]]</f>
        <v>17100</v>
      </c>
      <c r="Q637" s="16" t="str">
        <f t="shared" si="9"/>
        <v>Juli</v>
      </c>
    </row>
    <row r="638" spans="1:17">
      <c r="A638" s="14">
        <v>637</v>
      </c>
      <c r="B638" s="14">
        <v>637</v>
      </c>
      <c r="C638" s="15">
        <v>44734</v>
      </c>
      <c r="D638" s="14">
        <v>85</v>
      </c>
      <c r="E638" s="14">
        <v>17</v>
      </c>
      <c r="F638" s="14">
        <v>1</v>
      </c>
      <c r="G638" s="14" t="s">
        <v>22</v>
      </c>
      <c r="H638" s="14" t="s">
        <v>15</v>
      </c>
      <c r="I638" s="14" t="str">
        <f>VLOOKUP(Transaksi[[#This Row],[product_id]],'Data Mentah'!$J$7:$N$31,2,FALSE)</f>
        <v>Indomie Rasa Soto Padang</v>
      </c>
      <c r="J638" s="14" t="str">
        <f>VLOOKUP(Transaksi[[#This Row],[product_id]],'Data Mentah'!$J$7:$N$31,3,FALSE)</f>
        <v>makanan</v>
      </c>
      <c r="K638" s="14">
        <f>VLOOKUP(Transaksi[[#This Row],[product_id]],'Data Mentah'!$J$7:$N$31,4,FALSE)</f>
        <v>10000</v>
      </c>
      <c r="L638" s="14" t="str">
        <f>VLOOKUP(Transaksi[[#This Row],[product_id]],'Data Mentah'!$J$7:$N$31,5,FALSE)</f>
        <v>mie-kuah</v>
      </c>
      <c r="M638" s="14">
        <f>Transaksi[[#This Row],[quantity]]*Transaksi[[#This Row],[harga_produk]]</f>
        <v>10000</v>
      </c>
      <c r="N638" s="14" t="str">
        <f>LEFT(Transaksi[[#This Row],[jenis_pembayaran]],4)</f>
        <v>QRIS</v>
      </c>
      <c r="O638" s="14">
        <f>IF(Transaksi[[#This Row],[tipe_pembayaran]]="QRIS",5%*Transaksi[[#This Row],[total_penjualan]],0)</f>
        <v>500</v>
      </c>
      <c r="P638" s="14">
        <f>Transaksi[[#This Row],[total_penjualan]]-Transaksi[[#This Row],[diskon]]</f>
        <v>9500</v>
      </c>
      <c r="Q638" s="16" t="str">
        <f t="shared" si="9"/>
        <v>Juni</v>
      </c>
    </row>
    <row r="639" spans="1:17">
      <c r="A639" s="14">
        <v>638</v>
      </c>
      <c r="B639" s="14">
        <v>638</v>
      </c>
      <c r="C639" s="15">
        <v>44652</v>
      </c>
      <c r="D639" s="14">
        <v>64</v>
      </c>
      <c r="E639" s="14">
        <v>4</v>
      </c>
      <c r="F639" s="14">
        <v>2</v>
      </c>
      <c r="G639" s="14" t="s">
        <v>30</v>
      </c>
      <c r="H639" s="14" t="s">
        <v>20</v>
      </c>
      <c r="I639" s="14" t="str">
        <f>VLOOKUP(Transaksi[[#This Row],[product_id]],'Data Mentah'!$J$7:$N$31,2,FALSE)</f>
        <v>Indomie Goreng Aceh</v>
      </c>
      <c r="J639" s="14" t="str">
        <f>VLOOKUP(Transaksi[[#This Row],[product_id]],'Data Mentah'!$J$7:$N$31,3,FALSE)</f>
        <v>makanan</v>
      </c>
      <c r="K639" s="14">
        <f>VLOOKUP(Transaksi[[#This Row],[product_id]],'Data Mentah'!$J$7:$N$31,4,FALSE)</f>
        <v>9000</v>
      </c>
      <c r="L639" s="14" t="str">
        <f>VLOOKUP(Transaksi[[#This Row],[product_id]],'Data Mentah'!$J$7:$N$31,5,FALSE)</f>
        <v>mie-goreng</v>
      </c>
      <c r="M639" s="14">
        <f>Transaksi[[#This Row],[quantity]]*Transaksi[[#This Row],[harga_produk]]</f>
        <v>18000</v>
      </c>
      <c r="N639" s="14" t="str">
        <f>LEFT(Transaksi[[#This Row],[jenis_pembayaran]],4)</f>
        <v>QRIS</v>
      </c>
      <c r="O639" s="14">
        <f>IF(Transaksi[[#This Row],[tipe_pembayaran]]="QRIS",5%*Transaksi[[#This Row],[total_penjualan]],0)</f>
        <v>900</v>
      </c>
      <c r="P639" s="14">
        <f>Transaksi[[#This Row],[total_penjualan]]-Transaksi[[#This Row],[diskon]]</f>
        <v>17100</v>
      </c>
      <c r="Q639" s="16" t="str">
        <f t="shared" si="9"/>
        <v>April</v>
      </c>
    </row>
    <row r="640" spans="1:17">
      <c r="A640" s="14">
        <v>639</v>
      </c>
      <c r="B640" s="14">
        <v>639</v>
      </c>
      <c r="C640" s="15">
        <v>44659</v>
      </c>
      <c r="D640" s="14">
        <v>31</v>
      </c>
      <c r="E640" s="14">
        <v>7</v>
      </c>
      <c r="F640" s="14">
        <v>1</v>
      </c>
      <c r="G640" s="14" t="s">
        <v>45</v>
      </c>
      <c r="H640" s="14" t="s">
        <v>15</v>
      </c>
      <c r="I640" s="14" t="str">
        <f>VLOOKUP(Transaksi[[#This Row],[product_id]],'Data Mentah'!$J$7:$N$31,2,FALSE)</f>
        <v>Indomie Goreng Rendang</v>
      </c>
      <c r="J640" s="14" t="str">
        <f>VLOOKUP(Transaksi[[#This Row],[product_id]],'Data Mentah'!$J$7:$N$31,3,FALSE)</f>
        <v>makanan</v>
      </c>
      <c r="K640" s="14">
        <f>VLOOKUP(Transaksi[[#This Row],[product_id]],'Data Mentah'!$J$7:$N$31,4,FALSE)</f>
        <v>9000</v>
      </c>
      <c r="L640" s="14" t="str">
        <f>VLOOKUP(Transaksi[[#This Row],[product_id]],'Data Mentah'!$J$7:$N$31,5,FALSE)</f>
        <v>mie-goreng</v>
      </c>
      <c r="M640" s="14">
        <f>Transaksi[[#This Row],[quantity]]*Transaksi[[#This Row],[harga_produk]]</f>
        <v>9000</v>
      </c>
      <c r="N640" s="14" t="str">
        <f>LEFT(Transaksi[[#This Row],[jenis_pembayaran]],4)</f>
        <v>QRIS</v>
      </c>
      <c r="O640" s="14">
        <f>IF(Transaksi[[#This Row],[tipe_pembayaran]]="QRIS",5%*Transaksi[[#This Row],[total_penjualan]],0)</f>
        <v>450</v>
      </c>
      <c r="P640" s="14">
        <f>Transaksi[[#This Row],[total_penjualan]]-Transaksi[[#This Row],[diskon]]</f>
        <v>8550</v>
      </c>
      <c r="Q640" s="16" t="str">
        <f t="shared" si="9"/>
        <v>April</v>
      </c>
    </row>
    <row r="641" spans="1:17">
      <c r="A641" s="14">
        <v>640</v>
      </c>
      <c r="B641" s="14">
        <v>640</v>
      </c>
      <c r="C641" s="15">
        <v>44689</v>
      </c>
      <c r="D641" s="14">
        <v>59</v>
      </c>
      <c r="E641" s="14">
        <v>14</v>
      </c>
      <c r="F641" s="14">
        <v>3</v>
      </c>
      <c r="G641" s="14" t="s">
        <v>22</v>
      </c>
      <c r="H641" s="14" t="s">
        <v>15</v>
      </c>
      <c r="I641" s="14" t="str">
        <f>VLOOKUP(Transaksi[[#This Row],[product_id]],'Data Mentah'!$J$7:$N$31,2,FALSE)</f>
        <v>Indomie Rasa Soto Banjar Limau Kuit</v>
      </c>
      <c r="J641" s="14" t="str">
        <f>VLOOKUP(Transaksi[[#This Row],[product_id]],'Data Mentah'!$J$7:$N$31,3,FALSE)</f>
        <v>makanan</v>
      </c>
      <c r="K641" s="14">
        <f>VLOOKUP(Transaksi[[#This Row],[product_id]],'Data Mentah'!$J$7:$N$31,4,FALSE)</f>
        <v>10000</v>
      </c>
      <c r="L641" s="14" t="str">
        <f>VLOOKUP(Transaksi[[#This Row],[product_id]],'Data Mentah'!$J$7:$N$31,5,FALSE)</f>
        <v>mie-kuah</v>
      </c>
      <c r="M641" s="14">
        <f>Transaksi[[#This Row],[quantity]]*Transaksi[[#This Row],[harga_produk]]</f>
        <v>30000</v>
      </c>
      <c r="N641" s="14" t="str">
        <f>LEFT(Transaksi[[#This Row],[jenis_pembayaran]],4)</f>
        <v>QRIS</v>
      </c>
      <c r="O641" s="14">
        <f>IF(Transaksi[[#This Row],[tipe_pembayaran]]="QRIS",5%*Transaksi[[#This Row],[total_penjualan]],0)</f>
        <v>1500</v>
      </c>
      <c r="P641" s="14">
        <f>Transaksi[[#This Row],[total_penjualan]]-Transaksi[[#This Row],[diskon]]</f>
        <v>28500</v>
      </c>
      <c r="Q641" s="16" t="str">
        <f t="shared" si="9"/>
        <v>Mei</v>
      </c>
    </row>
    <row r="642" spans="1:17">
      <c r="A642" s="14">
        <v>641</v>
      </c>
      <c r="B642" s="14">
        <v>641</v>
      </c>
      <c r="C642" s="15">
        <v>44704</v>
      </c>
      <c r="D642" s="14">
        <v>27</v>
      </c>
      <c r="E642" s="14">
        <v>1</v>
      </c>
      <c r="F642" s="14">
        <v>3</v>
      </c>
      <c r="G642" s="14" t="s">
        <v>19</v>
      </c>
      <c r="H642" s="14" t="s">
        <v>15</v>
      </c>
      <c r="I642" s="14" t="str">
        <f>VLOOKUP(Transaksi[[#This Row],[product_id]],'Data Mentah'!$J$7:$N$31,2,FALSE)</f>
        <v>indomie Ayam Bawang</v>
      </c>
      <c r="J642" s="14" t="str">
        <f>VLOOKUP(Transaksi[[#This Row],[product_id]],'Data Mentah'!$J$7:$N$31,3,FALSE)</f>
        <v>makanan</v>
      </c>
      <c r="K642" s="14">
        <f>VLOOKUP(Transaksi[[#This Row],[product_id]],'Data Mentah'!$J$7:$N$31,4,FALSE)</f>
        <v>9000</v>
      </c>
      <c r="L642" s="14" t="str">
        <f>VLOOKUP(Transaksi[[#This Row],[product_id]],'Data Mentah'!$J$7:$N$31,5,FALSE)</f>
        <v>mie-kuah</v>
      </c>
      <c r="M642" s="14">
        <f>Transaksi[[#This Row],[quantity]]*Transaksi[[#This Row],[harga_produk]]</f>
        <v>27000</v>
      </c>
      <c r="N642" s="14" t="str">
        <f>LEFT(Transaksi[[#This Row],[jenis_pembayaran]],4)</f>
        <v>CASH</v>
      </c>
      <c r="O642" s="14">
        <f>IF(Transaksi[[#This Row],[tipe_pembayaran]]="QRIS",5%*Transaksi[[#This Row],[total_penjualan]],0)</f>
        <v>0</v>
      </c>
      <c r="P642" s="14">
        <f>Transaksi[[#This Row],[total_penjualan]]-Transaksi[[#This Row],[diskon]]</f>
        <v>27000</v>
      </c>
      <c r="Q642" s="16" t="str">
        <f t="shared" si="9"/>
        <v>Mei</v>
      </c>
    </row>
    <row r="643" spans="1:17">
      <c r="A643" s="14">
        <v>642</v>
      </c>
      <c r="B643" s="14">
        <v>642</v>
      </c>
      <c r="C643" s="15">
        <v>44773</v>
      </c>
      <c r="D643" s="14">
        <v>4</v>
      </c>
      <c r="E643" s="14">
        <v>12</v>
      </c>
      <c r="F643" s="14">
        <v>1</v>
      </c>
      <c r="G643" s="14" t="s">
        <v>30</v>
      </c>
      <c r="H643" s="14" t="s">
        <v>15</v>
      </c>
      <c r="I643" s="14" t="str">
        <f>VLOOKUP(Transaksi[[#This Row],[product_id]],'Data Mentah'!$J$7:$N$31,2,FALSE)</f>
        <v>Indomie Rasa Mi Kocok Bandung</v>
      </c>
      <c r="J643" s="14" t="str">
        <f>VLOOKUP(Transaksi[[#This Row],[product_id]],'Data Mentah'!$J$7:$N$31,3,FALSE)</f>
        <v>makanan</v>
      </c>
      <c r="K643" s="14">
        <f>VLOOKUP(Transaksi[[#This Row],[product_id]],'Data Mentah'!$J$7:$N$31,4,FALSE)</f>
        <v>10000</v>
      </c>
      <c r="L643" s="14" t="str">
        <f>VLOOKUP(Transaksi[[#This Row],[product_id]],'Data Mentah'!$J$7:$N$31,5,FALSE)</f>
        <v>mie-kuah</v>
      </c>
      <c r="M643" s="14">
        <f>Transaksi[[#This Row],[quantity]]*Transaksi[[#This Row],[harga_produk]]</f>
        <v>10000</v>
      </c>
      <c r="N643" s="14" t="str">
        <f>LEFT(Transaksi[[#This Row],[jenis_pembayaran]],4)</f>
        <v>QRIS</v>
      </c>
      <c r="O643" s="14">
        <f>IF(Transaksi[[#This Row],[tipe_pembayaran]]="QRIS",5%*Transaksi[[#This Row],[total_penjualan]],0)</f>
        <v>500</v>
      </c>
      <c r="P643" s="14">
        <f>Transaksi[[#This Row],[total_penjualan]]-Transaksi[[#This Row],[diskon]]</f>
        <v>9500</v>
      </c>
      <c r="Q643" s="16" t="str">
        <f t="shared" ref="Q643:Q706" si="10">CHOOSE(MONTH(C643),"Januari","Februari","Maret","April","Mei","Juni","Juli","Agustus","September","Oktober","November","Desember")</f>
        <v>Juli</v>
      </c>
    </row>
    <row r="644" spans="1:17">
      <c r="A644" s="14">
        <v>643</v>
      </c>
      <c r="B644" s="14">
        <v>643</v>
      </c>
      <c r="C644" s="15">
        <v>44617</v>
      </c>
      <c r="D644" s="14">
        <v>18</v>
      </c>
      <c r="E644" s="14">
        <v>9</v>
      </c>
      <c r="F644" s="14">
        <v>1</v>
      </c>
      <c r="G644" s="14" t="s">
        <v>22</v>
      </c>
      <c r="H644" s="14" t="s">
        <v>20</v>
      </c>
      <c r="I644" s="14" t="str">
        <f>VLOOKUP(Transaksi[[#This Row],[product_id]],'Data Mentah'!$J$7:$N$31,2,FALSE)</f>
        <v>Indomie Goreng Spesial</v>
      </c>
      <c r="J644" s="14" t="str">
        <f>VLOOKUP(Transaksi[[#This Row],[product_id]],'Data Mentah'!$J$7:$N$31,3,FALSE)</f>
        <v>makanan</v>
      </c>
      <c r="K644" s="14">
        <f>VLOOKUP(Transaksi[[#This Row],[product_id]],'Data Mentah'!$J$7:$N$31,4,FALSE)</f>
        <v>9000</v>
      </c>
      <c r="L644" s="14" t="str">
        <f>VLOOKUP(Transaksi[[#This Row],[product_id]],'Data Mentah'!$J$7:$N$31,5,FALSE)</f>
        <v>mie-goreng</v>
      </c>
      <c r="M644" s="14">
        <f>Transaksi[[#This Row],[quantity]]*Transaksi[[#This Row],[harga_produk]]</f>
        <v>9000</v>
      </c>
      <c r="N644" s="14" t="str">
        <f>LEFT(Transaksi[[#This Row],[jenis_pembayaran]],4)</f>
        <v>QRIS</v>
      </c>
      <c r="O644" s="14">
        <f>IF(Transaksi[[#This Row],[tipe_pembayaran]]="QRIS",5%*Transaksi[[#This Row],[total_penjualan]],0)</f>
        <v>450</v>
      </c>
      <c r="P644" s="14">
        <f>Transaksi[[#This Row],[total_penjualan]]-Transaksi[[#This Row],[diskon]]</f>
        <v>8550</v>
      </c>
      <c r="Q644" s="16" t="str">
        <f t="shared" si="10"/>
        <v>Februari</v>
      </c>
    </row>
    <row r="645" spans="1:17">
      <c r="A645" s="14">
        <v>644</v>
      </c>
      <c r="B645" s="14">
        <v>644</v>
      </c>
      <c r="C645" s="15">
        <v>44619</v>
      </c>
      <c r="D645" s="14">
        <v>26</v>
      </c>
      <c r="E645" s="14">
        <v>17</v>
      </c>
      <c r="F645" s="14">
        <v>1</v>
      </c>
      <c r="G645" s="14" t="s">
        <v>19</v>
      </c>
      <c r="H645" s="14" t="s">
        <v>15</v>
      </c>
      <c r="I645" s="14" t="str">
        <f>VLOOKUP(Transaksi[[#This Row],[product_id]],'Data Mentah'!$J$7:$N$31,2,FALSE)</f>
        <v>Indomie Rasa Soto Padang</v>
      </c>
      <c r="J645" s="14" t="str">
        <f>VLOOKUP(Transaksi[[#This Row],[product_id]],'Data Mentah'!$J$7:$N$31,3,FALSE)</f>
        <v>makanan</v>
      </c>
      <c r="K645" s="14">
        <f>VLOOKUP(Transaksi[[#This Row],[product_id]],'Data Mentah'!$J$7:$N$31,4,FALSE)</f>
        <v>10000</v>
      </c>
      <c r="L645" s="14" t="str">
        <f>VLOOKUP(Transaksi[[#This Row],[product_id]],'Data Mentah'!$J$7:$N$31,5,FALSE)</f>
        <v>mie-kuah</v>
      </c>
      <c r="M645" s="14">
        <f>Transaksi[[#This Row],[quantity]]*Transaksi[[#This Row],[harga_produk]]</f>
        <v>10000</v>
      </c>
      <c r="N645" s="14" t="str">
        <f>LEFT(Transaksi[[#This Row],[jenis_pembayaran]],4)</f>
        <v>CASH</v>
      </c>
      <c r="O645" s="14">
        <f>IF(Transaksi[[#This Row],[tipe_pembayaran]]="QRIS",5%*Transaksi[[#This Row],[total_penjualan]],0)</f>
        <v>0</v>
      </c>
      <c r="P645" s="14">
        <f>Transaksi[[#This Row],[total_penjualan]]-Transaksi[[#This Row],[diskon]]</f>
        <v>10000</v>
      </c>
      <c r="Q645" s="16" t="str">
        <f t="shared" si="10"/>
        <v>Februari</v>
      </c>
    </row>
    <row r="646" spans="1:17">
      <c r="A646" s="14">
        <v>645</v>
      </c>
      <c r="B646" s="14">
        <v>645</v>
      </c>
      <c r="C646" s="15">
        <v>44798</v>
      </c>
      <c r="D646" s="14">
        <v>45</v>
      </c>
      <c r="E646" s="14">
        <v>10</v>
      </c>
      <c r="F646" s="14">
        <v>3</v>
      </c>
      <c r="G646" s="14" t="s">
        <v>33</v>
      </c>
      <c r="H646" s="14" t="s">
        <v>15</v>
      </c>
      <c r="I646" s="14" t="str">
        <f>VLOOKUP(Transaksi[[#This Row],[product_id]],'Data Mentah'!$J$7:$N$31,2,FALSE)</f>
        <v>indomie Kari Ayam</v>
      </c>
      <c r="J646" s="14" t="str">
        <f>VLOOKUP(Transaksi[[#This Row],[product_id]],'Data Mentah'!$J$7:$N$31,3,FALSE)</f>
        <v>makanan</v>
      </c>
      <c r="K646" s="14">
        <f>VLOOKUP(Transaksi[[#This Row],[product_id]],'Data Mentah'!$J$7:$N$31,4,FALSE)</f>
        <v>9000</v>
      </c>
      <c r="L646" s="14" t="str">
        <f>VLOOKUP(Transaksi[[#This Row],[product_id]],'Data Mentah'!$J$7:$N$31,5,FALSE)</f>
        <v>mie-kuah</v>
      </c>
      <c r="M646" s="14">
        <f>Transaksi[[#This Row],[quantity]]*Transaksi[[#This Row],[harga_produk]]</f>
        <v>27000</v>
      </c>
      <c r="N646" s="14" t="str">
        <f>LEFT(Transaksi[[#This Row],[jenis_pembayaran]],4)</f>
        <v>QRIS</v>
      </c>
      <c r="O646" s="14">
        <f>IF(Transaksi[[#This Row],[tipe_pembayaran]]="QRIS",5%*Transaksi[[#This Row],[total_penjualan]],0)</f>
        <v>1350</v>
      </c>
      <c r="P646" s="14">
        <f>Transaksi[[#This Row],[total_penjualan]]-Transaksi[[#This Row],[diskon]]</f>
        <v>25650</v>
      </c>
      <c r="Q646" s="16" t="str">
        <f t="shared" si="10"/>
        <v>Agustus</v>
      </c>
    </row>
    <row r="647" spans="1:17">
      <c r="A647" s="14">
        <v>646</v>
      </c>
      <c r="B647" s="14">
        <v>646</v>
      </c>
      <c r="C647" s="15">
        <v>44622</v>
      </c>
      <c r="D647" s="14">
        <v>49</v>
      </c>
      <c r="E647" s="14">
        <v>14</v>
      </c>
      <c r="F647" s="14">
        <v>1</v>
      </c>
      <c r="G647" s="14" t="s">
        <v>22</v>
      </c>
      <c r="H647" s="14" t="s">
        <v>15</v>
      </c>
      <c r="I647" s="14" t="str">
        <f>VLOOKUP(Transaksi[[#This Row],[product_id]],'Data Mentah'!$J$7:$N$31,2,FALSE)</f>
        <v>Indomie Rasa Soto Banjar Limau Kuit</v>
      </c>
      <c r="J647" s="14" t="str">
        <f>VLOOKUP(Transaksi[[#This Row],[product_id]],'Data Mentah'!$J$7:$N$31,3,FALSE)</f>
        <v>makanan</v>
      </c>
      <c r="K647" s="14">
        <f>VLOOKUP(Transaksi[[#This Row],[product_id]],'Data Mentah'!$J$7:$N$31,4,FALSE)</f>
        <v>10000</v>
      </c>
      <c r="L647" s="14" t="str">
        <f>VLOOKUP(Transaksi[[#This Row],[product_id]],'Data Mentah'!$J$7:$N$31,5,FALSE)</f>
        <v>mie-kuah</v>
      </c>
      <c r="M647" s="14">
        <f>Transaksi[[#This Row],[quantity]]*Transaksi[[#This Row],[harga_produk]]</f>
        <v>10000</v>
      </c>
      <c r="N647" s="14" t="str">
        <f>LEFT(Transaksi[[#This Row],[jenis_pembayaran]],4)</f>
        <v>QRIS</v>
      </c>
      <c r="O647" s="14">
        <f>IF(Transaksi[[#This Row],[tipe_pembayaran]]="QRIS",5%*Transaksi[[#This Row],[total_penjualan]],0)</f>
        <v>500</v>
      </c>
      <c r="P647" s="14">
        <f>Transaksi[[#This Row],[total_penjualan]]-Transaksi[[#This Row],[diskon]]</f>
        <v>9500</v>
      </c>
      <c r="Q647" s="16" t="str">
        <f t="shared" si="10"/>
        <v>Maret</v>
      </c>
    </row>
    <row r="648" spans="1:17">
      <c r="A648" s="14">
        <v>647</v>
      </c>
      <c r="B648" s="14">
        <v>647</v>
      </c>
      <c r="C648" s="15">
        <v>44715</v>
      </c>
      <c r="D648" s="14">
        <v>65</v>
      </c>
      <c r="E648" s="14">
        <v>18</v>
      </c>
      <c r="F648" s="14">
        <v>2</v>
      </c>
      <c r="G648" s="14" t="s">
        <v>30</v>
      </c>
      <c r="H648" s="14" t="s">
        <v>15</v>
      </c>
      <c r="I648" s="14" t="str">
        <f>VLOOKUP(Transaksi[[#This Row],[product_id]],'Data Mentah'!$J$7:$N$31,2,FALSE)</f>
        <v>Indomie Soto Mie</v>
      </c>
      <c r="J648" s="14" t="str">
        <f>VLOOKUP(Transaksi[[#This Row],[product_id]],'Data Mentah'!$J$7:$N$31,3,FALSE)</f>
        <v>makanan</v>
      </c>
      <c r="K648" s="14">
        <f>VLOOKUP(Transaksi[[#This Row],[product_id]],'Data Mentah'!$J$7:$N$31,4,FALSE)</f>
        <v>9000</v>
      </c>
      <c r="L648" s="14" t="str">
        <f>VLOOKUP(Transaksi[[#This Row],[product_id]],'Data Mentah'!$J$7:$N$31,5,FALSE)</f>
        <v>mie-kuah</v>
      </c>
      <c r="M648" s="14">
        <f>Transaksi[[#This Row],[quantity]]*Transaksi[[#This Row],[harga_produk]]</f>
        <v>18000</v>
      </c>
      <c r="N648" s="14" t="str">
        <f>LEFT(Transaksi[[#This Row],[jenis_pembayaran]],4)</f>
        <v>QRIS</v>
      </c>
      <c r="O648" s="14">
        <f>IF(Transaksi[[#This Row],[tipe_pembayaran]]="QRIS",5%*Transaksi[[#This Row],[total_penjualan]],0)</f>
        <v>900</v>
      </c>
      <c r="P648" s="14">
        <f>Transaksi[[#This Row],[total_penjualan]]-Transaksi[[#This Row],[diskon]]</f>
        <v>17100</v>
      </c>
      <c r="Q648" s="16" t="str">
        <f t="shared" si="10"/>
        <v>Juni</v>
      </c>
    </row>
    <row r="649" spans="1:17">
      <c r="A649" s="14">
        <v>648</v>
      </c>
      <c r="B649" s="14">
        <v>648</v>
      </c>
      <c r="C649" s="15">
        <v>44595</v>
      </c>
      <c r="D649" s="14">
        <v>48</v>
      </c>
      <c r="E649" s="14">
        <v>7</v>
      </c>
      <c r="F649" s="14">
        <v>2</v>
      </c>
      <c r="G649" s="14" t="s">
        <v>33</v>
      </c>
      <c r="H649" s="14" t="s">
        <v>20</v>
      </c>
      <c r="I649" s="14" t="str">
        <f>VLOOKUP(Transaksi[[#This Row],[product_id]],'Data Mentah'!$J$7:$N$31,2,FALSE)</f>
        <v>Indomie Goreng Rendang</v>
      </c>
      <c r="J649" s="14" t="str">
        <f>VLOOKUP(Transaksi[[#This Row],[product_id]],'Data Mentah'!$J$7:$N$31,3,FALSE)</f>
        <v>makanan</v>
      </c>
      <c r="K649" s="14">
        <f>VLOOKUP(Transaksi[[#This Row],[product_id]],'Data Mentah'!$J$7:$N$31,4,FALSE)</f>
        <v>9000</v>
      </c>
      <c r="L649" s="14" t="str">
        <f>VLOOKUP(Transaksi[[#This Row],[product_id]],'Data Mentah'!$J$7:$N$31,5,FALSE)</f>
        <v>mie-goreng</v>
      </c>
      <c r="M649" s="14">
        <f>Transaksi[[#This Row],[quantity]]*Transaksi[[#This Row],[harga_produk]]</f>
        <v>18000</v>
      </c>
      <c r="N649" s="14" t="str">
        <f>LEFT(Transaksi[[#This Row],[jenis_pembayaran]],4)</f>
        <v>QRIS</v>
      </c>
      <c r="O649" s="14">
        <f>IF(Transaksi[[#This Row],[tipe_pembayaran]]="QRIS",5%*Transaksi[[#This Row],[total_penjualan]],0)</f>
        <v>900</v>
      </c>
      <c r="P649" s="14">
        <f>Transaksi[[#This Row],[total_penjualan]]-Transaksi[[#This Row],[diskon]]</f>
        <v>17100</v>
      </c>
      <c r="Q649" s="16" t="str">
        <f t="shared" si="10"/>
        <v>Februari</v>
      </c>
    </row>
    <row r="650" spans="1:17">
      <c r="A650" s="14">
        <v>649</v>
      </c>
      <c r="B650" s="14">
        <v>649</v>
      </c>
      <c r="C650" s="15">
        <v>44751</v>
      </c>
      <c r="D650" s="14">
        <v>7</v>
      </c>
      <c r="E650" s="14">
        <v>14</v>
      </c>
      <c r="F650" s="14">
        <v>2</v>
      </c>
      <c r="G650" s="14" t="s">
        <v>33</v>
      </c>
      <c r="H650" s="14" t="s">
        <v>15</v>
      </c>
      <c r="I650" s="14" t="str">
        <f>VLOOKUP(Transaksi[[#This Row],[product_id]],'Data Mentah'!$J$7:$N$31,2,FALSE)</f>
        <v>Indomie Rasa Soto Banjar Limau Kuit</v>
      </c>
      <c r="J650" s="14" t="str">
        <f>VLOOKUP(Transaksi[[#This Row],[product_id]],'Data Mentah'!$J$7:$N$31,3,FALSE)</f>
        <v>makanan</v>
      </c>
      <c r="K650" s="14">
        <f>VLOOKUP(Transaksi[[#This Row],[product_id]],'Data Mentah'!$J$7:$N$31,4,FALSE)</f>
        <v>10000</v>
      </c>
      <c r="L650" s="14" t="str">
        <f>VLOOKUP(Transaksi[[#This Row],[product_id]],'Data Mentah'!$J$7:$N$31,5,FALSE)</f>
        <v>mie-kuah</v>
      </c>
      <c r="M650" s="14">
        <f>Transaksi[[#This Row],[quantity]]*Transaksi[[#This Row],[harga_produk]]</f>
        <v>20000</v>
      </c>
      <c r="N650" s="14" t="str">
        <f>LEFT(Transaksi[[#This Row],[jenis_pembayaran]],4)</f>
        <v>QRIS</v>
      </c>
      <c r="O650" s="14">
        <f>IF(Transaksi[[#This Row],[tipe_pembayaran]]="QRIS",5%*Transaksi[[#This Row],[total_penjualan]],0)</f>
        <v>1000</v>
      </c>
      <c r="P650" s="14">
        <f>Transaksi[[#This Row],[total_penjualan]]-Transaksi[[#This Row],[diskon]]</f>
        <v>19000</v>
      </c>
      <c r="Q650" s="16" t="str">
        <f t="shared" si="10"/>
        <v>Juli</v>
      </c>
    </row>
    <row r="651" spans="1:17">
      <c r="A651" s="14">
        <v>650</v>
      </c>
      <c r="B651" s="14">
        <v>650</v>
      </c>
      <c r="C651" s="15">
        <v>44794</v>
      </c>
      <c r="D651" s="14">
        <v>36</v>
      </c>
      <c r="E651" s="14">
        <v>18</v>
      </c>
      <c r="F651" s="14">
        <v>1</v>
      </c>
      <c r="G651" s="14" t="s">
        <v>19</v>
      </c>
      <c r="H651" s="14" t="s">
        <v>20</v>
      </c>
      <c r="I651" s="14" t="str">
        <f>VLOOKUP(Transaksi[[#This Row],[product_id]],'Data Mentah'!$J$7:$N$31,2,FALSE)</f>
        <v>Indomie Soto Mie</v>
      </c>
      <c r="J651" s="14" t="str">
        <f>VLOOKUP(Transaksi[[#This Row],[product_id]],'Data Mentah'!$J$7:$N$31,3,FALSE)</f>
        <v>makanan</v>
      </c>
      <c r="K651" s="14">
        <f>VLOOKUP(Transaksi[[#This Row],[product_id]],'Data Mentah'!$J$7:$N$31,4,FALSE)</f>
        <v>9000</v>
      </c>
      <c r="L651" s="14" t="str">
        <f>VLOOKUP(Transaksi[[#This Row],[product_id]],'Data Mentah'!$J$7:$N$31,5,FALSE)</f>
        <v>mie-kuah</v>
      </c>
      <c r="M651" s="14">
        <f>Transaksi[[#This Row],[quantity]]*Transaksi[[#This Row],[harga_produk]]</f>
        <v>9000</v>
      </c>
      <c r="N651" s="14" t="str">
        <f>LEFT(Transaksi[[#This Row],[jenis_pembayaran]],4)</f>
        <v>CASH</v>
      </c>
      <c r="O651" s="14">
        <f>IF(Transaksi[[#This Row],[tipe_pembayaran]]="QRIS",5%*Transaksi[[#This Row],[total_penjualan]],0)</f>
        <v>0</v>
      </c>
      <c r="P651" s="14">
        <f>Transaksi[[#This Row],[total_penjualan]]-Transaksi[[#This Row],[diskon]]</f>
        <v>9000</v>
      </c>
      <c r="Q651" s="16" t="str">
        <f t="shared" si="10"/>
        <v>Agustus</v>
      </c>
    </row>
    <row r="652" spans="1:17">
      <c r="A652" s="14">
        <v>651</v>
      </c>
      <c r="B652" s="14">
        <v>651</v>
      </c>
      <c r="C652" s="15">
        <v>44800</v>
      </c>
      <c r="D652" s="14">
        <v>35</v>
      </c>
      <c r="E652" s="14">
        <v>13</v>
      </c>
      <c r="F652" s="14">
        <v>1</v>
      </c>
      <c r="G652" s="14" t="s">
        <v>22</v>
      </c>
      <c r="H652" s="14" t="s">
        <v>15</v>
      </c>
      <c r="I652" s="14" t="str">
        <f>VLOOKUP(Transaksi[[#This Row],[product_id]],'Data Mentah'!$J$7:$N$31,2,FALSE)</f>
        <v>Indomie Rasa Sop Buntut</v>
      </c>
      <c r="J652" s="14" t="str">
        <f>VLOOKUP(Transaksi[[#This Row],[product_id]],'Data Mentah'!$J$7:$N$31,3,FALSE)</f>
        <v>makanan</v>
      </c>
      <c r="K652" s="14">
        <f>VLOOKUP(Transaksi[[#This Row],[product_id]],'Data Mentah'!$J$7:$N$31,4,FALSE)</f>
        <v>10000</v>
      </c>
      <c r="L652" s="14" t="str">
        <f>VLOOKUP(Transaksi[[#This Row],[product_id]],'Data Mentah'!$J$7:$N$31,5,FALSE)</f>
        <v>mie-kuah</v>
      </c>
      <c r="M652" s="14">
        <f>Transaksi[[#This Row],[quantity]]*Transaksi[[#This Row],[harga_produk]]</f>
        <v>10000</v>
      </c>
      <c r="N652" s="14" t="str">
        <f>LEFT(Transaksi[[#This Row],[jenis_pembayaran]],4)</f>
        <v>QRIS</v>
      </c>
      <c r="O652" s="14">
        <f>IF(Transaksi[[#This Row],[tipe_pembayaran]]="QRIS",5%*Transaksi[[#This Row],[total_penjualan]],0)</f>
        <v>500</v>
      </c>
      <c r="P652" s="14">
        <f>Transaksi[[#This Row],[total_penjualan]]-Transaksi[[#This Row],[diskon]]</f>
        <v>9500</v>
      </c>
      <c r="Q652" s="16" t="str">
        <f t="shared" si="10"/>
        <v>Agustus</v>
      </c>
    </row>
    <row r="653" spans="1:17">
      <c r="A653" s="14">
        <v>652</v>
      </c>
      <c r="B653" s="14">
        <v>652</v>
      </c>
      <c r="C653" s="15">
        <v>44731</v>
      </c>
      <c r="D653" s="14">
        <v>91</v>
      </c>
      <c r="E653" s="14">
        <v>5</v>
      </c>
      <c r="F653" s="14">
        <v>2</v>
      </c>
      <c r="G653" s="14" t="s">
        <v>33</v>
      </c>
      <c r="H653" s="14" t="s">
        <v>20</v>
      </c>
      <c r="I653" s="14" t="str">
        <f>VLOOKUP(Transaksi[[#This Row],[product_id]],'Data Mentah'!$J$7:$N$31,2,FALSE)</f>
        <v>Indomie Goreng Cabe Ijo</v>
      </c>
      <c r="J653" s="14" t="str">
        <f>VLOOKUP(Transaksi[[#This Row],[product_id]],'Data Mentah'!$J$7:$N$31,3,FALSE)</f>
        <v>makanan</v>
      </c>
      <c r="K653" s="14">
        <f>VLOOKUP(Transaksi[[#This Row],[product_id]],'Data Mentah'!$J$7:$N$31,4,FALSE)</f>
        <v>9000</v>
      </c>
      <c r="L653" s="14" t="str">
        <f>VLOOKUP(Transaksi[[#This Row],[product_id]],'Data Mentah'!$J$7:$N$31,5,FALSE)</f>
        <v>mie-goreng</v>
      </c>
      <c r="M653" s="14">
        <f>Transaksi[[#This Row],[quantity]]*Transaksi[[#This Row],[harga_produk]]</f>
        <v>18000</v>
      </c>
      <c r="N653" s="14" t="str">
        <f>LEFT(Transaksi[[#This Row],[jenis_pembayaran]],4)</f>
        <v>QRIS</v>
      </c>
      <c r="O653" s="14">
        <f>IF(Transaksi[[#This Row],[tipe_pembayaran]]="QRIS",5%*Transaksi[[#This Row],[total_penjualan]],0)</f>
        <v>900</v>
      </c>
      <c r="P653" s="14">
        <f>Transaksi[[#This Row],[total_penjualan]]-Transaksi[[#This Row],[diskon]]</f>
        <v>17100</v>
      </c>
      <c r="Q653" s="16" t="str">
        <f t="shared" si="10"/>
        <v>Juni</v>
      </c>
    </row>
    <row r="654" spans="1:17">
      <c r="A654" s="14">
        <v>653</v>
      </c>
      <c r="B654" s="14">
        <v>653</v>
      </c>
      <c r="C654" s="15">
        <v>44658</v>
      </c>
      <c r="D654" s="14">
        <v>41</v>
      </c>
      <c r="E654" s="14">
        <v>2</v>
      </c>
      <c r="F654" s="14">
        <v>3</v>
      </c>
      <c r="G654" s="14" t="s">
        <v>14</v>
      </c>
      <c r="H654" s="14" t="s">
        <v>20</v>
      </c>
      <c r="I654" s="14" t="str">
        <f>VLOOKUP(Transaksi[[#This Row],[product_id]],'Data Mentah'!$J$7:$N$31,2,FALSE)</f>
        <v>Indomie Ayam Spesial</v>
      </c>
      <c r="J654" s="14" t="str">
        <f>VLOOKUP(Transaksi[[#This Row],[product_id]],'Data Mentah'!$J$7:$N$31,3,FALSE)</f>
        <v>makanan</v>
      </c>
      <c r="K654" s="14">
        <f>VLOOKUP(Transaksi[[#This Row],[product_id]],'Data Mentah'!$J$7:$N$31,4,FALSE)</f>
        <v>9000</v>
      </c>
      <c r="L654" s="14" t="str">
        <f>VLOOKUP(Transaksi[[#This Row],[product_id]],'Data Mentah'!$J$7:$N$31,5,FALSE)</f>
        <v>mie-kuah</v>
      </c>
      <c r="M654" s="14">
        <f>Transaksi[[#This Row],[quantity]]*Transaksi[[#This Row],[harga_produk]]</f>
        <v>27000</v>
      </c>
      <c r="N654" s="14" t="str">
        <f>LEFT(Transaksi[[#This Row],[jenis_pembayaran]],4)</f>
        <v>QRIS</v>
      </c>
      <c r="O654" s="14">
        <f>IF(Transaksi[[#This Row],[tipe_pembayaran]]="QRIS",5%*Transaksi[[#This Row],[total_penjualan]],0)</f>
        <v>1350</v>
      </c>
      <c r="P654" s="14">
        <f>Transaksi[[#This Row],[total_penjualan]]-Transaksi[[#This Row],[diskon]]</f>
        <v>25650</v>
      </c>
      <c r="Q654" s="16" t="str">
        <f t="shared" si="10"/>
        <v>April</v>
      </c>
    </row>
    <row r="655" spans="1:17">
      <c r="A655" s="14">
        <v>654</v>
      </c>
      <c r="B655" s="14">
        <v>654</v>
      </c>
      <c r="C655" s="15">
        <v>44657</v>
      </c>
      <c r="D655" s="14">
        <v>57</v>
      </c>
      <c r="E655" s="14">
        <v>5</v>
      </c>
      <c r="F655" s="14">
        <v>1</v>
      </c>
      <c r="G655" s="14" t="s">
        <v>22</v>
      </c>
      <c r="H655" s="14" t="s">
        <v>20</v>
      </c>
      <c r="I655" s="14" t="str">
        <f>VLOOKUP(Transaksi[[#This Row],[product_id]],'Data Mentah'!$J$7:$N$31,2,FALSE)</f>
        <v>Indomie Goreng Cabe Ijo</v>
      </c>
      <c r="J655" s="14" t="str">
        <f>VLOOKUP(Transaksi[[#This Row],[product_id]],'Data Mentah'!$J$7:$N$31,3,FALSE)</f>
        <v>makanan</v>
      </c>
      <c r="K655" s="14">
        <f>VLOOKUP(Transaksi[[#This Row],[product_id]],'Data Mentah'!$J$7:$N$31,4,FALSE)</f>
        <v>9000</v>
      </c>
      <c r="L655" s="14" t="str">
        <f>VLOOKUP(Transaksi[[#This Row],[product_id]],'Data Mentah'!$J$7:$N$31,5,FALSE)</f>
        <v>mie-goreng</v>
      </c>
      <c r="M655" s="14">
        <f>Transaksi[[#This Row],[quantity]]*Transaksi[[#This Row],[harga_produk]]</f>
        <v>9000</v>
      </c>
      <c r="N655" s="14" t="str">
        <f>LEFT(Transaksi[[#This Row],[jenis_pembayaran]],4)</f>
        <v>QRIS</v>
      </c>
      <c r="O655" s="14">
        <f>IF(Transaksi[[#This Row],[tipe_pembayaran]]="QRIS",5%*Transaksi[[#This Row],[total_penjualan]],0)</f>
        <v>450</v>
      </c>
      <c r="P655" s="14">
        <f>Transaksi[[#This Row],[total_penjualan]]-Transaksi[[#This Row],[diskon]]</f>
        <v>8550</v>
      </c>
      <c r="Q655" s="16" t="str">
        <f t="shared" si="10"/>
        <v>April</v>
      </c>
    </row>
    <row r="656" spans="1:17">
      <c r="A656" s="14">
        <v>655</v>
      </c>
      <c r="B656" s="14">
        <v>655</v>
      </c>
      <c r="C656" s="15">
        <v>44580</v>
      </c>
      <c r="D656" s="14">
        <v>18</v>
      </c>
      <c r="E656" s="14">
        <v>15</v>
      </c>
      <c r="F656" s="14">
        <v>1</v>
      </c>
      <c r="G656" s="14" t="s">
        <v>30</v>
      </c>
      <c r="H656" s="14" t="s">
        <v>15</v>
      </c>
      <c r="I656" s="14" t="str">
        <f>VLOOKUP(Transaksi[[#This Row],[product_id]],'Data Mentah'!$J$7:$N$31,2,FALSE)</f>
        <v>Indomie Rasa Soto Betawi</v>
      </c>
      <c r="J656" s="14" t="str">
        <f>VLOOKUP(Transaksi[[#This Row],[product_id]],'Data Mentah'!$J$7:$N$31,3,FALSE)</f>
        <v>makanan</v>
      </c>
      <c r="K656" s="14">
        <f>VLOOKUP(Transaksi[[#This Row],[product_id]],'Data Mentah'!$J$7:$N$31,4,FALSE)</f>
        <v>10000</v>
      </c>
      <c r="L656" s="14" t="str">
        <f>VLOOKUP(Transaksi[[#This Row],[product_id]],'Data Mentah'!$J$7:$N$31,5,FALSE)</f>
        <v>mie-kuah</v>
      </c>
      <c r="M656" s="14">
        <f>Transaksi[[#This Row],[quantity]]*Transaksi[[#This Row],[harga_produk]]</f>
        <v>10000</v>
      </c>
      <c r="N656" s="14" t="str">
        <f>LEFT(Transaksi[[#This Row],[jenis_pembayaran]],4)</f>
        <v>QRIS</v>
      </c>
      <c r="O656" s="14">
        <f>IF(Transaksi[[#This Row],[tipe_pembayaran]]="QRIS",5%*Transaksi[[#This Row],[total_penjualan]],0)</f>
        <v>500</v>
      </c>
      <c r="P656" s="14">
        <f>Transaksi[[#This Row],[total_penjualan]]-Transaksi[[#This Row],[diskon]]</f>
        <v>9500</v>
      </c>
      <c r="Q656" s="16" t="str">
        <f t="shared" si="10"/>
        <v>Januari</v>
      </c>
    </row>
    <row r="657" spans="1:17">
      <c r="A657" s="14">
        <v>656</v>
      </c>
      <c r="B657" s="14">
        <v>656</v>
      </c>
      <c r="C657" s="15">
        <v>44653</v>
      </c>
      <c r="D657" s="14">
        <v>94</v>
      </c>
      <c r="E657" s="14">
        <v>11</v>
      </c>
      <c r="F657" s="14">
        <v>1</v>
      </c>
      <c r="G657" s="14" t="s">
        <v>45</v>
      </c>
      <c r="H657" s="14" t="s">
        <v>15</v>
      </c>
      <c r="I657" s="14" t="str">
        <f>VLOOKUP(Transaksi[[#This Row],[product_id]],'Data Mentah'!$J$7:$N$31,2,FALSE)</f>
        <v>Indomie Rasa Empal Gentong</v>
      </c>
      <c r="J657" s="14" t="str">
        <f>VLOOKUP(Transaksi[[#This Row],[product_id]],'Data Mentah'!$J$7:$N$31,3,FALSE)</f>
        <v>makanan</v>
      </c>
      <c r="K657" s="14">
        <f>VLOOKUP(Transaksi[[#This Row],[product_id]],'Data Mentah'!$J$7:$N$31,4,FALSE)</f>
        <v>10000</v>
      </c>
      <c r="L657" s="14" t="str">
        <f>VLOOKUP(Transaksi[[#This Row],[product_id]],'Data Mentah'!$J$7:$N$31,5,FALSE)</f>
        <v>mie-kuah</v>
      </c>
      <c r="M657" s="14">
        <f>Transaksi[[#This Row],[quantity]]*Transaksi[[#This Row],[harga_produk]]</f>
        <v>10000</v>
      </c>
      <c r="N657" s="14" t="str">
        <f>LEFT(Transaksi[[#This Row],[jenis_pembayaran]],4)</f>
        <v>QRIS</v>
      </c>
      <c r="O657" s="14">
        <f>IF(Transaksi[[#This Row],[tipe_pembayaran]]="QRIS",5%*Transaksi[[#This Row],[total_penjualan]],0)</f>
        <v>500</v>
      </c>
      <c r="P657" s="14">
        <f>Transaksi[[#This Row],[total_penjualan]]-Transaksi[[#This Row],[diskon]]</f>
        <v>9500</v>
      </c>
      <c r="Q657" s="16" t="str">
        <f t="shared" si="10"/>
        <v>April</v>
      </c>
    </row>
    <row r="658" spans="1:17">
      <c r="A658" s="14">
        <v>657</v>
      </c>
      <c r="B658" s="14">
        <v>657</v>
      </c>
      <c r="C658" s="15">
        <v>44662</v>
      </c>
      <c r="D658" s="14">
        <v>10</v>
      </c>
      <c r="E658" s="14">
        <v>16</v>
      </c>
      <c r="F658" s="14">
        <v>1</v>
      </c>
      <c r="G658" s="14" t="s">
        <v>33</v>
      </c>
      <c r="H658" s="14" t="s">
        <v>15</v>
      </c>
      <c r="I658" s="14" t="str">
        <f>VLOOKUP(Transaksi[[#This Row],[product_id]],'Data Mentah'!$J$7:$N$31,2,FALSE)</f>
        <v>Indomie Rasa Soto Lamongan</v>
      </c>
      <c r="J658" s="14" t="str">
        <f>VLOOKUP(Transaksi[[#This Row],[product_id]],'Data Mentah'!$J$7:$N$31,3,FALSE)</f>
        <v>makanan</v>
      </c>
      <c r="K658" s="14">
        <f>VLOOKUP(Transaksi[[#This Row],[product_id]],'Data Mentah'!$J$7:$N$31,4,FALSE)</f>
        <v>10000</v>
      </c>
      <c r="L658" s="14" t="str">
        <f>VLOOKUP(Transaksi[[#This Row],[product_id]],'Data Mentah'!$J$7:$N$31,5,FALSE)</f>
        <v>mie-kuah</v>
      </c>
      <c r="M658" s="14">
        <f>Transaksi[[#This Row],[quantity]]*Transaksi[[#This Row],[harga_produk]]</f>
        <v>10000</v>
      </c>
      <c r="N658" s="14" t="str">
        <f>LEFT(Transaksi[[#This Row],[jenis_pembayaran]],4)</f>
        <v>QRIS</v>
      </c>
      <c r="O658" s="14">
        <f>IF(Transaksi[[#This Row],[tipe_pembayaran]]="QRIS",5%*Transaksi[[#This Row],[total_penjualan]],0)</f>
        <v>500</v>
      </c>
      <c r="P658" s="14">
        <f>Transaksi[[#This Row],[total_penjualan]]-Transaksi[[#This Row],[diskon]]</f>
        <v>9500</v>
      </c>
      <c r="Q658" s="16" t="str">
        <f t="shared" si="10"/>
        <v>April</v>
      </c>
    </row>
    <row r="659" spans="1:17">
      <c r="A659" s="14">
        <v>658</v>
      </c>
      <c r="B659" s="14">
        <v>658</v>
      </c>
      <c r="C659" s="15">
        <v>44758</v>
      </c>
      <c r="D659" s="14">
        <v>76</v>
      </c>
      <c r="E659" s="14">
        <v>12</v>
      </c>
      <c r="F659" s="14">
        <v>1</v>
      </c>
      <c r="G659" s="14" t="s">
        <v>22</v>
      </c>
      <c r="H659" s="14" t="s">
        <v>15</v>
      </c>
      <c r="I659" s="14" t="str">
        <f>VLOOKUP(Transaksi[[#This Row],[product_id]],'Data Mentah'!$J$7:$N$31,2,FALSE)</f>
        <v>Indomie Rasa Mi Kocok Bandung</v>
      </c>
      <c r="J659" s="14" t="str">
        <f>VLOOKUP(Transaksi[[#This Row],[product_id]],'Data Mentah'!$J$7:$N$31,3,FALSE)</f>
        <v>makanan</v>
      </c>
      <c r="K659" s="14">
        <f>VLOOKUP(Transaksi[[#This Row],[product_id]],'Data Mentah'!$J$7:$N$31,4,FALSE)</f>
        <v>10000</v>
      </c>
      <c r="L659" s="14" t="str">
        <f>VLOOKUP(Transaksi[[#This Row],[product_id]],'Data Mentah'!$J$7:$N$31,5,FALSE)</f>
        <v>mie-kuah</v>
      </c>
      <c r="M659" s="14">
        <f>Transaksi[[#This Row],[quantity]]*Transaksi[[#This Row],[harga_produk]]</f>
        <v>10000</v>
      </c>
      <c r="N659" s="14" t="str">
        <f>LEFT(Transaksi[[#This Row],[jenis_pembayaran]],4)</f>
        <v>QRIS</v>
      </c>
      <c r="O659" s="14">
        <f>IF(Transaksi[[#This Row],[tipe_pembayaran]]="QRIS",5%*Transaksi[[#This Row],[total_penjualan]],0)</f>
        <v>500</v>
      </c>
      <c r="P659" s="14">
        <f>Transaksi[[#This Row],[total_penjualan]]-Transaksi[[#This Row],[diskon]]</f>
        <v>9500</v>
      </c>
      <c r="Q659" s="16" t="str">
        <f t="shared" si="10"/>
        <v>Juli</v>
      </c>
    </row>
    <row r="660" spans="1:17">
      <c r="A660" s="14">
        <v>659</v>
      </c>
      <c r="B660" s="14">
        <v>659</v>
      </c>
      <c r="C660" s="15">
        <v>44666</v>
      </c>
      <c r="D660" s="14">
        <v>68</v>
      </c>
      <c r="E660" s="14">
        <v>3</v>
      </c>
      <c r="F660" s="14">
        <v>3</v>
      </c>
      <c r="G660" s="14" t="s">
        <v>33</v>
      </c>
      <c r="H660" s="14" t="s">
        <v>20</v>
      </c>
      <c r="I660" s="14" t="str">
        <f>VLOOKUP(Transaksi[[#This Row],[product_id]],'Data Mentah'!$J$7:$N$31,2,FALSE)</f>
        <v>Indomie Baso Sapi</v>
      </c>
      <c r="J660" s="14" t="str">
        <f>VLOOKUP(Transaksi[[#This Row],[product_id]],'Data Mentah'!$J$7:$N$31,3,FALSE)</f>
        <v>makanan</v>
      </c>
      <c r="K660" s="14">
        <f>VLOOKUP(Transaksi[[#This Row],[product_id]],'Data Mentah'!$J$7:$N$31,4,FALSE)</f>
        <v>9000</v>
      </c>
      <c r="L660" s="14" t="str">
        <f>VLOOKUP(Transaksi[[#This Row],[product_id]],'Data Mentah'!$J$7:$N$31,5,FALSE)</f>
        <v>mie-kuah</v>
      </c>
      <c r="M660" s="14">
        <f>Transaksi[[#This Row],[quantity]]*Transaksi[[#This Row],[harga_produk]]</f>
        <v>27000</v>
      </c>
      <c r="N660" s="14" t="str">
        <f>LEFT(Transaksi[[#This Row],[jenis_pembayaran]],4)</f>
        <v>QRIS</v>
      </c>
      <c r="O660" s="14">
        <f>IF(Transaksi[[#This Row],[tipe_pembayaran]]="QRIS",5%*Transaksi[[#This Row],[total_penjualan]],0)</f>
        <v>1350</v>
      </c>
      <c r="P660" s="14">
        <f>Transaksi[[#This Row],[total_penjualan]]-Transaksi[[#This Row],[diskon]]</f>
        <v>25650</v>
      </c>
      <c r="Q660" s="16" t="str">
        <f t="shared" si="10"/>
        <v>April</v>
      </c>
    </row>
    <row r="661" spans="1:17">
      <c r="A661" s="14">
        <v>660</v>
      </c>
      <c r="B661" s="14">
        <v>660</v>
      </c>
      <c r="C661" s="15">
        <v>44796</v>
      </c>
      <c r="D661" s="14">
        <v>54</v>
      </c>
      <c r="E661" s="14">
        <v>4</v>
      </c>
      <c r="F661" s="14">
        <v>2</v>
      </c>
      <c r="G661" s="14" t="s">
        <v>19</v>
      </c>
      <c r="H661" s="14" t="s">
        <v>20</v>
      </c>
      <c r="I661" s="14" t="str">
        <f>VLOOKUP(Transaksi[[#This Row],[product_id]],'Data Mentah'!$J$7:$N$31,2,FALSE)</f>
        <v>Indomie Goreng Aceh</v>
      </c>
      <c r="J661" s="14" t="str">
        <f>VLOOKUP(Transaksi[[#This Row],[product_id]],'Data Mentah'!$J$7:$N$31,3,FALSE)</f>
        <v>makanan</v>
      </c>
      <c r="K661" s="14">
        <f>VLOOKUP(Transaksi[[#This Row],[product_id]],'Data Mentah'!$J$7:$N$31,4,FALSE)</f>
        <v>9000</v>
      </c>
      <c r="L661" s="14" t="str">
        <f>VLOOKUP(Transaksi[[#This Row],[product_id]],'Data Mentah'!$J$7:$N$31,5,FALSE)</f>
        <v>mie-goreng</v>
      </c>
      <c r="M661" s="14">
        <f>Transaksi[[#This Row],[quantity]]*Transaksi[[#This Row],[harga_produk]]</f>
        <v>18000</v>
      </c>
      <c r="N661" s="14" t="str">
        <f>LEFT(Transaksi[[#This Row],[jenis_pembayaran]],4)</f>
        <v>CASH</v>
      </c>
      <c r="O661" s="14">
        <f>IF(Transaksi[[#This Row],[tipe_pembayaran]]="QRIS",5%*Transaksi[[#This Row],[total_penjualan]],0)</f>
        <v>0</v>
      </c>
      <c r="P661" s="14">
        <f>Transaksi[[#This Row],[total_penjualan]]-Transaksi[[#This Row],[diskon]]</f>
        <v>18000</v>
      </c>
      <c r="Q661" s="16" t="str">
        <f t="shared" si="10"/>
        <v>Agustus</v>
      </c>
    </row>
    <row r="662" spans="1:17">
      <c r="A662" s="14">
        <v>661</v>
      </c>
      <c r="B662" s="14">
        <v>661</v>
      </c>
      <c r="C662" s="15">
        <v>44583</v>
      </c>
      <c r="D662" s="14">
        <v>90</v>
      </c>
      <c r="E662" s="14">
        <v>12</v>
      </c>
      <c r="F662" s="14">
        <v>2</v>
      </c>
      <c r="G662" s="14" t="s">
        <v>33</v>
      </c>
      <c r="H662" s="14" t="s">
        <v>15</v>
      </c>
      <c r="I662" s="14" t="str">
        <f>VLOOKUP(Transaksi[[#This Row],[product_id]],'Data Mentah'!$J$7:$N$31,2,FALSE)</f>
        <v>Indomie Rasa Mi Kocok Bandung</v>
      </c>
      <c r="J662" s="14" t="str">
        <f>VLOOKUP(Transaksi[[#This Row],[product_id]],'Data Mentah'!$J$7:$N$31,3,FALSE)</f>
        <v>makanan</v>
      </c>
      <c r="K662" s="14">
        <f>VLOOKUP(Transaksi[[#This Row],[product_id]],'Data Mentah'!$J$7:$N$31,4,FALSE)</f>
        <v>10000</v>
      </c>
      <c r="L662" s="14" t="str">
        <f>VLOOKUP(Transaksi[[#This Row],[product_id]],'Data Mentah'!$J$7:$N$31,5,FALSE)</f>
        <v>mie-kuah</v>
      </c>
      <c r="M662" s="14">
        <f>Transaksi[[#This Row],[quantity]]*Transaksi[[#This Row],[harga_produk]]</f>
        <v>20000</v>
      </c>
      <c r="N662" s="14" t="str">
        <f>LEFT(Transaksi[[#This Row],[jenis_pembayaran]],4)</f>
        <v>QRIS</v>
      </c>
      <c r="O662" s="14">
        <f>IF(Transaksi[[#This Row],[tipe_pembayaran]]="QRIS",5%*Transaksi[[#This Row],[total_penjualan]],0)</f>
        <v>1000</v>
      </c>
      <c r="P662" s="14">
        <f>Transaksi[[#This Row],[total_penjualan]]-Transaksi[[#This Row],[diskon]]</f>
        <v>19000</v>
      </c>
      <c r="Q662" s="16" t="str">
        <f t="shared" si="10"/>
        <v>Januari</v>
      </c>
    </row>
    <row r="663" spans="1:17">
      <c r="A663" s="14">
        <v>662</v>
      </c>
      <c r="B663" s="14">
        <v>662</v>
      </c>
      <c r="C663" s="15">
        <v>44586</v>
      </c>
      <c r="D663" s="14">
        <v>12</v>
      </c>
      <c r="E663" s="14">
        <v>14</v>
      </c>
      <c r="F663" s="14">
        <v>1</v>
      </c>
      <c r="G663" s="14" t="s">
        <v>45</v>
      </c>
      <c r="H663" s="14" t="s">
        <v>15</v>
      </c>
      <c r="I663" s="14" t="str">
        <f>VLOOKUP(Transaksi[[#This Row],[product_id]],'Data Mentah'!$J$7:$N$31,2,FALSE)</f>
        <v>Indomie Rasa Soto Banjar Limau Kuit</v>
      </c>
      <c r="J663" s="14" t="str">
        <f>VLOOKUP(Transaksi[[#This Row],[product_id]],'Data Mentah'!$J$7:$N$31,3,FALSE)</f>
        <v>makanan</v>
      </c>
      <c r="K663" s="14">
        <f>VLOOKUP(Transaksi[[#This Row],[product_id]],'Data Mentah'!$J$7:$N$31,4,FALSE)</f>
        <v>10000</v>
      </c>
      <c r="L663" s="14" t="str">
        <f>VLOOKUP(Transaksi[[#This Row],[product_id]],'Data Mentah'!$J$7:$N$31,5,FALSE)</f>
        <v>mie-kuah</v>
      </c>
      <c r="M663" s="14">
        <f>Transaksi[[#This Row],[quantity]]*Transaksi[[#This Row],[harga_produk]]</f>
        <v>10000</v>
      </c>
      <c r="N663" s="14" t="str">
        <f>LEFT(Transaksi[[#This Row],[jenis_pembayaran]],4)</f>
        <v>QRIS</v>
      </c>
      <c r="O663" s="14">
        <f>IF(Transaksi[[#This Row],[tipe_pembayaran]]="QRIS",5%*Transaksi[[#This Row],[total_penjualan]],0)</f>
        <v>500</v>
      </c>
      <c r="P663" s="14">
        <f>Transaksi[[#This Row],[total_penjualan]]-Transaksi[[#This Row],[diskon]]</f>
        <v>9500</v>
      </c>
      <c r="Q663" s="16" t="str">
        <f t="shared" si="10"/>
        <v>Januari</v>
      </c>
    </row>
    <row r="664" spans="1:17">
      <c r="A664" s="14">
        <v>663</v>
      </c>
      <c r="B664" s="14">
        <v>663</v>
      </c>
      <c r="C664" s="15">
        <v>44779</v>
      </c>
      <c r="D664" s="14">
        <v>63</v>
      </c>
      <c r="E664" s="14">
        <v>14</v>
      </c>
      <c r="F664" s="14">
        <v>3</v>
      </c>
      <c r="G664" s="14" t="s">
        <v>19</v>
      </c>
      <c r="H664" s="14" t="s">
        <v>15</v>
      </c>
      <c r="I664" s="14" t="str">
        <f>VLOOKUP(Transaksi[[#This Row],[product_id]],'Data Mentah'!$J$7:$N$31,2,FALSE)</f>
        <v>Indomie Rasa Soto Banjar Limau Kuit</v>
      </c>
      <c r="J664" s="14" t="str">
        <f>VLOOKUP(Transaksi[[#This Row],[product_id]],'Data Mentah'!$J$7:$N$31,3,FALSE)</f>
        <v>makanan</v>
      </c>
      <c r="K664" s="14">
        <f>VLOOKUP(Transaksi[[#This Row],[product_id]],'Data Mentah'!$J$7:$N$31,4,FALSE)</f>
        <v>10000</v>
      </c>
      <c r="L664" s="14" t="str">
        <f>VLOOKUP(Transaksi[[#This Row],[product_id]],'Data Mentah'!$J$7:$N$31,5,FALSE)</f>
        <v>mie-kuah</v>
      </c>
      <c r="M664" s="14">
        <f>Transaksi[[#This Row],[quantity]]*Transaksi[[#This Row],[harga_produk]]</f>
        <v>30000</v>
      </c>
      <c r="N664" s="14" t="str">
        <f>LEFT(Transaksi[[#This Row],[jenis_pembayaran]],4)</f>
        <v>CASH</v>
      </c>
      <c r="O664" s="14">
        <f>IF(Transaksi[[#This Row],[tipe_pembayaran]]="QRIS",5%*Transaksi[[#This Row],[total_penjualan]],0)</f>
        <v>0</v>
      </c>
      <c r="P664" s="14">
        <f>Transaksi[[#This Row],[total_penjualan]]-Transaksi[[#This Row],[diskon]]</f>
        <v>30000</v>
      </c>
      <c r="Q664" s="16" t="str">
        <f t="shared" si="10"/>
        <v>Agustus</v>
      </c>
    </row>
    <row r="665" spans="1:17">
      <c r="A665" s="14">
        <v>664</v>
      </c>
      <c r="B665" s="14">
        <v>664</v>
      </c>
      <c r="C665" s="15">
        <v>44643</v>
      </c>
      <c r="D665" s="14">
        <v>65</v>
      </c>
      <c r="E665" s="14">
        <v>18</v>
      </c>
      <c r="F665" s="14">
        <v>2</v>
      </c>
      <c r="G665" s="14" t="s">
        <v>22</v>
      </c>
      <c r="H665" s="14" t="s">
        <v>15</v>
      </c>
      <c r="I665" s="14" t="str">
        <f>VLOOKUP(Transaksi[[#This Row],[product_id]],'Data Mentah'!$J$7:$N$31,2,FALSE)</f>
        <v>Indomie Soto Mie</v>
      </c>
      <c r="J665" s="14" t="str">
        <f>VLOOKUP(Transaksi[[#This Row],[product_id]],'Data Mentah'!$J$7:$N$31,3,FALSE)</f>
        <v>makanan</v>
      </c>
      <c r="K665" s="14">
        <f>VLOOKUP(Transaksi[[#This Row],[product_id]],'Data Mentah'!$J$7:$N$31,4,FALSE)</f>
        <v>9000</v>
      </c>
      <c r="L665" s="14" t="str">
        <f>VLOOKUP(Transaksi[[#This Row],[product_id]],'Data Mentah'!$J$7:$N$31,5,FALSE)</f>
        <v>mie-kuah</v>
      </c>
      <c r="M665" s="14">
        <f>Transaksi[[#This Row],[quantity]]*Transaksi[[#This Row],[harga_produk]]</f>
        <v>18000</v>
      </c>
      <c r="N665" s="14" t="str">
        <f>LEFT(Transaksi[[#This Row],[jenis_pembayaran]],4)</f>
        <v>QRIS</v>
      </c>
      <c r="O665" s="14">
        <f>IF(Transaksi[[#This Row],[tipe_pembayaran]]="QRIS",5%*Transaksi[[#This Row],[total_penjualan]],0)</f>
        <v>900</v>
      </c>
      <c r="P665" s="14">
        <f>Transaksi[[#This Row],[total_penjualan]]-Transaksi[[#This Row],[diskon]]</f>
        <v>17100</v>
      </c>
      <c r="Q665" s="16" t="str">
        <f t="shared" si="10"/>
        <v>Maret</v>
      </c>
    </row>
    <row r="666" spans="1:17">
      <c r="A666" s="14">
        <v>665</v>
      </c>
      <c r="B666" s="14">
        <v>665</v>
      </c>
      <c r="C666" s="15">
        <v>44570</v>
      </c>
      <c r="D666" s="14">
        <v>83</v>
      </c>
      <c r="E666" s="14">
        <v>6</v>
      </c>
      <c r="F666" s="14">
        <v>2</v>
      </c>
      <c r="G666" s="14" t="s">
        <v>14</v>
      </c>
      <c r="H666" s="14" t="s">
        <v>15</v>
      </c>
      <c r="I666" s="14" t="str">
        <f>VLOOKUP(Transaksi[[#This Row],[product_id]],'Data Mentah'!$J$7:$N$31,2,FALSE)</f>
        <v>Indomie Goreng Pedas</v>
      </c>
      <c r="J666" s="14" t="str">
        <f>VLOOKUP(Transaksi[[#This Row],[product_id]],'Data Mentah'!$J$7:$N$31,3,FALSE)</f>
        <v>makanan</v>
      </c>
      <c r="K666" s="14">
        <f>VLOOKUP(Transaksi[[#This Row],[product_id]],'Data Mentah'!$J$7:$N$31,4,FALSE)</f>
        <v>9000</v>
      </c>
      <c r="L666" s="14" t="str">
        <f>VLOOKUP(Transaksi[[#This Row],[product_id]],'Data Mentah'!$J$7:$N$31,5,FALSE)</f>
        <v>mie-goreng</v>
      </c>
      <c r="M666" s="14">
        <f>Transaksi[[#This Row],[quantity]]*Transaksi[[#This Row],[harga_produk]]</f>
        <v>18000</v>
      </c>
      <c r="N666" s="14" t="str">
        <f>LEFT(Transaksi[[#This Row],[jenis_pembayaran]],4)</f>
        <v>QRIS</v>
      </c>
      <c r="O666" s="14">
        <f>IF(Transaksi[[#This Row],[tipe_pembayaran]]="QRIS",5%*Transaksi[[#This Row],[total_penjualan]],0)</f>
        <v>900</v>
      </c>
      <c r="P666" s="14">
        <f>Transaksi[[#This Row],[total_penjualan]]-Transaksi[[#This Row],[diskon]]</f>
        <v>17100</v>
      </c>
      <c r="Q666" s="16" t="str">
        <f t="shared" si="10"/>
        <v>Januari</v>
      </c>
    </row>
    <row r="667" spans="1:17">
      <c r="A667" s="14">
        <v>666</v>
      </c>
      <c r="B667" s="14">
        <v>666</v>
      </c>
      <c r="C667" s="15">
        <v>44656</v>
      </c>
      <c r="D667" s="14">
        <v>34</v>
      </c>
      <c r="E667" s="14">
        <v>15</v>
      </c>
      <c r="F667" s="14">
        <v>1</v>
      </c>
      <c r="G667" s="14" t="s">
        <v>14</v>
      </c>
      <c r="H667" s="14" t="s">
        <v>20</v>
      </c>
      <c r="I667" s="14" t="str">
        <f>VLOOKUP(Transaksi[[#This Row],[product_id]],'Data Mentah'!$J$7:$N$31,2,FALSE)</f>
        <v>Indomie Rasa Soto Betawi</v>
      </c>
      <c r="J667" s="14" t="str">
        <f>VLOOKUP(Transaksi[[#This Row],[product_id]],'Data Mentah'!$J$7:$N$31,3,FALSE)</f>
        <v>makanan</v>
      </c>
      <c r="K667" s="14">
        <f>VLOOKUP(Transaksi[[#This Row],[product_id]],'Data Mentah'!$J$7:$N$31,4,FALSE)</f>
        <v>10000</v>
      </c>
      <c r="L667" s="14" t="str">
        <f>VLOOKUP(Transaksi[[#This Row],[product_id]],'Data Mentah'!$J$7:$N$31,5,FALSE)</f>
        <v>mie-kuah</v>
      </c>
      <c r="M667" s="14">
        <f>Transaksi[[#This Row],[quantity]]*Transaksi[[#This Row],[harga_produk]]</f>
        <v>10000</v>
      </c>
      <c r="N667" s="14" t="str">
        <f>LEFT(Transaksi[[#This Row],[jenis_pembayaran]],4)</f>
        <v>QRIS</v>
      </c>
      <c r="O667" s="14">
        <f>IF(Transaksi[[#This Row],[tipe_pembayaran]]="QRIS",5%*Transaksi[[#This Row],[total_penjualan]],0)</f>
        <v>500</v>
      </c>
      <c r="P667" s="14">
        <f>Transaksi[[#This Row],[total_penjualan]]-Transaksi[[#This Row],[diskon]]</f>
        <v>9500</v>
      </c>
      <c r="Q667" s="16" t="str">
        <f t="shared" si="10"/>
        <v>April</v>
      </c>
    </row>
    <row r="668" spans="1:17">
      <c r="A668" s="14">
        <v>667</v>
      </c>
      <c r="B668" s="14">
        <v>667</v>
      </c>
      <c r="C668" s="15">
        <v>44802</v>
      </c>
      <c r="D668" s="14">
        <v>100</v>
      </c>
      <c r="E668" s="14">
        <v>15</v>
      </c>
      <c r="F668" s="14">
        <v>3</v>
      </c>
      <c r="G668" s="14" t="s">
        <v>19</v>
      </c>
      <c r="H668" s="14" t="s">
        <v>20</v>
      </c>
      <c r="I668" s="14" t="str">
        <f>VLOOKUP(Transaksi[[#This Row],[product_id]],'Data Mentah'!$J$7:$N$31,2,FALSE)</f>
        <v>Indomie Rasa Soto Betawi</v>
      </c>
      <c r="J668" s="14" t="str">
        <f>VLOOKUP(Transaksi[[#This Row],[product_id]],'Data Mentah'!$J$7:$N$31,3,FALSE)</f>
        <v>makanan</v>
      </c>
      <c r="K668" s="14">
        <f>VLOOKUP(Transaksi[[#This Row],[product_id]],'Data Mentah'!$J$7:$N$31,4,FALSE)</f>
        <v>10000</v>
      </c>
      <c r="L668" s="14" t="str">
        <f>VLOOKUP(Transaksi[[#This Row],[product_id]],'Data Mentah'!$J$7:$N$31,5,FALSE)</f>
        <v>mie-kuah</v>
      </c>
      <c r="M668" s="14">
        <f>Transaksi[[#This Row],[quantity]]*Transaksi[[#This Row],[harga_produk]]</f>
        <v>30000</v>
      </c>
      <c r="N668" s="14" t="str">
        <f>LEFT(Transaksi[[#This Row],[jenis_pembayaran]],4)</f>
        <v>CASH</v>
      </c>
      <c r="O668" s="14">
        <f>IF(Transaksi[[#This Row],[tipe_pembayaran]]="QRIS",5%*Transaksi[[#This Row],[total_penjualan]],0)</f>
        <v>0</v>
      </c>
      <c r="P668" s="14">
        <f>Transaksi[[#This Row],[total_penjualan]]-Transaksi[[#This Row],[diskon]]</f>
        <v>30000</v>
      </c>
      <c r="Q668" s="16" t="str">
        <f t="shared" si="10"/>
        <v>Agustus</v>
      </c>
    </row>
    <row r="669" spans="1:17">
      <c r="A669" s="14">
        <v>668</v>
      </c>
      <c r="B669" s="14">
        <v>668</v>
      </c>
      <c r="C669" s="15">
        <v>44658</v>
      </c>
      <c r="D669" s="14">
        <v>60</v>
      </c>
      <c r="E669" s="14">
        <v>16</v>
      </c>
      <c r="F669" s="14">
        <v>2</v>
      </c>
      <c r="G669" s="14" t="s">
        <v>30</v>
      </c>
      <c r="H669" s="14" t="s">
        <v>20</v>
      </c>
      <c r="I669" s="14" t="str">
        <f>VLOOKUP(Transaksi[[#This Row],[product_id]],'Data Mentah'!$J$7:$N$31,2,FALSE)</f>
        <v>Indomie Rasa Soto Lamongan</v>
      </c>
      <c r="J669" s="14" t="str">
        <f>VLOOKUP(Transaksi[[#This Row],[product_id]],'Data Mentah'!$J$7:$N$31,3,FALSE)</f>
        <v>makanan</v>
      </c>
      <c r="K669" s="14">
        <f>VLOOKUP(Transaksi[[#This Row],[product_id]],'Data Mentah'!$J$7:$N$31,4,FALSE)</f>
        <v>10000</v>
      </c>
      <c r="L669" s="14" t="str">
        <f>VLOOKUP(Transaksi[[#This Row],[product_id]],'Data Mentah'!$J$7:$N$31,5,FALSE)</f>
        <v>mie-kuah</v>
      </c>
      <c r="M669" s="14">
        <f>Transaksi[[#This Row],[quantity]]*Transaksi[[#This Row],[harga_produk]]</f>
        <v>20000</v>
      </c>
      <c r="N669" s="14" t="str">
        <f>LEFT(Transaksi[[#This Row],[jenis_pembayaran]],4)</f>
        <v>QRIS</v>
      </c>
      <c r="O669" s="14">
        <f>IF(Transaksi[[#This Row],[tipe_pembayaran]]="QRIS",5%*Transaksi[[#This Row],[total_penjualan]],0)</f>
        <v>1000</v>
      </c>
      <c r="P669" s="14">
        <f>Transaksi[[#This Row],[total_penjualan]]-Transaksi[[#This Row],[diskon]]</f>
        <v>19000</v>
      </c>
      <c r="Q669" s="16" t="str">
        <f t="shared" si="10"/>
        <v>April</v>
      </c>
    </row>
    <row r="670" spans="1:17">
      <c r="A670" s="14">
        <v>669</v>
      </c>
      <c r="B670" s="14">
        <v>669</v>
      </c>
      <c r="C670" s="15">
        <v>44743</v>
      </c>
      <c r="D670" s="14">
        <v>29</v>
      </c>
      <c r="E670" s="14">
        <v>13</v>
      </c>
      <c r="F670" s="14">
        <v>2</v>
      </c>
      <c r="G670" s="14" t="s">
        <v>19</v>
      </c>
      <c r="H670" s="14" t="s">
        <v>15</v>
      </c>
      <c r="I670" s="14" t="str">
        <f>VLOOKUP(Transaksi[[#This Row],[product_id]],'Data Mentah'!$J$7:$N$31,2,FALSE)</f>
        <v>Indomie Rasa Sop Buntut</v>
      </c>
      <c r="J670" s="14" t="str">
        <f>VLOOKUP(Transaksi[[#This Row],[product_id]],'Data Mentah'!$J$7:$N$31,3,FALSE)</f>
        <v>makanan</v>
      </c>
      <c r="K670" s="14">
        <f>VLOOKUP(Transaksi[[#This Row],[product_id]],'Data Mentah'!$J$7:$N$31,4,FALSE)</f>
        <v>10000</v>
      </c>
      <c r="L670" s="14" t="str">
        <f>VLOOKUP(Transaksi[[#This Row],[product_id]],'Data Mentah'!$J$7:$N$31,5,FALSE)</f>
        <v>mie-kuah</v>
      </c>
      <c r="M670" s="14">
        <f>Transaksi[[#This Row],[quantity]]*Transaksi[[#This Row],[harga_produk]]</f>
        <v>20000</v>
      </c>
      <c r="N670" s="14" t="str">
        <f>LEFT(Transaksi[[#This Row],[jenis_pembayaran]],4)</f>
        <v>CASH</v>
      </c>
      <c r="O670" s="14">
        <f>IF(Transaksi[[#This Row],[tipe_pembayaran]]="QRIS",5%*Transaksi[[#This Row],[total_penjualan]],0)</f>
        <v>0</v>
      </c>
      <c r="P670" s="14">
        <f>Transaksi[[#This Row],[total_penjualan]]-Transaksi[[#This Row],[diskon]]</f>
        <v>20000</v>
      </c>
      <c r="Q670" s="16" t="str">
        <f t="shared" si="10"/>
        <v>Juli</v>
      </c>
    </row>
    <row r="671" spans="1:17">
      <c r="A671" s="14">
        <v>670</v>
      </c>
      <c r="B671" s="14">
        <v>670</v>
      </c>
      <c r="C671" s="15">
        <v>44720</v>
      </c>
      <c r="D671" s="14">
        <v>22</v>
      </c>
      <c r="E671" s="14">
        <v>13</v>
      </c>
      <c r="F671" s="14">
        <v>3</v>
      </c>
      <c r="G671" s="14" t="s">
        <v>33</v>
      </c>
      <c r="H671" s="14" t="s">
        <v>15</v>
      </c>
      <c r="I671" s="14" t="str">
        <f>VLOOKUP(Transaksi[[#This Row],[product_id]],'Data Mentah'!$J$7:$N$31,2,FALSE)</f>
        <v>Indomie Rasa Sop Buntut</v>
      </c>
      <c r="J671" s="14" t="str">
        <f>VLOOKUP(Transaksi[[#This Row],[product_id]],'Data Mentah'!$J$7:$N$31,3,FALSE)</f>
        <v>makanan</v>
      </c>
      <c r="K671" s="14">
        <f>VLOOKUP(Transaksi[[#This Row],[product_id]],'Data Mentah'!$J$7:$N$31,4,FALSE)</f>
        <v>10000</v>
      </c>
      <c r="L671" s="14" t="str">
        <f>VLOOKUP(Transaksi[[#This Row],[product_id]],'Data Mentah'!$J$7:$N$31,5,FALSE)</f>
        <v>mie-kuah</v>
      </c>
      <c r="M671" s="14">
        <f>Transaksi[[#This Row],[quantity]]*Transaksi[[#This Row],[harga_produk]]</f>
        <v>30000</v>
      </c>
      <c r="N671" s="14" t="str">
        <f>LEFT(Transaksi[[#This Row],[jenis_pembayaran]],4)</f>
        <v>QRIS</v>
      </c>
      <c r="O671" s="14">
        <f>IF(Transaksi[[#This Row],[tipe_pembayaran]]="QRIS",5%*Transaksi[[#This Row],[total_penjualan]],0)</f>
        <v>1500</v>
      </c>
      <c r="P671" s="14">
        <f>Transaksi[[#This Row],[total_penjualan]]-Transaksi[[#This Row],[diskon]]</f>
        <v>28500</v>
      </c>
      <c r="Q671" s="16" t="str">
        <f t="shared" si="10"/>
        <v>Juni</v>
      </c>
    </row>
    <row r="672" spans="1:17">
      <c r="A672" s="14">
        <v>671</v>
      </c>
      <c r="B672" s="14">
        <v>671</v>
      </c>
      <c r="C672" s="15">
        <v>44784</v>
      </c>
      <c r="D672" s="14">
        <v>39</v>
      </c>
      <c r="E672" s="14">
        <v>1</v>
      </c>
      <c r="F672" s="14">
        <v>1</v>
      </c>
      <c r="G672" s="14" t="s">
        <v>30</v>
      </c>
      <c r="H672" s="14" t="s">
        <v>15</v>
      </c>
      <c r="I672" s="14" t="str">
        <f>VLOOKUP(Transaksi[[#This Row],[product_id]],'Data Mentah'!$J$7:$N$31,2,FALSE)</f>
        <v>indomie Ayam Bawang</v>
      </c>
      <c r="J672" s="14" t="str">
        <f>VLOOKUP(Transaksi[[#This Row],[product_id]],'Data Mentah'!$J$7:$N$31,3,FALSE)</f>
        <v>makanan</v>
      </c>
      <c r="K672" s="14">
        <f>VLOOKUP(Transaksi[[#This Row],[product_id]],'Data Mentah'!$J$7:$N$31,4,FALSE)</f>
        <v>9000</v>
      </c>
      <c r="L672" s="14" t="str">
        <f>VLOOKUP(Transaksi[[#This Row],[product_id]],'Data Mentah'!$J$7:$N$31,5,FALSE)</f>
        <v>mie-kuah</v>
      </c>
      <c r="M672" s="14">
        <f>Transaksi[[#This Row],[quantity]]*Transaksi[[#This Row],[harga_produk]]</f>
        <v>9000</v>
      </c>
      <c r="N672" s="14" t="str">
        <f>LEFT(Transaksi[[#This Row],[jenis_pembayaran]],4)</f>
        <v>QRIS</v>
      </c>
      <c r="O672" s="14">
        <f>IF(Transaksi[[#This Row],[tipe_pembayaran]]="QRIS",5%*Transaksi[[#This Row],[total_penjualan]],0)</f>
        <v>450</v>
      </c>
      <c r="P672" s="14">
        <f>Transaksi[[#This Row],[total_penjualan]]-Transaksi[[#This Row],[diskon]]</f>
        <v>8550</v>
      </c>
      <c r="Q672" s="16" t="str">
        <f t="shared" si="10"/>
        <v>Agustus</v>
      </c>
    </row>
    <row r="673" spans="1:17">
      <c r="A673" s="14">
        <v>672</v>
      </c>
      <c r="B673" s="14">
        <v>672</v>
      </c>
      <c r="C673" s="15">
        <v>44772</v>
      </c>
      <c r="D673" s="14">
        <v>64</v>
      </c>
      <c r="E673" s="14">
        <v>8</v>
      </c>
      <c r="F673" s="14">
        <v>2</v>
      </c>
      <c r="G673" s="14" t="s">
        <v>33</v>
      </c>
      <c r="H673" s="14" t="s">
        <v>20</v>
      </c>
      <c r="I673" s="14" t="str">
        <f>VLOOKUP(Transaksi[[#This Row],[product_id]],'Data Mentah'!$J$7:$N$31,2,FALSE)</f>
        <v>Indomie Goreng Sambal Matah</v>
      </c>
      <c r="J673" s="14" t="str">
        <f>VLOOKUP(Transaksi[[#This Row],[product_id]],'Data Mentah'!$J$7:$N$31,3,FALSE)</f>
        <v>makanan</v>
      </c>
      <c r="K673" s="14">
        <f>VLOOKUP(Transaksi[[#This Row],[product_id]],'Data Mentah'!$J$7:$N$31,4,FALSE)</f>
        <v>9000</v>
      </c>
      <c r="L673" s="14" t="str">
        <f>VLOOKUP(Transaksi[[#This Row],[product_id]],'Data Mentah'!$J$7:$N$31,5,FALSE)</f>
        <v>mie-goreng</v>
      </c>
      <c r="M673" s="14">
        <f>Transaksi[[#This Row],[quantity]]*Transaksi[[#This Row],[harga_produk]]</f>
        <v>18000</v>
      </c>
      <c r="N673" s="14" t="str">
        <f>LEFT(Transaksi[[#This Row],[jenis_pembayaran]],4)</f>
        <v>QRIS</v>
      </c>
      <c r="O673" s="14">
        <f>IF(Transaksi[[#This Row],[tipe_pembayaran]]="QRIS",5%*Transaksi[[#This Row],[total_penjualan]],0)</f>
        <v>900</v>
      </c>
      <c r="P673" s="14">
        <f>Transaksi[[#This Row],[total_penjualan]]-Transaksi[[#This Row],[diskon]]</f>
        <v>17100</v>
      </c>
      <c r="Q673" s="16" t="str">
        <f t="shared" si="10"/>
        <v>Juli</v>
      </c>
    </row>
    <row r="674" spans="1:17">
      <c r="A674" s="14">
        <v>673</v>
      </c>
      <c r="B674" s="14">
        <v>673</v>
      </c>
      <c r="C674" s="15">
        <v>44617</v>
      </c>
      <c r="D674" s="14">
        <v>8</v>
      </c>
      <c r="E674" s="14">
        <v>8</v>
      </c>
      <c r="F674" s="14">
        <v>3</v>
      </c>
      <c r="G674" s="14" t="s">
        <v>14</v>
      </c>
      <c r="H674" s="14" t="s">
        <v>15</v>
      </c>
      <c r="I674" s="14" t="str">
        <f>VLOOKUP(Transaksi[[#This Row],[product_id]],'Data Mentah'!$J$7:$N$31,2,FALSE)</f>
        <v>Indomie Goreng Sambal Matah</v>
      </c>
      <c r="J674" s="14" t="str">
        <f>VLOOKUP(Transaksi[[#This Row],[product_id]],'Data Mentah'!$J$7:$N$31,3,FALSE)</f>
        <v>makanan</v>
      </c>
      <c r="K674" s="14">
        <f>VLOOKUP(Transaksi[[#This Row],[product_id]],'Data Mentah'!$J$7:$N$31,4,FALSE)</f>
        <v>9000</v>
      </c>
      <c r="L674" s="14" t="str">
        <f>VLOOKUP(Transaksi[[#This Row],[product_id]],'Data Mentah'!$J$7:$N$31,5,FALSE)</f>
        <v>mie-goreng</v>
      </c>
      <c r="M674" s="14">
        <f>Transaksi[[#This Row],[quantity]]*Transaksi[[#This Row],[harga_produk]]</f>
        <v>27000</v>
      </c>
      <c r="N674" s="14" t="str">
        <f>LEFT(Transaksi[[#This Row],[jenis_pembayaran]],4)</f>
        <v>QRIS</v>
      </c>
      <c r="O674" s="14">
        <f>IF(Transaksi[[#This Row],[tipe_pembayaran]]="QRIS",5%*Transaksi[[#This Row],[total_penjualan]],0)</f>
        <v>1350</v>
      </c>
      <c r="P674" s="14">
        <f>Transaksi[[#This Row],[total_penjualan]]-Transaksi[[#This Row],[diskon]]</f>
        <v>25650</v>
      </c>
      <c r="Q674" s="16" t="str">
        <f t="shared" si="10"/>
        <v>Februari</v>
      </c>
    </row>
    <row r="675" spans="1:17">
      <c r="A675" s="14">
        <v>674</v>
      </c>
      <c r="B675" s="14">
        <v>674</v>
      </c>
      <c r="C675" s="15">
        <v>44697</v>
      </c>
      <c r="D675" s="14">
        <v>25</v>
      </c>
      <c r="E675" s="14">
        <v>3</v>
      </c>
      <c r="F675" s="14">
        <v>2</v>
      </c>
      <c r="G675" s="14" t="s">
        <v>14</v>
      </c>
      <c r="H675" s="14" t="s">
        <v>20</v>
      </c>
      <c r="I675" s="14" t="str">
        <f>VLOOKUP(Transaksi[[#This Row],[product_id]],'Data Mentah'!$J$7:$N$31,2,FALSE)</f>
        <v>Indomie Baso Sapi</v>
      </c>
      <c r="J675" s="14" t="str">
        <f>VLOOKUP(Transaksi[[#This Row],[product_id]],'Data Mentah'!$J$7:$N$31,3,FALSE)</f>
        <v>makanan</v>
      </c>
      <c r="K675" s="14">
        <f>VLOOKUP(Transaksi[[#This Row],[product_id]],'Data Mentah'!$J$7:$N$31,4,FALSE)</f>
        <v>9000</v>
      </c>
      <c r="L675" s="14" t="str">
        <f>VLOOKUP(Transaksi[[#This Row],[product_id]],'Data Mentah'!$J$7:$N$31,5,FALSE)</f>
        <v>mie-kuah</v>
      </c>
      <c r="M675" s="14">
        <f>Transaksi[[#This Row],[quantity]]*Transaksi[[#This Row],[harga_produk]]</f>
        <v>18000</v>
      </c>
      <c r="N675" s="14" t="str">
        <f>LEFT(Transaksi[[#This Row],[jenis_pembayaran]],4)</f>
        <v>QRIS</v>
      </c>
      <c r="O675" s="14">
        <f>IF(Transaksi[[#This Row],[tipe_pembayaran]]="QRIS",5%*Transaksi[[#This Row],[total_penjualan]],0)</f>
        <v>900</v>
      </c>
      <c r="P675" s="14">
        <f>Transaksi[[#This Row],[total_penjualan]]-Transaksi[[#This Row],[diskon]]</f>
        <v>17100</v>
      </c>
      <c r="Q675" s="16" t="str">
        <f t="shared" si="10"/>
        <v>Mei</v>
      </c>
    </row>
    <row r="676" spans="1:17">
      <c r="A676" s="14">
        <v>675</v>
      </c>
      <c r="B676" s="14">
        <v>675</v>
      </c>
      <c r="C676" s="15">
        <v>44585</v>
      </c>
      <c r="D676" s="14">
        <v>28</v>
      </c>
      <c r="E676" s="14">
        <v>6</v>
      </c>
      <c r="F676" s="14">
        <v>2</v>
      </c>
      <c r="G676" s="14" t="s">
        <v>22</v>
      </c>
      <c r="H676" s="14" t="s">
        <v>20</v>
      </c>
      <c r="I676" s="14" t="str">
        <f>VLOOKUP(Transaksi[[#This Row],[product_id]],'Data Mentah'!$J$7:$N$31,2,FALSE)</f>
        <v>Indomie Goreng Pedas</v>
      </c>
      <c r="J676" s="14" t="str">
        <f>VLOOKUP(Transaksi[[#This Row],[product_id]],'Data Mentah'!$J$7:$N$31,3,FALSE)</f>
        <v>makanan</v>
      </c>
      <c r="K676" s="14">
        <f>VLOOKUP(Transaksi[[#This Row],[product_id]],'Data Mentah'!$J$7:$N$31,4,FALSE)</f>
        <v>9000</v>
      </c>
      <c r="L676" s="14" t="str">
        <f>VLOOKUP(Transaksi[[#This Row],[product_id]],'Data Mentah'!$J$7:$N$31,5,FALSE)</f>
        <v>mie-goreng</v>
      </c>
      <c r="M676" s="14">
        <f>Transaksi[[#This Row],[quantity]]*Transaksi[[#This Row],[harga_produk]]</f>
        <v>18000</v>
      </c>
      <c r="N676" s="14" t="str">
        <f>LEFT(Transaksi[[#This Row],[jenis_pembayaran]],4)</f>
        <v>QRIS</v>
      </c>
      <c r="O676" s="14">
        <f>IF(Transaksi[[#This Row],[tipe_pembayaran]]="QRIS",5%*Transaksi[[#This Row],[total_penjualan]],0)</f>
        <v>900</v>
      </c>
      <c r="P676" s="14">
        <f>Transaksi[[#This Row],[total_penjualan]]-Transaksi[[#This Row],[diskon]]</f>
        <v>17100</v>
      </c>
      <c r="Q676" s="16" t="str">
        <f t="shared" si="10"/>
        <v>Januari</v>
      </c>
    </row>
    <row r="677" spans="1:17">
      <c r="A677" s="14">
        <v>676</v>
      </c>
      <c r="B677" s="14">
        <v>676</v>
      </c>
      <c r="C677" s="15">
        <v>44573</v>
      </c>
      <c r="D677" s="14">
        <v>49</v>
      </c>
      <c r="E677" s="14">
        <v>2</v>
      </c>
      <c r="F677" s="14">
        <v>1</v>
      </c>
      <c r="G677" s="14" t="s">
        <v>45</v>
      </c>
      <c r="H677" s="14" t="s">
        <v>15</v>
      </c>
      <c r="I677" s="14" t="str">
        <f>VLOOKUP(Transaksi[[#This Row],[product_id]],'Data Mentah'!$J$7:$N$31,2,FALSE)</f>
        <v>Indomie Ayam Spesial</v>
      </c>
      <c r="J677" s="14" t="str">
        <f>VLOOKUP(Transaksi[[#This Row],[product_id]],'Data Mentah'!$J$7:$N$31,3,FALSE)</f>
        <v>makanan</v>
      </c>
      <c r="K677" s="14">
        <f>VLOOKUP(Transaksi[[#This Row],[product_id]],'Data Mentah'!$J$7:$N$31,4,FALSE)</f>
        <v>9000</v>
      </c>
      <c r="L677" s="14" t="str">
        <f>VLOOKUP(Transaksi[[#This Row],[product_id]],'Data Mentah'!$J$7:$N$31,5,FALSE)</f>
        <v>mie-kuah</v>
      </c>
      <c r="M677" s="14">
        <f>Transaksi[[#This Row],[quantity]]*Transaksi[[#This Row],[harga_produk]]</f>
        <v>9000</v>
      </c>
      <c r="N677" s="14" t="str">
        <f>LEFT(Transaksi[[#This Row],[jenis_pembayaran]],4)</f>
        <v>QRIS</v>
      </c>
      <c r="O677" s="14">
        <f>IF(Transaksi[[#This Row],[tipe_pembayaran]]="QRIS",5%*Transaksi[[#This Row],[total_penjualan]],0)</f>
        <v>450</v>
      </c>
      <c r="P677" s="14">
        <f>Transaksi[[#This Row],[total_penjualan]]-Transaksi[[#This Row],[diskon]]</f>
        <v>8550</v>
      </c>
      <c r="Q677" s="16" t="str">
        <f t="shared" si="10"/>
        <v>Januari</v>
      </c>
    </row>
    <row r="678" spans="1:17">
      <c r="A678" s="14">
        <v>677</v>
      </c>
      <c r="B678" s="14">
        <v>677</v>
      </c>
      <c r="C678" s="15">
        <v>44684</v>
      </c>
      <c r="D678" s="14">
        <v>47</v>
      </c>
      <c r="E678" s="14">
        <v>6</v>
      </c>
      <c r="F678" s="14">
        <v>3</v>
      </c>
      <c r="G678" s="14" t="s">
        <v>30</v>
      </c>
      <c r="H678" s="14" t="s">
        <v>15</v>
      </c>
      <c r="I678" s="14" t="str">
        <f>VLOOKUP(Transaksi[[#This Row],[product_id]],'Data Mentah'!$J$7:$N$31,2,FALSE)</f>
        <v>Indomie Goreng Pedas</v>
      </c>
      <c r="J678" s="14" t="str">
        <f>VLOOKUP(Transaksi[[#This Row],[product_id]],'Data Mentah'!$J$7:$N$31,3,FALSE)</f>
        <v>makanan</v>
      </c>
      <c r="K678" s="14">
        <f>VLOOKUP(Transaksi[[#This Row],[product_id]],'Data Mentah'!$J$7:$N$31,4,FALSE)</f>
        <v>9000</v>
      </c>
      <c r="L678" s="14" t="str">
        <f>VLOOKUP(Transaksi[[#This Row],[product_id]],'Data Mentah'!$J$7:$N$31,5,FALSE)</f>
        <v>mie-goreng</v>
      </c>
      <c r="M678" s="14">
        <f>Transaksi[[#This Row],[quantity]]*Transaksi[[#This Row],[harga_produk]]</f>
        <v>27000</v>
      </c>
      <c r="N678" s="14" t="str">
        <f>LEFT(Transaksi[[#This Row],[jenis_pembayaran]],4)</f>
        <v>QRIS</v>
      </c>
      <c r="O678" s="14">
        <f>IF(Transaksi[[#This Row],[tipe_pembayaran]]="QRIS",5%*Transaksi[[#This Row],[total_penjualan]],0)</f>
        <v>1350</v>
      </c>
      <c r="P678" s="14">
        <f>Transaksi[[#This Row],[total_penjualan]]-Transaksi[[#This Row],[diskon]]</f>
        <v>25650</v>
      </c>
      <c r="Q678" s="16" t="str">
        <f t="shared" si="10"/>
        <v>Mei</v>
      </c>
    </row>
    <row r="679" spans="1:17">
      <c r="A679" s="14">
        <v>678</v>
      </c>
      <c r="B679" s="14">
        <v>678</v>
      </c>
      <c r="C679" s="15">
        <v>44643</v>
      </c>
      <c r="D679" s="14">
        <v>18</v>
      </c>
      <c r="E679" s="14">
        <v>1</v>
      </c>
      <c r="F679" s="14">
        <v>2</v>
      </c>
      <c r="G679" s="14" t="s">
        <v>30</v>
      </c>
      <c r="H679" s="14" t="s">
        <v>15</v>
      </c>
      <c r="I679" s="14" t="str">
        <f>VLOOKUP(Transaksi[[#This Row],[product_id]],'Data Mentah'!$J$7:$N$31,2,FALSE)</f>
        <v>indomie Ayam Bawang</v>
      </c>
      <c r="J679" s="14" t="str">
        <f>VLOOKUP(Transaksi[[#This Row],[product_id]],'Data Mentah'!$J$7:$N$31,3,FALSE)</f>
        <v>makanan</v>
      </c>
      <c r="K679" s="14">
        <f>VLOOKUP(Transaksi[[#This Row],[product_id]],'Data Mentah'!$J$7:$N$31,4,FALSE)</f>
        <v>9000</v>
      </c>
      <c r="L679" s="14" t="str">
        <f>VLOOKUP(Transaksi[[#This Row],[product_id]],'Data Mentah'!$J$7:$N$31,5,FALSE)</f>
        <v>mie-kuah</v>
      </c>
      <c r="M679" s="14">
        <f>Transaksi[[#This Row],[quantity]]*Transaksi[[#This Row],[harga_produk]]</f>
        <v>18000</v>
      </c>
      <c r="N679" s="14" t="str">
        <f>LEFT(Transaksi[[#This Row],[jenis_pembayaran]],4)</f>
        <v>QRIS</v>
      </c>
      <c r="O679" s="14">
        <f>IF(Transaksi[[#This Row],[tipe_pembayaran]]="QRIS",5%*Transaksi[[#This Row],[total_penjualan]],0)</f>
        <v>900</v>
      </c>
      <c r="P679" s="14">
        <f>Transaksi[[#This Row],[total_penjualan]]-Transaksi[[#This Row],[diskon]]</f>
        <v>17100</v>
      </c>
      <c r="Q679" s="16" t="str">
        <f t="shared" si="10"/>
        <v>Maret</v>
      </c>
    </row>
    <row r="680" spans="1:17">
      <c r="A680" s="14">
        <v>679</v>
      </c>
      <c r="B680" s="14">
        <v>679</v>
      </c>
      <c r="C680" s="15">
        <v>44636</v>
      </c>
      <c r="D680" s="14">
        <v>18</v>
      </c>
      <c r="E680" s="14">
        <v>1</v>
      </c>
      <c r="F680" s="14">
        <v>3</v>
      </c>
      <c r="G680" s="14" t="s">
        <v>33</v>
      </c>
      <c r="H680" s="14" t="s">
        <v>20</v>
      </c>
      <c r="I680" s="14" t="str">
        <f>VLOOKUP(Transaksi[[#This Row],[product_id]],'Data Mentah'!$J$7:$N$31,2,FALSE)</f>
        <v>indomie Ayam Bawang</v>
      </c>
      <c r="J680" s="14" t="str">
        <f>VLOOKUP(Transaksi[[#This Row],[product_id]],'Data Mentah'!$J$7:$N$31,3,FALSE)</f>
        <v>makanan</v>
      </c>
      <c r="K680" s="14">
        <f>VLOOKUP(Transaksi[[#This Row],[product_id]],'Data Mentah'!$J$7:$N$31,4,FALSE)</f>
        <v>9000</v>
      </c>
      <c r="L680" s="14" t="str">
        <f>VLOOKUP(Transaksi[[#This Row],[product_id]],'Data Mentah'!$J$7:$N$31,5,FALSE)</f>
        <v>mie-kuah</v>
      </c>
      <c r="M680" s="14">
        <f>Transaksi[[#This Row],[quantity]]*Transaksi[[#This Row],[harga_produk]]</f>
        <v>27000</v>
      </c>
      <c r="N680" s="14" t="str">
        <f>LEFT(Transaksi[[#This Row],[jenis_pembayaran]],4)</f>
        <v>QRIS</v>
      </c>
      <c r="O680" s="14">
        <f>IF(Transaksi[[#This Row],[tipe_pembayaran]]="QRIS",5%*Transaksi[[#This Row],[total_penjualan]],0)</f>
        <v>1350</v>
      </c>
      <c r="P680" s="14">
        <f>Transaksi[[#This Row],[total_penjualan]]-Transaksi[[#This Row],[diskon]]</f>
        <v>25650</v>
      </c>
      <c r="Q680" s="16" t="str">
        <f t="shared" si="10"/>
        <v>Maret</v>
      </c>
    </row>
    <row r="681" spans="1:17">
      <c r="A681" s="14">
        <v>680</v>
      </c>
      <c r="B681" s="14">
        <v>680</v>
      </c>
      <c r="C681" s="15">
        <v>44739</v>
      </c>
      <c r="D681" s="14">
        <v>54</v>
      </c>
      <c r="E681" s="14">
        <v>14</v>
      </c>
      <c r="F681" s="14">
        <v>1</v>
      </c>
      <c r="G681" s="14" t="s">
        <v>33</v>
      </c>
      <c r="H681" s="14" t="s">
        <v>20</v>
      </c>
      <c r="I681" s="14" t="str">
        <f>VLOOKUP(Transaksi[[#This Row],[product_id]],'Data Mentah'!$J$7:$N$31,2,FALSE)</f>
        <v>Indomie Rasa Soto Banjar Limau Kuit</v>
      </c>
      <c r="J681" s="14" t="str">
        <f>VLOOKUP(Transaksi[[#This Row],[product_id]],'Data Mentah'!$J$7:$N$31,3,FALSE)</f>
        <v>makanan</v>
      </c>
      <c r="K681" s="14">
        <f>VLOOKUP(Transaksi[[#This Row],[product_id]],'Data Mentah'!$J$7:$N$31,4,FALSE)</f>
        <v>10000</v>
      </c>
      <c r="L681" s="14" t="str">
        <f>VLOOKUP(Transaksi[[#This Row],[product_id]],'Data Mentah'!$J$7:$N$31,5,FALSE)</f>
        <v>mie-kuah</v>
      </c>
      <c r="M681" s="14">
        <f>Transaksi[[#This Row],[quantity]]*Transaksi[[#This Row],[harga_produk]]</f>
        <v>10000</v>
      </c>
      <c r="N681" s="14" t="str">
        <f>LEFT(Transaksi[[#This Row],[jenis_pembayaran]],4)</f>
        <v>QRIS</v>
      </c>
      <c r="O681" s="14">
        <f>IF(Transaksi[[#This Row],[tipe_pembayaran]]="QRIS",5%*Transaksi[[#This Row],[total_penjualan]],0)</f>
        <v>500</v>
      </c>
      <c r="P681" s="14">
        <f>Transaksi[[#This Row],[total_penjualan]]-Transaksi[[#This Row],[diskon]]</f>
        <v>9500</v>
      </c>
      <c r="Q681" s="16" t="str">
        <f t="shared" si="10"/>
        <v>Juni</v>
      </c>
    </row>
    <row r="682" spans="1:17">
      <c r="A682" s="14">
        <v>681</v>
      </c>
      <c r="B682" s="14">
        <v>681</v>
      </c>
      <c r="C682" s="15">
        <v>44618</v>
      </c>
      <c r="D682" s="14">
        <v>20</v>
      </c>
      <c r="E682" s="14">
        <v>18</v>
      </c>
      <c r="F682" s="14">
        <v>3</v>
      </c>
      <c r="G682" s="14" t="s">
        <v>22</v>
      </c>
      <c r="H682" s="14" t="s">
        <v>15</v>
      </c>
      <c r="I682" s="14" t="str">
        <f>VLOOKUP(Transaksi[[#This Row],[product_id]],'Data Mentah'!$J$7:$N$31,2,FALSE)</f>
        <v>Indomie Soto Mie</v>
      </c>
      <c r="J682" s="14" t="str">
        <f>VLOOKUP(Transaksi[[#This Row],[product_id]],'Data Mentah'!$J$7:$N$31,3,FALSE)</f>
        <v>makanan</v>
      </c>
      <c r="K682" s="14">
        <f>VLOOKUP(Transaksi[[#This Row],[product_id]],'Data Mentah'!$J$7:$N$31,4,FALSE)</f>
        <v>9000</v>
      </c>
      <c r="L682" s="14" t="str">
        <f>VLOOKUP(Transaksi[[#This Row],[product_id]],'Data Mentah'!$J$7:$N$31,5,FALSE)</f>
        <v>mie-kuah</v>
      </c>
      <c r="M682" s="14">
        <f>Transaksi[[#This Row],[quantity]]*Transaksi[[#This Row],[harga_produk]]</f>
        <v>27000</v>
      </c>
      <c r="N682" s="14" t="str">
        <f>LEFT(Transaksi[[#This Row],[jenis_pembayaran]],4)</f>
        <v>QRIS</v>
      </c>
      <c r="O682" s="14">
        <f>IF(Transaksi[[#This Row],[tipe_pembayaran]]="QRIS",5%*Transaksi[[#This Row],[total_penjualan]],0)</f>
        <v>1350</v>
      </c>
      <c r="P682" s="14">
        <f>Transaksi[[#This Row],[total_penjualan]]-Transaksi[[#This Row],[diskon]]</f>
        <v>25650</v>
      </c>
      <c r="Q682" s="16" t="str">
        <f t="shared" si="10"/>
        <v>Februari</v>
      </c>
    </row>
    <row r="683" spans="1:17">
      <c r="A683" s="14">
        <v>682</v>
      </c>
      <c r="B683" s="14">
        <v>682</v>
      </c>
      <c r="C683" s="15">
        <v>44590</v>
      </c>
      <c r="D683" s="14">
        <v>54</v>
      </c>
      <c r="E683" s="14">
        <v>3</v>
      </c>
      <c r="F683" s="14">
        <v>2</v>
      </c>
      <c r="G683" s="14" t="s">
        <v>30</v>
      </c>
      <c r="H683" s="14" t="s">
        <v>20</v>
      </c>
      <c r="I683" s="14" t="str">
        <f>VLOOKUP(Transaksi[[#This Row],[product_id]],'Data Mentah'!$J$7:$N$31,2,FALSE)</f>
        <v>Indomie Baso Sapi</v>
      </c>
      <c r="J683" s="14" t="str">
        <f>VLOOKUP(Transaksi[[#This Row],[product_id]],'Data Mentah'!$J$7:$N$31,3,FALSE)</f>
        <v>makanan</v>
      </c>
      <c r="K683" s="14">
        <f>VLOOKUP(Transaksi[[#This Row],[product_id]],'Data Mentah'!$J$7:$N$31,4,FALSE)</f>
        <v>9000</v>
      </c>
      <c r="L683" s="14" t="str">
        <f>VLOOKUP(Transaksi[[#This Row],[product_id]],'Data Mentah'!$J$7:$N$31,5,FALSE)</f>
        <v>mie-kuah</v>
      </c>
      <c r="M683" s="14">
        <f>Transaksi[[#This Row],[quantity]]*Transaksi[[#This Row],[harga_produk]]</f>
        <v>18000</v>
      </c>
      <c r="N683" s="14" t="str">
        <f>LEFT(Transaksi[[#This Row],[jenis_pembayaran]],4)</f>
        <v>QRIS</v>
      </c>
      <c r="O683" s="14">
        <f>IF(Transaksi[[#This Row],[tipe_pembayaran]]="QRIS",5%*Transaksi[[#This Row],[total_penjualan]],0)</f>
        <v>900</v>
      </c>
      <c r="P683" s="14">
        <f>Transaksi[[#This Row],[total_penjualan]]-Transaksi[[#This Row],[diskon]]</f>
        <v>17100</v>
      </c>
      <c r="Q683" s="16" t="str">
        <f t="shared" si="10"/>
        <v>Januari</v>
      </c>
    </row>
    <row r="684" spans="1:17">
      <c r="A684" s="14">
        <v>683</v>
      </c>
      <c r="B684" s="14">
        <v>683</v>
      </c>
      <c r="C684" s="15">
        <v>44652</v>
      </c>
      <c r="D684" s="14">
        <v>76</v>
      </c>
      <c r="E684" s="14">
        <v>4</v>
      </c>
      <c r="F684" s="14">
        <v>3</v>
      </c>
      <c r="G684" s="14" t="s">
        <v>33</v>
      </c>
      <c r="H684" s="14" t="s">
        <v>15</v>
      </c>
      <c r="I684" s="14" t="str">
        <f>VLOOKUP(Transaksi[[#This Row],[product_id]],'Data Mentah'!$J$7:$N$31,2,FALSE)</f>
        <v>Indomie Goreng Aceh</v>
      </c>
      <c r="J684" s="14" t="str">
        <f>VLOOKUP(Transaksi[[#This Row],[product_id]],'Data Mentah'!$J$7:$N$31,3,FALSE)</f>
        <v>makanan</v>
      </c>
      <c r="K684" s="14">
        <f>VLOOKUP(Transaksi[[#This Row],[product_id]],'Data Mentah'!$J$7:$N$31,4,FALSE)</f>
        <v>9000</v>
      </c>
      <c r="L684" s="14" t="str">
        <f>VLOOKUP(Transaksi[[#This Row],[product_id]],'Data Mentah'!$J$7:$N$31,5,FALSE)</f>
        <v>mie-goreng</v>
      </c>
      <c r="M684" s="14">
        <f>Transaksi[[#This Row],[quantity]]*Transaksi[[#This Row],[harga_produk]]</f>
        <v>27000</v>
      </c>
      <c r="N684" s="14" t="str">
        <f>LEFT(Transaksi[[#This Row],[jenis_pembayaran]],4)</f>
        <v>QRIS</v>
      </c>
      <c r="O684" s="14">
        <f>IF(Transaksi[[#This Row],[tipe_pembayaran]]="QRIS",5%*Transaksi[[#This Row],[total_penjualan]],0)</f>
        <v>1350</v>
      </c>
      <c r="P684" s="14">
        <f>Transaksi[[#This Row],[total_penjualan]]-Transaksi[[#This Row],[diskon]]</f>
        <v>25650</v>
      </c>
      <c r="Q684" s="16" t="str">
        <f t="shared" si="10"/>
        <v>April</v>
      </c>
    </row>
    <row r="685" spans="1:17">
      <c r="A685" s="14">
        <v>684</v>
      </c>
      <c r="B685" s="14">
        <v>684</v>
      </c>
      <c r="C685" s="15">
        <v>44571</v>
      </c>
      <c r="D685" s="14">
        <v>40</v>
      </c>
      <c r="E685" s="14">
        <v>17</v>
      </c>
      <c r="F685" s="14">
        <v>1</v>
      </c>
      <c r="G685" s="14" t="s">
        <v>30</v>
      </c>
      <c r="H685" s="14" t="s">
        <v>15</v>
      </c>
      <c r="I685" s="14" t="str">
        <f>VLOOKUP(Transaksi[[#This Row],[product_id]],'Data Mentah'!$J$7:$N$31,2,FALSE)</f>
        <v>Indomie Rasa Soto Padang</v>
      </c>
      <c r="J685" s="14" t="str">
        <f>VLOOKUP(Transaksi[[#This Row],[product_id]],'Data Mentah'!$J$7:$N$31,3,FALSE)</f>
        <v>makanan</v>
      </c>
      <c r="K685" s="14">
        <f>VLOOKUP(Transaksi[[#This Row],[product_id]],'Data Mentah'!$J$7:$N$31,4,FALSE)</f>
        <v>10000</v>
      </c>
      <c r="L685" s="14" t="str">
        <f>VLOOKUP(Transaksi[[#This Row],[product_id]],'Data Mentah'!$J$7:$N$31,5,FALSE)</f>
        <v>mie-kuah</v>
      </c>
      <c r="M685" s="14">
        <f>Transaksi[[#This Row],[quantity]]*Transaksi[[#This Row],[harga_produk]]</f>
        <v>10000</v>
      </c>
      <c r="N685" s="14" t="str">
        <f>LEFT(Transaksi[[#This Row],[jenis_pembayaran]],4)</f>
        <v>QRIS</v>
      </c>
      <c r="O685" s="14">
        <f>IF(Transaksi[[#This Row],[tipe_pembayaran]]="QRIS",5%*Transaksi[[#This Row],[total_penjualan]],0)</f>
        <v>500</v>
      </c>
      <c r="P685" s="14">
        <f>Transaksi[[#This Row],[total_penjualan]]-Transaksi[[#This Row],[diskon]]</f>
        <v>9500</v>
      </c>
      <c r="Q685" s="16" t="str">
        <f t="shared" si="10"/>
        <v>Januari</v>
      </c>
    </row>
    <row r="686" spans="1:17">
      <c r="A686" s="14">
        <v>685</v>
      </c>
      <c r="B686" s="14">
        <v>685</v>
      </c>
      <c r="C686" s="15">
        <v>44654</v>
      </c>
      <c r="D686" s="14">
        <v>76</v>
      </c>
      <c r="E686" s="14">
        <v>15</v>
      </c>
      <c r="F686" s="14">
        <v>1</v>
      </c>
      <c r="G686" s="14" t="s">
        <v>19</v>
      </c>
      <c r="H686" s="14" t="s">
        <v>15</v>
      </c>
      <c r="I686" s="14" t="str">
        <f>VLOOKUP(Transaksi[[#This Row],[product_id]],'Data Mentah'!$J$7:$N$31,2,FALSE)</f>
        <v>Indomie Rasa Soto Betawi</v>
      </c>
      <c r="J686" s="14" t="str">
        <f>VLOOKUP(Transaksi[[#This Row],[product_id]],'Data Mentah'!$J$7:$N$31,3,FALSE)</f>
        <v>makanan</v>
      </c>
      <c r="K686" s="14">
        <f>VLOOKUP(Transaksi[[#This Row],[product_id]],'Data Mentah'!$J$7:$N$31,4,FALSE)</f>
        <v>10000</v>
      </c>
      <c r="L686" s="14" t="str">
        <f>VLOOKUP(Transaksi[[#This Row],[product_id]],'Data Mentah'!$J$7:$N$31,5,FALSE)</f>
        <v>mie-kuah</v>
      </c>
      <c r="M686" s="14">
        <f>Transaksi[[#This Row],[quantity]]*Transaksi[[#This Row],[harga_produk]]</f>
        <v>10000</v>
      </c>
      <c r="N686" s="14" t="str">
        <f>LEFT(Transaksi[[#This Row],[jenis_pembayaran]],4)</f>
        <v>CASH</v>
      </c>
      <c r="O686" s="14">
        <f>IF(Transaksi[[#This Row],[tipe_pembayaran]]="QRIS",5%*Transaksi[[#This Row],[total_penjualan]],0)</f>
        <v>0</v>
      </c>
      <c r="P686" s="14">
        <f>Transaksi[[#This Row],[total_penjualan]]-Transaksi[[#This Row],[diskon]]</f>
        <v>10000</v>
      </c>
      <c r="Q686" s="16" t="str">
        <f t="shared" si="10"/>
        <v>April</v>
      </c>
    </row>
    <row r="687" spans="1:17">
      <c r="A687" s="14">
        <v>686</v>
      </c>
      <c r="B687" s="14">
        <v>686</v>
      </c>
      <c r="C687" s="15">
        <v>44699</v>
      </c>
      <c r="D687" s="14">
        <v>9</v>
      </c>
      <c r="E687" s="14">
        <v>10</v>
      </c>
      <c r="F687" s="14">
        <v>3</v>
      </c>
      <c r="G687" s="14" t="s">
        <v>33</v>
      </c>
      <c r="H687" s="14" t="s">
        <v>15</v>
      </c>
      <c r="I687" s="14" t="str">
        <f>VLOOKUP(Transaksi[[#This Row],[product_id]],'Data Mentah'!$J$7:$N$31,2,FALSE)</f>
        <v>indomie Kari Ayam</v>
      </c>
      <c r="J687" s="14" t="str">
        <f>VLOOKUP(Transaksi[[#This Row],[product_id]],'Data Mentah'!$J$7:$N$31,3,FALSE)</f>
        <v>makanan</v>
      </c>
      <c r="K687" s="14">
        <f>VLOOKUP(Transaksi[[#This Row],[product_id]],'Data Mentah'!$J$7:$N$31,4,FALSE)</f>
        <v>9000</v>
      </c>
      <c r="L687" s="14" t="str">
        <f>VLOOKUP(Transaksi[[#This Row],[product_id]],'Data Mentah'!$J$7:$N$31,5,FALSE)</f>
        <v>mie-kuah</v>
      </c>
      <c r="M687" s="14">
        <f>Transaksi[[#This Row],[quantity]]*Transaksi[[#This Row],[harga_produk]]</f>
        <v>27000</v>
      </c>
      <c r="N687" s="14" t="str">
        <f>LEFT(Transaksi[[#This Row],[jenis_pembayaran]],4)</f>
        <v>QRIS</v>
      </c>
      <c r="O687" s="14">
        <f>IF(Transaksi[[#This Row],[tipe_pembayaran]]="QRIS",5%*Transaksi[[#This Row],[total_penjualan]],0)</f>
        <v>1350</v>
      </c>
      <c r="P687" s="14">
        <f>Transaksi[[#This Row],[total_penjualan]]-Transaksi[[#This Row],[diskon]]</f>
        <v>25650</v>
      </c>
      <c r="Q687" s="16" t="str">
        <f t="shared" si="10"/>
        <v>Mei</v>
      </c>
    </row>
    <row r="688" spans="1:17">
      <c r="A688" s="14">
        <v>687</v>
      </c>
      <c r="B688" s="14">
        <v>687</v>
      </c>
      <c r="C688" s="15">
        <v>44692</v>
      </c>
      <c r="D688" s="14">
        <v>31</v>
      </c>
      <c r="E688" s="14">
        <v>3</v>
      </c>
      <c r="F688" s="14">
        <v>1</v>
      </c>
      <c r="G688" s="14" t="s">
        <v>45</v>
      </c>
      <c r="H688" s="14" t="s">
        <v>20</v>
      </c>
      <c r="I688" s="14" t="str">
        <f>VLOOKUP(Transaksi[[#This Row],[product_id]],'Data Mentah'!$J$7:$N$31,2,FALSE)</f>
        <v>Indomie Baso Sapi</v>
      </c>
      <c r="J688" s="14" t="str">
        <f>VLOOKUP(Transaksi[[#This Row],[product_id]],'Data Mentah'!$J$7:$N$31,3,FALSE)</f>
        <v>makanan</v>
      </c>
      <c r="K688" s="14">
        <f>VLOOKUP(Transaksi[[#This Row],[product_id]],'Data Mentah'!$J$7:$N$31,4,FALSE)</f>
        <v>9000</v>
      </c>
      <c r="L688" s="14" t="str">
        <f>VLOOKUP(Transaksi[[#This Row],[product_id]],'Data Mentah'!$J$7:$N$31,5,FALSE)</f>
        <v>mie-kuah</v>
      </c>
      <c r="M688" s="14">
        <f>Transaksi[[#This Row],[quantity]]*Transaksi[[#This Row],[harga_produk]]</f>
        <v>9000</v>
      </c>
      <c r="N688" s="14" t="str">
        <f>LEFT(Transaksi[[#This Row],[jenis_pembayaran]],4)</f>
        <v>QRIS</v>
      </c>
      <c r="O688" s="14">
        <f>IF(Transaksi[[#This Row],[tipe_pembayaran]]="QRIS",5%*Transaksi[[#This Row],[total_penjualan]],0)</f>
        <v>450</v>
      </c>
      <c r="P688" s="14">
        <f>Transaksi[[#This Row],[total_penjualan]]-Transaksi[[#This Row],[diskon]]</f>
        <v>8550</v>
      </c>
      <c r="Q688" s="16" t="str">
        <f t="shared" si="10"/>
        <v>Mei</v>
      </c>
    </row>
    <row r="689" spans="1:17">
      <c r="A689" s="14">
        <v>688</v>
      </c>
      <c r="B689" s="14">
        <v>688</v>
      </c>
      <c r="C689" s="15">
        <v>44648</v>
      </c>
      <c r="D689" s="14">
        <v>52</v>
      </c>
      <c r="E689" s="14">
        <v>16</v>
      </c>
      <c r="F689" s="14">
        <v>3</v>
      </c>
      <c r="G689" s="14" t="s">
        <v>19</v>
      </c>
      <c r="H689" s="14" t="s">
        <v>20</v>
      </c>
      <c r="I689" s="14" t="str">
        <f>VLOOKUP(Transaksi[[#This Row],[product_id]],'Data Mentah'!$J$7:$N$31,2,FALSE)</f>
        <v>Indomie Rasa Soto Lamongan</v>
      </c>
      <c r="J689" s="14" t="str">
        <f>VLOOKUP(Transaksi[[#This Row],[product_id]],'Data Mentah'!$J$7:$N$31,3,FALSE)</f>
        <v>makanan</v>
      </c>
      <c r="K689" s="14">
        <f>VLOOKUP(Transaksi[[#This Row],[product_id]],'Data Mentah'!$J$7:$N$31,4,FALSE)</f>
        <v>10000</v>
      </c>
      <c r="L689" s="14" t="str">
        <f>VLOOKUP(Transaksi[[#This Row],[product_id]],'Data Mentah'!$J$7:$N$31,5,FALSE)</f>
        <v>mie-kuah</v>
      </c>
      <c r="M689" s="14">
        <f>Transaksi[[#This Row],[quantity]]*Transaksi[[#This Row],[harga_produk]]</f>
        <v>30000</v>
      </c>
      <c r="N689" s="14" t="str">
        <f>LEFT(Transaksi[[#This Row],[jenis_pembayaran]],4)</f>
        <v>CASH</v>
      </c>
      <c r="O689" s="14">
        <f>IF(Transaksi[[#This Row],[tipe_pembayaran]]="QRIS",5%*Transaksi[[#This Row],[total_penjualan]],0)</f>
        <v>0</v>
      </c>
      <c r="P689" s="14">
        <f>Transaksi[[#This Row],[total_penjualan]]-Transaksi[[#This Row],[diskon]]</f>
        <v>30000</v>
      </c>
      <c r="Q689" s="16" t="str">
        <f t="shared" si="10"/>
        <v>Maret</v>
      </c>
    </row>
    <row r="690" spans="1:17">
      <c r="A690" s="14">
        <v>689</v>
      </c>
      <c r="B690" s="14">
        <v>689</v>
      </c>
      <c r="C690" s="15">
        <v>44591</v>
      </c>
      <c r="D690" s="14">
        <v>22</v>
      </c>
      <c r="E690" s="14">
        <v>17</v>
      </c>
      <c r="F690" s="14">
        <v>1</v>
      </c>
      <c r="G690" s="14" t="s">
        <v>45</v>
      </c>
      <c r="H690" s="14" t="s">
        <v>15</v>
      </c>
      <c r="I690" s="14" t="str">
        <f>VLOOKUP(Transaksi[[#This Row],[product_id]],'Data Mentah'!$J$7:$N$31,2,FALSE)</f>
        <v>Indomie Rasa Soto Padang</v>
      </c>
      <c r="J690" s="14" t="str">
        <f>VLOOKUP(Transaksi[[#This Row],[product_id]],'Data Mentah'!$J$7:$N$31,3,FALSE)</f>
        <v>makanan</v>
      </c>
      <c r="K690" s="14">
        <f>VLOOKUP(Transaksi[[#This Row],[product_id]],'Data Mentah'!$J$7:$N$31,4,FALSE)</f>
        <v>10000</v>
      </c>
      <c r="L690" s="14" t="str">
        <f>VLOOKUP(Transaksi[[#This Row],[product_id]],'Data Mentah'!$J$7:$N$31,5,FALSE)</f>
        <v>mie-kuah</v>
      </c>
      <c r="M690" s="14">
        <f>Transaksi[[#This Row],[quantity]]*Transaksi[[#This Row],[harga_produk]]</f>
        <v>10000</v>
      </c>
      <c r="N690" s="14" t="str">
        <f>LEFT(Transaksi[[#This Row],[jenis_pembayaran]],4)</f>
        <v>QRIS</v>
      </c>
      <c r="O690" s="14">
        <f>IF(Transaksi[[#This Row],[tipe_pembayaran]]="QRIS",5%*Transaksi[[#This Row],[total_penjualan]],0)</f>
        <v>500</v>
      </c>
      <c r="P690" s="14">
        <f>Transaksi[[#This Row],[total_penjualan]]-Transaksi[[#This Row],[diskon]]</f>
        <v>9500</v>
      </c>
      <c r="Q690" s="16" t="str">
        <f t="shared" si="10"/>
        <v>Januari</v>
      </c>
    </row>
    <row r="691" spans="1:17">
      <c r="A691" s="14">
        <v>690</v>
      </c>
      <c r="B691" s="14">
        <v>690</v>
      </c>
      <c r="C691" s="15">
        <v>44595</v>
      </c>
      <c r="D691" s="14">
        <v>55</v>
      </c>
      <c r="E691" s="14">
        <v>17</v>
      </c>
      <c r="F691" s="14">
        <v>1</v>
      </c>
      <c r="G691" s="14" t="s">
        <v>14</v>
      </c>
      <c r="H691" s="14" t="s">
        <v>15</v>
      </c>
      <c r="I691" s="14" t="str">
        <f>VLOOKUP(Transaksi[[#This Row],[product_id]],'Data Mentah'!$J$7:$N$31,2,FALSE)</f>
        <v>Indomie Rasa Soto Padang</v>
      </c>
      <c r="J691" s="14" t="str">
        <f>VLOOKUP(Transaksi[[#This Row],[product_id]],'Data Mentah'!$J$7:$N$31,3,FALSE)</f>
        <v>makanan</v>
      </c>
      <c r="K691" s="14">
        <f>VLOOKUP(Transaksi[[#This Row],[product_id]],'Data Mentah'!$J$7:$N$31,4,FALSE)</f>
        <v>10000</v>
      </c>
      <c r="L691" s="14" t="str">
        <f>VLOOKUP(Transaksi[[#This Row],[product_id]],'Data Mentah'!$J$7:$N$31,5,FALSE)</f>
        <v>mie-kuah</v>
      </c>
      <c r="M691" s="14">
        <f>Transaksi[[#This Row],[quantity]]*Transaksi[[#This Row],[harga_produk]]</f>
        <v>10000</v>
      </c>
      <c r="N691" s="14" t="str">
        <f>LEFT(Transaksi[[#This Row],[jenis_pembayaran]],4)</f>
        <v>QRIS</v>
      </c>
      <c r="O691" s="14">
        <f>IF(Transaksi[[#This Row],[tipe_pembayaran]]="QRIS",5%*Transaksi[[#This Row],[total_penjualan]],0)</f>
        <v>500</v>
      </c>
      <c r="P691" s="14">
        <f>Transaksi[[#This Row],[total_penjualan]]-Transaksi[[#This Row],[diskon]]</f>
        <v>9500</v>
      </c>
      <c r="Q691" s="16" t="str">
        <f t="shared" si="10"/>
        <v>Februari</v>
      </c>
    </row>
    <row r="692" spans="1:17">
      <c r="A692" s="14">
        <v>691</v>
      </c>
      <c r="B692" s="14">
        <v>691</v>
      </c>
      <c r="C692" s="15">
        <v>44614</v>
      </c>
      <c r="D692" s="14">
        <v>52</v>
      </c>
      <c r="E692" s="14">
        <v>8</v>
      </c>
      <c r="F692" s="14">
        <v>1</v>
      </c>
      <c r="G692" s="14" t="s">
        <v>14</v>
      </c>
      <c r="H692" s="14" t="s">
        <v>15</v>
      </c>
      <c r="I692" s="14" t="str">
        <f>VLOOKUP(Transaksi[[#This Row],[product_id]],'Data Mentah'!$J$7:$N$31,2,FALSE)</f>
        <v>Indomie Goreng Sambal Matah</v>
      </c>
      <c r="J692" s="14" t="str">
        <f>VLOOKUP(Transaksi[[#This Row],[product_id]],'Data Mentah'!$J$7:$N$31,3,FALSE)</f>
        <v>makanan</v>
      </c>
      <c r="K692" s="14">
        <f>VLOOKUP(Transaksi[[#This Row],[product_id]],'Data Mentah'!$J$7:$N$31,4,FALSE)</f>
        <v>9000</v>
      </c>
      <c r="L692" s="14" t="str">
        <f>VLOOKUP(Transaksi[[#This Row],[product_id]],'Data Mentah'!$J$7:$N$31,5,FALSE)</f>
        <v>mie-goreng</v>
      </c>
      <c r="M692" s="14">
        <f>Transaksi[[#This Row],[quantity]]*Transaksi[[#This Row],[harga_produk]]</f>
        <v>9000</v>
      </c>
      <c r="N692" s="14" t="str">
        <f>LEFT(Transaksi[[#This Row],[jenis_pembayaran]],4)</f>
        <v>QRIS</v>
      </c>
      <c r="O692" s="14">
        <f>IF(Transaksi[[#This Row],[tipe_pembayaran]]="QRIS",5%*Transaksi[[#This Row],[total_penjualan]],0)</f>
        <v>450</v>
      </c>
      <c r="P692" s="14">
        <f>Transaksi[[#This Row],[total_penjualan]]-Transaksi[[#This Row],[diskon]]</f>
        <v>8550</v>
      </c>
      <c r="Q692" s="16" t="str">
        <f t="shared" si="10"/>
        <v>Februari</v>
      </c>
    </row>
    <row r="693" spans="1:17">
      <c r="A693" s="14">
        <v>692</v>
      </c>
      <c r="B693" s="14">
        <v>692</v>
      </c>
      <c r="C693" s="15">
        <v>44587</v>
      </c>
      <c r="D693" s="14">
        <v>100</v>
      </c>
      <c r="E693" s="14">
        <v>1</v>
      </c>
      <c r="F693" s="14">
        <v>3</v>
      </c>
      <c r="G693" s="14" t="s">
        <v>33</v>
      </c>
      <c r="H693" s="14" t="s">
        <v>20</v>
      </c>
      <c r="I693" s="14" t="str">
        <f>VLOOKUP(Transaksi[[#This Row],[product_id]],'Data Mentah'!$J$7:$N$31,2,FALSE)</f>
        <v>indomie Ayam Bawang</v>
      </c>
      <c r="J693" s="14" t="str">
        <f>VLOOKUP(Transaksi[[#This Row],[product_id]],'Data Mentah'!$J$7:$N$31,3,FALSE)</f>
        <v>makanan</v>
      </c>
      <c r="K693" s="14">
        <f>VLOOKUP(Transaksi[[#This Row],[product_id]],'Data Mentah'!$J$7:$N$31,4,FALSE)</f>
        <v>9000</v>
      </c>
      <c r="L693" s="14" t="str">
        <f>VLOOKUP(Transaksi[[#This Row],[product_id]],'Data Mentah'!$J$7:$N$31,5,FALSE)</f>
        <v>mie-kuah</v>
      </c>
      <c r="M693" s="14">
        <f>Transaksi[[#This Row],[quantity]]*Transaksi[[#This Row],[harga_produk]]</f>
        <v>27000</v>
      </c>
      <c r="N693" s="14" t="str">
        <f>LEFT(Transaksi[[#This Row],[jenis_pembayaran]],4)</f>
        <v>QRIS</v>
      </c>
      <c r="O693" s="14">
        <f>IF(Transaksi[[#This Row],[tipe_pembayaran]]="QRIS",5%*Transaksi[[#This Row],[total_penjualan]],0)</f>
        <v>1350</v>
      </c>
      <c r="P693" s="14">
        <f>Transaksi[[#This Row],[total_penjualan]]-Transaksi[[#This Row],[diskon]]</f>
        <v>25650</v>
      </c>
      <c r="Q693" s="16" t="str">
        <f t="shared" si="10"/>
        <v>Januari</v>
      </c>
    </row>
    <row r="694" spans="1:17">
      <c r="A694" s="14">
        <v>693</v>
      </c>
      <c r="B694" s="14">
        <v>693</v>
      </c>
      <c r="C694" s="15">
        <v>44618</v>
      </c>
      <c r="D694" s="14">
        <v>84</v>
      </c>
      <c r="E694" s="14">
        <v>2</v>
      </c>
      <c r="F694" s="14">
        <v>2</v>
      </c>
      <c r="G694" s="14" t="s">
        <v>19</v>
      </c>
      <c r="H694" s="14" t="s">
        <v>20</v>
      </c>
      <c r="I694" s="14" t="str">
        <f>VLOOKUP(Transaksi[[#This Row],[product_id]],'Data Mentah'!$J$7:$N$31,2,FALSE)</f>
        <v>Indomie Ayam Spesial</v>
      </c>
      <c r="J694" s="14" t="str">
        <f>VLOOKUP(Transaksi[[#This Row],[product_id]],'Data Mentah'!$J$7:$N$31,3,FALSE)</f>
        <v>makanan</v>
      </c>
      <c r="K694" s="14">
        <f>VLOOKUP(Transaksi[[#This Row],[product_id]],'Data Mentah'!$J$7:$N$31,4,FALSE)</f>
        <v>9000</v>
      </c>
      <c r="L694" s="14" t="str">
        <f>VLOOKUP(Transaksi[[#This Row],[product_id]],'Data Mentah'!$J$7:$N$31,5,FALSE)</f>
        <v>mie-kuah</v>
      </c>
      <c r="M694" s="14">
        <f>Transaksi[[#This Row],[quantity]]*Transaksi[[#This Row],[harga_produk]]</f>
        <v>18000</v>
      </c>
      <c r="N694" s="14" t="str">
        <f>LEFT(Transaksi[[#This Row],[jenis_pembayaran]],4)</f>
        <v>CASH</v>
      </c>
      <c r="O694" s="14">
        <f>IF(Transaksi[[#This Row],[tipe_pembayaran]]="QRIS",5%*Transaksi[[#This Row],[total_penjualan]],0)</f>
        <v>0</v>
      </c>
      <c r="P694" s="14">
        <f>Transaksi[[#This Row],[total_penjualan]]-Transaksi[[#This Row],[diskon]]</f>
        <v>18000</v>
      </c>
      <c r="Q694" s="16" t="str">
        <f t="shared" si="10"/>
        <v>Februari</v>
      </c>
    </row>
    <row r="695" spans="1:17">
      <c r="A695" s="14">
        <v>694</v>
      </c>
      <c r="B695" s="14">
        <v>694</v>
      </c>
      <c r="C695" s="15">
        <v>44571</v>
      </c>
      <c r="D695" s="14">
        <v>17</v>
      </c>
      <c r="E695" s="14">
        <v>2</v>
      </c>
      <c r="F695" s="14">
        <v>1</v>
      </c>
      <c r="G695" s="14" t="s">
        <v>33</v>
      </c>
      <c r="H695" s="14" t="s">
        <v>20</v>
      </c>
      <c r="I695" s="14" t="str">
        <f>VLOOKUP(Transaksi[[#This Row],[product_id]],'Data Mentah'!$J$7:$N$31,2,FALSE)</f>
        <v>Indomie Ayam Spesial</v>
      </c>
      <c r="J695" s="14" t="str">
        <f>VLOOKUP(Transaksi[[#This Row],[product_id]],'Data Mentah'!$J$7:$N$31,3,FALSE)</f>
        <v>makanan</v>
      </c>
      <c r="K695" s="14">
        <f>VLOOKUP(Transaksi[[#This Row],[product_id]],'Data Mentah'!$J$7:$N$31,4,FALSE)</f>
        <v>9000</v>
      </c>
      <c r="L695" s="14" t="str">
        <f>VLOOKUP(Transaksi[[#This Row],[product_id]],'Data Mentah'!$J$7:$N$31,5,FALSE)</f>
        <v>mie-kuah</v>
      </c>
      <c r="M695" s="14">
        <f>Transaksi[[#This Row],[quantity]]*Transaksi[[#This Row],[harga_produk]]</f>
        <v>9000</v>
      </c>
      <c r="N695" s="14" t="str">
        <f>LEFT(Transaksi[[#This Row],[jenis_pembayaran]],4)</f>
        <v>QRIS</v>
      </c>
      <c r="O695" s="14">
        <f>IF(Transaksi[[#This Row],[tipe_pembayaran]]="QRIS",5%*Transaksi[[#This Row],[total_penjualan]],0)</f>
        <v>450</v>
      </c>
      <c r="P695" s="14">
        <f>Transaksi[[#This Row],[total_penjualan]]-Transaksi[[#This Row],[diskon]]</f>
        <v>8550</v>
      </c>
      <c r="Q695" s="16" t="str">
        <f t="shared" si="10"/>
        <v>Januari</v>
      </c>
    </row>
    <row r="696" spans="1:17">
      <c r="A696" s="14">
        <v>695</v>
      </c>
      <c r="B696" s="14">
        <v>695</v>
      </c>
      <c r="C696" s="15">
        <v>44672</v>
      </c>
      <c r="D696" s="14">
        <v>13</v>
      </c>
      <c r="E696" s="14">
        <v>6</v>
      </c>
      <c r="F696" s="14">
        <v>1</v>
      </c>
      <c r="G696" s="14" t="s">
        <v>14</v>
      </c>
      <c r="H696" s="14" t="s">
        <v>15</v>
      </c>
      <c r="I696" s="14" t="str">
        <f>VLOOKUP(Transaksi[[#This Row],[product_id]],'Data Mentah'!$J$7:$N$31,2,FALSE)</f>
        <v>Indomie Goreng Pedas</v>
      </c>
      <c r="J696" s="14" t="str">
        <f>VLOOKUP(Transaksi[[#This Row],[product_id]],'Data Mentah'!$J$7:$N$31,3,FALSE)</f>
        <v>makanan</v>
      </c>
      <c r="K696" s="14">
        <f>VLOOKUP(Transaksi[[#This Row],[product_id]],'Data Mentah'!$J$7:$N$31,4,FALSE)</f>
        <v>9000</v>
      </c>
      <c r="L696" s="14" t="str">
        <f>VLOOKUP(Transaksi[[#This Row],[product_id]],'Data Mentah'!$J$7:$N$31,5,FALSE)</f>
        <v>mie-goreng</v>
      </c>
      <c r="M696" s="14">
        <f>Transaksi[[#This Row],[quantity]]*Transaksi[[#This Row],[harga_produk]]</f>
        <v>9000</v>
      </c>
      <c r="N696" s="14" t="str">
        <f>LEFT(Transaksi[[#This Row],[jenis_pembayaran]],4)</f>
        <v>QRIS</v>
      </c>
      <c r="O696" s="14">
        <f>IF(Transaksi[[#This Row],[tipe_pembayaran]]="QRIS",5%*Transaksi[[#This Row],[total_penjualan]],0)</f>
        <v>450</v>
      </c>
      <c r="P696" s="14">
        <f>Transaksi[[#This Row],[total_penjualan]]-Transaksi[[#This Row],[diskon]]</f>
        <v>8550</v>
      </c>
      <c r="Q696" s="16" t="str">
        <f t="shared" si="10"/>
        <v>April</v>
      </c>
    </row>
    <row r="697" spans="1:17">
      <c r="A697" s="14">
        <v>696</v>
      </c>
      <c r="B697" s="14">
        <v>696</v>
      </c>
      <c r="C697" s="15">
        <v>44717</v>
      </c>
      <c r="D697" s="14">
        <v>8</v>
      </c>
      <c r="E697" s="14">
        <v>9</v>
      </c>
      <c r="F697" s="14">
        <v>2</v>
      </c>
      <c r="G697" s="14" t="s">
        <v>30</v>
      </c>
      <c r="H697" s="14" t="s">
        <v>20</v>
      </c>
      <c r="I697" s="14" t="str">
        <f>VLOOKUP(Transaksi[[#This Row],[product_id]],'Data Mentah'!$J$7:$N$31,2,FALSE)</f>
        <v>Indomie Goreng Spesial</v>
      </c>
      <c r="J697" s="14" t="str">
        <f>VLOOKUP(Transaksi[[#This Row],[product_id]],'Data Mentah'!$J$7:$N$31,3,FALSE)</f>
        <v>makanan</v>
      </c>
      <c r="K697" s="14">
        <f>VLOOKUP(Transaksi[[#This Row],[product_id]],'Data Mentah'!$J$7:$N$31,4,FALSE)</f>
        <v>9000</v>
      </c>
      <c r="L697" s="14" t="str">
        <f>VLOOKUP(Transaksi[[#This Row],[product_id]],'Data Mentah'!$J$7:$N$31,5,FALSE)</f>
        <v>mie-goreng</v>
      </c>
      <c r="M697" s="14">
        <f>Transaksi[[#This Row],[quantity]]*Transaksi[[#This Row],[harga_produk]]</f>
        <v>18000</v>
      </c>
      <c r="N697" s="14" t="str">
        <f>LEFT(Transaksi[[#This Row],[jenis_pembayaran]],4)</f>
        <v>QRIS</v>
      </c>
      <c r="O697" s="14">
        <f>IF(Transaksi[[#This Row],[tipe_pembayaran]]="QRIS",5%*Transaksi[[#This Row],[total_penjualan]],0)</f>
        <v>900</v>
      </c>
      <c r="P697" s="14">
        <f>Transaksi[[#This Row],[total_penjualan]]-Transaksi[[#This Row],[diskon]]</f>
        <v>17100</v>
      </c>
      <c r="Q697" s="16" t="str">
        <f t="shared" si="10"/>
        <v>Juni</v>
      </c>
    </row>
    <row r="698" spans="1:17">
      <c r="A698" s="14">
        <v>697</v>
      </c>
      <c r="B698" s="14">
        <v>697</v>
      </c>
      <c r="C698" s="15">
        <v>44617</v>
      </c>
      <c r="D698" s="14">
        <v>92</v>
      </c>
      <c r="E698" s="14">
        <v>13</v>
      </c>
      <c r="F698" s="14">
        <v>1</v>
      </c>
      <c r="G698" s="14" t="s">
        <v>19</v>
      </c>
      <c r="H698" s="14" t="s">
        <v>20</v>
      </c>
      <c r="I698" s="14" t="str">
        <f>VLOOKUP(Transaksi[[#This Row],[product_id]],'Data Mentah'!$J$7:$N$31,2,FALSE)</f>
        <v>Indomie Rasa Sop Buntut</v>
      </c>
      <c r="J698" s="14" t="str">
        <f>VLOOKUP(Transaksi[[#This Row],[product_id]],'Data Mentah'!$J$7:$N$31,3,FALSE)</f>
        <v>makanan</v>
      </c>
      <c r="K698" s="14">
        <f>VLOOKUP(Transaksi[[#This Row],[product_id]],'Data Mentah'!$J$7:$N$31,4,FALSE)</f>
        <v>10000</v>
      </c>
      <c r="L698" s="14" t="str">
        <f>VLOOKUP(Transaksi[[#This Row],[product_id]],'Data Mentah'!$J$7:$N$31,5,FALSE)</f>
        <v>mie-kuah</v>
      </c>
      <c r="M698" s="14">
        <f>Transaksi[[#This Row],[quantity]]*Transaksi[[#This Row],[harga_produk]]</f>
        <v>10000</v>
      </c>
      <c r="N698" s="14" t="str">
        <f>LEFT(Transaksi[[#This Row],[jenis_pembayaran]],4)</f>
        <v>CASH</v>
      </c>
      <c r="O698" s="14">
        <f>IF(Transaksi[[#This Row],[tipe_pembayaran]]="QRIS",5%*Transaksi[[#This Row],[total_penjualan]],0)</f>
        <v>0</v>
      </c>
      <c r="P698" s="14">
        <f>Transaksi[[#This Row],[total_penjualan]]-Transaksi[[#This Row],[diskon]]</f>
        <v>10000</v>
      </c>
      <c r="Q698" s="16" t="str">
        <f t="shared" si="10"/>
        <v>Februari</v>
      </c>
    </row>
    <row r="699" spans="1:17">
      <c r="A699" s="14">
        <v>698</v>
      </c>
      <c r="B699" s="14">
        <v>698</v>
      </c>
      <c r="C699" s="15">
        <v>44798</v>
      </c>
      <c r="D699" s="14">
        <v>19</v>
      </c>
      <c r="E699" s="14">
        <v>1</v>
      </c>
      <c r="F699" s="14">
        <v>3</v>
      </c>
      <c r="G699" s="14" t="s">
        <v>30</v>
      </c>
      <c r="H699" s="14" t="s">
        <v>20</v>
      </c>
      <c r="I699" s="14" t="str">
        <f>VLOOKUP(Transaksi[[#This Row],[product_id]],'Data Mentah'!$J$7:$N$31,2,FALSE)</f>
        <v>indomie Ayam Bawang</v>
      </c>
      <c r="J699" s="14" t="str">
        <f>VLOOKUP(Transaksi[[#This Row],[product_id]],'Data Mentah'!$J$7:$N$31,3,FALSE)</f>
        <v>makanan</v>
      </c>
      <c r="K699" s="14">
        <f>VLOOKUP(Transaksi[[#This Row],[product_id]],'Data Mentah'!$J$7:$N$31,4,FALSE)</f>
        <v>9000</v>
      </c>
      <c r="L699" s="14" t="str">
        <f>VLOOKUP(Transaksi[[#This Row],[product_id]],'Data Mentah'!$J$7:$N$31,5,FALSE)</f>
        <v>mie-kuah</v>
      </c>
      <c r="M699" s="14">
        <f>Transaksi[[#This Row],[quantity]]*Transaksi[[#This Row],[harga_produk]]</f>
        <v>27000</v>
      </c>
      <c r="N699" s="14" t="str">
        <f>LEFT(Transaksi[[#This Row],[jenis_pembayaran]],4)</f>
        <v>QRIS</v>
      </c>
      <c r="O699" s="14">
        <f>IF(Transaksi[[#This Row],[tipe_pembayaran]]="QRIS",5%*Transaksi[[#This Row],[total_penjualan]],0)</f>
        <v>1350</v>
      </c>
      <c r="P699" s="14">
        <f>Transaksi[[#This Row],[total_penjualan]]-Transaksi[[#This Row],[diskon]]</f>
        <v>25650</v>
      </c>
      <c r="Q699" s="16" t="str">
        <f t="shared" si="10"/>
        <v>Agustus</v>
      </c>
    </row>
    <row r="700" spans="1:17">
      <c r="A700" s="14">
        <v>699</v>
      </c>
      <c r="B700" s="14">
        <v>699</v>
      </c>
      <c r="C700" s="15">
        <v>44729</v>
      </c>
      <c r="D700" s="14">
        <v>95</v>
      </c>
      <c r="E700" s="14">
        <v>13</v>
      </c>
      <c r="F700" s="14">
        <v>2</v>
      </c>
      <c r="G700" s="14" t="s">
        <v>22</v>
      </c>
      <c r="H700" s="14" t="s">
        <v>15</v>
      </c>
      <c r="I700" s="14" t="str">
        <f>VLOOKUP(Transaksi[[#This Row],[product_id]],'Data Mentah'!$J$7:$N$31,2,FALSE)</f>
        <v>Indomie Rasa Sop Buntut</v>
      </c>
      <c r="J700" s="14" t="str">
        <f>VLOOKUP(Transaksi[[#This Row],[product_id]],'Data Mentah'!$J$7:$N$31,3,FALSE)</f>
        <v>makanan</v>
      </c>
      <c r="K700" s="14">
        <f>VLOOKUP(Transaksi[[#This Row],[product_id]],'Data Mentah'!$J$7:$N$31,4,FALSE)</f>
        <v>10000</v>
      </c>
      <c r="L700" s="14" t="str">
        <f>VLOOKUP(Transaksi[[#This Row],[product_id]],'Data Mentah'!$J$7:$N$31,5,FALSE)</f>
        <v>mie-kuah</v>
      </c>
      <c r="M700" s="14">
        <f>Transaksi[[#This Row],[quantity]]*Transaksi[[#This Row],[harga_produk]]</f>
        <v>20000</v>
      </c>
      <c r="N700" s="14" t="str">
        <f>LEFT(Transaksi[[#This Row],[jenis_pembayaran]],4)</f>
        <v>QRIS</v>
      </c>
      <c r="O700" s="14">
        <f>IF(Transaksi[[#This Row],[tipe_pembayaran]]="QRIS",5%*Transaksi[[#This Row],[total_penjualan]],0)</f>
        <v>1000</v>
      </c>
      <c r="P700" s="14">
        <f>Transaksi[[#This Row],[total_penjualan]]-Transaksi[[#This Row],[diskon]]</f>
        <v>19000</v>
      </c>
      <c r="Q700" s="16" t="str">
        <f t="shared" si="10"/>
        <v>Juni</v>
      </c>
    </row>
    <row r="701" spans="1:17">
      <c r="A701" s="14">
        <v>700</v>
      </c>
      <c r="B701" s="14">
        <v>700</v>
      </c>
      <c r="C701" s="15">
        <v>44679</v>
      </c>
      <c r="D701" s="14">
        <v>81</v>
      </c>
      <c r="E701" s="14">
        <v>18</v>
      </c>
      <c r="F701" s="14">
        <v>1</v>
      </c>
      <c r="G701" s="14" t="s">
        <v>45</v>
      </c>
      <c r="H701" s="14" t="s">
        <v>15</v>
      </c>
      <c r="I701" s="14" t="str">
        <f>VLOOKUP(Transaksi[[#This Row],[product_id]],'Data Mentah'!$J$7:$N$31,2,FALSE)</f>
        <v>Indomie Soto Mie</v>
      </c>
      <c r="J701" s="14" t="str">
        <f>VLOOKUP(Transaksi[[#This Row],[product_id]],'Data Mentah'!$J$7:$N$31,3,FALSE)</f>
        <v>makanan</v>
      </c>
      <c r="K701" s="14">
        <f>VLOOKUP(Transaksi[[#This Row],[product_id]],'Data Mentah'!$J$7:$N$31,4,FALSE)</f>
        <v>9000</v>
      </c>
      <c r="L701" s="14" t="str">
        <f>VLOOKUP(Transaksi[[#This Row],[product_id]],'Data Mentah'!$J$7:$N$31,5,FALSE)</f>
        <v>mie-kuah</v>
      </c>
      <c r="M701" s="14">
        <f>Transaksi[[#This Row],[quantity]]*Transaksi[[#This Row],[harga_produk]]</f>
        <v>9000</v>
      </c>
      <c r="N701" s="14" t="str">
        <f>LEFT(Transaksi[[#This Row],[jenis_pembayaran]],4)</f>
        <v>QRIS</v>
      </c>
      <c r="O701" s="14">
        <f>IF(Transaksi[[#This Row],[tipe_pembayaran]]="QRIS",5%*Transaksi[[#This Row],[total_penjualan]],0)</f>
        <v>450</v>
      </c>
      <c r="P701" s="14">
        <f>Transaksi[[#This Row],[total_penjualan]]-Transaksi[[#This Row],[diskon]]</f>
        <v>8550</v>
      </c>
      <c r="Q701" s="16" t="str">
        <f t="shared" si="10"/>
        <v>April</v>
      </c>
    </row>
    <row r="702" spans="1:17">
      <c r="A702" s="14">
        <v>701</v>
      </c>
      <c r="B702" s="14">
        <v>701</v>
      </c>
      <c r="C702" s="15">
        <v>44762</v>
      </c>
      <c r="D702" s="14">
        <v>33</v>
      </c>
      <c r="E702" s="14">
        <v>1</v>
      </c>
      <c r="F702" s="14">
        <v>2</v>
      </c>
      <c r="G702" s="14" t="s">
        <v>45</v>
      </c>
      <c r="H702" s="14" t="s">
        <v>20</v>
      </c>
      <c r="I702" s="14" t="str">
        <f>VLOOKUP(Transaksi[[#This Row],[product_id]],'Data Mentah'!$J$7:$N$31,2,FALSE)</f>
        <v>indomie Ayam Bawang</v>
      </c>
      <c r="J702" s="14" t="str">
        <f>VLOOKUP(Transaksi[[#This Row],[product_id]],'Data Mentah'!$J$7:$N$31,3,FALSE)</f>
        <v>makanan</v>
      </c>
      <c r="K702" s="14">
        <f>VLOOKUP(Transaksi[[#This Row],[product_id]],'Data Mentah'!$J$7:$N$31,4,FALSE)</f>
        <v>9000</v>
      </c>
      <c r="L702" s="14" t="str">
        <f>VLOOKUP(Transaksi[[#This Row],[product_id]],'Data Mentah'!$J$7:$N$31,5,FALSE)</f>
        <v>mie-kuah</v>
      </c>
      <c r="M702" s="14">
        <f>Transaksi[[#This Row],[quantity]]*Transaksi[[#This Row],[harga_produk]]</f>
        <v>18000</v>
      </c>
      <c r="N702" s="14" t="str">
        <f>LEFT(Transaksi[[#This Row],[jenis_pembayaran]],4)</f>
        <v>QRIS</v>
      </c>
      <c r="O702" s="14">
        <f>IF(Transaksi[[#This Row],[tipe_pembayaran]]="QRIS",5%*Transaksi[[#This Row],[total_penjualan]],0)</f>
        <v>900</v>
      </c>
      <c r="P702" s="14">
        <f>Transaksi[[#This Row],[total_penjualan]]-Transaksi[[#This Row],[diskon]]</f>
        <v>17100</v>
      </c>
      <c r="Q702" s="16" t="str">
        <f t="shared" si="10"/>
        <v>Juli</v>
      </c>
    </row>
    <row r="703" spans="1:17">
      <c r="A703" s="14">
        <v>702</v>
      </c>
      <c r="B703" s="14">
        <v>702</v>
      </c>
      <c r="C703" s="15">
        <v>44735</v>
      </c>
      <c r="D703" s="14">
        <v>41</v>
      </c>
      <c r="E703" s="14">
        <v>6</v>
      </c>
      <c r="F703" s="14">
        <v>1</v>
      </c>
      <c r="G703" s="14" t="s">
        <v>19</v>
      </c>
      <c r="H703" s="14" t="s">
        <v>20</v>
      </c>
      <c r="I703" s="14" t="str">
        <f>VLOOKUP(Transaksi[[#This Row],[product_id]],'Data Mentah'!$J$7:$N$31,2,FALSE)</f>
        <v>Indomie Goreng Pedas</v>
      </c>
      <c r="J703" s="14" t="str">
        <f>VLOOKUP(Transaksi[[#This Row],[product_id]],'Data Mentah'!$J$7:$N$31,3,FALSE)</f>
        <v>makanan</v>
      </c>
      <c r="K703" s="14">
        <f>VLOOKUP(Transaksi[[#This Row],[product_id]],'Data Mentah'!$J$7:$N$31,4,FALSE)</f>
        <v>9000</v>
      </c>
      <c r="L703" s="14" t="str">
        <f>VLOOKUP(Transaksi[[#This Row],[product_id]],'Data Mentah'!$J$7:$N$31,5,FALSE)</f>
        <v>mie-goreng</v>
      </c>
      <c r="M703" s="14">
        <f>Transaksi[[#This Row],[quantity]]*Transaksi[[#This Row],[harga_produk]]</f>
        <v>9000</v>
      </c>
      <c r="N703" s="14" t="str">
        <f>LEFT(Transaksi[[#This Row],[jenis_pembayaran]],4)</f>
        <v>CASH</v>
      </c>
      <c r="O703" s="14">
        <f>IF(Transaksi[[#This Row],[tipe_pembayaran]]="QRIS",5%*Transaksi[[#This Row],[total_penjualan]],0)</f>
        <v>0</v>
      </c>
      <c r="P703" s="14">
        <f>Transaksi[[#This Row],[total_penjualan]]-Transaksi[[#This Row],[diskon]]</f>
        <v>9000</v>
      </c>
      <c r="Q703" s="16" t="str">
        <f t="shared" si="10"/>
        <v>Juni</v>
      </c>
    </row>
    <row r="704" spans="1:17">
      <c r="A704" s="14">
        <v>703</v>
      </c>
      <c r="B704" s="14">
        <v>703</v>
      </c>
      <c r="C704" s="15">
        <v>44756</v>
      </c>
      <c r="D704" s="14">
        <v>26</v>
      </c>
      <c r="E704" s="14">
        <v>11</v>
      </c>
      <c r="F704" s="14">
        <v>3</v>
      </c>
      <c r="G704" s="14" t="s">
        <v>30</v>
      </c>
      <c r="H704" s="14" t="s">
        <v>15</v>
      </c>
      <c r="I704" s="14" t="str">
        <f>VLOOKUP(Transaksi[[#This Row],[product_id]],'Data Mentah'!$J$7:$N$31,2,FALSE)</f>
        <v>Indomie Rasa Empal Gentong</v>
      </c>
      <c r="J704" s="14" t="str">
        <f>VLOOKUP(Transaksi[[#This Row],[product_id]],'Data Mentah'!$J$7:$N$31,3,FALSE)</f>
        <v>makanan</v>
      </c>
      <c r="K704" s="14">
        <f>VLOOKUP(Transaksi[[#This Row],[product_id]],'Data Mentah'!$J$7:$N$31,4,FALSE)</f>
        <v>10000</v>
      </c>
      <c r="L704" s="14" t="str">
        <f>VLOOKUP(Transaksi[[#This Row],[product_id]],'Data Mentah'!$J$7:$N$31,5,FALSE)</f>
        <v>mie-kuah</v>
      </c>
      <c r="M704" s="14">
        <f>Transaksi[[#This Row],[quantity]]*Transaksi[[#This Row],[harga_produk]]</f>
        <v>30000</v>
      </c>
      <c r="N704" s="14" t="str">
        <f>LEFT(Transaksi[[#This Row],[jenis_pembayaran]],4)</f>
        <v>QRIS</v>
      </c>
      <c r="O704" s="14">
        <f>IF(Transaksi[[#This Row],[tipe_pembayaran]]="QRIS",5%*Transaksi[[#This Row],[total_penjualan]],0)</f>
        <v>1500</v>
      </c>
      <c r="P704" s="14">
        <f>Transaksi[[#This Row],[total_penjualan]]-Transaksi[[#This Row],[diskon]]</f>
        <v>28500</v>
      </c>
      <c r="Q704" s="16" t="str">
        <f t="shared" si="10"/>
        <v>Juli</v>
      </c>
    </row>
    <row r="705" spans="1:17">
      <c r="A705" s="14">
        <v>704</v>
      </c>
      <c r="B705" s="14">
        <v>704</v>
      </c>
      <c r="C705" s="15">
        <v>44802</v>
      </c>
      <c r="D705" s="14">
        <v>27</v>
      </c>
      <c r="E705" s="14">
        <v>6</v>
      </c>
      <c r="F705" s="14">
        <v>3</v>
      </c>
      <c r="G705" s="14" t="s">
        <v>19</v>
      </c>
      <c r="H705" s="14" t="s">
        <v>15</v>
      </c>
      <c r="I705" s="14" t="str">
        <f>VLOOKUP(Transaksi[[#This Row],[product_id]],'Data Mentah'!$J$7:$N$31,2,FALSE)</f>
        <v>Indomie Goreng Pedas</v>
      </c>
      <c r="J705" s="14" t="str">
        <f>VLOOKUP(Transaksi[[#This Row],[product_id]],'Data Mentah'!$J$7:$N$31,3,FALSE)</f>
        <v>makanan</v>
      </c>
      <c r="K705" s="14">
        <f>VLOOKUP(Transaksi[[#This Row],[product_id]],'Data Mentah'!$J$7:$N$31,4,FALSE)</f>
        <v>9000</v>
      </c>
      <c r="L705" s="14" t="str">
        <f>VLOOKUP(Transaksi[[#This Row],[product_id]],'Data Mentah'!$J$7:$N$31,5,FALSE)</f>
        <v>mie-goreng</v>
      </c>
      <c r="M705" s="14">
        <f>Transaksi[[#This Row],[quantity]]*Transaksi[[#This Row],[harga_produk]]</f>
        <v>27000</v>
      </c>
      <c r="N705" s="14" t="str">
        <f>LEFT(Transaksi[[#This Row],[jenis_pembayaran]],4)</f>
        <v>CASH</v>
      </c>
      <c r="O705" s="14">
        <f>IF(Transaksi[[#This Row],[tipe_pembayaran]]="QRIS",5%*Transaksi[[#This Row],[total_penjualan]],0)</f>
        <v>0</v>
      </c>
      <c r="P705" s="14">
        <f>Transaksi[[#This Row],[total_penjualan]]-Transaksi[[#This Row],[diskon]]</f>
        <v>27000</v>
      </c>
      <c r="Q705" s="16" t="str">
        <f t="shared" si="10"/>
        <v>Agustus</v>
      </c>
    </row>
    <row r="706" spans="1:17">
      <c r="A706" s="14">
        <v>705</v>
      </c>
      <c r="B706" s="14">
        <v>705</v>
      </c>
      <c r="C706" s="15">
        <v>44570</v>
      </c>
      <c r="D706" s="14">
        <v>5</v>
      </c>
      <c r="E706" s="14">
        <v>17</v>
      </c>
      <c r="F706" s="14">
        <v>2</v>
      </c>
      <c r="G706" s="14" t="s">
        <v>14</v>
      </c>
      <c r="H706" s="14" t="s">
        <v>15</v>
      </c>
      <c r="I706" s="14" t="str">
        <f>VLOOKUP(Transaksi[[#This Row],[product_id]],'Data Mentah'!$J$7:$N$31,2,FALSE)</f>
        <v>Indomie Rasa Soto Padang</v>
      </c>
      <c r="J706" s="14" t="str">
        <f>VLOOKUP(Transaksi[[#This Row],[product_id]],'Data Mentah'!$J$7:$N$31,3,FALSE)</f>
        <v>makanan</v>
      </c>
      <c r="K706" s="14">
        <f>VLOOKUP(Transaksi[[#This Row],[product_id]],'Data Mentah'!$J$7:$N$31,4,FALSE)</f>
        <v>10000</v>
      </c>
      <c r="L706" s="14" t="str">
        <f>VLOOKUP(Transaksi[[#This Row],[product_id]],'Data Mentah'!$J$7:$N$31,5,FALSE)</f>
        <v>mie-kuah</v>
      </c>
      <c r="M706" s="14">
        <f>Transaksi[[#This Row],[quantity]]*Transaksi[[#This Row],[harga_produk]]</f>
        <v>20000</v>
      </c>
      <c r="N706" s="14" t="str">
        <f>LEFT(Transaksi[[#This Row],[jenis_pembayaran]],4)</f>
        <v>QRIS</v>
      </c>
      <c r="O706" s="14">
        <f>IF(Transaksi[[#This Row],[tipe_pembayaran]]="QRIS",5%*Transaksi[[#This Row],[total_penjualan]],0)</f>
        <v>1000</v>
      </c>
      <c r="P706" s="14">
        <f>Transaksi[[#This Row],[total_penjualan]]-Transaksi[[#This Row],[diskon]]</f>
        <v>19000</v>
      </c>
      <c r="Q706" s="16" t="str">
        <f t="shared" si="10"/>
        <v>Januari</v>
      </c>
    </row>
    <row r="707" spans="1:17">
      <c r="A707" s="14">
        <v>706</v>
      </c>
      <c r="B707" s="14">
        <v>706</v>
      </c>
      <c r="C707" s="15">
        <v>44628</v>
      </c>
      <c r="D707" s="14">
        <v>32</v>
      </c>
      <c r="E707" s="14">
        <v>3</v>
      </c>
      <c r="F707" s="14">
        <v>1</v>
      </c>
      <c r="G707" s="14" t="s">
        <v>30</v>
      </c>
      <c r="H707" s="14" t="s">
        <v>20</v>
      </c>
      <c r="I707" s="14" t="str">
        <f>VLOOKUP(Transaksi[[#This Row],[product_id]],'Data Mentah'!$J$7:$N$31,2,FALSE)</f>
        <v>Indomie Baso Sapi</v>
      </c>
      <c r="J707" s="14" t="str">
        <f>VLOOKUP(Transaksi[[#This Row],[product_id]],'Data Mentah'!$J$7:$N$31,3,FALSE)</f>
        <v>makanan</v>
      </c>
      <c r="K707" s="14">
        <f>VLOOKUP(Transaksi[[#This Row],[product_id]],'Data Mentah'!$J$7:$N$31,4,FALSE)</f>
        <v>9000</v>
      </c>
      <c r="L707" s="14" t="str">
        <f>VLOOKUP(Transaksi[[#This Row],[product_id]],'Data Mentah'!$J$7:$N$31,5,FALSE)</f>
        <v>mie-kuah</v>
      </c>
      <c r="M707" s="14">
        <f>Transaksi[[#This Row],[quantity]]*Transaksi[[#This Row],[harga_produk]]</f>
        <v>9000</v>
      </c>
      <c r="N707" s="14" t="str">
        <f>LEFT(Transaksi[[#This Row],[jenis_pembayaran]],4)</f>
        <v>QRIS</v>
      </c>
      <c r="O707" s="14">
        <f>IF(Transaksi[[#This Row],[tipe_pembayaran]]="QRIS",5%*Transaksi[[#This Row],[total_penjualan]],0)</f>
        <v>450</v>
      </c>
      <c r="P707" s="14">
        <f>Transaksi[[#This Row],[total_penjualan]]-Transaksi[[#This Row],[diskon]]</f>
        <v>8550</v>
      </c>
      <c r="Q707" s="16" t="str">
        <f t="shared" ref="Q707:Q770" si="11">CHOOSE(MONTH(C707),"Januari","Februari","Maret","April","Mei","Juni","Juli","Agustus","September","Oktober","November","Desember")</f>
        <v>Maret</v>
      </c>
    </row>
    <row r="708" spans="1:17">
      <c r="A708" s="14">
        <v>707</v>
      </c>
      <c r="B708" s="14">
        <v>707</v>
      </c>
      <c r="C708" s="15">
        <v>44563</v>
      </c>
      <c r="D708" s="14">
        <v>19</v>
      </c>
      <c r="E708" s="14">
        <v>6</v>
      </c>
      <c r="F708" s="14">
        <v>3</v>
      </c>
      <c r="G708" s="14" t="s">
        <v>14</v>
      </c>
      <c r="H708" s="14" t="s">
        <v>20</v>
      </c>
      <c r="I708" s="14" t="str">
        <f>VLOOKUP(Transaksi[[#This Row],[product_id]],'Data Mentah'!$J$7:$N$31,2,FALSE)</f>
        <v>Indomie Goreng Pedas</v>
      </c>
      <c r="J708" s="14" t="str">
        <f>VLOOKUP(Transaksi[[#This Row],[product_id]],'Data Mentah'!$J$7:$N$31,3,FALSE)</f>
        <v>makanan</v>
      </c>
      <c r="K708" s="14">
        <f>VLOOKUP(Transaksi[[#This Row],[product_id]],'Data Mentah'!$J$7:$N$31,4,FALSE)</f>
        <v>9000</v>
      </c>
      <c r="L708" s="14" t="str">
        <f>VLOOKUP(Transaksi[[#This Row],[product_id]],'Data Mentah'!$J$7:$N$31,5,FALSE)</f>
        <v>mie-goreng</v>
      </c>
      <c r="M708" s="14">
        <f>Transaksi[[#This Row],[quantity]]*Transaksi[[#This Row],[harga_produk]]</f>
        <v>27000</v>
      </c>
      <c r="N708" s="14" t="str">
        <f>LEFT(Transaksi[[#This Row],[jenis_pembayaran]],4)</f>
        <v>QRIS</v>
      </c>
      <c r="O708" s="14">
        <f>IF(Transaksi[[#This Row],[tipe_pembayaran]]="QRIS",5%*Transaksi[[#This Row],[total_penjualan]],0)</f>
        <v>1350</v>
      </c>
      <c r="P708" s="14">
        <f>Transaksi[[#This Row],[total_penjualan]]-Transaksi[[#This Row],[diskon]]</f>
        <v>25650</v>
      </c>
      <c r="Q708" s="16" t="str">
        <f t="shared" si="11"/>
        <v>Januari</v>
      </c>
    </row>
    <row r="709" spans="1:17">
      <c r="A709" s="14">
        <v>708</v>
      </c>
      <c r="B709" s="14">
        <v>708</v>
      </c>
      <c r="C709" s="15">
        <v>44775</v>
      </c>
      <c r="D709" s="14">
        <v>78</v>
      </c>
      <c r="E709" s="14">
        <v>3</v>
      </c>
      <c r="F709" s="14">
        <v>2</v>
      </c>
      <c r="G709" s="14" t="s">
        <v>22</v>
      </c>
      <c r="H709" s="14" t="s">
        <v>20</v>
      </c>
      <c r="I709" s="14" t="str">
        <f>VLOOKUP(Transaksi[[#This Row],[product_id]],'Data Mentah'!$J$7:$N$31,2,FALSE)</f>
        <v>Indomie Baso Sapi</v>
      </c>
      <c r="J709" s="14" t="str">
        <f>VLOOKUP(Transaksi[[#This Row],[product_id]],'Data Mentah'!$J$7:$N$31,3,FALSE)</f>
        <v>makanan</v>
      </c>
      <c r="K709" s="14">
        <f>VLOOKUP(Transaksi[[#This Row],[product_id]],'Data Mentah'!$J$7:$N$31,4,FALSE)</f>
        <v>9000</v>
      </c>
      <c r="L709" s="14" t="str">
        <f>VLOOKUP(Transaksi[[#This Row],[product_id]],'Data Mentah'!$J$7:$N$31,5,FALSE)</f>
        <v>mie-kuah</v>
      </c>
      <c r="M709" s="14">
        <f>Transaksi[[#This Row],[quantity]]*Transaksi[[#This Row],[harga_produk]]</f>
        <v>18000</v>
      </c>
      <c r="N709" s="14" t="str">
        <f>LEFT(Transaksi[[#This Row],[jenis_pembayaran]],4)</f>
        <v>QRIS</v>
      </c>
      <c r="O709" s="14">
        <f>IF(Transaksi[[#This Row],[tipe_pembayaran]]="QRIS",5%*Transaksi[[#This Row],[total_penjualan]],0)</f>
        <v>900</v>
      </c>
      <c r="P709" s="14">
        <f>Transaksi[[#This Row],[total_penjualan]]-Transaksi[[#This Row],[diskon]]</f>
        <v>17100</v>
      </c>
      <c r="Q709" s="16" t="str">
        <f t="shared" si="11"/>
        <v>Agustus</v>
      </c>
    </row>
    <row r="710" spans="1:17">
      <c r="A710" s="14">
        <v>709</v>
      </c>
      <c r="B710" s="14">
        <v>709</v>
      </c>
      <c r="C710" s="15">
        <v>44739</v>
      </c>
      <c r="D710" s="14">
        <v>41</v>
      </c>
      <c r="E710" s="14">
        <v>9</v>
      </c>
      <c r="F710" s="14">
        <v>3</v>
      </c>
      <c r="G710" s="14" t="s">
        <v>19</v>
      </c>
      <c r="H710" s="14" t="s">
        <v>20</v>
      </c>
      <c r="I710" s="14" t="str">
        <f>VLOOKUP(Transaksi[[#This Row],[product_id]],'Data Mentah'!$J$7:$N$31,2,FALSE)</f>
        <v>Indomie Goreng Spesial</v>
      </c>
      <c r="J710" s="14" t="str">
        <f>VLOOKUP(Transaksi[[#This Row],[product_id]],'Data Mentah'!$J$7:$N$31,3,FALSE)</f>
        <v>makanan</v>
      </c>
      <c r="K710" s="14">
        <f>VLOOKUP(Transaksi[[#This Row],[product_id]],'Data Mentah'!$J$7:$N$31,4,FALSE)</f>
        <v>9000</v>
      </c>
      <c r="L710" s="14" t="str">
        <f>VLOOKUP(Transaksi[[#This Row],[product_id]],'Data Mentah'!$J$7:$N$31,5,FALSE)</f>
        <v>mie-goreng</v>
      </c>
      <c r="M710" s="14">
        <f>Transaksi[[#This Row],[quantity]]*Transaksi[[#This Row],[harga_produk]]</f>
        <v>27000</v>
      </c>
      <c r="N710" s="14" t="str">
        <f>LEFT(Transaksi[[#This Row],[jenis_pembayaran]],4)</f>
        <v>CASH</v>
      </c>
      <c r="O710" s="14">
        <f>IF(Transaksi[[#This Row],[tipe_pembayaran]]="QRIS",5%*Transaksi[[#This Row],[total_penjualan]],0)</f>
        <v>0</v>
      </c>
      <c r="P710" s="14">
        <f>Transaksi[[#This Row],[total_penjualan]]-Transaksi[[#This Row],[diskon]]</f>
        <v>27000</v>
      </c>
      <c r="Q710" s="16" t="str">
        <f t="shared" si="11"/>
        <v>Juni</v>
      </c>
    </row>
    <row r="711" spans="1:17">
      <c r="A711" s="14">
        <v>710</v>
      </c>
      <c r="B711" s="14">
        <v>710</v>
      </c>
      <c r="C711" s="15">
        <v>44719</v>
      </c>
      <c r="D711" s="14">
        <v>10</v>
      </c>
      <c r="E711" s="14">
        <v>17</v>
      </c>
      <c r="F711" s="14">
        <v>2</v>
      </c>
      <c r="G711" s="14" t="s">
        <v>30</v>
      </c>
      <c r="H711" s="14" t="s">
        <v>20</v>
      </c>
      <c r="I711" s="14" t="str">
        <f>VLOOKUP(Transaksi[[#This Row],[product_id]],'Data Mentah'!$J$7:$N$31,2,FALSE)</f>
        <v>Indomie Rasa Soto Padang</v>
      </c>
      <c r="J711" s="14" t="str">
        <f>VLOOKUP(Transaksi[[#This Row],[product_id]],'Data Mentah'!$J$7:$N$31,3,FALSE)</f>
        <v>makanan</v>
      </c>
      <c r="K711" s="14">
        <f>VLOOKUP(Transaksi[[#This Row],[product_id]],'Data Mentah'!$J$7:$N$31,4,FALSE)</f>
        <v>10000</v>
      </c>
      <c r="L711" s="14" t="str">
        <f>VLOOKUP(Transaksi[[#This Row],[product_id]],'Data Mentah'!$J$7:$N$31,5,FALSE)</f>
        <v>mie-kuah</v>
      </c>
      <c r="M711" s="14">
        <f>Transaksi[[#This Row],[quantity]]*Transaksi[[#This Row],[harga_produk]]</f>
        <v>20000</v>
      </c>
      <c r="N711" s="14" t="str">
        <f>LEFT(Transaksi[[#This Row],[jenis_pembayaran]],4)</f>
        <v>QRIS</v>
      </c>
      <c r="O711" s="14">
        <f>IF(Transaksi[[#This Row],[tipe_pembayaran]]="QRIS",5%*Transaksi[[#This Row],[total_penjualan]],0)</f>
        <v>1000</v>
      </c>
      <c r="P711" s="14">
        <f>Transaksi[[#This Row],[total_penjualan]]-Transaksi[[#This Row],[diskon]]</f>
        <v>19000</v>
      </c>
      <c r="Q711" s="16" t="str">
        <f t="shared" si="11"/>
        <v>Juni</v>
      </c>
    </row>
    <row r="712" spans="1:17">
      <c r="A712" s="14">
        <v>711</v>
      </c>
      <c r="B712" s="14">
        <v>711</v>
      </c>
      <c r="C712" s="15">
        <v>44603</v>
      </c>
      <c r="D712" s="14">
        <v>95</v>
      </c>
      <c r="E712" s="14">
        <v>6</v>
      </c>
      <c r="F712" s="14">
        <v>1</v>
      </c>
      <c r="G712" s="14" t="s">
        <v>33</v>
      </c>
      <c r="H712" s="14" t="s">
        <v>15</v>
      </c>
      <c r="I712" s="14" t="str">
        <f>VLOOKUP(Transaksi[[#This Row],[product_id]],'Data Mentah'!$J$7:$N$31,2,FALSE)</f>
        <v>Indomie Goreng Pedas</v>
      </c>
      <c r="J712" s="14" t="str">
        <f>VLOOKUP(Transaksi[[#This Row],[product_id]],'Data Mentah'!$J$7:$N$31,3,FALSE)</f>
        <v>makanan</v>
      </c>
      <c r="K712" s="14">
        <f>VLOOKUP(Transaksi[[#This Row],[product_id]],'Data Mentah'!$J$7:$N$31,4,FALSE)</f>
        <v>9000</v>
      </c>
      <c r="L712" s="14" t="str">
        <f>VLOOKUP(Transaksi[[#This Row],[product_id]],'Data Mentah'!$J$7:$N$31,5,FALSE)</f>
        <v>mie-goreng</v>
      </c>
      <c r="M712" s="14">
        <f>Transaksi[[#This Row],[quantity]]*Transaksi[[#This Row],[harga_produk]]</f>
        <v>9000</v>
      </c>
      <c r="N712" s="14" t="str">
        <f>LEFT(Transaksi[[#This Row],[jenis_pembayaran]],4)</f>
        <v>QRIS</v>
      </c>
      <c r="O712" s="14">
        <f>IF(Transaksi[[#This Row],[tipe_pembayaran]]="QRIS",5%*Transaksi[[#This Row],[total_penjualan]],0)</f>
        <v>450</v>
      </c>
      <c r="P712" s="14">
        <f>Transaksi[[#This Row],[total_penjualan]]-Transaksi[[#This Row],[diskon]]</f>
        <v>8550</v>
      </c>
      <c r="Q712" s="16" t="str">
        <f t="shared" si="11"/>
        <v>Februari</v>
      </c>
    </row>
    <row r="713" spans="1:17">
      <c r="A713" s="14">
        <v>712</v>
      </c>
      <c r="B713" s="14">
        <v>712</v>
      </c>
      <c r="C713" s="15">
        <v>44596</v>
      </c>
      <c r="D713" s="14">
        <v>67</v>
      </c>
      <c r="E713" s="14">
        <v>15</v>
      </c>
      <c r="F713" s="14">
        <v>1</v>
      </c>
      <c r="G713" s="14" t="s">
        <v>19</v>
      </c>
      <c r="H713" s="14" t="s">
        <v>20</v>
      </c>
      <c r="I713" s="14" t="str">
        <f>VLOOKUP(Transaksi[[#This Row],[product_id]],'Data Mentah'!$J$7:$N$31,2,FALSE)</f>
        <v>Indomie Rasa Soto Betawi</v>
      </c>
      <c r="J713" s="14" t="str">
        <f>VLOOKUP(Transaksi[[#This Row],[product_id]],'Data Mentah'!$J$7:$N$31,3,FALSE)</f>
        <v>makanan</v>
      </c>
      <c r="K713" s="14">
        <f>VLOOKUP(Transaksi[[#This Row],[product_id]],'Data Mentah'!$J$7:$N$31,4,FALSE)</f>
        <v>10000</v>
      </c>
      <c r="L713" s="14" t="str">
        <f>VLOOKUP(Transaksi[[#This Row],[product_id]],'Data Mentah'!$J$7:$N$31,5,FALSE)</f>
        <v>mie-kuah</v>
      </c>
      <c r="M713" s="14">
        <f>Transaksi[[#This Row],[quantity]]*Transaksi[[#This Row],[harga_produk]]</f>
        <v>10000</v>
      </c>
      <c r="N713" s="14" t="str">
        <f>LEFT(Transaksi[[#This Row],[jenis_pembayaran]],4)</f>
        <v>CASH</v>
      </c>
      <c r="O713" s="14">
        <f>IF(Transaksi[[#This Row],[tipe_pembayaran]]="QRIS",5%*Transaksi[[#This Row],[total_penjualan]],0)</f>
        <v>0</v>
      </c>
      <c r="P713" s="14">
        <f>Transaksi[[#This Row],[total_penjualan]]-Transaksi[[#This Row],[diskon]]</f>
        <v>10000</v>
      </c>
      <c r="Q713" s="16" t="str">
        <f t="shared" si="11"/>
        <v>Februari</v>
      </c>
    </row>
    <row r="714" spans="1:17">
      <c r="A714" s="14">
        <v>713</v>
      </c>
      <c r="B714" s="14">
        <v>713</v>
      </c>
      <c r="C714" s="15">
        <v>44759</v>
      </c>
      <c r="D714" s="14">
        <v>45</v>
      </c>
      <c r="E714" s="14">
        <v>5</v>
      </c>
      <c r="F714" s="14">
        <v>1</v>
      </c>
      <c r="G714" s="14" t="s">
        <v>19</v>
      </c>
      <c r="H714" s="14" t="s">
        <v>15</v>
      </c>
      <c r="I714" s="14" t="str">
        <f>VLOOKUP(Transaksi[[#This Row],[product_id]],'Data Mentah'!$J$7:$N$31,2,FALSE)</f>
        <v>Indomie Goreng Cabe Ijo</v>
      </c>
      <c r="J714" s="14" t="str">
        <f>VLOOKUP(Transaksi[[#This Row],[product_id]],'Data Mentah'!$J$7:$N$31,3,FALSE)</f>
        <v>makanan</v>
      </c>
      <c r="K714" s="14">
        <f>VLOOKUP(Transaksi[[#This Row],[product_id]],'Data Mentah'!$J$7:$N$31,4,FALSE)</f>
        <v>9000</v>
      </c>
      <c r="L714" s="14" t="str">
        <f>VLOOKUP(Transaksi[[#This Row],[product_id]],'Data Mentah'!$J$7:$N$31,5,FALSE)</f>
        <v>mie-goreng</v>
      </c>
      <c r="M714" s="14">
        <f>Transaksi[[#This Row],[quantity]]*Transaksi[[#This Row],[harga_produk]]</f>
        <v>9000</v>
      </c>
      <c r="N714" s="14" t="str">
        <f>LEFT(Transaksi[[#This Row],[jenis_pembayaran]],4)</f>
        <v>CASH</v>
      </c>
      <c r="O714" s="14">
        <f>IF(Transaksi[[#This Row],[tipe_pembayaran]]="QRIS",5%*Transaksi[[#This Row],[total_penjualan]],0)</f>
        <v>0</v>
      </c>
      <c r="P714" s="14">
        <f>Transaksi[[#This Row],[total_penjualan]]-Transaksi[[#This Row],[diskon]]</f>
        <v>9000</v>
      </c>
      <c r="Q714" s="16" t="str">
        <f t="shared" si="11"/>
        <v>Juli</v>
      </c>
    </row>
    <row r="715" spans="1:17">
      <c r="A715" s="14">
        <v>714</v>
      </c>
      <c r="B715" s="14">
        <v>714</v>
      </c>
      <c r="C715" s="15">
        <v>44711</v>
      </c>
      <c r="D715" s="14">
        <v>21</v>
      </c>
      <c r="E715" s="14">
        <v>17</v>
      </c>
      <c r="F715" s="14">
        <v>1</v>
      </c>
      <c r="G715" s="14" t="s">
        <v>22</v>
      </c>
      <c r="H715" s="14" t="s">
        <v>20</v>
      </c>
      <c r="I715" s="14" t="str">
        <f>VLOOKUP(Transaksi[[#This Row],[product_id]],'Data Mentah'!$J$7:$N$31,2,FALSE)</f>
        <v>Indomie Rasa Soto Padang</v>
      </c>
      <c r="J715" s="14" t="str">
        <f>VLOOKUP(Transaksi[[#This Row],[product_id]],'Data Mentah'!$J$7:$N$31,3,FALSE)</f>
        <v>makanan</v>
      </c>
      <c r="K715" s="14">
        <f>VLOOKUP(Transaksi[[#This Row],[product_id]],'Data Mentah'!$J$7:$N$31,4,FALSE)</f>
        <v>10000</v>
      </c>
      <c r="L715" s="14" t="str">
        <f>VLOOKUP(Transaksi[[#This Row],[product_id]],'Data Mentah'!$J$7:$N$31,5,FALSE)</f>
        <v>mie-kuah</v>
      </c>
      <c r="M715" s="14">
        <f>Transaksi[[#This Row],[quantity]]*Transaksi[[#This Row],[harga_produk]]</f>
        <v>10000</v>
      </c>
      <c r="N715" s="14" t="str">
        <f>LEFT(Transaksi[[#This Row],[jenis_pembayaran]],4)</f>
        <v>QRIS</v>
      </c>
      <c r="O715" s="14">
        <f>IF(Transaksi[[#This Row],[tipe_pembayaran]]="QRIS",5%*Transaksi[[#This Row],[total_penjualan]],0)</f>
        <v>500</v>
      </c>
      <c r="P715" s="14">
        <f>Transaksi[[#This Row],[total_penjualan]]-Transaksi[[#This Row],[diskon]]</f>
        <v>9500</v>
      </c>
      <c r="Q715" s="16" t="str">
        <f t="shared" si="11"/>
        <v>Mei</v>
      </c>
    </row>
    <row r="716" spans="1:17">
      <c r="A716" s="14">
        <v>715</v>
      </c>
      <c r="B716" s="14">
        <v>715</v>
      </c>
      <c r="C716" s="15">
        <v>44768</v>
      </c>
      <c r="D716" s="14">
        <v>68</v>
      </c>
      <c r="E716" s="14">
        <v>2</v>
      </c>
      <c r="F716" s="14">
        <v>2</v>
      </c>
      <c r="G716" s="14" t="s">
        <v>45</v>
      </c>
      <c r="H716" s="14" t="s">
        <v>15</v>
      </c>
      <c r="I716" s="14" t="str">
        <f>VLOOKUP(Transaksi[[#This Row],[product_id]],'Data Mentah'!$J$7:$N$31,2,FALSE)</f>
        <v>Indomie Ayam Spesial</v>
      </c>
      <c r="J716" s="14" t="str">
        <f>VLOOKUP(Transaksi[[#This Row],[product_id]],'Data Mentah'!$J$7:$N$31,3,FALSE)</f>
        <v>makanan</v>
      </c>
      <c r="K716" s="14">
        <f>VLOOKUP(Transaksi[[#This Row],[product_id]],'Data Mentah'!$J$7:$N$31,4,FALSE)</f>
        <v>9000</v>
      </c>
      <c r="L716" s="14" t="str">
        <f>VLOOKUP(Transaksi[[#This Row],[product_id]],'Data Mentah'!$J$7:$N$31,5,FALSE)</f>
        <v>mie-kuah</v>
      </c>
      <c r="M716" s="14">
        <f>Transaksi[[#This Row],[quantity]]*Transaksi[[#This Row],[harga_produk]]</f>
        <v>18000</v>
      </c>
      <c r="N716" s="14" t="str">
        <f>LEFT(Transaksi[[#This Row],[jenis_pembayaran]],4)</f>
        <v>QRIS</v>
      </c>
      <c r="O716" s="14">
        <f>IF(Transaksi[[#This Row],[tipe_pembayaran]]="QRIS",5%*Transaksi[[#This Row],[total_penjualan]],0)</f>
        <v>900</v>
      </c>
      <c r="P716" s="14">
        <f>Transaksi[[#This Row],[total_penjualan]]-Transaksi[[#This Row],[diskon]]</f>
        <v>17100</v>
      </c>
      <c r="Q716" s="16" t="str">
        <f t="shared" si="11"/>
        <v>Juli</v>
      </c>
    </row>
    <row r="717" spans="1:17">
      <c r="A717" s="14">
        <v>716</v>
      </c>
      <c r="B717" s="14">
        <v>716</v>
      </c>
      <c r="C717" s="15">
        <v>44656</v>
      </c>
      <c r="D717" s="14">
        <v>76</v>
      </c>
      <c r="E717" s="14">
        <v>15</v>
      </c>
      <c r="F717" s="14">
        <v>1</v>
      </c>
      <c r="G717" s="14" t="s">
        <v>30</v>
      </c>
      <c r="H717" s="14" t="s">
        <v>20</v>
      </c>
      <c r="I717" s="14" t="str">
        <f>VLOOKUP(Transaksi[[#This Row],[product_id]],'Data Mentah'!$J$7:$N$31,2,FALSE)</f>
        <v>Indomie Rasa Soto Betawi</v>
      </c>
      <c r="J717" s="14" t="str">
        <f>VLOOKUP(Transaksi[[#This Row],[product_id]],'Data Mentah'!$J$7:$N$31,3,FALSE)</f>
        <v>makanan</v>
      </c>
      <c r="K717" s="14">
        <f>VLOOKUP(Transaksi[[#This Row],[product_id]],'Data Mentah'!$J$7:$N$31,4,FALSE)</f>
        <v>10000</v>
      </c>
      <c r="L717" s="14" t="str">
        <f>VLOOKUP(Transaksi[[#This Row],[product_id]],'Data Mentah'!$J$7:$N$31,5,FALSE)</f>
        <v>mie-kuah</v>
      </c>
      <c r="M717" s="14">
        <f>Transaksi[[#This Row],[quantity]]*Transaksi[[#This Row],[harga_produk]]</f>
        <v>10000</v>
      </c>
      <c r="N717" s="14" t="str">
        <f>LEFT(Transaksi[[#This Row],[jenis_pembayaran]],4)</f>
        <v>QRIS</v>
      </c>
      <c r="O717" s="14">
        <f>IF(Transaksi[[#This Row],[tipe_pembayaran]]="QRIS",5%*Transaksi[[#This Row],[total_penjualan]],0)</f>
        <v>500</v>
      </c>
      <c r="P717" s="14">
        <f>Transaksi[[#This Row],[total_penjualan]]-Transaksi[[#This Row],[diskon]]</f>
        <v>9500</v>
      </c>
      <c r="Q717" s="16" t="str">
        <f t="shared" si="11"/>
        <v>April</v>
      </c>
    </row>
    <row r="718" spans="1:17">
      <c r="A718" s="14">
        <v>717</v>
      </c>
      <c r="B718" s="14">
        <v>717</v>
      </c>
      <c r="C718" s="15">
        <v>44711</v>
      </c>
      <c r="D718" s="14">
        <v>31</v>
      </c>
      <c r="E718" s="14">
        <v>16</v>
      </c>
      <c r="F718" s="14">
        <v>3</v>
      </c>
      <c r="G718" s="14" t="s">
        <v>14</v>
      </c>
      <c r="H718" s="14" t="s">
        <v>15</v>
      </c>
      <c r="I718" s="14" t="str">
        <f>VLOOKUP(Transaksi[[#This Row],[product_id]],'Data Mentah'!$J$7:$N$31,2,FALSE)</f>
        <v>Indomie Rasa Soto Lamongan</v>
      </c>
      <c r="J718" s="14" t="str">
        <f>VLOOKUP(Transaksi[[#This Row],[product_id]],'Data Mentah'!$J$7:$N$31,3,FALSE)</f>
        <v>makanan</v>
      </c>
      <c r="K718" s="14">
        <f>VLOOKUP(Transaksi[[#This Row],[product_id]],'Data Mentah'!$J$7:$N$31,4,FALSE)</f>
        <v>10000</v>
      </c>
      <c r="L718" s="14" t="str">
        <f>VLOOKUP(Transaksi[[#This Row],[product_id]],'Data Mentah'!$J$7:$N$31,5,FALSE)</f>
        <v>mie-kuah</v>
      </c>
      <c r="M718" s="14">
        <f>Transaksi[[#This Row],[quantity]]*Transaksi[[#This Row],[harga_produk]]</f>
        <v>30000</v>
      </c>
      <c r="N718" s="14" t="str">
        <f>LEFT(Transaksi[[#This Row],[jenis_pembayaran]],4)</f>
        <v>QRIS</v>
      </c>
      <c r="O718" s="14">
        <f>IF(Transaksi[[#This Row],[tipe_pembayaran]]="QRIS",5%*Transaksi[[#This Row],[total_penjualan]],0)</f>
        <v>1500</v>
      </c>
      <c r="P718" s="14">
        <f>Transaksi[[#This Row],[total_penjualan]]-Transaksi[[#This Row],[diskon]]</f>
        <v>28500</v>
      </c>
      <c r="Q718" s="16" t="str">
        <f t="shared" si="11"/>
        <v>Mei</v>
      </c>
    </row>
    <row r="719" spans="1:17">
      <c r="A719" s="14">
        <v>718</v>
      </c>
      <c r="B719" s="14">
        <v>718</v>
      </c>
      <c r="C719" s="15">
        <v>44752</v>
      </c>
      <c r="D719" s="14">
        <v>97</v>
      </c>
      <c r="E719" s="14">
        <v>10</v>
      </c>
      <c r="F719" s="14">
        <v>1</v>
      </c>
      <c r="G719" s="14" t="s">
        <v>45</v>
      </c>
      <c r="H719" s="14" t="s">
        <v>20</v>
      </c>
      <c r="I719" s="14" t="str">
        <f>VLOOKUP(Transaksi[[#This Row],[product_id]],'Data Mentah'!$J$7:$N$31,2,FALSE)</f>
        <v>indomie Kari Ayam</v>
      </c>
      <c r="J719" s="14" t="str">
        <f>VLOOKUP(Transaksi[[#This Row],[product_id]],'Data Mentah'!$J$7:$N$31,3,FALSE)</f>
        <v>makanan</v>
      </c>
      <c r="K719" s="14">
        <f>VLOOKUP(Transaksi[[#This Row],[product_id]],'Data Mentah'!$J$7:$N$31,4,FALSE)</f>
        <v>9000</v>
      </c>
      <c r="L719" s="14" t="str">
        <f>VLOOKUP(Transaksi[[#This Row],[product_id]],'Data Mentah'!$J$7:$N$31,5,FALSE)</f>
        <v>mie-kuah</v>
      </c>
      <c r="M719" s="14">
        <f>Transaksi[[#This Row],[quantity]]*Transaksi[[#This Row],[harga_produk]]</f>
        <v>9000</v>
      </c>
      <c r="N719" s="14" t="str">
        <f>LEFT(Transaksi[[#This Row],[jenis_pembayaran]],4)</f>
        <v>QRIS</v>
      </c>
      <c r="O719" s="14">
        <f>IF(Transaksi[[#This Row],[tipe_pembayaran]]="QRIS",5%*Transaksi[[#This Row],[total_penjualan]],0)</f>
        <v>450</v>
      </c>
      <c r="P719" s="14">
        <f>Transaksi[[#This Row],[total_penjualan]]-Transaksi[[#This Row],[diskon]]</f>
        <v>8550</v>
      </c>
      <c r="Q719" s="16" t="str">
        <f t="shared" si="11"/>
        <v>Juli</v>
      </c>
    </row>
    <row r="720" spans="1:17">
      <c r="A720" s="14">
        <v>719</v>
      </c>
      <c r="B720" s="14">
        <v>719</v>
      </c>
      <c r="C720" s="15">
        <v>44607</v>
      </c>
      <c r="D720" s="14">
        <v>25</v>
      </c>
      <c r="E720" s="14">
        <v>11</v>
      </c>
      <c r="F720" s="14">
        <v>3</v>
      </c>
      <c r="G720" s="14" t="s">
        <v>33</v>
      </c>
      <c r="H720" s="14" t="s">
        <v>20</v>
      </c>
      <c r="I720" s="14" t="str">
        <f>VLOOKUP(Transaksi[[#This Row],[product_id]],'Data Mentah'!$J$7:$N$31,2,FALSE)</f>
        <v>Indomie Rasa Empal Gentong</v>
      </c>
      <c r="J720" s="14" t="str">
        <f>VLOOKUP(Transaksi[[#This Row],[product_id]],'Data Mentah'!$J$7:$N$31,3,FALSE)</f>
        <v>makanan</v>
      </c>
      <c r="K720" s="14">
        <f>VLOOKUP(Transaksi[[#This Row],[product_id]],'Data Mentah'!$J$7:$N$31,4,FALSE)</f>
        <v>10000</v>
      </c>
      <c r="L720" s="14" t="str">
        <f>VLOOKUP(Transaksi[[#This Row],[product_id]],'Data Mentah'!$J$7:$N$31,5,FALSE)</f>
        <v>mie-kuah</v>
      </c>
      <c r="M720" s="14">
        <f>Transaksi[[#This Row],[quantity]]*Transaksi[[#This Row],[harga_produk]]</f>
        <v>30000</v>
      </c>
      <c r="N720" s="14" t="str">
        <f>LEFT(Transaksi[[#This Row],[jenis_pembayaran]],4)</f>
        <v>QRIS</v>
      </c>
      <c r="O720" s="14">
        <f>IF(Transaksi[[#This Row],[tipe_pembayaran]]="QRIS",5%*Transaksi[[#This Row],[total_penjualan]],0)</f>
        <v>1500</v>
      </c>
      <c r="P720" s="14">
        <f>Transaksi[[#This Row],[total_penjualan]]-Transaksi[[#This Row],[diskon]]</f>
        <v>28500</v>
      </c>
      <c r="Q720" s="16" t="str">
        <f t="shared" si="11"/>
        <v>Februari</v>
      </c>
    </row>
    <row r="721" spans="1:17">
      <c r="A721" s="14">
        <v>720</v>
      </c>
      <c r="B721" s="14">
        <v>720</v>
      </c>
      <c r="C721" s="15">
        <v>44643</v>
      </c>
      <c r="D721" s="14">
        <v>89</v>
      </c>
      <c r="E721" s="14">
        <v>5</v>
      </c>
      <c r="F721" s="14">
        <v>1</v>
      </c>
      <c r="G721" s="14" t="s">
        <v>45</v>
      </c>
      <c r="H721" s="14" t="s">
        <v>15</v>
      </c>
      <c r="I721" s="14" t="str">
        <f>VLOOKUP(Transaksi[[#This Row],[product_id]],'Data Mentah'!$J$7:$N$31,2,FALSE)</f>
        <v>Indomie Goreng Cabe Ijo</v>
      </c>
      <c r="J721" s="14" t="str">
        <f>VLOOKUP(Transaksi[[#This Row],[product_id]],'Data Mentah'!$J$7:$N$31,3,FALSE)</f>
        <v>makanan</v>
      </c>
      <c r="K721" s="14">
        <f>VLOOKUP(Transaksi[[#This Row],[product_id]],'Data Mentah'!$J$7:$N$31,4,FALSE)</f>
        <v>9000</v>
      </c>
      <c r="L721" s="14" t="str">
        <f>VLOOKUP(Transaksi[[#This Row],[product_id]],'Data Mentah'!$J$7:$N$31,5,FALSE)</f>
        <v>mie-goreng</v>
      </c>
      <c r="M721" s="14">
        <f>Transaksi[[#This Row],[quantity]]*Transaksi[[#This Row],[harga_produk]]</f>
        <v>9000</v>
      </c>
      <c r="N721" s="14" t="str">
        <f>LEFT(Transaksi[[#This Row],[jenis_pembayaran]],4)</f>
        <v>QRIS</v>
      </c>
      <c r="O721" s="14">
        <f>IF(Transaksi[[#This Row],[tipe_pembayaran]]="QRIS",5%*Transaksi[[#This Row],[total_penjualan]],0)</f>
        <v>450</v>
      </c>
      <c r="P721" s="14">
        <f>Transaksi[[#This Row],[total_penjualan]]-Transaksi[[#This Row],[diskon]]</f>
        <v>8550</v>
      </c>
      <c r="Q721" s="16" t="str">
        <f t="shared" si="11"/>
        <v>Maret</v>
      </c>
    </row>
    <row r="722" spans="1:17">
      <c r="A722" s="14">
        <v>721</v>
      </c>
      <c r="B722" s="14">
        <v>721</v>
      </c>
      <c r="C722" s="15">
        <v>44638</v>
      </c>
      <c r="D722" s="14">
        <v>51</v>
      </c>
      <c r="E722" s="14">
        <v>3</v>
      </c>
      <c r="F722" s="14">
        <v>3</v>
      </c>
      <c r="G722" s="14" t="s">
        <v>33</v>
      </c>
      <c r="H722" s="14" t="s">
        <v>20</v>
      </c>
      <c r="I722" s="14" t="str">
        <f>VLOOKUP(Transaksi[[#This Row],[product_id]],'Data Mentah'!$J$7:$N$31,2,FALSE)</f>
        <v>Indomie Baso Sapi</v>
      </c>
      <c r="J722" s="14" t="str">
        <f>VLOOKUP(Transaksi[[#This Row],[product_id]],'Data Mentah'!$J$7:$N$31,3,FALSE)</f>
        <v>makanan</v>
      </c>
      <c r="K722" s="14">
        <f>VLOOKUP(Transaksi[[#This Row],[product_id]],'Data Mentah'!$J$7:$N$31,4,FALSE)</f>
        <v>9000</v>
      </c>
      <c r="L722" s="14" t="str">
        <f>VLOOKUP(Transaksi[[#This Row],[product_id]],'Data Mentah'!$J$7:$N$31,5,FALSE)</f>
        <v>mie-kuah</v>
      </c>
      <c r="M722" s="14">
        <f>Transaksi[[#This Row],[quantity]]*Transaksi[[#This Row],[harga_produk]]</f>
        <v>27000</v>
      </c>
      <c r="N722" s="14" t="str">
        <f>LEFT(Transaksi[[#This Row],[jenis_pembayaran]],4)</f>
        <v>QRIS</v>
      </c>
      <c r="O722" s="14">
        <f>IF(Transaksi[[#This Row],[tipe_pembayaran]]="QRIS",5%*Transaksi[[#This Row],[total_penjualan]],0)</f>
        <v>1350</v>
      </c>
      <c r="P722" s="14">
        <f>Transaksi[[#This Row],[total_penjualan]]-Transaksi[[#This Row],[diskon]]</f>
        <v>25650</v>
      </c>
      <c r="Q722" s="16" t="str">
        <f t="shared" si="11"/>
        <v>Maret</v>
      </c>
    </row>
    <row r="723" spans="1:17">
      <c r="A723" s="14">
        <v>722</v>
      </c>
      <c r="B723" s="14">
        <v>722</v>
      </c>
      <c r="C723" s="15">
        <v>44719</v>
      </c>
      <c r="D723" s="14">
        <v>85</v>
      </c>
      <c r="E723" s="14">
        <v>10</v>
      </c>
      <c r="F723" s="14">
        <v>2</v>
      </c>
      <c r="G723" s="14" t="s">
        <v>14</v>
      </c>
      <c r="H723" s="14" t="s">
        <v>20</v>
      </c>
      <c r="I723" s="14" t="str">
        <f>VLOOKUP(Transaksi[[#This Row],[product_id]],'Data Mentah'!$J$7:$N$31,2,FALSE)</f>
        <v>indomie Kari Ayam</v>
      </c>
      <c r="J723" s="14" t="str">
        <f>VLOOKUP(Transaksi[[#This Row],[product_id]],'Data Mentah'!$J$7:$N$31,3,FALSE)</f>
        <v>makanan</v>
      </c>
      <c r="K723" s="14">
        <f>VLOOKUP(Transaksi[[#This Row],[product_id]],'Data Mentah'!$J$7:$N$31,4,FALSE)</f>
        <v>9000</v>
      </c>
      <c r="L723" s="14" t="str">
        <f>VLOOKUP(Transaksi[[#This Row],[product_id]],'Data Mentah'!$J$7:$N$31,5,FALSE)</f>
        <v>mie-kuah</v>
      </c>
      <c r="M723" s="14">
        <f>Transaksi[[#This Row],[quantity]]*Transaksi[[#This Row],[harga_produk]]</f>
        <v>18000</v>
      </c>
      <c r="N723" s="14" t="str">
        <f>LEFT(Transaksi[[#This Row],[jenis_pembayaran]],4)</f>
        <v>QRIS</v>
      </c>
      <c r="O723" s="14">
        <f>IF(Transaksi[[#This Row],[tipe_pembayaran]]="QRIS",5%*Transaksi[[#This Row],[total_penjualan]],0)</f>
        <v>900</v>
      </c>
      <c r="P723" s="14">
        <f>Transaksi[[#This Row],[total_penjualan]]-Transaksi[[#This Row],[diskon]]</f>
        <v>17100</v>
      </c>
      <c r="Q723" s="16" t="str">
        <f t="shared" si="11"/>
        <v>Juni</v>
      </c>
    </row>
    <row r="724" spans="1:17">
      <c r="A724" s="14">
        <v>723</v>
      </c>
      <c r="B724" s="14">
        <v>723</v>
      </c>
      <c r="C724" s="15">
        <v>44597</v>
      </c>
      <c r="D724" s="14">
        <v>20</v>
      </c>
      <c r="E724" s="14">
        <v>12</v>
      </c>
      <c r="F724" s="14">
        <v>2</v>
      </c>
      <c r="G724" s="14" t="s">
        <v>45</v>
      </c>
      <c r="H724" s="14" t="s">
        <v>20</v>
      </c>
      <c r="I724" s="14" t="str">
        <f>VLOOKUP(Transaksi[[#This Row],[product_id]],'Data Mentah'!$J$7:$N$31,2,FALSE)</f>
        <v>Indomie Rasa Mi Kocok Bandung</v>
      </c>
      <c r="J724" s="14" t="str">
        <f>VLOOKUP(Transaksi[[#This Row],[product_id]],'Data Mentah'!$J$7:$N$31,3,FALSE)</f>
        <v>makanan</v>
      </c>
      <c r="K724" s="14">
        <f>VLOOKUP(Transaksi[[#This Row],[product_id]],'Data Mentah'!$J$7:$N$31,4,FALSE)</f>
        <v>10000</v>
      </c>
      <c r="L724" s="14" t="str">
        <f>VLOOKUP(Transaksi[[#This Row],[product_id]],'Data Mentah'!$J$7:$N$31,5,FALSE)</f>
        <v>mie-kuah</v>
      </c>
      <c r="M724" s="14">
        <f>Transaksi[[#This Row],[quantity]]*Transaksi[[#This Row],[harga_produk]]</f>
        <v>20000</v>
      </c>
      <c r="N724" s="14" t="str">
        <f>LEFT(Transaksi[[#This Row],[jenis_pembayaran]],4)</f>
        <v>QRIS</v>
      </c>
      <c r="O724" s="14">
        <f>IF(Transaksi[[#This Row],[tipe_pembayaran]]="QRIS",5%*Transaksi[[#This Row],[total_penjualan]],0)</f>
        <v>1000</v>
      </c>
      <c r="P724" s="14">
        <f>Transaksi[[#This Row],[total_penjualan]]-Transaksi[[#This Row],[diskon]]</f>
        <v>19000</v>
      </c>
      <c r="Q724" s="16" t="str">
        <f t="shared" si="11"/>
        <v>Februari</v>
      </c>
    </row>
    <row r="725" spans="1:17">
      <c r="A725" s="14">
        <v>724</v>
      </c>
      <c r="B725" s="14">
        <v>724</v>
      </c>
      <c r="C725" s="15">
        <v>44711</v>
      </c>
      <c r="D725" s="14">
        <v>39</v>
      </c>
      <c r="E725" s="14">
        <v>16</v>
      </c>
      <c r="F725" s="14">
        <v>1</v>
      </c>
      <c r="G725" s="14" t="s">
        <v>14</v>
      </c>
      <c r="H725" s="14" t="s">
        <v>15</v>
      </c>
      <c r="I725" s="14" t="str">
        <f>VLOOKUP(Transaksi[[#This Row],[product_id]],'Data Mentah'!$J$7:$N$31,2,FALSE)</f>
        <v>Indomie Rasa Soto Lamongan</v>
      </c>
      <c r="J725" s="14" t="str">
        <f>VLOOKUP(Transaksi[[#This Row],[product_id]],'Data Mentah'!$J$7:$N$31,3,FALSE)</f>
        <v>makanan</v>
      </c>
      <c r="K725" s="14">
        <f>VLOOKUP(Transaksi[[#This Row],[product_id]],'Data Mentah'!$J$7:$N$31,4,FALSE)</f>
        <v>10000</v>
      </c>
      <c r="L725" s="14" t="str">
        <f>VLOOKUP(Transaksi[[#This Row],[product_id]],'Data Mentah'!$J$7:$N$31,5,FALSE)</f>
        <v>mie-kuah</v>
      </c>
      <c r="M725" s="14">
        <f>Transaksi[[#This Row],[quantity]]*Transaksi[[#This Row],[harga_produk]]</f>
        <v>10000</v>
      </c>
      <c r="N725" s="14" t="str">
        <f>LEFT(Transaksi[[#This Row],[jenis_pembayaran]],4)</f>
        <v>QRIS</v>
      </c>
      <c r="O725" s="14">
        <f>IF(Transaksi[[#This Row],[tipe_pembayaran]]="QRIS",5%*Transaksi[[#This Row],[total_penjualan]],0)</f>
        <v>500</v>
      </c>
      <c r="P725" s="14">
        <f>Transaksi[[#This Row],[total_penjualan]]-Transaksi[[#This Row],[diskon]]</f>
        <v>9500</v>
      </c>
      <c r="Q725" s="16" t="str">
        <f t="shared" si="11"/>
        <v>Mei</v>
      </c>
    </row>
    <row r="726" spans="1:17">
      <c r="A726" s="14">
        <v>725</v>
      </c>
      <c r="B726" s="14">
        <v>725</v>
      </c>
      <c r="C726" s="15">
        <v>44725</v>
      </c>
      <c r="D726" s="14">
        <v>40</v>
      </c>
      <c r="E726" s="14">
        <v>7</v>
      </c>
      <c r="F726" s="14">
        <v>1</v>
      </c>
      <c r="G726" s="14" t="s">
        <v>33</v>
      </c>
      <c r="H726" s="14" t="s">
        <v>20</v>
      </c>
      <c r="I726" s="14" t="str">
        <f>VLOOKUP(Transaksi[[#This Row],[product_id]],'Data Mentah'!$J$7:$N$31,2,FALSE)</f>
        <v>Indomie Goreng Rendang</v>
      </c>
      <c r="J726" s="14" t="str">
        <f>VLOOKUP(Transaksi[[#This Row],[product_id]],'Data Mentah'!$J$7:$N$31,3,FALSE)</f>
        <v>makanan</v>
      </c>
      <c r="K726" s="14">
        <f>VLOOKUP(Transaksi[[#This Row],[product_id]],'Data Mentah'!$J$7:$N$31,4,FALSE)</f>
        <v>9000</v>
      </c>
      <c r="L726" s="14" t="str">
        <f>VLOOKUP(Transaksi[[#This Row],[product_id]],'Data Mentah'!$J$7:$N$31,5,FALSE)</f>
        <v>mie-goreng</v>
      </c>
      <c r="M726" s="14">
        <f>Transaksi[[#This Row],[quantity]]*Transaksi[[#This Row],[harga_produk]]</f>
        <v>9000</v>
      </c>
      <c r="N726" s="14" t="str">
        <f>LEFT(Transaksi[[#This Row],[jenis_pembayaran]],4)</f>
        <v>QRIS</v>
      </c>
      <c r="O726" s="14">
        <f>IF(Transaksi[[#This Row],[tipe_pembayaran]]="QRIS",5%*Transaksi[[#This Row],[total_penjualan]],0)</f>
        <v>450</v>
      </c>
      <c r="P726" s="14">
        <f>Transaksi[[#This Row],[total_penjualan]]-Transaksi[[#This Row],[diskon]]</f>
        <v>8550</v>
      </c>
      <c r="Q726" s="16" t="str">
        <f t="shared" si="11"/>
        <v>Juni</v>
      </c>
    </row>
    <row r="727" spans="1:17">
      <c r="A727" s="14">
        <v>726</v>
      </c>
      <c r="B727" s="14">
        <v>726</v>
      </c>
      <c r="C727" s="15">
        <v>44618</v>
      </c>
      <c r="D727" s="14">
        <v>5</v>
      </c>
      <c r="E727" s="14">
        <v>6</v>
      </c>
      <c r="F727" s="14">
        <v>3</v>
      </c>
      <c r="G727" s="14" t="s">
        <v>19</v>
      </c>
      <c r="H727" s="14" t="s">
        <v>15</v>
      </c>
      <c r="I727" s="14" t="str">
        <f>VLOOKUP(Transaksi[[#This Row],[product_id]],'Data Mentah'!$J$7:$N$31,2,FALSE)</f>
        <v>Indomie Goreng Pedas</v>
      </c>
      <c r="J727" s="14" t="str">
        <f>VLOOKUP(Transaksi[[#This Row],[product_id]],'Data Mentah'!$J$7:$N$31,3,FALSE)</f>
        <v>makanan</v>
      </c>
      <c r="K727" s="14">
        <f>VLOOKUP(Transaksi[[#This Row],[product_id]],'Data Mentah'!$J$7:$N$31,4,FALSE)</f>
        <v>9000</v>
      </c>
      <c r="L727" s="14" t="str">
        <f>VLOOKUP(Transaksi[[#This Row],[product_id]],'Data Mentah'!$J$7:$N$31,5,FALSE)</f>
        <v>mie-goreng</v>
      </c>
      <c r="M727" s="14">
        <f>Transaksi[[#This Row],[quantity]]*Transaksi[[#This Row],[harga_produk]]</f>
        <v>27000</v>
      </c>
      <c r="N727" s="14" t="str">
        <f>LEFT(Transaksi[[#This Row],[jenis_pembayaran]],4)</f>
        <v>CASH</v>
      </c>
      <c r="O727" s="14">
        <f>IF(Transaksi[[#This Row],[tipe_pembayaran]]="QRIS",5%*Transaksi[[#This Row],[total_penjualan]],0)</f>
        <v>0</v>
      </c>
      <c r="P727" s="14">
        <f>Transaksi[[#This Row],[total_penjualan]]-Transaksi[[#This Row],[diskon]]</f>
        <v>27000</v>
      </c>
      <c r="Q727" s="16" t="str">
        <f t="shared" si="11"/>
        <v>Februari</v>
      </c>
    </row>
    <row r="728" spans="1:17">
      <c r="A728" s="14">
        <v>727</v>
      </c>
      <c r="B728" s="14">
        <v>727</v>
      </c>
      <c r="C728" s="15">
        <v>44610</v>
      </c>
      <c r="D728" s="14">
        <v>48</v>
      </c>
      <c r="E728" s="14">
        <v>5</v>
      </c>
      <c r="F728" s="14">
        <v>2</v>
      </c>
      <c r="G728" s="14" t="s">
        <v>33</v>
      </c>
      <c r="H728" s="14" t="s">
        <v>20</v>
      </c>
      <c r="I728" s="14" t="str">
        <f>VLOOKUP(Transaksi[[#This Row],[product_id]],'Data Mentah'!$J$7:$N$31,2,FALSE)</f>
        <v>Indomie Goreng Cabe Ijo</v>
      </c>
      <c r="J728" s="14" t="str">
        <f>VLOOKUP(Transaksi[[#This Row],[product_id]],'Data Mentah'!$J$7:$N$31,3,FALSE)</f>
        <v>makanan</v>
      </c>
      <c r="K728" s="14">
        <f>VLOOKUP(Transaksi[[#This Row],[product_id]],'Data Mentah'!$J$7:$N$31,4,FALSE)</f>
        <v>9000</v>
      </c>
      <c r="L728" s="14" t="str">
        <f>VLOOKUP(Transaksi[[#This Row],[product_id]],'Data Mentah'!$J$7:$N$31,5,FALSE)</f>
        <v>mie-goreng</v>
      </c>
      <c r="M728" s="14">
        <f>Transaksi[[#This Row],[quantity]]*Transaksi[[#This Row],[harga_produk]]</f>
        <v>18000</v>
      </c>
      <c r="N728" s="14" t="str">
        <f>LEFT(Transaksi[[#This Row],[jenis_pembayaran]],4)</f>
        <v>QRIS</v>
      </c>
      <c r="O728" s="14">
        <f>IF(Transaksi[[#This Row],[tipe_pembayaran]]="QRIS",5%*Transaksi[[#This Row],[total_penjualan]],0)</f>
        <v>900</v>
      </c>
      <c r="P728" s="14">
        <f>Transaksi[[#This Row],[total_penjualan]]-Transaksi[[#This Row],[diskon]]</f>
        <v>17100</v>
      </c>
      <c r="Q728" s="16" t="str">
        <f t="shared" si="11"/>
        <v>Februari</v>
      </c>
    </row>
    <row r="729" spans="1:17">
      <c r="A729" s="14">
        <v>728</v>
      </c>
      <c r="B729" s="14">
        <v>728</v>
      </c>
      <c r="C729" s="15">
        <v>44683</v>
      </c>
      <c r="D729" s="14">
        <v>65</v>
      </c>
      <c r="E729" s="14">
        <v>7</v>
      </c>
      <c r="F729" s="14">
        <v>1</v>
      </c>
      <c r="G729" s="14" t="s">
        <v>33</v>
      </c>
      <c r="H729" s="14" t="s">
        <v>20</v>
      </c>
      <c r="I729" s="14" t="str">
        <f>VLOOKUP(Transaksi[[#This Row],[product_id]],'Data Mentah'!$J$7:$N$31,2,FALSE)</f>
        <v>Indomie Goreng Rendang</v>
      </c>
      <c r="J729" s="14" t="str">
        <f>VLOOKUP(Transaksi[[#This Row],[product_id]],'Data Mentah'!$J$7:$N$31,3,FALSE)</f>
        <v>makanan</v>
      </c>
      <c r="K729" s="14">
        <f>VLOOKUP(Transaksi[[#This Row],[product_id]],'Data Mentah'!$J$7:$N$31,4,FALSE)</f>
        <v>9000</v>
      </c>
      <c r="L729" s="14" t="str">
        <f>VLOOKUP(Transaksi[[#This Row],[product_id]],'Data Mentah'!$J$7:$N$31,5,FALSE)</f>
        <v>mie-goreng</v>
      </c>
      <c r="M729" s="14">
        <f>Transaksi[[#This Row],[quantity]]*Transaksi[[#This Row],[harga_produk]]</f>
        <v>9000</v>
      </c>
      <c r="N729" s="14" t="str">
        <f>LEFT(Transaksi[[#This Row],[jenis_pembayaran]],4)</f>
        <v>QRIS</v>
      </c>
      <c r="O729" s="14">
        <f>IF(Transaksi[[#This Row],[tipe_pembayaran]]="QRIS",5%*Transaksi[[#This Row],[total_penjualan]],0)</f>
        <v>450</v>
      </c>
      <c r="P729" s="14">
        <f>Transaksi[[#This Row],[total_penjualan]]-Transaksi[[#This Row],[diskon]]</f>
        <v>8550</v>
      </c>
      <c r="Q729" s="16" t="str">
        <f t="shared" si="11"/>
        <v>Mei</v>
      </c>
    </row>
    <row r="730" spans="1:17">
      <c r="A730" s="14">
        <v>729</v>
      </c>
      <c r="B730" s="14">
        <v>729</v>
      </c>
      <c r="C730" s="15">
        <v>44721</v>
      </c>
      <c r="D730" s="14">
        <v>13</v>
      </c>
      <c r="E730" s="14">
        <v>5</v>
      </c>
      <c r="F730" s="14">
        <v>1</v>
      </c>
      <c r="G730" s="14" t="s">
        <v>45</v>
      </c>
      <c r="H730" s="14" t="s">
        <v>15</v>
      </c>
      <c r="I730" s="14" t="str">
        <f>VLOOKUP(Transaksi[[#This Row],[product_id]],'Data Mentah'!$J$7:$N$31,2,FALSE)</f>
        <v>Indomie Goreng Cabe Ijo</v>
      </c>
      <c r="J730" s="14" t="str">
        <f>VLOOKUP(Transaksi[[#This Row],[product_id]],'Data Mentah'!$J$7:$N$31,3,FALSE)</f>
        <v>makanan</v>
      </c>
      <c r="K730" s="14">
        <f>VLOOKUP(Transaksi[[#This Row],[product_id]],'Data Mentah'!$J$7:$N$31,4,FALSE)</f>
        <v>9000</v>
      </c>
      <c r="L730" s="14" t="str">
        <f>VLOOKUP(Transaksi[[#This Row],[product_id]],'Data Mentah'!$J$7:$N$31,5,FALSE)</f>
        <v>mie-goreng</v>
      </c>
      <c r="M730" s="14">
        <f>Transaksi[[#This Row],[quantity]]*Transaksi[[#This Row],[harga_produk]]</f>
        <v>9000</v>
      </c>
      <c r="N730" s="14" t="str">
        <f>LEFT(Transaksi[[#This Row],[jenis_pembayaran]],4)</f>
        <v>QRIS</v>
      </c>
      <c r="O730" s="14">
        <f>IF(Transaksi[[#This Row],[tipe_pembayaran]]="QRIS",5%*Transaksi[[#This Row],[total_penjualan]],0)</f>
        <v>450</v>
      </c>
      <c r="P730" s="14">
        <f>Transaksi[[#This Row],[total_penjualan]]-Transaksi[[#This Row],[diskon]]</f>
        <v>8550</v>
      </c>
      <c r="Q730" s="16" t="str">
        <f t="shared" si="11"/>
        <v>Juni</v>
      </c>
    </row>
    <row r="731" spans="1:17">
      <c r="A731" s="14">
        <v>730</v>
      </c>
      <c r="B731" s="14">
        <v>730</v>
      </c>
      <c r="C731" s="15">
        <v>44634</v>
      </c>
      <c r="D731" s="14">
        <v>88</v>
      </c>
      <c r="E731" s="14">
        <v>18</v>
      </c>
      <c r="F731" s="14">
        <v>1</v>
      </c>
      <c r="G731" s="14" t="s">
        <v>14</v>
      </c>
      <c r="H731" s="14" t="s">
        <v>20</v>
      </c>
      <c r="I731" s="14" t="str">
        <f>VLOOKUP(Transaksi[[#This Row],[product_id]],'Data Mentah'!$J$7:$N$31,2,FALSE)</f>
        <v>Indomie Soto Mie</v>
      </c>
      <c r="J731" s="14" t="str">
        <f>VLOOKUP(Transaksi[[#This Row],[product_id]],'Data Mentah'!$J$7:$N$31,3,FALSE)</f>
        <v>makanan</v>
      </c>
      <c r="K731" s="14">
        <f>VLOOKUP(Transaksi[[#This Row],[product_id]],'Data Mentah'!$J$7:$N$31,4,FALSE)</f>
        <v>9000</v>
      </c>
      <c r="L731" s="14" t="str">
        <f>VLOOKUP(Transaksi[[#This Row],[product_id]],'Data Mentah'!$J$7:$N$31,5,FALSE)</f>
        <v>mie-kuah</v>
      </c>
      <c r="M731" s="14">
        <f>Transaksi[[#This Row],[quantity]]*Transaksi[[#This Row],[harga_produk]]</f>
        <v>9000</v>
      </c>
      <c r="N731" s="14" t="str">
        <f>LEFT(Transaksi[[#This Row],[jenis_pembayaran]],4)</f>
        <v>QRIS</v>
      </c>
      <c r="O731" s="14">
        <f>IF(Transaksi[[#This Row],[tipe_pembayaran]]="QRIS",5%*Transaksi[[#This Row],[total_penjualan]],0)</f>
        <v>450</v>
      </c>
      <c r="P731" s="14">
        <f>Transaksi[[#This Row],[total_penjualan]]-Transaksi[[#This Row],[diskon]]</f>
        <v>8550</v>
      </c>
      <c r="Q731" s="16" t="str">
        <f t="shared" si="11"/>
        <v>Maret</v>
      </c>
    </row>
    <row r="732" spans="1:17">
      <c r="A732" s="14">
        <v>731</v>
      </c>
      <c r="B732" s="14">
        <v>731</v>
      </c>
      <c r="C732" s="15">
        <v>44582</v>
      </c>
      <c r="D732" s="14">
        <v>67</v>
      </c>
      <c r="E732" s="14">
        <v>18</v>
      </c>
      <c r="F732" s="14">
        <v>1</v>
      </c>
      <c r="G732" s="14" t="s">
        <v>30</v>
      </c>
      <c r="H732" s="14" t="s">
        <v>20</v>
      </c>
      <c r="I732" s="14" t="str">
        <f>VLOOKUP(Transaksi[[#This Row],[product_id]],'Data Mentah'!$J$7:$N$31,2,FALSE)</f>
        <v>Indomie Soto Mie</v>
      </c>
      <c r="J732" s="14" t="str">
        <f>VLOOKUP(Transaksi[[#This Row],[product_id]],'Data Mentah'!$J$7:$N$31,3,FALSE)</f>
        <v>makanan</v>
      </c>
      <c r="K732" s="14">
        <f>VLOOKUP(Transaksi[[#This Row],[product_id]],'Data Mentah'!$J$7:$N$31,4,FALSE)</f>
        <v>9000</v>
      </c>
      <c r="L732" s="14" t="str">
        <f>VLOOKUP(Transaksi[[#This Row],[product_id]],'Data Mentah'!$J$7:$N$31,5,FALSE)</f>
        <v>mie-kuah</v>
      </c>
      <c r="M732" s="14">
        <f>Transaksi[[#This Row],[quantity]]*Transaksi[[#This Row],[harga_produk]]</f>
        <v>9000</v>
      </c>
      <c r="N732" s="14" t="str">
        <f>LEFT(Transaksi[[#This Row],[jenis_pembayaran]],4)</f>
        <v>QRIS</v>
      </c>
      <c r="O732" s="14">
        <f>IF(Transaksi[[#This Row],[tipe_pembayaran]]="QRIS",5%*Transaksi[[#This Row],[total_penjualan]],0)</f>
        <v>450</v>
      </c>
      <c r="P732" s="14">
        <f>Transaksi[[#This Row],[total_penjualan]]-Transaksi[[#This Row],[diskon]]</f>
        <v>8550</v>
      </c>
      <c r="Q732" s="16" t="str">
        <f t="shared" si="11"/>
        <v>Januari</v>
      </c>
    </row>
    <row r="733" spans="1:17">
      <c r="A733" s="14">
        <v>732</v>
      </c>
      <c r="B733" s="14">
        <v>732</v>
      </c>
      <c r="C733" s="15">
        <v>44586</v>
      </c>
      <c r="D733" s="14">
        <v>79</v>
      </c>
      <c r="E733" s="14">
        <v>2</v>
      </c>
      <c r="F733" s="14">
        <v>1</v>
      </c>
      <c r="G733" s="14" t="s">
        <v>22</v>
      </c>
      <c r="H733" s="14" t="s">
        <v>15</v>
      </c>
      <c r="I733" s="14" t="str">
        <f>VLOOKUP(Transaksi[[#This Row],[product_id]],'Data Mentah'!$J$7:$N$31,2,FALSE)</f>
        <v>Indomie Ayam Spesial</v>
      </c>
      <c r="J733" s="14" t="str">
        <f>VLOOKUP(Transaksi[[#This Row],[product_id]],'Data Mentah'!$J$7:$N$31,3,FALSE)</f>
        <v>makanan</v>
      </c>
      <c r="K733" s="14">
        <f>VLOOKUP(Transaksi[[#This Row],[product_id]],'Data Mentah'!$J$7:$N$31,4,FALSE)</f>
        <v>9000</v>
      </c>
      <c r="L733" s="14" t="str">
        <f>VLOOKUP(Transaksi[[#This Row],[product_id]],'Data Mentah'!$J$7:$N$31,5,FALSE)</f>
        <v>mie-kuah</v>
      </c>
      <c r="M733" s="14">
        <f>Transaksi[[#This Row],[quantity]]*Transaksi[[#This Row],[harga_produk]]</f>
        <v>9000</v>
      </c>
      <c r="N733" s="14" t="str">
        <f>LEFT(Transaksi[[#This Row],[jenis_pembayaran]],4)</f>
        <v>QRIS</v>
      </c>
      <c r="O733" s="14">
        <f>IF(Transaksi[[#This Row],[tipe_pembayaran]]="QRIS",5%*Transaksi[[#This Row],[total_penjualan]],0)</f>
        <v>450</v>
      </c>
      <c r="P733" s="14">
        <f>Transaksi[[#This Row],[total_penjualan]]-Transaksi[[#This Row],[diskon]]</f>
        <v>8550</v>
      </c>
      <c r="Q733" s="16" t="str">
        <f t="shared" si="11"/>
        <v>Januari</v>
      </c>
    </row>
    <row r="734" spans="1:17">
      <c r="A734" s="14">
        <v>733</v>
      </c>
      <c r="B734" s="14">
        <v>733</v>
      </c>
      <c r="C734" s="15">
        <v>44660</v>
      </c>
      <c r="D734" s="14">
        <v>1</v>
      </c>
      <c r="E734" s="14">
        <v>1</v>
      </c>
      <c r="F734" s="14">
        <v>3</v>
      </c>
      <c r="G734" s="14" t="s">
        <v>30</v>
      </c>
      <c r="H734" s="14" t="s">
        <v>15</v>
      </c>
      <c r="I734" s="14" t="str">
        <f>VLOOKUP(Transaksi[[#This Row],[product_id]],'Data Mentah'!$J$7:$N$31,2,FALSE)</f>
        <v>indomie Ayam Bawang</v>
      </c>
      <c r="J734" s="14" t="str">
        <f>VLOOKUP(Transaksi[[#This Row],[product_id]],'Data Mentah'!$J$7:$N$31,3,FALSE)</f>
        <v>makanan</v>
      </c>
      <c r="K734" s="14">
        <f>VLOOKUP(Transaksi[[#This Row],[product_id]],'Data Mentah'!$J$7:$N$31,4,FALSE)</f>
        <v>9000</v>
      </c>
      <c r="L734" s="14" t="str">
        <f>VLOOKUP(Transaksi[[#This Row],[product_id]],'Data Mentah'!$J$7:$N$31,5,FALSE)</f>
        <v>mie-kuah</v>
      </c>
      <c r="M734" s="14">
        <f>Transaksi[[#This Row],[quantity]]*Transaksi[[#This Row],[harga_produk]]</f>
        <v>27000</v>
      </c>
      <c r="N734" s="14" t="str">
        <f>LEFT(Transaksi[[#This Row],[jenis_pembayaran]],4)</f>
        <v>QRIS</v>
      </c>
      <c r="O734" s="14">
        <f>IF(Transaksi[[#This Row],[tipe_pembayaran]]="QRIS",5%*Transaksi[[#This Row],[total_penjualan]],0)</f>
        <v>1350</v>
      </c>
      <c r="P734" s="14">
        <f>Transaksi[[#This Row],[total_penjualan]]-Transaksi[[#This Row],[diskon]]</f>
        <v>25650</v>
      </c>
      <c r="Q734" s="16" t="str">
        <f t="shared" si="11"/>
        <v>April</v>
      </c>
    </row>
    <row r="735" spans="1:17">
      <c r="A735" s="14">
        <v>734</v>
      </c>
      <c r="B735" s="14">
        <v>734</v>
      </c>
      <c r="C735" s="15">
        <v>44744</v>
      </c>
      <c r="D735" s="14">
        <v>2</v>
      </c>
      <c r="E735" s="14">
        <v>12</v>
      </c>
      <c r="F735" s="14">
        <v>3</v>
      </c>
      <c r="G735" s="14" t="s">
        <v>33</v>
      </c>
      <c r="H735" s="14" t="s">
        <v>15</v>
      </c>
      <c r="I735" s="14" t="str">
        <f>VLOOKUP(Transaksi[[#This Row],[product_id]],'Data Mentah'!$J$7:$N$31,2,FALSE)</f>
        <v>Indomie Rasa Mi Kocok Bandung</v>
      </c>
      <c r="J735" s="14" t="str">
        <f>VLOOKUP(Transaksi[[#This Row],[product_id]],'Data Mentah'!$J$7:$N$31,3,FALSE)</f>
        <v>makanan</v>
      </c>
      <c r="K735" s="14">
        <f>VLOOKUP(Transaksi[[#This Row],[product_id]],'Data Mentah'!$J$7:$N$31,4,FALSE)</f>
        <v>10000</v>
      </c>
      <c r="L735" s="14" t="str">
        <f>VLOOKUP(Transaksi[[#This Row],[product_id]],'Data Mentah'!$J$7:$N$31,5,FALSE)</f>
        <v>mie-kuah</v>
      </c>
      <c r="M735" s="14">
        <f>Transaksi[[#This Row],[quantity]]*Transaksi[[#This Row],[harga_produk]]</f>
        <v>30000</v>
      </c>
      <c r="N735" s="14" t="str">
        <f>LEFT(Transaksi[[#This Row],[jenis_pembayaran]],4)</f>
        <v>QRIS</v>
      </c>
      <c r="O735" s="14">
        <f>IF(Transaksi[[#This Row],[tipe_pembayaran]]="QRIS",5%*Transaksi[[#This Row],[total_penjualan]],0)</f>
        <v>1500</v>
      </c>
      <c r="P735" s="14">
        <f>Transaksi[[#This Row],[total_penjualan]]-Transaksi[[#This Row],[diskon]]</f>
        <v>28500</v>
      </c>
      <c r="Q735" s="16" t="str">
        <f t="shared" si="11"/>
        <v>Juli</v>
      </c>
    </row>
    <row r="736" spans="1:17">
      <c r="A736" s="14">
        <v>735</v>
      </c>
      <c r="B736" s="14">
        <v>735</v>
      </c>
      <c r="C736" s="15">
        <v>44655</v>
      </c>
      <c r="D736" s="14">
        <v>4</v>
      </c>
      <c r="E736" s="14">
        <v>12</v>
      </c>
      <c r="F736" s="14">
        <v>2</v>
      </c>
      <c r="G736" s="14" t="s">
        <v>45</v>
      </c>
      <c r="H736" s="14" t="s">
        <v>15</v>
      </c>
      <c r="I736" s="14" t="str">
        <f>VLOOKUP(Transaksi[[#This Row],[product_id]],'Data Mentah'!$J$7:$N$31,2,FALSE)</f>
        <v>Indomie Rasa Mi Kocok Bandung</v>
      </c>
      <c r="J736" s="14" t="str">
        <f>VLOOKUP(Transaksi[[#This Row],[product_id]],'Data Mentah'!$J$7:$N$31,3,FALSE)</f>
        <v>makanan</v>
      </c>
      <c r="K736" s="14">
        <f>VLOOKUP(Transaksi[[#This Row],[product_id]],'Data Mentah'!$J$7:$N$31,4,FALSE)</f>
        <v>10000</v>
      </c>
      <c r="L736" s="14" t="str">
        <f>VLOOKUP(Transaksi[[#This Row],[product_id]],'Data Mentah'!$J$7:$N$31,5,FALSE)</f>
        <v>mie-kuah</v>
      </c>
      <c r="M736" s="14">
        <f>Transaksi[[#This Row],[quantity]]*Transaksi[[#This Row],[harga_produk]]</f>
        <v>20000</v>
      </c>
      <c r="N736" s="14" t="str">
        <f>LEFT(Transaksi[[#This Row],[jenis_pembayaran]],4)</f>
        <v>QRIS</v>
      </c>
      <c r="O736" s="14">
        <f>IF(Transaksi[[#This Row],[tipe_pembayaran]]="QRIS",5%*Transaksi[[#This Row],[total_penjualan]],0)</f>
        <v>1000</v>
      </c>
      <c r="P736" s="14">
        <f>Transaksi[[#This Row],[total_penjualan]]-Transaksi[[#This Row],[diskon]]</f>
        <v>19000</v>
      </c>
      <c r="Q736" s="16" t="str">
        <f t="shared" si="11"/>
        <v>April</v>
      </c>
    </row>
    <row r="737" spans="1:17">
      <c r="A737" s="14">
        <v>736</v>
      </c>
      <c r="B737" s="14">
        <v>736</v>
      </c>
      <c r="C737" s="15">
        <v>44659</v>
      </c>
      <c r="D737" s="14">
        <v>96</v>
      </c>
      <c r="E737" s="14">
        <v>18</v>
      </c>
      <c r="F737" s="14">
        <v>3</v>
      </c>
      <c r="G737" s="14" t="s">
        <v>19</v>
      </c>
      <c r="H737" s="14" t="s">
        <v>20</v>
      </c>
      <c r="I737" s="14" t="str">
        <f>VLOOKUP(Transaksi[[#This Row],[product_id]],'Data Mentah'!$J$7:$N$31,2,FALSE)</f>
        <v>Indomie Soto Mie</v>
      </c>
      <c r="J737" s="14" t="str">
        <f>VLOOKUP(Transaksi[[#This Row],[product_id]],'Data Mentah'!$J$7:$N$31,3,FALSE)</f>
        <v>makanan</v>
      </c>
      <c r="K737" s="14">
        <f>VLOOKUP(Transaksi[[#This Row],[product_id]],'Data Mentah'!$J$7:$N$31,4,FALSE)</f>
        <v>9000</v>
      </c>
      <c r="L737" s="14" t="str">
        <f>VLOOKUP(Transaksi[[#This Row],[product_id]],'Data Mentah'!$J$7:$N$31,5,FALSE)</f>
        <v>mie-kuah</v>
      </c>
      <c r="M737" s="14">
        <f>Transaksi[[#This Row],[quantity]]*Transaksi[[#This Row],[harga_produk]]</f>
        <v>27000</v>
      </c>
      <c r="N737" s="14" t="str">
        <f>LEFT(Transaksi[[#This Row],[jenis_pembayaran]],4)</f>
        <v>CASH</v>
      </c>
      <c r="O737" s="14">
        <f>IF(Transaksi[[#This Row],[tipe_pembayaran]]="QRIS",5%*Transaksi[[#This Row],[total_penjualan]],0)</f>
        <v>0</v>
      </c>
      <c r="P737" s="14">
        <f>Transaksi[[#This Row],[total_penjualan]]-Transaksi[[#This Row],[diskon]]</f>
        <v>27000</v>
      </c>
      <c r="Q737" s="16" t="str">
        <f t="shared" si="11"/>
        <v>April</v>
      </c>
    </row>
    <row r="738" spans="1:17">
      <c r="A738" s="14">
        <v>737</v>
      </c>
      <c r="B738" s="14">
        <v>737</v>
      </c>
      <c r="C738" s="15">
        <v>44647</v>
      </c>
      <c r="D738" s="14">
        <v>12</v>
      </c>
      <c r="E738" s="14">
        <v>2</v>
      </c>
      <c r="F738" s="14">
        <v>2</v>
      </c>
      <c r="G738" s="14" t="s">
        <v>14</v>
      </c>
      <c r="H738" s="14" t="s">
        <v>15</v>
      </c>
      <c r="I738" s="14" t="str">
        <f>VLOOKUP(Transaksi[[#This Row],[product_id]],'Data Mentah'!$J$7:$N$31,2,FALSE)</f>
        <v>Indomie Ayam Spesial</v>
      </c>
      <c r="J738" s="14" t="str">
        <f>VLOOKUP(Transaksi[[#This Row],[product_id]],'Data Mentah'!$J$7:$N$31,3,FALSE)</f>
        <v>makanan</v>
      </c>
      <c r="K738" s="14">
        <f>VLOOKUP(Transaksi[[#This Row],[product_id]],'Data Mentah'!$J$7:$N$31,4,FALSE)</f>
        <v>9000</v>
      </c>
      <c r="L738" s="14" t="str">
        <f>VLOOKUP(Transaksi[[#This Row],[product_id]],'Data Mentah'!$J$7:$N$31,5,FALSE)</f>
        <v>mie-kuah</v>
      </c>
      <c r="M738" s="14">
        <f>Transaksi[[#This Row],[quantity]]*Transaksi[[#This Row],[harga_produk]]</f>
        <v>18000</v>
      </c>
      <c r="N738" s="14" t="str">
        <f>LEFT(Transaksi[[#This Row],[jenis_pembayaran]],4)</f>
        <v>QRIS</v>
      </c>
      <c r="O738" s="14">
        <f>IF(Transaksi[[#This Row],[tipe_pembayaran]]="QRIS",5%*Transaksi[[#This Row],[total_penjualan]],0)</f>
        <v>900</v>
      </c>
      <c r="P738" s="14">
        <f>Transaksi[[#This Row],[total_penjualan]]-Transaksi[[#This Row],[diskon]]</f>
        <v>17100</v>
      </c>
      <c r="Q738" s="16" t="str">
        <f t="shared" si="11"/>
        <v>Maret</v>
      </c>
    </row>
    <row r="739" spans="1:17">
      <c r="A739" s="14">
        <v>738</v>
      </c>
      <c r="B739" s="14">
        <v>738</v>
      </c>
      <c r="C739" s="15">
        <v>44650</v>
      </c>
      <c r="D739" s="14">
        <v>52</v>
      </c>
      <c r="E739" s="14">
        <v>5</v>
      </c>
      <c r="F739" s="14">
        <v>3</v>
      </c>
      <c r="G739" s="14" t="s">
        <v>19</v>
      </c>
      <c r="H739" s="14" t="s">
        <v>15</v>
      </c>
      <c r="I739" s="14" t="str">
        <f>VLOOKUP(Transaksi[[#This Row],[product_id]],'Data Mentah'!$J$7:$N$31,2,FALSE)</f>
        <v>Indomie Goreng Cabe Ijo</v>
      </c>
      <c r="J739" s="14" t="str">
        <f>VLOOKUP(Transaksi[[#This Row],[product_id]],'Data Mentah'!$J$7:$N$31,3,FALSE)</f>
        <v>makanan</v>
      </c>
      <c r="K739" s="14">
        <f>VLOOKUP(Transaksi[[#This Row],[product_id]],'Data Mentah'!$J$7:$N$31,4,FALSE)</f>
        <v>9000</v>
      </c>
      <c r="L739" s="14" t="str">
        <f>VLOOKUP(Transaksi[[#This Row],[product_id]],'Data Mentah'!$J$7:$N$31,5,FALSE)</f>
        <v>mie-goreng</v>
      </c>
      <c r="M739" s="14">
        <f>Transaksi[[#This Row],[quantity]]*Transaksi[[#This Row],[harga_produk]]</f>
        <v>27000</v>
      </c>
      <c r="N739" s="14" t="str">
        <f>LEFT(Transaksi[[#This Row],[jenis_pembayaran]],4)</f>
        <v>CASH</v>
      </c>
      <c r="O739" s="14">
        <f>IF(Transaksi[[#This Row],[tipe_pembayaran]]="QRIS",5%*Transaksi[[#This Row],[total_penjualan]],0)</f>
        <v>0</v>
      </c>
      <c r="P739" s="14">
        <f>Transaksi[[#This Row],[total_penjualan]]-Transaksi[[#This Row],[diskon]]</f>
        <v>27000</v>
      </c>
      <c r="Q739" s="16" t="str">
        <f t="shared" si="11"/>
        <v>Maret</v>
      </c>
    </row>
    <row r="740" spans="1:17">
      <c r="A740" s="14">
        <v>739</v>
      </c>
      <c r="B740" s="14">
        <v>739</v>
      </c>
      <c r="C740" s="15">
        <v>44723</v>
      </c>
      <c r="D740" s="14">
        <v>42</v>
      </c>
      <c r="E740" s="14">
        <v>11</v>
      </c>
      <c r="F740" s="14">
        <v>3</v>
      </c>
      <c r="G740" s="14" t="s">
        <v>14</v>
      </c>
      <c r="H740" s="14" t="s">
        <v>20</v>
      </c>
      <c r="I740" s="14" t="str">
        <f>VLOOKUP(Transaksi[[#This Row],[product_id]],'Data Mentah'!$J$7:$N$31,2,FALSE)</f>
        <v>Indomie Rasa Empal Gentong</v>
      </c>
      <c r="J740" s="14" t="str">
        <f>VLOOKUP(Transaksi[[#This Row],[product_id]],'Data Mentah'!$J$7:$N$31,3,FALSE)</f>
        <v>makanan</v>
      </c>
      <c r="K740" s="14">
        <f>VLOOKUP(Transaksi[[#This Row],[product_id]],'Data Mentah'!$J$7:$N$31,4,FALSE)</f>
        <v>10000</v>
      </c>
      <c r="L740" s="14" t="str">
        <f>VLOOKUP(Transaksi[[#This Row],[product_id]],'Data Mentah'!$J$7:$N$31,5,FALSE)</f>
        <v>mie-kuah</v>
      </c>
      <c r="M740" s="14">
        <f>Transaksi[[#This Row],[quantity]]*Transaksi[[#This Row],[harga_produk]]</f>
        <v>30000</v>
      </c>
      <c r="N740" s="14" t="str">
        <f>LEFT(Transaksi[[#This Row],[jenis_pembayaran]],4)</f>
        <v>QRIS</v>
      </c>
      <c r="O740" s="14">
        <f>IF(Transaksi[[#This Row],[tipe_pembayaran]]="QRIS",5%*Transaksi[[#This Row],[total_penjualan]],0)</f>
        <v>1500</v>
      </c>
      <c r="P740" s="14">
        <f>Transaksi[[#This Row],[total_penjualan]]-Transaksi[[#This Row],[diskon]]</f>
        <v>28500</v>
      </c>
      <c r="Q740" s="16" t="str">
        <f t="shared" si="11"/>
        <v>Juni</v>
      </c>
    </row>
    <row r="741" spans="1:17">
      <c r="A741" s="14">
        <v>740</v>
      </c>
      <c r="B741" s="14">
        <v>740</v>
      </c>
      <c r="C741" s="15">
        <v>44670</v>
      </c>
      <c r="D741" s="14">
        <v>26</v>
      </c>
      <c r="E741" s="14">
        <v>16</v>
      </c>
      <c r="F741" s="14">
        <v>3</v>
      </c>
      <c r="G741" s="14" t="s">
        <v>30</v>
      </c>
      <c r="H741" s="14" t="s">
        <v>15</v>
      </c>
      <c r="I741" s="14" t="str">
        <f>VLOOKUP(Transaksi[[#This Row],[product_id]],'Data Mentah'!$J$7:$N$31,2,FALSE)</f>
        <v>Indomie Rasa Soto Lamongan</v>
      </c>
      <c r="J741" s="14" t="str">
        <f>VLOOKUP(Transaksi[[#This Row],[product_id]],'Data Mentah'!$J$7:$N$31,3,FALSE)</f>
        <v>makanan</v>
      </c>
      <c r="K741" s="14">
        <f>VLOOKUP(Transaksi[[#This Row],[product_id]],'Data Mentah'!$J$7:$N$31,4,FALSE)</f>
        <v>10000</v>
      </c>
      <c r="L741" s="14" t="str">
        <f>VLOOKUP(Transaksi[[#This Row],[product_id]],'Data Mentah'!$J$7:$N$31,5,FALSE)</f>
        <v>mie-kuah</v>
      </c>
      <c r="M741" s="14">
        <f>Transaksi[[#This Row],[quantity]]*Transaksi[[#This Row],[harga_produk]]</f>
        <v>30000</v>
      </c>
      <c r="N741" s="14" t="str">
        <f>LEFT(Transaksi[[#This Row],[jenis_pembayaran]],4)</f>
        <v>QRIS</v>
      </c>
      <c r="O741" s="14">
        <f>IF(Transaksi[[#This Row],[tipe_pembayaran]]="QRIS",5%*Transaksi[[#This Row],[total_penjualan]],0)</f>
        <v>1500</v>
      </c>
      <c r="P741" s="14">
        <f>Transaksi[[#This Row],[total_penjualan]]-Transaksi[[#This Row],[diskon]]</f>
        <v>28500</v>
      </c>
      <c r="Q741" s="16" t="str">
        <f t="shared" si="11"/>
        <v>April</v>
      </c>
    </row>
    <row r="742" spans="1:17">
      <c r="A742" s="14">
        <v>741</v>
      </c>
      <c r="B742" s="14">
        <v>741</v>
      </c>
      <c r="C742" s="15">
        <v>44763</v>
      </c>
      <c r="D742" s="14">
        <v>23</v>
      </c>
      <c r="E742" s="14">
        <v>15</v>
      </c>
      <c r="F742" s="14">
        <v>3</v>
      </c>
      <c r="G742" s="14" t="s">
        <v>19</v>
      </c>
      <c r="H742" s="14" t="s">
        <v>15</v>
      </c>
      <c r="I742" s="14" t="str">
        <f>VLOOKUP(Transaksi[[#This Row],[product_id]],'Data Mentah'!$J$7:$N$31,2,FALSE)</f>
        <v>Indomie Rasa Soto Betawi</v>
      </c>
      <c r="J742" s="14" t="str">
        <f>VLOOKUP(Transaksi[[#This Row],[product_id]],'Data Mentah'!$J$7:$N$31,3,FALSE)</f>
        <v>makanan</v>
      </c>
      <c r="K742" s="14">
        <f>VLOOKUP(Transaksi[[#This Row],[product_id]],'Data Mentah'!$J$7:$N$31,4,FALSE)</f>
        <v>10000</v>
      </c>
      <c r="L742" s="14" t="str">
        <f>VLOOKUP(Transaksi[[#This Row],[product_id]],'Data Mentah'!$J$7:$N$31,5,FALSE)</f>
        <v>mie-kuah</v>
      </c>
      <c r="M742" s="14">
        <f>Transaksi[[#This Row],[quantity]]*Transaksi[[#This Row],[harga_produk]]</f>
        <v>30000</v>
      </c>
      <c r="N742" s="14" t="str">
        <f>LEFT(Transaksi[[#This Row],[jenis_pembayaran]],4)</f>
        <v>CASH</v>
      </c>
      <c r="O742" s="14">
        <f>IF(Transaksi[[#This Row],[tipe_pembayaran]]="QRIS",5%*Transaksi[[#This Row],[total_penjualan]],0)</f>
        <v>0</v>
      </c>
      <c r="P742" s="14">
        <f>Transaksi[[#This Row],[total_penjualan]]-Transaksi[[#This Row],[diskon]]</f>
        <v>30000</v>
      </c>
      <c r="Q742" s="16" t="str">
        <f t="shared" si="11"/>
        <v>Juli</v>
      </c>
    </row>
    <row r="743" spans="1:17">
      <c r="A743" s="14">
        <v>742</v>
      </c>
      <c r="B743" s="14">
        <v>742</v>
      </c>
      <c r="C743" s="15">
        <v>44734</v>
      </c>
      <c r="D743" s="14">
        <v>30</v>
      </c>
      <c r="E743" s="14">
        <v>18</v>
      </c>
      <c r="F743" s="14">
        <v>2</v>
      </c>
      <c r="G743" s="14" t="s">
        <v>45</v>
      </c>
      <c r="H743" s="14" t="s">
        <v>15</v>
      </c>
      <c r="I743" s="14" t="str">
        <f>VLOOKUP(Transaksi[[#This Row],[product_id]],'Data Mentah'!$J$7:$N$31,2,FALSE)</f>
        <v>Indomie Soto Mie</v>
      </c>
      <c r="J743" s="14" t="str">
        <f>VLOOKUP(Transaksi[[#This Row],[product_id]],'Data Mentah'!$J$7:$N$31,3,FALSE)</f>
        <v>makanan</v>
      </c>
      <c r="K743" s="14">
        <f>VLOOKUP(Transaksi[[#This Row],[product_id]],'Data Mentah'!$J$7:$N$31,4,FALSE)</f>
        <v>9000</v>
      </c>
      <c r="L743" s="14" t="str">
        <f>VLOOKUP(Transaksi[[#This Row],[product_id]],'Data Mentah'!$J$7:$N$31,5,FALSE)</f>
        <v>mie-kuah</v>
      </c>
      <c r="M743" s="14">
        <f>Transaksi[[#This Row],[quantity]]*Transaksi[[#This Row],[harga_produk]]</f>
        <v>18000</v>
      </c>
      <c r="N743" s="14" t="str">
        <f>LEFT(Transaksi[[#This Row],[jenis_pembayaran]],4)</f>
        <v>QRIS</v>
      </c>
      <c r="O743" s="14">
        <f>IF(Transaksi[[#This Row],[tipe_pembayaran]]="QRIS",5%*Transaksi[[#This Row],[total_penjualan]],0)</f>
        <v>900</v>
      </c>
      <c r="P743" s="14">
        <f>Transaksi[[#This Row],[total_penjualan]]-Transaksi[[#This Row],[diskon]]</f>
        <v>17100</v>
      </c>
      <c r="Q743" s="16" t="str">
        <f t="shared" si="11"/>
        <v>Juni</v>
      </c>
    </row>
    <row r="744" spans="1:17">
      <c r="A744" s="14">
        <v>743</v>
      </c>
      <c r="B744" s="14">
        <v>743</v>
      </c>
      <c r="C744" s="15">
        <v>44659</v>
      </c>
      <c r="D744" s="14">
        <v>7</v>
      </c>
      <c r="E744" s="14">
        <v>5</v>
      </c>
      <c r="F744" s="14">
        <v>3</v>
      </c>
      <c r="G744" s="14" t="s">
        <v>33</v>
      </c>
      <c r="H744" s="14" t="s">
        <v>15</v>
      </c>
      <c r="I744" s="14" t="str">
        <f>VLOOKUP(Transaksi[[#This Row],[product_id]],'Data Mentah'!$J$7:$N$31,2,FALSE)</f>
        <v>Indomie Goreng Cabe Ijo</v>
      </c>
      <c r="J744" s="14" t="str">
        <f>VLOOKUP(Transaksi[[#This Row],[product_id]],'Data Mentah'!$J$7:$N$31,3,FALSE)</f>
        <v>makanan</v>
      </c>
      <c r="K744" s="14">
        <f>VLOOKUP(Transaksi[[#This Row],[product_id]],'Data Mentah'!$J$7:$N$31,4,FALSE)</f>
        <v>9000</v>
      </c>
      <c r="L744" s="14" t="str">
        <f>VLOOKUP(Transaksi[[#This Row],[product_id]],'Data Mentah'!$J$7:$N$31,5,FALSE)</f>
        <v>mie-goreng</v>
      </c>
      <c r="M744" s="14">
        <f>Transaksi[[#This Row],[quantity]]*Transaksi[[#This Row],[harga_produk]]</f>
        <v>27000</v>
      </c>
      <c r="N744" s="14" t="str">
        <f>LEFT(Transaksi[[#This Row],[jenis_pembayaran]],4)</f>
        <v>QRIS</v>
      </c>
      <c r="O744" s="14">
        <f>IF(Transaksi[[#This Row],[tipe_pembayaran]]="QRIS",5%*Transaksi[[#This Row],[total_penjualan]],0)</f>
        <v>1350</v>
      </c>
      <c r="P744" s="14">
        <f>Transaksi[[#This Row],[total_penjualan]]-Transaksi[[#This Row],[diskon]]</f>
        <v>25650</v>
      </c>
      <c r="Q744" s="16" t="str">
        <f t="shared" si="11"/>
        <v>April</v>
      </c>
    </row>
    <row r="745" spans="1:17">
      <c r="A745" s="14">
        <v>744</v>
      </c>
      <c r="B745" s="14">
        <v>744</v>
      </c>
      <c r="C745" s="15">
        <v>44798</v>
      </c>
      <c r="D745" s="14">
        <v>20</v>
      </c>
      <c r="E745" s="14">
        <v>14</v>
      </c>
      <c r="F745" s="14">
        <v>1</v>
      </c>
      <c r="G745" s="14" t="s">
        <v>33</v>
      </c>
      <c r="H745" s="14" t="s">
        <v>20</v>
      </c>
      <c r="I745" s="14" t="str">
        <f>VLOOKUP(Transaksi[[#This Row],[product_id]],'Data Mentah'!$J$7:$N$31,2,FALSE)</f>
        <v>Indomie Rasa Soto Banjar Limau Kuit</v>
      </c>
      <c r="J745" s="14" t="str">
        <f>VLOOKUP(Transaksi[[#This Row],[product_id]],'Data Mentah'!$J$7:$N$31,3,FALSE)</f>
        <v>makanan</v>
      </c>
      <c r="K745" s="14">
        <f>VLOOKUP(Transaksi[[#This Row],[product_id]],'Data Mentah'!$J$7:$N$31,4,FALSE)</f>
        <v>10000</v>
      </c>
      <c r="L745" s="14" t="str">
        <f>VLOOKUP(Transaksi[[#This Row],[product_id]],'Data Mentah'!$J$7:$N$31,5,FALSE)</f>
        <v>mie-kuah</v>
      </c>
      <c r="M745" s="14">
        <f>Transaksi[[#This Row],[quantity]]*Transaksi[[#This Row],[harga_produk]]</f>
        <v>10000</v>
      </c>
      <c r="N745" s="14" t="str">
        <f>LEFT(Transaksi[[#This Row],[jenis_pembayaran]],4)</f>
        <v>QRIS</v>
      </c>
      <c r="O745" s="14">
        <f>IF(Transaksi[[#This Row],[tipe_pembayaran]]="QRIS",5%*Transaksi[[#This Row],[total_penjualan]],0)</f>
        <v>500</v>
      </c>
      <c r="P745" s="14">
        <f>Transaksi[[#This Row],[total_penjualan]]-Transaksi[[#This Row],[diskon]]</f>
        <v>9500</v>
      </c>
      <c r="Q745" s="16" t="str">
        <f t="shared" si="11"/>
        <v>Agustus</v>
      </c>
    </row>
    <row r="746" spans="1:17">
      <c r="A746" s="14">
        <v>745</v>
      </c>
      <c r="B746" s="14">
        <v>745</v>
      </c>
      <c r="C746" s="15">
        <v>44687</v>
      </c>
      <c r="D746" s="14">
        <v>85</v>
      </c>
      <c r="E746" s="14">
        <v>1</v>
      </c>
      <c r="F746" s="14">
        <v>3</v>
      </c>
      <c r="G746" s="14" t="s">
        <v>22</v>
      </c>
      <c r="H746" s="14" t="s">
        <v>20</v>
      </c>
      <c r="I746" s="14" t="str">
        <f>VLOOKUP(Transaksi[[#This Row],[product_id]],'Data Mentah'!$J$7:$N$31,2,FALSE)</f>
        <v>indomie Ayam Bawang</v>
      </c>
      <c r="J746" s="14" t="str">
        <f>VLOOKUP(Transaksi[[#This Row],[product_id]],'Data Mentah'!$J$7:$N$31,3,FALSE)</f>
        <v>makanan</v>
      </c>
      <c r="K746" s="14">
        <f>VLOOKUP(Transaksi[[#This Row],[product_id]],'Data Mentah'!$J$7:$N$31,4,FALSE)</f>
        <v>9000</v>
      </c>
      <c r="L746" s="14" t="str">
        <f>VLOOKUP(Transaksi[[#This Row],[product_id]],'Data Mentah'!$J$7:$N$31,5,FALSE)</f>
        <v>mie-kuah</v>
      </c>
      <c r="M746" s="14">
        <f>Transaksi[[#This Row],[quantity]]*Transaksi[[#This Row],[harga_produk]]</f>
        <v>27000</v>
      </c>
      <c r="N746" s="14" t="str">
        <f>LEFT(Transaksi[[#This Row],[jenis_pembayaran]],4)</f>
        <v>QRIS</v>
      </c>
      <c r="O746" s="14">
        <f>IF(Transaksi[[#This Row],[tipe_pembayaran]]="QRIS",5%*Transaksi[[#This Row],[total_penjualan]],0)</f>
        <v>1350</v>
      </c>
      <c r="P746" s="14">
        <f>Transaksi[[#This Row],[total_penjualan]]-Transaksi[[#This Row],[diskon]]</f>
        <v>25650</v>
      </c>
      <c r="Q746" s="16" t="str">
        <f t="shared" si="11"/>
        <v>Mei</v>
      </c>
    </row>
    <row r="747" spans="1:17">
      <c r="A747" s="14">
        <v>746</v>
      </c>
      <c r="B747" s="14">
        <v>746</v>
      </c>
      <c r="C747" s="15">
        <v>44747</v>
      </c>
      <c r="D747" s="14">
        <v>29</v>
      </c>
      <c r="E747" s="14">
        <v>6</v>
      </c>
      <c r="F747" s="14">
        <v>3</v>
      </c>
      <c r="G747" s="14" t="s">
        <v>14</v>
      </c>
      <c r="H747" s="14" t="s">
        <v>20</v>
      </c>
      <c r="I747" s="14" t="str">
        <f>VLOOKUP(Transaksi[[#This Row],[product_id]],'Data Mentah'!$J$7:$N$31,2,FALSE)</f>
        <v>Indomie Goreng Pedas</v>
      </c>
      <c r="J747" s="14" t="str">
        <f>VLOOKUP(Transaksi[[#This Row],[product_id]],'Data Mentah'!$J$7:$N$31,3,FALSE)</f>
        <v>makanan</v>
      </c>
      <c r="K747" s="14">
        <f>VLOOKUP(Transaksi[[#This Row],[product_id]],'Data Mentah'!$J$7:$N$31,4,FALSE)</f>
        <v>9000</v>
      </c>
      <c r="L747" s="14" t="str">
        <f>VLOOKUP(Transaksi[[#This Row],[product_id]],'Data Mentah'!$J$7:$N$31,5,FALSE)</f>
        <v>mie-goreng</v>
      </c>
      <c r="M747" s="14">
        <f>Transaksi[[#This Row],[quantity]]*Transaksi[[#This Row],[harga_produk]]</f>
        <v>27000</v>
      </c>
      <c r="N747" s="14" t="str">
        <f>LEFT(Transaksi[[#This Row],[jenis_pembayaran]],4)</f>
        <v>QRIS</v>
      </c>
      <c r="O747" s="14">
        <f>IF(Transaksi[[#This Row],[tipe_pembayaran]]="QRIS",5%*Transaksi[[#This Row],[total_penjualan]],0)</f>
        <v>1350</v>
      </c>
      <c r="P747" s="14">
        <f>Transaksi[[#This Row],[total_penjualan]]-Transaksi[[#This Row],[diskon]]</f>
        <v>25650</v>
      </c>
      <c r="Q747" s="16" t="str">
        <f t="shared" si="11"/>
        <v>Juli</v>
      </c>
    </row>
    <row r="748" spans="1:17">
      <c r="A748" s="14">
        <v>747</v>
      </c>
      <c r="B748" s="14">
        <v>747</v>
      </c>
      <c r="C748" s="15">
        <v>44795</v>
      </c>
      <c r="D748" s="14">
        <v>82</v>
      </c>
      <c r="E748" s="14">
        <v>10</v>
      </c>
      <c r="F748" s="14">
        <v>1</v>
      </c>
      <c r="G748" s="14" t="s">
        <v>14</v>
      </c>
      <c r="H748" s="14" t="s">
        <v>20</v>
      </c>
      <c r="I748" s="14" t="str">
        <f>VLOOKUP(Transaksi[[#This Row],[product_id]],'Data Mentah'!$J$7:$N$31,2,FALSE)</f>
        <v>indomie Kari Ayam</v>
      </c>
      <c r="J748" s="14" t="str">
        <f>VLOOKUP(Transaksi[[#This Row],[product_id]],'Data Mentah'!$J$7:$N$31,3,FALSE)</f>
        <v>makanan</v>
      </c>
      <c r="K748" s="14">
        <f>VLOOKUP(Transaksi[[#This Row],[product_id]],'Data Mentah'!$J$7:$N$31,4,FALSE)</f>
        <v>9000</v>
      </c>
      <c r="L748" s="14" t="str">
        <f>VLOOKUP(Transaksi[[#This Row],[product_id]],'Data Mentah'!$J$7:$N$31,5,FALSE)</f>
        <v>mie-kuah</v>
      </c>
      <c r="M748" s="14">
        <f>Transaksi[[#This Row],[quantity]]*Transaksi[[#This Row],[harga_produk]]</f>
        <v>9000</v>
      </c>
      <c r="N748" s="14" t="str">
        <f>LEFT(Transaksi[[#This Row],[jenis_pembayaran]],4)</f>
        <v>QRIS</v>
      </c>
      <c r="O748" s="14">
        <f>IF(Transaksi[[#This Row],[tipe_pembayaran]]="QRIS",5%*Transaksi[[#This Row],[total_penjualan]],0)</f>
        <v>450</v>
      </c>
      <c r="P748" s="14">
        <f>Transaksi[[#This Row],[total_penjualan]]-Transaksi[[#This Row],[diskon]]</f>
        <v>8550</v>
      </c>
      <c r="Q748" s="16" t="str">
        <f t="shared" si="11"/>
        <v>Agustus</v>
      </c>
    </row>
    <row r="749" spans="1:17">
      <c r="A749" s="14">
        <v>748</v>
      </c>
      <c r="B749" s="14">
        <v>748</v>
      </c>
      <c r="C749" s="15">
        <v>44763</v>
      </c>
      <c r="D749" s="14">
        <v>3</v>
      </c>
      <c r="E749" s="14">
        <v>12</v>
      </c>
      <c r="F749" s="14">
        <v>2</v>
      </c>
      <c r="G749" s="14" t="s">
        <v>19</v>
      </c>
      <c r="H749" s="14" t="s">
        <v>15</v>
      </c>
      <c r="I749" s="14" t="str">
        <f>VLOOKUP(Transaksi[[#This Row],[product_id]],'Data Mentah'!$J$7:$N$31,2,FALSE)</f>
        <v>Indomie Rasa Mi Kocok Bandung</v>
      </c>
      <c r="J749" s="14" t="str">
        <f>VLOOKUP(Transaksi[[#This Row],[product_id]],'Data Mentah'!$J$7:$N$31,3,FALSE)</f>
        <v>makanan</v>
      </c>
      <c r="K749" s="14">
        <f>VLOOKUP(Transaksi[[#This Row],[product_id]],'Data Mentah'!$J$7:$N$31,4,FALSE)</f>
        <v>10000</v>
      </c>
      <c r="L749" s="14" t="str">
        <f>VLOOKUP(Transaksi[[#This Row],[product_id]],'Data Mentah'!$J$7:$N$31,5,FALSE)</f>
        <v>mie-kuah</v>
      </c>
      <c r="M749" s="14">
        <f>Transaksi[[#This Row],[quantity]]*Transaksi[[#This Row],[harga_produk]]</f>
        <v>20000</v>
      </c>
      <c r="N749" s="14" t="str">
        <f>LEFT(Transaksi[[#This Row],[jenis_pembayaran]],4)</f>
        <v>CASH</v>
      </c>
      <c r="O749" s="14">
        <f>IF(Transaksi[[#This Row],[tipe_pembayaran]]="QRIS",5%*Transaksi[[#This Row],[total_penjualan]],0)</f>
        <v>0</v>
      </c>
      <c r="P749" s="14">
        <f>Transaksi[[#This Row],[total_penjualan]]-Transaksi[[#This Row],[diskon]]</f>
        <v>20000</v>
      </c>
      <c r="Q749" s="16" t="str">
        <f t="shared" si="11"/>
        <v>Juli</v>
      </c>
    </row>
    <row r="750" spans="1:17">
      <c r="A750" s="14">
        <v>749</v>
      </c>
      <c r="B750" s="14">
        <v>749</v>
      </c>
      <c r="C750" s="15">
        <v>44688</v>
      </c>
      <c r="D750" s="14">
        <v>81</v>
      </c>
      <c r="E750" s="14">
        <v>14</v>
      </c>
      <c r="F750" s="14">
        <v>1</v>
      </c>
      <c r="G750" s="14" t="s">
        <v>45</v>
      </c>
      <c r="H750" s="14" t="s">
        <v>15</v>
      </c>
      <c r="I750" s="14" t="str">
        <f>VLOOKUP(Transaksi[[#This Row],[product_id]],'Data Mentah'!$J$7:$N$31,2,FALSE)</f>
        <v>Indomie Rasa Soto Banjar Limau Kuit</v>
      </c>
      <c r="J750" s="14" t="str">
        <f>VLOOKUP(Transaksi[[#This Row],[product_id]],'Data Mentah'!$J$7:$N$31,3,FALSE)</f>
        <v>makanan</v>
      </c>
      <c r="K750" s="14">
        <f>VLOOKUP(Transaksi[[#This Row],[product_id]],'Data Mentah'!$J$7:$N$31,4,FALSE)</f>
        <v>10000</v>
      </c>
      <c r="L750" s="14" t="str">
        <f>VLOOKUP(Transaksi[[#This Row],[product_id]],'Data Mentah'!$J$7:$N$31,5,FALSE)</f>
        <v>mie-kuah</v>
      </c>
      <c r="M750" s="14">
        <f>Transaksi[[#This Row],[quantity]]*Transaksi[[#This Row],[harga_produk]]</f>
        <v>10000</v>
      </c>
      <c r="N750" s="14" t="str">
        <f>LEFT(Transaksi[[#This Row],[jenis_pembayaran]],4)</f>
        <v>QRIS</v>
      </c>
      <c r="O750" s="14">
        <f>IF(Transaksi[[#This Row],[tipe_pembayaran]]="QRIS",5%*Transaksi[[#This Row],[total_penjualan]],0)</f>
        <v>500</v>
      </c>
      <c r="P750" s="14">
        <f>Transaksi[[#This Row],[total_penjualan]]-Transaksi[[#This Row],[diskon]]</f>
        <v>9500</v>
      </c>
      <c r="Q750" s="16" t="str">
        <f t="shared" si="11"/>
        <v>Mei</v>
      </c>
    </row>
    <row r="751" spans="1:17">
      <c r="A751" s="14">
        <v>750</v>
      </c>
      <c r="B751" s="14">
        <v>750</v>
      </c>
      <c r="C751" s="15">
        <v>44674</v>
      </c>
      <c r="D751" s="14">
        <v>50</v>
      </c>
      <c r="E751" s="14">
        <v>13</v>
      </c>
      <c r="F751" s="14">
        <v>1</v>
      </c>
      <c r="G751" s="14" t="s">
        <v>33</v>
      </c>
      <c r="H751" s="14" t="s">
        <v>15</v>
      </c>
      <c r="I751" s="14" t="str">
        <f>VLOOKUP(Transaksi[[#This Row],[product_id]],'Data Mentah'!$J$7:$N$31,2,FALSE)</f>
        <v>Indomie Rasa Sop Buntut</v>
      </c>
      <c r="J751" s="14" t="str">
        <f>VLOOKUP(Transaksi[[#This Row],[product_id]],'Data Mentah'!$J$7:$N$31,3,FALSE)</f>
        <v>makanan</v>
      </c>
      <c r="K751" s="14">
        <f>VLOOKUP(Transaksi[[#This Row],[product_id]],'Data Mentah'!$J$7:$N$31,4,FALSE)</f>
        <v>10000</v>
      </c>
      <c r="L751" s="14" t="str">
        <f>VLOOKUP(Transaksi[[#This Row],[product_id]],'Data Mentah'!$J$7:$N$31,5,FALSE)</f>
        <v>mie-kuah</v>
      </c>
      <c r="M751" s="14">
        <f>Transaksi[[#This Row],[quantity]]*Transaksi[[#This Row],[harga_produk]]</f>
        <v>10000</v>
      </c>
      <c r="N751" s="14" t="str">
        <f>LEFT(Transaksi[[#This Row],[jenis_pembayaran]],4)</f>
        <v>QRIS</v>
      </c>
      <c r="O751" s="14">
        <f>IF(Transaksi[[#This Row],[tipe_pembayaran]]="QRIS",5%*Transaksi[[#This Row],[total_penjualan]],0)</f>
        <v>500</v>
      </c>
      <c r="P751" s="14">
        <f>Transaksi[[#This Row],[total_penjualan]]-Transaksi[[#This Row],[diskon]]</f>
        <v>9500</v>
      </c>
      <c r="Q751" s="16" t="str">
        <f t="shared" si="11"/>
        <v>April</v>
      </c>
    </row>
    <row r="752" spans="1:17">
      <c r="A752" s="14">
        <v>751</v>
      </c>
      <c r="B752" s="14">
        <v>751</v>
      </c>
      <c r="C752" s="15">
        <v>44765</v>
      </c>
      <c r="D752" s="14">
        <v>34</v>
      </c>
      <c r="E752" s="14">
        <v>16</v>
      </c>
      <c r="F752" s="14">
        <v>1</v>
      </c>
      <c r="G752" s="14" t="s">
        <v>14</v>
      </c>
      <c r="H752" s="14" t="s">
        <v>15</v>
      </c>
      <c r="I752" s="14" t="str">
        <f>VLOOKUP(Transaksi[[#This Row],[product_id]],'Data Mentah'!$J$7:$N$31,2,FALSE)</f>
        <v>Indomie Rasa Soto Lamongan</v>
      </c>
      <c r="J752" s="14" t="str">
        <f>VLOOKUP(Transaksi[[#This Row],[product_id]],'Data Mentah'!$J$7:$N$31,3,FALSE)</f>
        <v>makanan</v>
      </c>
      <c r="K752" s="14">
        <f>VLOOKUP(Transaksi[[#This Row],[product_id]],'Data Mentah'!$J$7:$N$31,4,FALSE)</f>
        <v>10000</v>
      </c>
      <c r="L752" s="14" t="str">
        <f>VLOOKUP(Transaksi[[#This Row],[product_id]],'Data Mentah'!$J$7:$N$31,5,FALSE)</f>
        <v>mie-kuah</v>
      </c>
      <c r="M752" s="14">
        <f>Transaksi[[#This Row],[quantity]]*Transaksi[[#This Row],[harga_produk]]</f>
        <v>10000</v>
      </c>
      <c r="N752" s="14" t="str">
        <f>LEFT(Transaksi[[#This Row],[jenis_pembayaran]],4)</f>
        <v>QRIS</v>
      </c>
      <c r="O752" s="14">
        <f>IF(Transaksi[[#This Row],[tipe_pembayaran]]="QRIS",5%*Transaksi[[#This Row],[total_penjualan]],0)</f>
        <v>500</v>
      </c>
      <c r="P752" s="14">
        <f>Transaksi[[#This Row],[total_penjualan]]-Transaksi[[#This Row],[diskon]]</f>
        <v>9500</v>
      </c>
      <c r="Q752" s="16" t="str">
        <f t="shared" si="11"/>
        <v>Juli</v>
      </c>
    </row>
    <row r="753" spans="1:17">
      <c r="A753" s="14">
        <v>752</v>
      </c>
      <c r="B753" s="14">
        <v>752</v>
      </c>
      <c r="C753" s="15">
        <v>44645</v>
      </c>
      <c r="D753" s="14">
        <v>75</v>
      </c>
      <c r="E753" s="14">
        <v>16</v>
      </c>
      <c r="F753" s="14">
        <v>1</v>
      </c>
      <c r="G753" s="14" t="s">
        <v>30</v>
      </c>
      <c r="H753" s="14" t="s">
        <v>20</v>
      </c>
      <c r="I753" s="14" t="str">
        <f>VLOOKUP(Transaksi[[#This Row],[product_id]],'Data Mentah'!$J$7:$N$31,2,FALSE)</f>
        <v>Indomie Rasa Soto Lamongan</v>
      </c>
      <c r="J753" s="14" t="str">
        <f>VLOOKUP(Transaksi[[#This Row],[product_id]],'Data Mentah'!$J$7:$N$31,3,FALSE)</f>
        <v>makanan</v>
      </c>
      <c r="K753" s="14">
        <f>VLOOKUP(Transaksi[[#This Row],[product_id]],'Data Mentah'!$J$7:$N$31,4,FALSE)</f>
        <v>10000</v>
      </c>
      <c r="L753" s="14" t="str">
        <f>VLOOKUP(Transaksi[[#This Row],[product_id]],'Data Mentah'!$J$7:$N$31,5,FALSE)</f>
        <v>mie-kuah</v>
      </c>
      <c r="M753" s="14">
        <f>Transaksi[[#This Row],[quantity]]*Transaksi[[#This Row],[harga_produk]]</f>
        <v>10000</v>
      </c>
      <c r="N753" s="14" t="str">
        <f>LEFT(Transaksi[[#This Row],[jenis_pembayaran]],4)</f>
        <v>QRIS</v>
      </c>
      <c r="O753" s="14">
        <f>IF(Transaksi[[#This Row],[tipe_pembayaran]]="QRIS",5%*Transaksi[[#This Row],[total_penjualan]],0)</f>
        <v>500</v>
      </c>
      <c r="P753" s="14">
        <f>Transaksi[[#This Row],[total_penjualan]]-Transaksi[[#This Row],[diskon]]</f>
        <v>9500</v>
      </c>
      <c r="Q753" s="16" t="str">
        <f t="shared" si="11"/>
        <v>Maret</v>
      </c>
    </row>
    <row r="754" spans="1:17">
      <c r="A754" s="14">
        <v>753</v>
      </c>
      <c r="B754" s="14">
        <v>753</v>
      </c>
      <c r="C754" s="15">
        <v>44680</v>
      </c>
      <c r="D754" s="14">
        <v>39</v>
      </c>
      <c r="E754" s="14">
        <v>11</v>
      </c>
      <c r="F754" s="14">
        <v>2</v>
      </c>
      <c r="G754" s="14" t="s">
        <v>19</v>
      </c>
      <c r="H754" s="14" t="s">
        <v>15</v>
      </c>
      <c r="I754" s="14" t="str">
        <f>VLOOKUP(Transaksi[[#This Row],[product_id]],'Data Mentah'!$J$7:$N$31,2,FALSE)</f>
        <v>Indomie Rasa Empal Gentong</v>
      </c>
      <c r="J754" s="14" t="str">
        <f>VLOOKUP(Transaksi[[#This Row],[product_id]],'Data Mentah'!$J$7:$N$31,3,FALSE)</f>
        <v>makanan</v>
      </c>
      <c r="K754" s="14">
        <f>VLOOKUP(Transaksi[[#This Row],[product_id]],'Data Mentah'!$J$7:$N$31,4,FALSE)</f>
        <v>10000</v>
      </c>
      <c r="L754" s="14" t="str">
        <f>VLOOKUP(Transaksi[[#This Row],[product_id]],'Data Mentah'!$J$7:$N$31,5,FALSE)</f>
        <v>mie-kuah</v>
      </c>
      <c r="M754" s="14">
        <f>Transaksi[[#This Row],[quantity]]*Transaksi[[#This Row],[harga_produk]]</f>
        <v>20000</v>
      </c>
      <c r="N754" s="14" t="str">
        <f>LEFT(Transaksi[[#This Row],[jenis_pembayaran]],4)</f>
        <v>CASH</v>
      </c>
      <c r="O754" s="14">
        <f>IF(Transaksi[[#This Row],[tipe_pembayaran]]="QRIS",5%*Transaksi[[#This Row],[total_penjualan]],0)</f>
        <v>0</v>
      </c>
      <c r="P754" s="14">
        <f>Transaksi[[#This Row],[total_penjualan]]-Transaksi[[#This Row],[diskon]]</f>
        <v>20000</v>
      </c>
      <c r="Q754" s="16" t="str">
        <f t="shared" si="11"/>
        <v>April</v>
      </c>
    </row>
    <row r="755" spans="1:17">
      <c r="A755" s="14">
        <v>754</v>
      </c>
      <c r="B755" s="14">
        <v>754</v>
      </c>
      <c r="C755" s="15">
        <v>44801</v>
      </c>
      <c r="D755" s="14">
        <v>4</v>
      </c>
      <c r="E755" s="14">
        <v>2</v>
      </c>
      <c r="F755" s="14">
        <v>3</v>
      </c>
      <c r="G755" s="14" t="s">
        <v>14</v>
      </c>
      <c r="H755" s="14" t="s">
        <v>20</v>
      </c>
      <c r="I755" s="14" t="str">
        <f>VLOOKUP(Transaksi[[#This Row],[product_id]],'Data Mentah'!$J$7:$N$31,2,FALSE)</f>
        <v>Indomie Ayam Spesial</v>
      </c>
      <c r="J755" s="14" t="str">
        <f>VLOOKUP(Transaksi[[#This Row],[product_id]],'Data Mentah'!$J$7:$N$31,3,FALSE)</f>
        <v>makanan</v>
      </c>
      <c r="K755" s="14">
        <f>VLOOKUP(Transaksi[[#This Row],[product_id]],'Data Mentah'!$J$7:$N$31,4,FALSE)</f>
        <v>9000</v>
      </c>
      <c r="L755" s="14" t="str">
        <f>VLOOKUP(Transaksi[[#This Row],[product_id]],'Data Mentah'!$J$7:$N$31,5,FALSE)</f>
        <v>mie-kuah</v>
      </c>
      <c r="M755" s="14">
        <f>Transaksi[[#This Row],[quantity]]*Transaksi[[#This Row],[harga_produk]]</f>
        <v>27000</v>
      </c>
      <c r="N755" s="14" t="str">
        <f>LEFT(Transaksi[[#This Row],[jenis_pembayaran]],4)</f>
        <v>QRIS</v>
      </c>
      <c r="O755" s="14">
        <f>IF(Transaksi[[#This Row],[tipe_pembayaran]]="QRIS",5%*Transaksi[[#This Row],[total_penjualan]],0)</f>
        <v>1350</v>
      </c>
      <c r="P755" s="14">
        <f>Transaksi[[#This Row],[total_penjualan]]-Transaksi[[#This Row],[diskon]]</f>
        <v>25650</v>
      </c>
      <c r="Q755" s="16" t="str">
        <f t="shared" si="11"/>
        <v>Agustus</v>
      </c>
    </row>
    <row r="756" spans="1:17">
      <c r="A756" s="14">
        <v>755</v>
      </c>
      <c r="B756" s="14">
        <v>755</v>
      </c>
      <c r="C756" s="15">
        <v>44643</v>
      </c>
      <c r="D756" s="14">
        <v>92</v>
      </c>
      <c r="E756" s="14">
        <v>2</v>
      </c>
      <c r="F756" s="14">
        <v>3</v>
      </c>
      <c r="G756" s="14" t="s">
        <v>22</v>
      </c>
      <c r="H756" s="14" t="s">
        <v>15</v>
      </c>
      <c r="I756" s="14" t="str">
        <f>VLOOKUP(Transaksi[[#This Row],[product_id]],'Data Mentah'!$J$7:$N$31,2,FALSE)</f>
        <v>Indomie Ayam Spesial</v>
      </c>
      <c r="J756" s="14" t="str">
        <f>VLOOKUP(Transaksi[[#This Row],[product_id]],'Data Mentah'!$J$7:$N$31,3,FALSE)</f>
        <v>makanan</v>
      </c>
      <c r="K756" s="14">
        <f>VLOOKUP(Transaksi[[#This Row],[product_id]],'Data Mentah'!$J$7:$N$31,4,FALSE)</f>
        <v>9000</v>
      </c>
      <c r="L756" s="14" t="str">
        <f>VLOOKUP(Transaksi[[#This Row],[product_id]],'Data Mentah'!$J$7:$N$31,5,FALSE)</f>
        <v>mie-kuah</v>
      </c>
      <c r="M756" s="14">
        <f>Transaksi[[#This Row],[quantity]]*Transaksi[[#This Row],[harga_produk]]</f>
        <v>27000</v>
      </c>
      <c r="N756" s="14" t="str">
        <f>LEFT(Transaksi[[#This Row],[jenis_pembayaran]],4)</f>
        <v>QRIS</v>
      </c>
      <c r="O756" s="14">
        <f>IF(Transaksi[[#This Row],[tipe_pembayaran]]="QRIS",5%*Transaksi[[#This Row],[total_penjualan]],0)</f>
        <v>1350</v>
      </c>
      <c r="P756" s="14">
        <f>Transaksi[[#This Row],[total_penjualan]]-Transaksi[[#This Row],[diskon]]</f>
        <v>25650</v>
      </c>
      <c r="Q756" s="16" t="str">
        <f t="shared" si="11"/>
        <v>Maret</v>
      </c>
    </row>
    <row r="757" spans="1:17">
      <c r="A757" s="14">
        <v>756</v>
      </c>
      <c r="B757" s="14">
        <v>756</v>
      </c>
      <c r="C757" s="15">
        <v>44676</v>
      </c>
      <c r="D757" s="14">
        <v>40</v>
      </c>
      <c r="E757" s="14">
        <v>17</v>
      </c>
      <c r="F757" s="14">
        <v>1</v>
      </c>
      <c r="G757" s="14" t="s">
        <v>33</v>
      </c>
      <c r="H757" s="14" t="s">
        <v>15</v>
      </c>
      <c r="I757" s="14" t="str">
        <f>VLOOKUP(Transaksi[[#This Row],[product_id]],'Data Mentah'!$J$7:$N$31,2,FALSE)</f>
        <v>Indomie Rasa Soto Padang</v>
      </c>
      <c r="J757" s="14" t="str">
        <f>VLOOKUP(Transaksi[[#This Row],[product_id]],'Data Mentah'!$J$7:$N$31,3,FALSE)</f>
        <v>makanan</v>
      </c>
      <c r="K757" s="14">
        <f>VLOOKUP(Transaksi[[#This Row],[product_id]],'Data Mentah'!$J$7:$N$31,4,FALSE)</f>
        <v>10000</v>
      </c>
      <c r="L757" s="14" t="str">
        <f>VLOOKUP(Transaksi[[#This Row],[product_id]],'Data Mentah'!$J$7:$N$31,5,FALSE)</f>
        <v>mie-kuah</v>
      </c>
      <c r="M757" s="14">
        <f>Transaksi[[#This Row],[quantity]]*Transaksi[[#This Row],[harga_produk]]</f>
        <v>10000</v>
      </c>
      <c r="N757" s="14" t="str">
        <f>LEFT(Transaksi[[#This Row],[jenis_pembayaran]],4)</f>
        <v>QRIS</v>
      </c>
      <c r="O757" s="14">
        <f>IF(Transaksi[[#This Row],[tipe_pembayaran]]="QRIS",5%*Transaksi[[#This Row],[total_penjualan]],0)</f>
        <v>500</v>
      </c>
      <c r="P757" s="14">
        <f>Transaksi[[#This Row],[total_penjualan]]-Transaksi[[#This Row],[diskon]]</f>
        <v>9500</v>
      </c>
      <c r="Q757" s="16" t="str">
        <f t="shared" si="11"/>
        <v>April</v>
      </c>
    </row>
    <row r="758" spans="1:17">
      <c r="A758" s="14">
        <v>757</v>
      </c>
      <c r="B758" s="14">
        <v>757</v>
      </c>
      <c r="C758" s="15">
        <v>44622</v>
      </c>
      <c r="D758" s="14">
        <v>77</v>
      </c>
      <c r="E758" s="14">
        <v>10</v>
      </c>
      <c r="F758" s="14">
        <v>2</v>
      </c>
      <c r="G758" s="14" t="s">
        <v>22</v>
      </c>
      <c r="H758" s="14" t="s">
        <v>15</v>
      </c>
      <c r="I758" s="14" t="str">
        <f>VLOOKUP(Transaksi[[#This Row],[product_id]],'Data Mentah'!$J$7:$N$31,2,FALSE)</f>
        <v>indomie Kari Ayam</v>
      </c>
      <c r="J758" s="14" t="str">
        <f>VLOOKUP(Transaksi[[#This Row],[product_id]],'Data Mentah'!$J$7:$N$31,3,FALSE)</f>
        <v>makanan</v>
      </c>
      <c r="K758" s="14">
        <f>VLOOKUP(Transaksi[[#This Row],[product_id]],'Data Mentah'!$J$7:$N$31,4,FALSE)</f>
        <v>9000</v>
      </c>
      <c r="L758" s="14" t="str">
        <f>VLOOKUP(Transaksi[[#This Row],[product_id]],'Data Mentah'!$J$7:$N$31,5,FALSE)</f>
        <v>mie-kuah</v>
      </c>
      <c r="M758" s="14">
        <f>Transaksi[[#This Row],[quantity]]*Transaksi[[#This Row],[harga_produk]]</f>
        <v>18000</v>
      </c>
      <c r="N758" s="14" t="str">
        <f>LEFT(Transaksi[[#This Row],[jenis_pembayaran]],4)</f>
        <v>QRIS</v>
      </c>
      <c r="O758" s="14">
        <f>IF(Transaksi[[#This Row],[tipe_pembayaran]]="QRIS",5%*Transaksi[[#This Row],[total_penjualan]],0)</f>
        <v>900</v>
      </c>
      <c r="P758" s="14">
        <f>Transaksi[[#This Row],[total_penjualan]]-Transaksi[[#This Row],[diskon]]</f>
        <v>17100</v>
      </c>
      <c r="Q758" s="16" t="str">
        <f t="shared" si="11"/>
        <v>Maret</v>
      </c>
    </row>
    <row r="759" spans="1:17">
      <c r="A759" s="14">
        <v>758</v>
      </c>
      <c r="B759" s="14">
        <v>758</v>
      </c>
      <c r="C759" s="15">
        <v>44779</v>
      </c>
      <c r="D759" s="14">
        <v>75</v>
      </c>
      <c r="E759" s="14">
        <v>7</v>
      </c>
      <c r="F759" s="14">
        <v>3</v>
      </c>
      <c r="G759" s="14" t="s">
        <v>22</v>
      </c>
      <c r="H759" s="14" t="s">
        <v>15</v>
      </c>
      <c r="I759" s="14" t="str">
        <f>VLOOKUP(Transaksi[[#This Row],[product_id]],'Data Mentah'!$J$7:$N$31,2,FALSE)</f>
        <v>Indomie Goreng Rendang</v>
      </c>
      <c r="J759" s="14" t="str">
        <f>VLOOKUP(Transaksi[[#This Row],[product_id]],'Data Mentah'!$J$7:$N$31,3,FALSE)</f>
        <v>makanan</v>
      </c>
      <c r="K759" s="14">
        <f>VLOOKUP(Transaksi[[#This Row],[product_id]],'Data Mentah'!$J$7:$N$31,4,FALSE)</f>
        <v>9000</v>
      </c>
      <c r="L759" s="14" t="str">
        <f>VLOOKUP(Transaksi[[#This Row],[product_id]],'Data Mentah'!$J$7:$N$31,5,FALSE)</f>
        <v>mie-goreng</v>
      </c>
      <c r="M759" s="14">
        <f>Transaksi[[#This Row],[quantity]]*Transaksi[[#This Row],[harga_produk]]</f>
        <v>27000</v>
      </c>
      <c r="N759" s="14" t="str">
        <f>LEFT(Transaksi[[#This Row],[jenis_pembayaran]],4)</f>
        <v>QRIS</v>
      </c>
      <c r="O759" s="14">
        <f>IF(Transaksi[[#This Row],[tipe_pembayaran]]="QRIS",5%*Transaksi[[#This Row],[total_penjualan]],0)</f>
        <v>1350</v>
      </c>
      <c r="P759" s="14">
        <f>Transaksi[[#This Row],[total_penjualan]]-Transaksi[[#This Row],[diskon]]</f>
        <v>25650</v>
      </c>
      <c r="Q759" s="16" t="str">
        <f t="shared" si="11"/>
        <v>Agustus</v>
      </c>
    </row>
    <row r="760" spans="1:17">
      <c r="A760" s="14">
        <v>759</v>
      </c>
      <c r="B760" s="14">
        <v>759</v>
      </c>
      <c r="C760" s="15">
        <v>44720</v>
      </c>
      <c r="D760" s="14">
        <v>30</v>
      </c>
      <c r="E760" s="14">
        <v>17</v>
      </c>
      <c r="F760" s="14">
        <v>3</v>
      </c>
      <c r="G760" s="14" t="s">
        <v>22</v>
      </c>
      <c r="H760" s="14" t="s">
        <v>15</v>
      </c>
      <c r="I760" s="14" t="str">
        <f>VLOOKUP(Transaksi[[#This Row],[product_id]],'Data Mentah'!$J$7:$N$31,2,FALSE)</f>
        <v>Indomie Rasa Soto Padang</v>
      </c>
      <c r="J760" s="14" t="str">
        <f>VLOOKUP(Transaksi[[#This Row],[product_id]],'Data Mentah'!$J$7:$N$31,3,FALSE)</f>
        <v>makanan</v>
      </c>
      <c r="K760" s="14">
        <f>VLOOKUP(Transaksi[[#This Row],[product_id]],'Data Mentah'!$J$7:$N$31,4,FALSE)</f>
        <v>10000</v>
      </c>
      <c r="L760" s="14" t="str">
        <f>VLOOKUP(Transaksi[[#This Row],[product_id]],'Data Mentah'!$J$7:$N$31,5,FALSE)</f>
        <v>mie-kuah</v>
      </c>
      <c r="M760" s="14">
        <f>Transaksi[[#This Row],[quantity]]*Transaksi[[#This Row],[harga_produk]]</f>
        <v>30000</v>
      </c>
      <c r="N760" s="14" t="str">
        <f>LEFT(Transaksi[[#This Row],[jenis_pembayaran]],4)</f>
        <v>QRIS</v>
      </c>
      <c r="O760" s="14">
        <f>IF(Transaksi[[#This Row],[tipe_pembayaran]]="QRIS",5%*Transaksi[[#This Row],[total_penjualan]],0)</f>
        <v>1500</v>
      </c>
      <c r="P760" s="14">
        <f>Transaksi[[#This Row],[total_penjualan]]-Transaksi[[#This Row],[diskon]]</f>
        <v>28500</v>
      </c>
      <c r="Q760" s="16" t="str">
        <f t="shared" si="11"/>
        <v>Juni</v>
      </c>
    </row>
    <row r="761" spans="1:17">
      <c r="A761" s="14">
        <v>760</v>
      </c>
      <c r="B761" s="14">
        <v>760</v>
      </c>
      <c r="C761" s="15">
        <v>44756</v>
      </c>
      <c r="D761" s="14">
        <v>56</v>
      </c>
      <c r="E761" s="14">
        <v>17</v>
      </c>
      <c r="F761" s="14">
        <v>3</v>
      </c>
      <c r="G761" s="14" t="s">
        <v>33</v>
      </c>
      <c r="H761" s="14" t="s">
        <v>15</v>
      </c>
      <c r="I761" s="14" t="str">
        <f>VLOOKUP(Transaksi[[#This Row],[product_id]],'Data Mentah'!$J$7:$N$31,2,FALSE)</f>
        <v>Indomie Rasa Soto Padang</v>
      </c>
      <c r="J761" s="14" t="str">
        <f>VLOOKUP(Transaksi[[#This Row],[product_id]],'Data Mentah'!$J$7:$N$31,3,FALSE)</f>
        <v>makanan</v>
      </c>
      <c r="K761" s="14">
        <f>VLOOKUP(Transaksi[[#This Row],[product_id]],'Data Mentah'!$J$7:$N$31,4,FALSE)</f>
        <v>10000</v>
      </c>
      <c r="L761" s="14" t="str">
        <f>VLOOKUP(Transaksi[[#This Row],[product_id]],'Data Mentah'!$J$7:$N$31,5,FALSE)</f>
        <v>mie-kuah</v>
      </c>
      <c r="M761" s="14">
        <f>Transaksi[[#This Row],[quantity]]*Transaksi[[#This Row],[harga_produk]]</f>
        <v>30000</v>
      </c>
      <c r="N761" s="14" t="str">
        <f>LEFT(Transaksi[[#This Row],[jenis_pembayaran]],4)</f>
        <v>QRIS</v>
      </c>
      <c r="O761" s="14">
        <f>IF(Transaksi[[#This Row],[tipe_pembayaran]]="QRIS",5%*Transaksi[[#This Row],[total_penjualan]],0)</f>
        <v>1500</v>
      </c>
      <c r="P761" s="14">
        <f>Transaksi[[#This Row],[total_penjualan]]-Transaksi[[#This Row],[diskon]]</f>
        <v>28500</v>
      </c>
      <c r="Q761" s="16" t="str">
        <f t="shared" si="11"/>
        <v>Juli</v>
      </c>
    </row>
    <row r="762" spans="1:17">
      <c r="A762" s="14">
        <v>761</v>
      </c>
      <c r="B762" s="14">
        <v>761</v>
      </c>
      <c r="C762" s="15">
        <v>44757</v>
      </c>
      <c r="D762" s="14">
        <v>32</v>
      </c>
      <c r="E762" s="14">
        <v>16</v>
      </c>
      <c r="F762" s="14">
        <v>3</v>
      </c>
      <c r="G762" s="14" t="s">
        <v>45</v>
      </c>
      <c r="H762" s="14" t="s">
        <v>15</v>
      </c>
      <c r="I762" s="14" t="str">
        <f>VLOOKUP(Transaksi[[#This Row],[product_id]],'Data Mentah'!$J$7:$N$31,2,FALSE)</f>
        <v>Indomie Rasa Soto Lamongan</v>
      </c>
      <c r="J762" s="14" t="str">
        <f>VLOOKUP(Transaksi[[#This Row],[product_id]],'Data Mentah'!$J$7:$N$31,3,FALSE)</f>
        <v>makanan</v>
      </c>
      <c r="K762" s="14">
        <f>VLOOKUP(Transaksi[[#This Row],[product_id]],'Data Mentah'!$J$7:$N$31,4,FALSE)</f>
        <v>10000</v>
      </c>
      <c r="L762" s="14" t="str">
        <f>VLOOKUP(Transaksi[[#This Row],[product_id]],'Data Mentah'!$J$7:$N$31,5,FALSE)</f>
        <v>mie-kuah</v>
      </c>
      <c r="M762" s="14">
        <f>Transaksi[[#This Row],[quantity]]*Transaksi[[#This Row],[harga_produk]]</f>
        <v>30000</v>
      </c>
      <c r="N762" s="14" t="str">
        <f>LEFT(Transaksi[[#This Row],[jenis_pembayaran]],4)</f>
        <v>QRIS</v>
      </c>
      <c r="O762" s="14">
        <f>IF(Transaksi[[#This Row],[tipe_pembayaran]]="QRIS",5%*Transaksi[[#This Row],[total_penjualan]],0)</f>
        <v>1500</v>
      </c>
      <c r="P762" s="14">
        <f>Transaksi[[#This Row],[total_penjualan]]-Transaksi[[#This Row],[diskon]]</f>
        <v>28500</v>
      </c>
      <c r="Q762" s="16" t="str">
        <f t="shared" si="11"/>
        <v>Juli</v>
      </c>
    </row>
    <row r="763" spans="1:17">
      <c r="A763" s="14">
        <v>762</v>
      </c>
      <c r="B763" s="14">
        <v>762</v>
      </c>
      <c r="C763" s="15">
        <v>44726</v>
      </c>
      <c r="D763" s="14">
        <v>58</v>
      </c>
      <c r="E763" s="14">
        <v>15</v>
      </c>
      <c r="F763" s="14">
        <v>1</v>
      </c>
      <c r="G763" s="14" t="s">
        <v>14</v>
      </c>
      <c r="H763" s="14" t="s">
        <v>20</v>
      </c>
      <c r="I763" s="14" t="str">
        <f>VLOOKUP(Transaksi[[#This Row],[product_id]],'Data Mentah'!$J$7:$N$31,2,FALSE)</f>
        <v>Indomie Rasa Soto Betawi</v>
      </c>
      <c r="J763" s="14" t="str">
        <f>VLOOKUP(Transaksi[[#This Row],[product_id]],'Data Mentah'!$J$7:$N$31,3,FALSE)</f>
        <v>makanan</v>
      </c>
      <c r="K763" s="14">
        <f>VLOOKUP(Transaksi[[#This Row],[product_id]],'Data Mentah'!$J$7:$N$31,4,FALSE)</f>
        <v>10000</v>
      </c>
      <c r="L763" s="14" t="str">
        <f>VLOOKUP(Transaksi[[#This Row],[product_id]],'Data Mentah'!$J$7:$N$31,5,FALSE)</f>
        <v>mie-kuah</v>
      </c>
      <c r="M763" s="14">
        <f>Transaksi[[#This Row],[quantity]]*Transaksi[[#This Row],[harga_produk]]</f>
        <v>10000</v>
      </c>
      <c r="N763" s="14" t="str">
        <f>LEFT(Transaksi[[#This Row],[jenis_pembayaran]],4)</f>
        <v>QRIS</v>
      </c>
      <c r="O763" s="14">
        <f>IF(Transaksi[[#This Row],[tipe_pembayaran]]="QRIS",5%*Transaksi[[#This Row],[total_penjualan]],0)</f>
        <v>500</v>
      </c>
      <c r="P763" s="14">
        <f>Transaksi[[#This Row],[total_penjualan]]-Transaksi[[#This Row],[diskon]]</f>
        <v>9500</v>
      </c>
      <c r="Q763" s="16" t="str">
        <f t="shared" si="11"/>
        <v>Juni</v>
      </c>
    </row>
    <row r="764" spans="1:17">
      <c r="A764" s="14">
        <v>763</v>
      </c>
      <c r="B764" s="14">
        <v>763</v>
      </c>
      <c r="C764" s="15">
        <v>44639</v>
      </c>
      <c r="D764" s="14">
        <v>4</v>
      </c>
      <c r="E764" s="14">
        <v>1</v>
      </c>
      <c r="F764" s="14">
        <v>3</v>
      </c>
      <c r="G764" s="14" t="s">
        <v>33</v>
      </c>
      <c r="H764" s="14" t="s">
        <v>20</v>
      </c>
      <c r="I764" s="14" t="str">
        <f>VLOOKUP(Transaksi[[#This Row],[product_id]],'Data Mentah'!$J$7:$N$31,2,FALSE)</f>
        <v>indomie Ayam Bawang</v>
      </c>
      <c r="J764" s="14" t="str">
        <f>VLOOKUP(Transaksi[[#This Row],[product_id]],'Data Mentah'!$J$7:$N$31,3,FALSE)</f>
        <v>makanan</v>
      </c>
      <c r="K764" s="14">
        <f>VLOOKUP(Transaksi[[#This Row],[product_id]],'Data Mentah'!$J$7:$N$31,4,FALSE)</f>
        <v>9000</v>
      </c>
      <c r="L764" s="14" t="str">
        <f>VLOOKUP(Transaksi[[#This Row],[product_id]],'Data Mentah'!$J$7:$N$31,5,FALSE)</f>
        <v>mie-kuah</v>
      </c>
      <c r="M764" s="14">
        <f>Transaksi[[#This Row],[quantity]]*Transaksi[[#This Row],[harga_produk]]</f>
        <v>27000</v>
      </c>
      <c r="N764" s="14" t="str">
        <f>LEFT(Transaksi[[#This Row],[jenis_pembayaran]],4)</f>
        <v>QRIS</v>
      </c>
      <c r="O764" s="14">
        <f>IF(Transaksi[[#This Row],[tipe_pembayaran]]="QRIS",5%*Transaksi[[#This Row],[total_penjualan]],0)</f>
        <v>1350</v>
      </c>
      <c r="P764" s="14">
        <f>Transaksi[[#This Row],[total_penjualan]]-Transaksi[[#This Row],[diskon]]</f>
        <v>25650</v>
      </c>
      <c r="Q764" s="16" t="str">
        <f t="shared" si="11"/>
        <v>Maret</v>
      </c>
    </row>
    <row r="765" spans="1:17">
      <c r="A765" s="14">
        <v>764</v>
      </c>
      <c r="B765" s="14">
        <v>764</v>
      </c>
      <c r="C765" s="15">
        <v>44661</v>
      </c>
      <c r="D765" s="14">
        <v>92</v>
      </c>
      <c r="E765" s="14">
        <v>9</v>
      </c>
      <c r="F765" s="14">
        <v>2</v>
      </c>
      <c r="G765" s="14" t="s">
        <v>19</v>
      </c>
      <c r="H765" s="14" t="s">
        <v>20</v>
      </c>
      <c r="I765" s="14" t="str">
        <f>VLOOKUP(Transaksi[[#This Row],[product_id]],'Data Mentah'!$J$7:$N$31,2,FALSE)</f>
        <v>Indomie Goreng Spesial</v>
      </c>
      <c r="J765" s="14" t="str">
        <f>VLOOKUP(Transaksi[[#This Row],[product_id]],'Data Mentah'!$J$7:$N$31,3,FALSE)</f>
        <v>makanan</v>
      </c>
      <c r="K765" s="14">
        <f>VLOOKUP(Transaksi[[#This Row],[product_id]],'Data Mentah'!$J$7:$N$31,4,FALSE)</f>
        <v>9000</v>
      </c>
      <c r="L765" s="14" t="str">
        <f>VLOOKUP(Transaksi[[#This Row],[product_id]],'Data Mentah'!$J$7:$N$31,5,FALSE)</f>
        <v>mie-goreng</v>
      </c>
      <c r="M765" s="14">
        <f>Transaksi[[#This Row],[quantity]]*Transaksi[[#This Row],[harga_produk]]</f>
        <v>18000</v>
      </c>
      <c r="N765" s="14" t="str">
        <f>LEFT(Transaksi[[#This Row],[jenis_pembayaran]],4)</f>
        <v>CASH</v>
      </c>
      <c r="O765" s="14">
        <f>IF(Transaksi[[#This Row],[tipe_pembayaran]]="QRIS",5%*Transaksi[[#This Row],[total_penjualan]],0)</f>
        <v>0</v>
      </c>
      <c r="P765" s="14">
        <f>Transaksi[[#This Row],[total_penjualan]]-Transaksi[[#This Row],[diskon]]</f>
        <v>18000</v>
      </c>
      <c r="Q765" s="16" t="str">
        <f t="shared" si="11"/>
        <v>April</v>
      </c>
    </row>
    <row r="766" spans="1:17">
      <c r="A766" s="14">
        <v>765</v>
      </c>
      <c r="B766" s="14">
        <v>765</v>
      </c>
      <c r="C766" s="15">
        <v>44569</v>
      </c>
      <c r="D766" s="14">
        <v>75</v>
      </c>
      <c r="E766" s="14">
        <v>6</v>
      </c>
      <c r="F766" s="14">
        <v>1</v>
      </c>
      <c r="G766" s="14" t="s">
        <v>33</v>
      </c>
      <c r="H766" s="14" t="s">
        <v>20</v>
      </c>
      <c r="I766" s="14" t="str">
        <f>VLOOKUP(Transaksi[[#This Row],[product_id]],'Data Mentah'!$J$7:$N$31,2,FALSE)</f>
        <v>Indomie Goreng Pedas</v>
      </c>
      <c r="J766" s="14" t="str">
        <f>VLOOKUP(Transaksi[[#This Row],[product_id]],'Data Mentah'!$J$7:$N$31,3,FALSE)</f>
        <v>makanan</v>
      </c>
      <c r="K766" s="14">
        <f>VLOOKUP(Transaksi[[#This Row],[product_id]],'Data Mentah'!$J$7:$N$31,4,FALSE)</f>
        <v>9000</v>
      </c>
      <c r="L766" s="14" t="str">
        <f>VLOOKUP(Transaksi[[#This Row],[product_id]],'Data Mentah'!$J$7:$N$31,5,FALSE)</f>
        <v>mie-goreng</v>
      </c>
      <c r="M766" s="14">
        <f>Transaksi[[#This Row],[quantity]]*Transaksi[[#This Row],[harga_produk]]</f>
        <v>9000</v>
      </c>
      <c r="N766" s="14" t="str">
        <f>LEFT(Transaksi[[#This Row],[jenis_pembayaran]],4)</f>
        <v>QRIS</v>
      </c>
      <c r="O766" s="14">
        <f>IF(Transaksi[[#This Row],[tipe_pembayaran]]="QRIS",5%*Transaksi[[#This Row],[total_penjualan]],0)</f>
        <v>450</v>
      </c>
      <c r="P766" s="14">
        <f>Transaksi[[#This Row],[total_penjualan]]-Transaksi[[#This Row],[diskon]]</f>
        <v>8550</v>
      </c>
      <c r="Q766" s="16" t="str">
        <f t="shared" si="11"/>
        <v>Januari</v>
      </c>
    </row>
    <row r="767" spans="1:17">
      <c r="A767" s="14">
        <v>766</v>
      </c>
      <c r="B767" s="14">
        <v>766</v>
      </c>
      <c r="C767" s="15">
        <v>44726</v>
      </c>
      <c r="D767" s="14">
        <v>69</v>
      </c>
      <c r="E767" s="14">
        <v>16</v>
      </c>
      <c r="F767" s="14">
        <v>3</v>
      </c>
      <c r="G767" s="14" t="s">
        <v>45</v>
      </c>
      <c r="H767" s="14" t="s">
        <v>20</v>
      </c>
      <c r="I767" s="14" t="str">
        <f>VLOOKUP(Transaksi[[#This Row],[product_id]],'Data Mentah'!$J$7:$N$31,2,FALSE)</f>
        <v>Indomie Rasa Soto Lamongan</v>
      </c>
      <c r="J767" s="14" t="str">
        <f>VLOOKUP(Transaksi[[#This Row],[product_id]],'Data Mentah'!$J$7:$N$31,3,FALSE)</f>
        <v>makanan</v>
      </c>
      <c r="K767" s="14">
        <f>VLOOKUP(Transaksi[[#This Row],[product_id]],'Data Mentah'!$J$7:$N$31,4,FALSE)</f>
        <v>10000</v>
      </c>
      <c r="L767" s="14" t="str">
        <f>VLOOKUP(Transaksi[[#This Row],[product_id]],'Data Mentah'!$J$7:$N$31,5,FALSE)</f>
        <v>mie-kuah</v>
      </c>
      <c r="M767" s="14">
        <f>Transaksi[[#This Row],[quantity]]*Transaksi[[#This Row],[harga_produk]]</f>
        <v>30000</v>
      </c>
      <c r="N767" s="14" t="str">
        <f>LEFT(Transaksi[[#This Row],[jenis_pembayaran]],4)</f>
        <v>QRIS</v>
      </c>
      <c r="O767" s="14">
        <f>IF(Transaksi[[#This Row],[tipe_pembayaran]]="QRIS",5%*Transaksi[[#This Row],[total_penjualan]],0)</f>
        <v>1500</v>
      </c>
      <c r="P767" s="14">
        <f>Transaksi[[#This Row],[total_penjualan]]-Transaksi[[#This Row],[diskon]]</f>
        <v>28500</v>
      </c>
      <c r="Q767" s="16" t="str">
        <f t="shared" si="11"/>
        <v>Juni</v>
      </c>
    </row>
    <row r="768" spans="1:17">
      <c r="A768" s="14">
        <v>767</v>
      </c>
      <c r="B768" s="14">
        <v>767</v>
      </c>
      <c r="C768" s="15">
        <v>44724</v>
      </c>
      <c r="D768" s="14">
        <v>12</v>
      </c>
      <c r="E768" s="14">
        <v>10</v>
      </c>
      <c r="F768" s="14">
        <v>2</v>
      </c>
      <c r="G768" s="14" t="s">
        <v>14</v>
      </c>
      <c r="H768" s="14" t="s">
        <v>20</v>
      </c>
      <c r="I768" s="14" t="str">
        <f>VLOOKUP(Transaksi[[#This Row],[product_id]],'Data Mentah'!$J$7:$N$31,2,FALSE)</f>
        <v>indomie Kari Ayam</v>
      </c>
      <c r="J768" s="14" t="str">
        <f>VLOOKUP(Transaksi[[#This Row],[product_id]],'Data Mentah'!$J$7:$N$31,3,FALSE)</f>
        <v>makanan</v>
      </c>
      <c r="K768" s="14">
        <f>VLOOKUP(Transaksi[[#This Row],[product_id]],'Data Mentah'!$J$7:$N$31,4,FALSE)</f>
        <v>9000</v>
      </c>
      <c r="L768" s="14" t="str">
        <f>VLOOKUP(Transaksi[[#This Row],[product_id]],'Data Mentah'!$J$7:$N$31,5,FALSE)</f>
        <v>mie-kuah</v>
      </c>
      <c r="M768" s="14">
        <f>Transaksi[[#This Row],[quantity]]*Transaksi[[#This Row],[harga_produk]]</f>
        <v>18000</v>
      </c>
      <c r="N768" s="14" t="str">
        <f>LEFT(Transaksi[[#This Row],[jenis_pembayaran]],4)</f>
        <v>QRIS</v>
      </c>
      <c r="O768" s="14">
        <f>IF(Transaksi[[#This Row],[tipe_pembayaran]]="QRIS",5%*Transaksi[[#This Row],[total_penjualan]],0)</f>
        <v>900</v>
      </c>
      <c r="P768" s="14">
        <f>Transaksi[[#This Row],[total_penjualan]]-Transaksi[[#This Row],[diskon]]</f>
        <v>17100</v>
      </c>
      <c r="Q768" s="16" t="str">
        <f t="shared" si="11"/>
        <v>Juni</v>
      </c>
    </row>
    <row r="769" spans="1:17">
      <c r="A769" s="14">
        <v>768</v>
      </c>
      <c r="B769" s="14">
        <v>768</v>
      </c>
      <c r="C769" s="15">
        <v>44749</v>
      </c>
      <c r="D769" s="14">
        <v>1</v>
      </c>
      <c r="E769" s="14">
        <v>16</v>
      </c>
      <c r="F769" s="14">
        <v>3</v>
      </c>
      <c r="G769" s="14" t="s">
        <v>45</v>
      </c>
      <c r="H769" s="14" t="s">
        <v>20</v>
      </c>
      <c r="I769" s="14" t="str">
        <f>VLOOKUP(Transaksi[[#This Row],[product_id]],'Data Mentah'!$J$7:$N$31,2,FALSE)</f>
        <v>Indomie Rasa Soto Lamongan</v>
      </c>
      <c r="J769" s="14" t="str">
        <f>VLOOKUP(Transaksi[[#This Row],[product_id]],'Data Mentah'!$J$7:$N$31,3,FALSE)</f>
        <v>makanan</v>
      </c>
      <c r="K769" s="14">
        <f>VLOOKUP(Transaksi[[#This Row],[product_id]],'Data Mentah'!$J$7:$N$31,4,FALSE)</f>
        <v>10000</v>
      </c>
      <c r="L769" s="14" t="str">
        <f>VLOOKUP(Transaksi[[#This Row],[product_id]],'Data Mentah'!$J$7:$N$31,5,FALSE)</f>
        <v>mie-kuah</v>
      </c>
      <c r="M769" s="14">
        <f>Transaksi[[#This Row],[quantity]]*Transaksi[[#This Row],[harga_produk]]</f>
        <v>30000</v>
      </c>
      <c r="N769" s="14" t="str">
        <f>LEFT(Transaksi[[#This Row],[jenis_pembayaran]],4)</f>
        <v>QRIS</v>
      </c>
      <c r="O769" s="14">
        <f>IF(Transaksi[[#This Row],[tipe_pembayaran]]="QRIS",5%*Transaksi[[#This Row],[total_penjualan]],0)</f>
        <v>1500</v>
      </c>
      <c r="P769" s="14">
        <f>Transaksi[[#This Row],[total_penjualan]]-Transaksi[[#This Row],[diskon]]</f>
        <v>28500</v>
      </c>
      <c r="Q769" s="16" t="str">
        <f t="shared" si="11"/>
        <v>Juli</v>
      </c>
    </row>
    <row r="770" spans="1:17">
      <c r="A770" s="14">
        <v>769</v>
      </c>
      <c r="B770" s="14">
        <v>769</v>
      </c>
      <c r="C770" s="15">
        <v>44779</v>
      </c>
      <c r="D770" s="14">
        <v>20</v>
      </c>
      <c r="E770" s="14">
        <v>9</v>
      </c>
      <c r="F770" s="14">
        <v>1</v>
      </c>
      <c r="G770" s="14" t="s">
        <v>19</v>
      </c>
      <c r="H770" s="14" t="s">
        <v>20</v>
      </c>
      <c r="I770" s="14" t="str">
        <f>VLOOKUP(Transaksi[[#This Row],[product_id]],'Data Mentah'!$J$7:$N$31,2,FALSE)</f>
        <v>Indomie Goreng Spesial</v>
      </c>
      <c r="J770" s="14" t="str">
        <f>VLOOKUP(Transaksi[[#This Row],[product_id]],'Data Mentah'!$J$7:$N$31,3,FALSE)</f>
        <v>makanan</v>
      </c>
      <c r="K770" s="14">
        <f>VLOOKUP(Transaksi[[#This Row],[product_id]],'Data Mentah'!$J$7:$N$31,4,FALSE)</f>
        <v>9000</v>
      </c>
      <c r="L770" s="14" t="str">
        <f>VLOOKUP(Transaksi[[#This Row],[product_id]],'Data Mentah'!$J$7:$N$31,5,FALSE)</f>
        <v>mie-goreng</v>
      </c>
      <c r="M770" s="14">
        <f>Transaksi[[#This Row],[quantity]]*Transaksi[[#This Row],[harga_produk]]</f>
        <v>9000</v>
      </c>
      <c r="N770" s="14" t="str">
        <f>LEFT(Transaksi[[#This Row],[jenis_pembayaran]],4)</f>
        <v>CASH</v>
      </c>
      <c r="O770" s="14">
        <f>IF(Transaksi[[#This Row],[tipe_pembayaran]]="QRIS",5%*Transaksi[[#This Row],[total_penjualan]],0)</f>
        <v>0</v>
      </c>
      <c r="P770" s="14">
        <f>Transaksi[[#This Row],[total_penjualan]]-Transaksi[[#This Row],[diskon]]</f>
        <v>9000</v>
      </c>
      <c r="Q770" s="16" t="str">
        <f t="shared" si="11"/>
        <v>Agustus</v>
      </c>
    </row>
    <row r="771" spans="1:17">
      <c r="A771" s="14">
        <v>770</v>
      </c>
      <c r="B771" s="14">
        <v>770</v>
      </c>
      <c r="C771" s="15">
        <v>44723</v>
      </c>
      <c r="D771" s="14">
        <v>51</v>
      </c>
      <c r="E771" s="14">
        <v>7</v>
      </c>
      <c r="F771" s="14">
        <v>3</v>
      </c>
      <c r="G771" s="14" t="s">
        <v>19</v>
      </c>
      <c r="H771" s="14" t="s">
        <v>20</v>
      </c>
      <c r="I771" s="14" t="str">
        <f>VLOOKUP(Transaksi[[#This Row],[product_id]],'Data Mentah'!$J$7:$N$31,2,FALSE)</f>
        <v>Indomie Goreng Rendang</v>
      </c>
      <c r="J771" s="14" t="str">
        <f>VLOOKUP(Transaksi[[#This Row],[product_id]],'Data Mentah'!$J$7:$N$31,3,FALSE)</f>
        <v>makanan</v>
      </c>
      <c r="K771" s="14">
        <f>VLOOKUP(Transaksi[[#This Row],[product_id]],'Data Mentah'!$J$7:$N$31,4,FALSE)</f>
        <v>9000</v>
      </c>
      <c r="L771" s="14" t="str">
        <f>VLOOKUP(Transaksi[[#This Row],[product_id]],'Data Mentah'!$J$7:$N$31,5,FALSE)</f>
        <v>mie-goreng</v>
      </c>
      <c r="M771" s="14">
        <f>Transaksi[[#This Row],[quantity]]*Transaksi[[#This Row],[harga_produk]]</f>
        <v>27000</v>
      </c>
      <c r="N771" s="14" t="str">
        <f>LEFT(Transaksi[[#This Row],[jenis_pembayaran]],4)</f>
        <v>CASH</v>
      </c>
      <c r="O771" s="14">
        <f>IF(Transaksi[[#This Row],[tipe_pembayaran]]="QRIS",5%*Transaksi[[#This Row],[total_penjualan]],0)</f>
        <v>0</v>
      </c>
      <c r="P771" s="14">
        <f>Transaksi[[#This Row],[total_penjualan]]-Transaksi[[#This Row],[diskon]]</f>
        <v>27000</v>
      </c>
      <c r="Q771" s="16" t="str">
        <f t="shared" ref="Q771:Q834" si="12">CHOOSE(MONTH(C771),"Januari","Februari","Maret","April","Mei","Juni","Juli","Agustus","September","Oktober","November","Desember")</f>
        <v>Juni</v>
      </c>
    </row>
    <row r="772" spans="1:17">
      <c r="A772" s="14">
        <v>771</v>
      </c>
      <c r="B772" s="14">
        <v>771</v>
      </c>
      <c r="C772" s="15">
        <v>44588</v>
      </c>
      <c r="D772" s="14">
        <v>43</v>
      </c>
      <c r="E772" s="14">
        <v>2</v>
      </c>
      <c r="F772" s="14">
        <v>2</v>
      </c>
      <c r="G772" s="14" t="s">
        <v>45</v>
      </c>
      <c r="H772" s="14" t="s">
        <v>15</v>
      </c>
      <c r="I772" s="14" t="str">
        <f>VLOOKUP(Transaksi[[#This Row],[product_id]],'Data Mentah'!$J$7:$N$31,2,FALSE)</f>
        <v>Indomie Ayam Spesial</v>
      </c>
      <c r="J772" s="14" t="str">
        <f>VLOOKUP(Transaksi[[#This Row],[product_id]],'Data Mentah'!$J$7:$N$31,3,FALSE)</f>
        <v>makanan</v>
      </c>
      <c r="K772" s="14">
        <f>VLOOKUP(Transaksi[[#This Row],[product_id]],'Data Mentah'!$J$7:$N$31,4,FALSE)</f>
        <v>9000</v>
      </c>
      <c r="L772" s="14" t="str">
        <f>VLOOKUP(Transaksi[[#This Row],[product_id]],'Data Mentah'!$J$7:$N$31,5,FALSE)</f>
        <v>mie-kuah</v>
      </c>
      <c r="M772" s="14">
        <f>Transaksi[[#This Row],[quantity]]*Transaksi[[#This Row],[harga_produk]]</f>
        <v>18000</v>
      </c>
      <c r="N772" s="14" t="str">
        <f>LEFT(Transaksi[[#This Row],[jenis_pembayaran]],4)</f>
        <v>QRIS</v>
      </c>
      <c r="O772" s="14">
        <f>IF(Transaksi[[#This Row],[tipe_pembayaran]]="QRIS",5%*Transaksi[[#This Row],[total_penjualan]],0)</f>
        <v>900</v>
      </c>
      <c r="P772" s="14">
        <f>Transaksi[[#This Row],[total_penjualan]]-Transaksi[[#This Row],[diskon]]</f>
        <v>17100</v>
      </c>
      <c r="Q772" s="16" t="str">
        <f t="shared" si="12"/>
        <v>Januari</v>
      </c>
    </row>
    <row r="773" spans="1:17">
      <c r="A773" s="14">
        <v>772</v>
      </c>
      <c r="B773" s="14">
        <v>772</v>
      </c>
      <c r="C773" s="15">
        <v>44670</v>
      </c>
      <c r="D773" s="14">
        <v>48</v>
      </c>
      <c r="E773" s="14">
        <v>14</v>
      </c>
      <c r="F773" s="14">
        <v>2</v>
      </c>
      <c r="G773" s="14" t="s">
        <v>30</v>
      </c>
      <c r="H773" s="14" t="s">
        <v>15</v>
      </c>
      <c r="I773" s="14" t="str">
        <f>VLOOKUP(Transaksi[[#This Row],[product_id]],'Data Mentah'!$J$7:$N$31,2,FALSE)</f>
        <v>Indomie Rasa Soto Banjar Limau Kuit</v>
      </c>
      <c r="J773" s="14" t="str">
        <f>VLOOKUP(Transaksi[[#This Row],[product_id]],'Data Mentah'!$J$7:$N$31,3,FALSE)</f>
        <v>makanan</v>
      </c>
      <c r="K773" s="14">
        <f>VLOOKUP(Transaksi[[#This Row],[product_id]],'Data Mentah'!$J$7:$N$31,4,FALSE)</f>
        <v>10000</v>
      </c>
      <c r="L773" s="14" t="str">
        <f>VLOOKUP(Transaksi[[#This Row],[product_id]],'Data Mentah'!$J$7:$N$31,5,FALSE)</f>
        <v>mie-kuah</v>
      </c>
      <c r="M773" s="14">
        <f>Transaksi[[#This Row],[quantity]]*Transaksi[[#This Row],[harga_produk]]</f>
        <v>20000</v>
      </c>
      <c r="N773" s="14" t="str">
        <f>LEFT(Transaksi[[#This Row],[jenis_pembayaran]],4)</f>
        <v>QRIS</v>
      </c>
      <c r="O773" s="14">
        <f>IF(Transaksi[[#This Row],[tipe_pembayaran]]="QRIS",5%*Transaksi[[#This Row],[total_penjualan]],0)</f>
        <v>1000</v>
      </c>
      <c r="P773" s="14">
        <f>Transaksi[[#This Row],[total_penjualan]]-Transaksi[[#This Row],[diskon]]</f>
        <v>19000</v>
      </c>
      <c r="Q773" s="16" t="str">
        <f t="shared" si="12"/>
        <v>April</v>
      </c>
    </row>
    <row r="774" spans="1:17">
      <c r="A774" s="14">
        <v>773</v>
      </c>
      <c r="B774" s="14">
        <v>773</v>
      </c>
      <c r="C774" s="15">
        <v>44801</v>
      </c>
      <c r="D774" s="14">
        <v>56</v>
      </c>
      <c r="E774" s="14">
        <v>13</v>
      </c>
      <c r="F774" s="14">
        <v>1</v>
      </c>
      <c r="G774" s="14" t="s">
        <v>14</v>
      </c>
      <c r="H774" s="14" t="s">
        <v>15</v>
      </c>
      <c r="I774" s="14" t="str">
        <f>VLOOKUP(Transaksi[[#This Row],[product_id]],'Data Mentah'!$J$7:$N$31,2,FALSE)</f>
        <v>Indomie Rasa Sop Buntut</v>
      </c>
      <c r="J774" s="14" t="str">
        <f>VLOOKUP(Transaksi[[#This Row],[product_id]],'Data Mentah'!$J$7:$N$31,3,FALSE)</f>
        <v>makanan</v>
      </c>
      <c r="K774" s="14">
        <f>VLOOKUP(Transaksi[[#This Row],[product_id]],'Data Mentah'!$J$7:$N$31,4,FALSE)</f>
        <v>10000</v>
      </c>
      <c r="L774" s="14" t="str">
        <f>VLOOKUP(Transaksi[[#This Row],[product_id]],'Data Mentah'!$J$7:$N$31,5,FALSE)</f>
        <v>mie-kuah</v>
      </c>
      <c r="M774" s="14">
        <f>Transaksi[[#This Row],[quantity]]*Transaksi[[#This Row],[harga_produk]]</f>
        <v>10000</v>
      </c>
      <c r="N774" s="14" t="str">
        <f>LEFT(Transaksi[[#This Row],[jenis_pembayaran]],4)</f>
        <v>QRIS</v>
      </c>
      <c r="O774" s="14">
        <f>IF(Transaksi[[#This Row],[tipe_pembayaran]]="QRIS",5%*Transaksi[[#This Row],[total_penjualan]],0)</f>
        <v>500</v>
      </c>
      <c r="P774" s="14">
        <f>Transaksi[[#This Row],[total_penjualan]]-Transaksi[[#This Row],[diskon]]</f>
        <v>9500</v>
      </c>
      <c r="Q774" s="16" t="str">
        <f t="shared" si="12"/>
        <v>Agustus</v>
      </c>
    </row>
    <row r="775" spans="1:17">
      <c r="A775" s="14">
        <v>774</v>
      </c>
      <c r="B775" s="14">
        <v>774</v>
      </c>
      <c r="C775" s="15">
        <v>44719</v>
      </c>
      <c r="D775" s="14">
        <v>3</v>
      </c>
      <c r="E775" s="14">
        <v>5</v>
      </c>
      <c r="F775" s="14">
        <v>2</v>
      </c>
      <c r="G775" s="14" t="s">
        <v>22</v>
      </c>
      <c r="H775" s="14" t="s">
        <v>20</v>
      </c>
      <c r="I775" s="14" t="str">
        <f>VLOOKUP(Transaksi[[#This Row],[product_id]],'Data Mentah'!$J$7:$N$31,2,FALSE)</f>
        <v>Indomie Goreng Cabe Ijo</v>
      </c>
      <c r="J775" s="14" t="str">
        <f>VLOOKUP(Transaksi[[#This Row],[product_id]],'Data Mentah'!$J$7:$N$31,3,FALSE)</f>
        <v>makanan</v>
      </c>
      <c r="K775" s="14">
        <f>VLOOKUP(Transaksi[[#This Row],[product_id]],'Data Mentah'!$J$7:$N$31,4,FALSE)</f>
        <v>9000</v>
      </c>
      <c r="L775" s="14" t="str">
        <f>VLOOKUP(Transaksi[[#This Row],[product_id]],'Data Mentah'!$J$7:$N$31,5,FALSE)</f>
        <v>mie-goreng</v>
      </c>
      <c r="M775" s="14">
        <f>Transaksi[[#This Row],[quantity]]*Transaksi[[#This Row],[harga_produk]]</f>
        <v>18000</v>
      </c>
      <c r="N775" s="14" t="str">
        <f>LEFT(Transaksi[[#This Row],[jenis_pembayaran]],4)</f>
        <v>QRIS</v>
      </c>
      <c r="O775" s="14">
        <f>IF(Transaksi[[#This Row],[tipe_pembayaran]]="QRIS",5%*Transaksi[[#This Row],[total_penjualan]],0)</f>
        <v>900</v>
      </c>
      <c r="P775" s="14">
        <f>Transaksi[[#This Row],[total_penjualan]]-Transaksi[[#This Row],[diskon]]</f>
        <v>17100</v>
      </c>
      <c r="Q775" s="16" t="str">
        <f t="shared" si="12"/>
        <v>Juni</v>
      </c>
    </row>
    <row r="776" spans="1:17">
      <c r="A776" s="14">
        <v>775</v>
      </c>
      <c r="B776" s="14">
        <v>775</v>
      </c>
      <c r="C776" s="15">
        <v>44607</v>
      </c>
      <c r="D776" s="14">
        <v>19</v>
      </c>
      <c r="E776" s="14">
        <v>10</v>
      </c>
      <c r="F776" s="14">
        <v>3</v>
      </c>
      <c r="G776" s="14" t="s">
        <v>14</v>
      </c>
      <c r="H776" s="14" t="s">
        <v>15</v>
      </c>
      <c r="I776" s="14" t="str">
        <f>VLOOKUP(Transaksi[[#This Row],[product_id]],'Data Mentah'!$J$7:$N$31,2,FALSE)</f>
        <v>indomie Kari Ayam</v>
      </c>
      <c r="J776" s="14" t="str">
        <f>VLOOKUP(Transaksi[[#This Row],[product_id]],'Data Mentah'!$J$7:$N$31,3,FALSE)</f>
        <v>makanan</v>
      </c>
      <c r="K776" s="14">
        <f>VLOOKUP(Transaksi[[#This Row],[product_id]],'Data Mentah'!$J$7:$N$31,4,FALSE)</f>
        <v>9000</v>
      </c>
      <c r="L776" s="14" t="str">
        <f>VLOOKUP(Transaksi[[#This Row],[product_id]],'Data Mentah'!$J$7:$N$31,5,FALSE)</f>
        <v>mie-kuah</v>
      </c>
      <c r="M776" s="14">
        <f>Transaksi[[#This Row],[quantity]]*Transaksi[[#This Row],[harga_produk]]</f>
        <v>27000</v>
      </c>
      <c r="N776" s="14" t="str">
        <f>LEFT(Transaksi[[#This Row],[jenis_pembayaran]],4)</f>
        <v>QRIS</v>
      </c>
      <c r="O776" s="14">
        <f>IF(Transaksi[[#This Row],[tipe_pembayaran]]="QRIS",5%*Transaksi[[#This Row],[total_penjualan]],0)</f>
        <v>1350</v>
      </c>
      <c r="P776" s="14">
        <f>Transaksi[[#This Row],[total_penjualan]]-Transaksi[[#This Row],[diskon]]</f>
        <v>25650</v>
      </c>
      <c r="Q776" s="16" t="str">
        <f t="shared" si="12"/>
        <v>Februari</v>
      </c>
    </row>
    <row r="777" spans="1:17">
      <c r="A777" s="14">
        <v>776</v>
      </c>
      <c r="B777" s="14">
        <v>776</v>
      </c>
      <c r="C777" s="15">
        <v>44798</v>
      </c>
      <c r="D777" s="14">
        <v>85</v>
      </c>
      <c r="E777" s="14">
        <v>10</v>
      </c>
      <c r="F777" s="14">
        <v>1</v>
      </c>
      <c r="G777" s="14" t="s">
        <v>22</v>
      </c>
      <c r="H777" s="14" t="s">
        <v>20</v>
      </c>
      <c r="I777" s="14" t="str">
        <f>VLOOKUP(Transaksi[[#This Row],[product_id]],'Data Mentah'!$J$7:$N$31,2,FALSE)</f>
        <v>indomie Kari Ayam</v>
      </c>
      <c r="J777" s="14" t="str">
        <f>VLOOKUP(Transaksi[[#This Row],[product_id]],'Data Mentah'!$J$7:$N$31,3,FALSE)</f>
        <v>makanan</v>
      </c>
      <c r="K777" s="14">
        <f>VLOOKUP(Transaksi[[#This Row],[product_id]],'Data Mentah'!$J$7:$N$31,4,FALSE)</f>
        <v>9000</v>
      </c>
      <c r="L777" s="14" t="str">
        <f>VLOOKUP(Transaksi[[#This Row],[product_id]],'Data Mentah'!$J$7:$N$31,5,FALSE)</f>
        <v>mie-kuah</v>
      </c>
      <c r="M777" s="14">
        <f>Transaksi[[#This Row],[quantity]]*Transaksi[[#This Row],[harga_produk]]</f>
        <v>9000</v>
      </c>
      <c r="N777" s="14" t="str">
        <f>LEFT(Transaksi[[#This Row],[jenis_pembayaran]],4)</f>
        <v>QRIS</v>
      </c>
      <c r="O777" s="14">
        <f>IF(Transaksi[[#This Row],[tipe_pembayaran]]="QRIS",5%*Transaksi[[#This Row],[total_penjualan]],0)</f>
        <v>450</v>
      </c>
      <c r="P777" s="14">
        <f>Transaksi[[#This Row],[total_penjualan]]-Transaksi[[#This Row],[diskon]]</f>
        <v>8550</v>
      </c>
      <c r="Q777" s="16" t="str">
        <f t="shared" si="12"/>
        <v>Agustus</v>
      </c>
    </row>
    <row r="778" spans="1:17">
      <c r="A778" s="14">
        <v>777</v>
      </c>
      <c r="B778" s="14">
        <v>777</v>
      </c>
      <c r="C778" s="15">
        <v>44785</v>
      </c>
      <c r="D778" s="14">
        <v>14</v>
      </c>
      <c r="E778" s="14">
        <v>16</v>
      </c>
      <c r="F778" s="14">
        <v>2</v>
      </c>
      <c r="G778" s="14" t="s">
        <v>30</v>
      </c>
      <c r="H778" s="14" t="s">
        <v>20</v>
      </c>
      <c r="I778" s="14" t="str">
        <f>VLOOKUP(Transaksi[[#This Row],[product_id]],'Data Mentah'!$J$7:$N$31,2,FALSE)</f>
        <v>Indomie Rasa Soto Lamongan</v>
      </c>
      <c r="J778" s="14" t="str">
        <f>VLOOKUP(Transaksi[[#This Row],[product_id]],'Data Mentah'!$J$7:$N$31,3,FALSE)</f>
        <v>makanan</v>
      </c>
      <c r="K778" s="14">
        <f>VLOOKUP(Transaksi[[#This Row],[product_id]],'Data Mentah'!$J$7:$N$31,4,FALSE)</f>
        <v>10000</v>
      </c>
      <c r="L778" s="14" t="str">
        <f>VLOOKUP(Transaksi[[#This Row],[product_id]],'Data Mentah'!$J$7:$N$31,5,FALSE)</f>
        <v>mie-kuah</v>
      </c>
      <c r="M778" s="14">
        <f>Transaksi[[#This Row],[quantity]]*Transaksi[[#This Row],[harga_produk]]</f>
        <v>20000</v>
      </c>
      <c r="N778" s="14" t="str">
        <f>LEFT(Transaksi[[#This Row],[jenis_pembayaran]],4)</f>
        <v>QRIS</v>
      </c>
      <c r="O778" s="14">
        <f>IF(Transaksi[[#This Row],[tipe_pembayaran]]="QRIS",5%*Transaksi[[#This Row],[total_penjualan]],0)</f>
        <v>1000</v>
      </c>
      <c r="P778" s="14">
        <f>Transaksi[[#This Row],[total_penjualan]]-Transaksi[[#This Row],[diskon]]</f>
        <v>19000</v>
      </c>
      <c r="Q778" s="16" t="str">
        <f t="shared" si="12"/>
        <v>Agustus</v>
      </c>
    </row>
    <row r="779" spans="1:17">
      <c r="A779" s="14">
        <v>778</v>
      </c>
      <c r="B779" s="14">
        <v>778</v>
      </c>
      <c r="C779" s="15">
        <v>44766</v>
      </c>
      <c r="D779" s="14">
        <v>75</v>
      </c>
      <c r="E779" s="14">
        <v>13</v>
      </c>
      <c r="F779" s="14">
        <v>2</v>
      </c>
      <c r="G779" s="14" t="s">
        <v>14</v>
      </c>
      <c r="H779" s="14" t="s">
        <v>15</v>
      </c>
      <c r="I779" s="14" t="str">
        <f>VLOOKUP(Transaksi[[#This Row],[product_id]],'Data Mentah'!$J$7:$N$31,2,FALSE)</f>
        <v>Indomie Rasa Sop Buntut</v>
      </c>
      <c r="J779" s="14" t="str">
        <f>VLOOKUP(Transaksi[[#This Row],[product_id]],'Data Mentah'!$J$7:$N$31,3,FALSE)</f>
        <v>makanan</v>
      </c>
      <c r="K779" s="14">
        <f>VLOOKUP(Transaksi[[#This Row],[product_id]],'Data Mentah'!$J$7:$N$31,4,FALSE)</f>
        <v>10000</v>
      </c>
      <c r="L779" s="14" t="str">
        <f>VLOOKUP(Transaksi[[#This Row],[product_id]],'Data Mentah'!$J$7:$N$31,5,FALSE)</f>
        <v>mie-kuah</v>
      </c>
      <c r="M779" s="14">
        <f>Transaksi[[#This Row],[quantity]]*Transaksi[[#This Row],[harga_produk]]</f>
        <v>20000</v>
      </c>
      <c r="N779" s="14" t="str">
        <f>LEFT(Transaksi[[#This Row],[jenis_pembayaran]],4)</f>
        <v>QRIS</v>
      </c>
      <c r="O779" s="14">
        <f>IF(Transaksi[[#This Row],[tipe_pembayaran]]="QRIS",5%*Transaksi[[#This Row],[total_penjualan]],0)</f>
        <v>1000</v>
      </c>
      <c r="P779" s="14">
        <f>Transaksi[[#This Row],[total_penjualan]]-Transaksi[[#This Row],[diskon]]</f>
        <v>19000</v>
      </c>
      <c r="Q779" s="16" t="str">
        <f t="shared" si="12"/>
        <v>Juli</v>
      </c>
    </row>
    <row r="780" spans="1:17">
      <c r="A780" s="14">
        <v>779</v>
      </c>
      <c r="B780" s="14">
        <v>779</v>
      </c>
      <c r="C780" s="15">
        <v>44766</v>
      </c>
      <c r="D780" s="14">
        <v>52</v>
      </c>
      <c r="E780" s="14">
        <v>17</v>
      </c>
      <c r="F780" s="14">
        <v>3</v>
      </c>
      <c r="G780" s="14" t="s">
        <v>30</v>
      </c>
      <c r="H780" s="14" t="s">
        <v>15</v>
      </c>
      <c r="I780" s="14" t="str">
        <f>VLOOKUP(Transaksi[[#This Row],[product_id]],'Data Mentah'!$J$7:$N$31,2,FALSE)</f>
        <v>Indomie Rasa Soto Padang</v>
      </c>
      <c r="J780" s="14" t="str">
        <f>VLOOKUP(Transaksi[[#This Row],[product_id]],'Data Mentah'!$J$7:$N$31,3,FALSE)</f>
        <v>makanan</v>
      </c>
      <c r="K780" s="14">
        <f>VLOOKUP(Transaksi[[#This Row],[product_id]],'Data Mentah'!$J$7:$N$31,4,FALSE)</f>
        <v>10000</v>
      </c>
      <c r="L780" s="14" t="str">
        <f>VLOOKUP(Transaksi[[#This Row],[product_id]],'Data Mentah'!$J$7:$N$31,5,FALSE)</f>
        <v>mie-kuah</v>
      </c>
      <c r="M780" s="14">
        <f>Transaksi[[#This Row],[quantity]]*Transaksi[[#This Row],[harga_produk]]</f>
        <v>30000</v>
      </c>
      <c r="N780" s="14" t="str">
        <f>LEFT(Transaksi[[#This Row],[jenis_pembayaran]],4)</f>
        <v>QRIS</v>
      </c>
      <c r="O780" s="14">
        <f>IF(Transaksi[[#This Row],[tipe_pembayaran]]="QRIS",5%*Transaksi[[#This Row],[total_penjualan]],0)</f>
        <v>1500</v>
      </c>
      <c r="P780" s="14">
        <f>Transaksi[[#This Row],[total_penjualan]]-Transaksi[[#This Row],[diskon]]</f>
        <v>28500</v>
      </c>
      <c r="Q780" s="16" t="str">
        <f t="shared" si="12"/>
        <v>Juli</v>
      </c>
    </row>
    <row r="781" spans="1:17">
      <c r="A781" s="14">
        <v>780</v>
      </c>
      <c r="B781" s="14">
        <v>780</v>
      </c>
      <c r="C781" s="15">
        <v>44767</v>
      </c>
      <c r="D781" s="14">
        <v>49</v>
      </c>
      <c r="E781" s="14">
        <v>12</v>
      </c>
      <c r="F781" s="14">
        <v>1</v>
      </c>
      <c r="G781" s="14" t="s">
        <v>30</v>
      </c>
      <c r="H781" s="14" t="s">
        <v>20</v>
      </c>
      <c r="I781" s="14" t="str">
        <f>VLOOKUP(Transaksi[[#This Row],[product_id]],'Data Mentah'!$J$7:$N$31,2,FALSE)</f>
        <v>Indomie Rasa Mi Kocok Bandung</v>
      </c>
      <c r="J781" s="14" t="str">
        <f>VLOOKUP(Transaksi[[#This Row],[product_id]],'Data Mentah'!$J$7:$N$31,3,FALSE)</f>
        <v>makanan</v>
      </c>
      <c r="K781" s="14">
        <f>VLOOKUP(Transaksi[[#This Row],[product_id]],'Data Mentah'!$J$7:$N$31,4,FALSE)</f>
        <v>10000</v>
      </c>
      <c r="L781" s="14" t="str">
        <f>VLOOKUP(Transaksi[[#This Row],[product_id]],'Data Mentah'!$J$7:$N$31,5,FALSE)</f>
        <v>mie-kuah</v>
      </c>
      <c r="M781" s="14">
        <f>Transaksi[[#This Row],[quantity]]*Transaksi[[#This Row],[harga_produk]]</f>
        <v>10000</v>
      </c>
      <c r="N781" s="14" t="str">
        <f>LEFT(Transaksi[[#This Row],[jenis_pembayaran]],4)</f>
        <v>QRIS</v>
      </c>
      <c r="O781" s="14">
        <f>IF(Transaksi[[#This Row],[tipe_pembayaran]]="QRIS",5%*Transaksi[[#This Row],[total_penjualan]],0)</f>
        <v>500</v>
      </c>
      <c r="P781" s="14">
        <f>Transaksi[[#This Row],[total_penjualan]]-Transaksi[[#This Row],[diskon]]</f>
        <v>9500</v>
      </c>
      <c r="Q781" s="16" t="str">
        <f t="shared" si="12"/>
        <v>Juli</v>
      </c>
    </row>
    <row r="782" spans="1:17">
      <c r="A782" s="14">
        <v>781</v>
      </c>
      <c r="B782" s="14">
        <v>781</v>
      </c>
      <c r="C782" s="15">
        <v>44785</v>
      </c>
      <c r="D782" s="14">
        <v>8</v>
      </c>
      <c r="E782" s="14">
        <v>7</v>
      </c>
      <c r="F782" s="14">
        <v>1</v>
      </c>
      <c r="G782" s="14" t="s">
        <v>45</v>
      </c>
      <c r="H782" s="14" t="s">
        <v>15</v>
      </c>
      <c r="I782" s="14" t="str">
        <f>VLOOKUP(Transaksi[[#This Row],[product_id]],'Data Mentah'!$J$7:$N$31,2,FALSE)</f>
        <v>Indomie Goreng Rendang</v>
      </c>
      <c r="J782" s="14" t="str">
        <f>VLOOKUP(Transaksi[[#This Row],[product_id]],'Data Mentah'!$J$7:$N$31,3,FALSE)</f>
        <v>makanan</v>
      </c>
      <c r="K782" s="14">
        <f>VLOOKUP(Transaksi[[#This Row],[product_id]],'Data Mentah'!$J$7:$N$31,4,FALSE)</f>
        <v>9000</v>
      </c>
      <c r="L782" s="14" t="str">
        <f>VLOOKUP(Transaksi[[#This Row],[product_id]],'Data Mentah'!$J$7:$N$31,5,FALSE)</f>
        <v>mie-goreng</v>
      </c>
      <c r="M782" s="14">
        <f>Transaksi[[#This Row],[quantity]]*Transaksi[[#This Row],[harga_produk]]</f>
        <v>9000</v>
      </c>
      <c r="N782" s="14" t="str">
        <f>LEFT(Transaksi[[#This Row],[jenis_pembayaran]],4)</f>
        <v>QRIS</v>
      </c>
      <c r="O782" s="14">
        <f>IF(Transaksi[[#This Row],[tipe_pembayaran]]="QRIS",5%*Transaksi[[#This Row],[total_penjualan]],0)</f>
        <v>450</v>
      </c>
      <c r="P782" s="14">
        <f>Transaksi[[#This Row],[total_penjualan]]-Transaksi[[#This Row],[diskon]]</f>
        <v>8550</v>
      </c>
      <c r="Q782" s="16" t="str">
        <f t="shared" si="12"/>
        <v>Agustus</v>
      </c>
    </row>
    <row r="783" spans="1:17">
      <c r="A783" s="14">
        <v>782</v>
      </c>
      <c r="B783" s="14">
        <v>782</v>
      </c>
      <c r="C783" s="15">
        <v>44671</v>
      </c>
      <c r="D783" s="14">
        <v>76</v>
      </c>
      <c r="E783" s="14">
        <v>3</v>
      </c>
      <c r="F783" s="14">
        <v>2</v>
      </c>
      <c r="G783" s="14" t="s">
        <v>22</v>
      </c>
      <c r="H783" s="14" t="s">
        <v>20</v>
      </c>
      <c r="I783" s="14" t="str">
        <f>VLOOKUP(Transaksi[[#This Row],[product_id]],'Data Mentah'!$J$7:$N$31,2,FALSE)</f>
        <v>Indomie Baso Sapi</v>
      </c>
      <c r="J783" s="14" t="str">
        <f>VLOOKUP(Transaksi[[#This Row],[product_id]],'Data Mentah'!$J$7:$N$31,3,FALSE)</f>
        <v>makanan</v>
      </c>
      <c r="K783" s="14">
        <f>VLOOKUP(Transaksi[[#This Row],[product_id]],'Data Mentah'!$J$7:$N$31,4,FALSE)</f>
        <v>9000</v>
      </c>
      <c r="L783" s="14" t="str">
        <f>VLOOKUP(Transaksi[[#This Row],[product_id]],'Data Mentah'!$J$7:$N$31,5,FALSE)</f>
        <v>mie-kuah</v>
      </c>
      <c r="M783" s="14">
        <f>Transaksi[[#This Row],[quantity]]*Transaksi[[#This Row],[harga_produk]]</f>
        <v>18000</v>
      </c>
      <c r="N783" s="14" t="str">
        <f>LEFT(Transaksi[[#This Row],[jenis_pembayaran]],4)</f>
        <v>QRIS</v>
      </c>
      <c r="O783" s="14">
        <f>IF(Transaksi[[#This Row],[tipe_pembayaran]]="QRIS",5%*Transaksi[[#This Row],[total_penjualan]],0)</f>
        <v>900</v>
      </c>
      <c r="P783" s="14">
        <f>Transaksi[[#This Row],[total_penjualan]]-Transaksi[[#This Row],[diskon]]</f>
        <v>17100</v>
      </c>
      <c r="Q783" s="16" t="str">
        <f t="shared" si="12"/>
        <v>April</v>
      </c>
    </row>
    <row r="784" spans="1:17">
      <c r="A784" s="14">
        <v>783</v>
      </c>
      <c r="B784" s="14">
        <v>783</v>
      </c>
      <c r="C784" s="15">
        <v>44776</v>
      </c>
      <c r="D784" s="14">
        <v>99</v>
      </c>
      <c r="E784" s="14">
        <v>15</v>
      </c>
      <c r="F784" s="14">
        <v>1</v>
      </c>
      <c r="G784" s="14" t="s">
        <v>45</v>
      </c>
      <c r="H784" s="14" t="s">
        <v>15</v>
      </c>
      <c r="I784" s="14" t="str">
        <f>VLOOKUP(Transaksi[[#This Row],[product_id]],'Data Mentah'!$J$7:$N$31,2,FALSE)</f>
        <v>Indomie Rasa Soto Betawi</v>
      </c>
      <c r="J784" s="14" t="str">
        <f>VLOOKUP(Transaksi[[#This Row],[product_id]],'Data Mentah'!$J$7:$N$31,3,FALSE)</f>
        <v>makanan</v>
      </c>
      <c r="K784" s="14">
        <f>VLOOKUP(Transaksi[[#This Row],[product_id]],'Data Mentah'!$J$7:$N$31,4,FALSE)</f>
        <v>10000</v>
      </c>
      <c r="L784" s="14" t="str">
        <f>VLOOKUP(Transaksi[[#This Row],[product_id]],'Data Mentah'!$J$7:$N$31,5,FALSE)</f>
        <v>mie-kuah</v>
      </c>
      <c r="M784" s="14">
        <f>Transaksi[[#This Row],[quantity]]*Transaksi[[#This Row],[harga_produk]]</f>
        <v>10000</v>
      </c>
      <c r="N784" s="14" t="str">
        <f>LEFT(Transaksi[[#This Row],[jenis_pembayaran]],4)</f>
        <v>QRIS</v>
      </c>
      <c r="O784" s="14">
        <f>IF(Transaksi[[#This Row],[tipe_pembayaran]]="QRIS",5%*Transaksi[[#This Row],[total_penjualan]],0)</f>
        <v>500</v>
      </c>
      <c r="P784" s="14">
        <f>Transaksi[[#This Row],[total_penjualan]]-Transaksi[[#This Row],[diskon]]</f>
        <v>9500</v>
      </c>
      <c r="Q784" s="16" t="str">
        <f t="shared" si="12"/>
        <v>Agustus</v>
      </c>
    </row>
    <row r="785" spans="1:17">
      <c r="A785" s="14">
        <v>784</v>
      </c>
      <c r="B785" s="14">
        <v>784</v>
      </c>
      <c r="C785" s="15">
        <v>44757</v>
      </c>
      <c r="D785" s="14">
        <v>52</v>
      </c>
      <c r="E785" s="14">
        <v>15</v>
      </c>
      <c r="F785" s="14">
        <v>2</v>
      </c>
      <c r="G785" s="14" t="s">
        <v>19</v>
      </c>
      <c r="H785" s="14" t="s">
        <v>20</v>
      </c>
      <c r="I785" s="14" t="str">
        <f>VLOOKUP(Transaksi[[#This Row],[product_id]],'Data Mentah'!$J$7:$N$31,2,FALSE)</f>
        <v>Indomie Rasa Soto Betawi</v>
      </c>
      <c r="J785" s="14" t="str">
        <f>VLOOKUP(Transaksi[[#This Row],[product_id]],'Data Mentah'!$J$7:$N$31,3,FALSE)</f>
        <v>makanan</v>
      </c>
      <c r="K785" s="14">
        <f>VLOOKUP(Transaksi[[#This Row],[product_id]],'Data Mentah'!$J$7:$N$31,4,FALSE)</f>
        <v>10000</v>
      </c>
      <c r="L785" s="14" t="str">
        <f>VLOOKUP(Transaksi[[#This Row],[product_id]],'Data Mentah'!$J$7:$N$31,5,FALSE)</f>
        <v>mie-kuah</v>
      </c>
      <c r="M785" s="14">
        <f>Transaksi[[#This Row],[quantity]]*Transaksi[[#This Row],[harga_produk]]</f>
        <v>20000</v>
      </c>
      <c r="N785" s="14" t="str">
        <f>LEFT(Transaksi[[#This Row],[jenis_pembayaran]],4)</f>
        <v>CASH</v>
      </c>
      <c r="O785" s="14">
        <f>IF(Transaksi[[#This Row],[tipe_pembayaran]]="QRIS",5%*Transaksi[[#This Row],[total_penjualan]],0)</f>
        <v>0</v>
      </c>
      <c r="P785" s="14">
        <f>Transaksi[[#This Row],[total_penjualan]]-Transaksi[[#This Row],[diskon]]</f>
        <v>20000</v>
      </c>
      <c r="Q785" s="16" t="str">
        <f t="shared" si="12"/>
        <v>Juli</v>
      </c>
    </row>
    <row r="786" spans="1:17">
      <c r="A786" s="14">
        <v>785</v>
      </c>
      <c r="B786" s="14">
        <v>785</v>
      </c>
      <c r="C786" s="15">
        <v>44562</v>
      </c>
      <c r="D786" s="14">
        <v>2</v>
      </c>
      <c r="E786" s="14">
        <v>4</v>
      </c>
      <c r="F786" s="14">
        <v>3</v>
      </c>
      <c r="G786" s="14" t="s">
        <v>14</v>
      </c>
      <c r="H786" s="14" t="s">
        <v>20</v>
      </c>
      <c r="I786" s="14" t="str">
        <f>VLOOKUP(Transaksi[[#This Row],[product_id]],'Data Mentah'!$J$7:$N$31,2,FALSE)</f>
        <v>Indomie Goreng Aceh</v>
      </c>
      <c r="J786" s="14" t="str">
        <f>VLOOKUP(Transaksi[[#This Row],[product_id]],'Data Mentah'!$J$7:$N$31,3,FALSE)</f>
        <v>makanan</v>
      </c>
      <c r="K786" s="14">
        <f>VLOOKUP(Transaksi[[#This Row],[product_id]],'Data Mentah'!$J$7:$N$31,4,FALSE)</f>
        <v>9000</v>
      </c>
      <c r="L786" s="14" t="str">
        <f>VLOOKUP(Transaksi[[#This Row],[product_id]],'Data Mentah'!$J$7:$N$31,5,FALSE)</f>
        <v>mie-goreng</v>
      </c>
      <c r="M786" s="14">
        <f>Transaksi[[#This Row],[quantity]]*Transaksi[[#This Row],[harga_produk]]</f>
        <v>27000</v>
      </c>
      <c r="N786" s="14" t="str">
        <f>LEFT(Transaksi[[#This Row],[jenis_pembayaran]],4)</f>
        <v>QRIS</v>
      </c>
      <c r="O786" s="14">
        <f>IF(Transaksi[[#This Row],[tipe_pembayaran]]="QRIS",5%*Transaksi[[#This Row],[total_penjualan]],0)</f>
        <v>1350</v>
      </c>
      <c r="P786" s="14">
        <f>Transaksi[[#This Row],[total_penjualan]]-Transaksi[[#This Row],[diskon]]</f>
        <v>25650</v>
      </c>
      <c r="Q786" s="16" t="str">
        <f t="shared" si="12"/>
        <v>Januari</v>
      </c>
    </row>
    <row r="787" spans="1:17">
      <c r="A787" s="14">
        <v>786</v>
      </c>
      <c r="B787" s="14">
        <v>786</v>
      </c>
      <c r="C787" s="15">
        <v>44733</v>
      </c>
      <c r="D787" s="14">
        <v>28</v>
      </c>
      <c r="E787" s="14">
        <v>13</v>
      </c>
      <c r="F787" s="14">
        <v>3</v>
      </c>
      <c r="G787" s="14" t="s">
        <v>45</v>
      </c>
      <c r="H787" s="14" t="s">
        <v>15</v>
      </c>
      <c r="I787" s="14" t="str">
        <f>VLOOKUP(Transaksi[[#This Row],[product_id]],'Data Mentah'!$J$7:$N$31,2,FALSE)</f>
        <v>Indomie Rasa Sop Buntut</v>
      </c>
      <c r="J787" s="14" t="str">
        <f>VLOOKUP(Transaksi[[#This Row],[product_id]],'Data Mentah'!$J$7:$N$31,3,FALSE)</f>
        <v>makanan</v>
      </c>
      <c r="K787" s="14">
        <f>VLOOKUP(Transaksi[[#This Row],[product_id]],'Data Mentah'!$J$7:$N$31,4,FALSE)</f>
        <v>10000</v>
      </c>
      <c r="L787" s="14" t="str">
        <f>VLOOKUP(Transaksi[[#This Row],[product_id]],'Data Mentah'!$J$7:$N$31,5,FALSE)</f>
        <v>mie-kuah</v>
      </c>
      <c r="M787" s="14">
        <f>Transaksi[[#This Row],[quantity]]*Transaksi[[#This Row],[harga_produk]]</f>
        <v>30000</v>
      </c>
      <c r="N787" s="14" t="str">
        <f>LEFT(Transaksi[[#This Row],[jenis_pembayaran]],4)</f>
        <v>QRIS</v>
      </c>
      <c r="O787" s="14">
        <f>IF(Transaksi[[#This Row],[tipe_pembayaran]]="QRIS",5%*Transaksi[[#This Row],[total_penjualan]],0)</f>
        <v>1500</v>
      </c>
      <c r="P787" s="14">
        <f>Transaksi[[#This Row],[total_penjualan]]-Transaksi[[#This Row],[diskon]]</f>
        <v>28500</v>
      </c>
      <c r="Q787" s="16" t="str">
        <f t="shared" si="12"/>
        <v>Juni</v>
      </c>
    </row>
    <row r="788" spans="1:17">
      <c r="A788" s="14">
        <v>787</v>
      </c>
      <c r="B788" s="14">
        <v>787</v>
      </c>
      <c r="C788" s="15">
        <v>44584</v>
      </c>
      <c r="D788" s="14">
        <v>1</v>
      </c>
      <c r="E788" s="14">
        <v>5</v>
      </c>
      <c r="F788" s="14">
        <v>3</v>
      </c>
      <c r="G788" s="14" t="s">
        <v>33</v>
      </c>
      <c r="H788" s="14" t="s">
        <v>20</v>
      </c>
      <c r="I788" s="14" t="str">
        <f>VLOOKUP(Transaksi[[#This Row],[product_id]],'Data Mentah'!$J$7:$N$31,2,FALSE)</f>
        <v>Indomie Goreng Cabe Ijo</v>
      </c>
      <c r="J788" s="14" t="str">
        <f>VLOOKUP(Transaksi[[#This Row],[product_id]],'Data Mentah'!$J$7:$N$31,3,FALSE)</f>
        <v>makanan</v>
      </c>
      <c r="K788" s="14">
        <f>VLOOKUP(Transaksi[[#This Row],[product_id]],'Data Mentah'!$J$7:$N$31,4,FALSE)</f>
        <v>9000</v>
      </c>
      <c r="L788" s="14" t="str">
        <f>VLOOKUP(Transaksi[[#This Row],[product_id]],'Data Mentah'!$J$7:$N$31,5,FALSE)</f>
        <v>mie-goreng</v>
      </c>
      <c r="M788" s="14">
        <f>Transaksi[[#This Row],[quantity]]*Transaksi[[#This Row],[harga_produk]]</f>
        <v>27000</v>
      </c>
      <c r="N788" s="14" t="str">
        <f>LEFT(Transaksi[[#This Row],[jenis_pembayaran]],4)</f>
        <v>QRIS</v>
      </c>
      <c r="O788" s="14">
        <f>IF(Transaksi[[#This Row],[tipe_pembayaran]]="QRIS",5%*Transaksi[[#This Row],[total_penjualan]],0)</f>
        <v>1350</v>
      </c>
      <c r="P788" s="14">
        <f>Transaksi[[#This Row],[total_penjualan]]-Transaksi[[#This Row],[diskon]]</f>
        <v>25650</v>
      </c>
      <c r="Q788" s="16" t="str">
        <f t="shared" si="12"/>
        <v>Januari</v>
      </c>
    </row>
    <row r="789" spans="1:17">
      <c r="A789" s="14">
        <v>788</v>
      </c>
      <c r="B789" s="14">
        <v>788</v>
      </c>
      <c r="C789" s="15">
        <v>44680</v>
      </c>
      <c r="D789" s="14">
        <v>53</v>
      </c>
      <c r="E789" s="14">
        <v>3</v>
      </c>
      <c r="F789" s="14">
        <v>2</v>
      </c>
      <c r="G789" s="14" t="s">
        <v>14</v>
      </c>
      <c r="H789" s="14" t="s">
        <v>20</v>
      </c>
      <c r="I789" s="14" t="str">
        <f>VLOOKUP(Transaksi[[#This Row],[product_id]],'Data Mentah'!$J$7:$N$31,2,FALSE)</f>
        <v>Indomie Baso Sapi</v>
      </c>
      <c r="J789" s="14" t="str">
        <f>VLOOKUP(Transaksi[[#This Row],[product_id]],'Data Mentah'!$J$7:$N$31,3,FALSE)</f>
        <v>makanan</v>
      </c>
      <c r="K789" s="14">
        <f>VLOOKUP(Transaksi[[#This Row],[product_id]],'Data Mentah'!$J$7:$N$31,4,FALSE)</f>
        <v>9000</v>
      </c>
      <c r="L789" s="14" t="str">
        <f>VLOOKUP(Transaksi[[#This Row],[product_id]],'Data Mentah'!$J$7:$N$31,5,FALSE)</f>
        <v>mie-kuah</v>
      </c>
      <c r="M789" s="14">
        <f>Transaksi[[#This Row],[quantity]]*Transaksi[[#This Row],[harga_produk]]</f>
        <v>18000</v>
      </c>
      <c r="N789" s="14" t="str">
        <f>LEFT(Transaksi[[#This Row],[jenis_pembayaran]],4)</f>
        <v>QRIS</v>
      </c>
      <c r="O789" s="14">
        <f>IF(Transaksi[[#This Row],[tipe_pembayaran]]="QRIS",5%*Transaksi[[#This Row],[total_penjualan]],0)</f>
        <v>900</v>
      </c>
      <c r="P789" s="14">
        <f>Transaksi[[#This Row],[total_penjualan]]-Transaksi[[#This Row],[diskon]]</f>
        <v>17100</v>
      </c>
      <c r="Q789" s="16" t="str">
        <f t="shared" si="12"/>
        <v>April</v>
      </c>
    </row>
    <row r="790" spans="1:17">
      <c r="A790" s="14">
        <v>789</v>
      </c>
      <c r="B790" s="14">
        <v>789</v>
      </c>
      <c r="C790" s="15">
        <v>44698</v>
      </c>
      <c r="D790" s="14">
        <v>32</v>
      </c>
      <c r="E790" s="14">
        <v>3</v>
      </c>
      <c r="F790" s="14">
        <v>1</v>
      </c>
      <c r="G790" s="14" t="s">
        <v>14</v>
      </c>
      <c r="H790" s="14" t="s">
        <v>15</v>
      </c>
      <c r="I790" s="14" t="str">
        <f>VLOOKUP(Transaksi[[#This Row],[product_id]],'Data Mentah'!$J$7:$N$31,2,FALSE)</f>
        <v>Indomie Baso Sapi</v>
      </c>
      <c r="J790" s="14" t="str">
        <f>VLOOKUP(Transaksi[[#This Row],[product_id]],'Data Mentah'!$J$7:$N$31,3,FALSE)</f>
        <v>makanan</v>
      </c>
      <c r="K790" s="14">
        <f>VLOOKUP(Transaksi[[#This Row],[product_id]],'Data Mentah'!$J$7:$N$31,4,FALSE)</f>
        <v>9000</v>
      </c>
      <c r="L790" s="14" t="str">
        <f>VLOOKUP(Transaksi[[#This Row],[product_id]],'Data Mentah'!$J$7:$N$31,5,FALSE)</f>
        <v>mie-kuah</v>
      </c>
      <c r="M790" s="14">
        <f>Transaksi[[#This Row],[quantity]]*Transaksi[[#This Row],[harga_produk]]</f>
        <v>9000</v>
      </c>
      <c r="N790" s="14" t="str">
        <f>LEFT(Transaksi[[#This Row],[jenis_pembayaran]],4)</f>
        <v>QRIS</v>
      </c>
      <c r="O790" s="14">
        <f>IF(Transaksi[[#This Row],[tipe_pembayaran]]="QRIS",5%*Transaksi[[#This Row],[total_penjualan]],0)</f>
        <v>450</v>
      </c>
      <c r="P790" s="14">
        <f>Transaksi[[#This Row],[total_penjualan]]-Transaksi[[#This Row],[diskon]]</f>
        <v>8550</v>
      </c>
      <c r="Q790" s="16" t="str">
        <f t="shared" si="12"/>
        <v>Mei</v>
      </c>
    </row>
    <row r="791" spans="1:17">
      <c r="A791" s="14">
        <v>790</v>
      </c>
      <c r="B791" s="14">
        <v>790</v>
      </c>
      <c r="C791" s="15">
        <v>44731</v>
      </c>
      <c r="D791" s="14">
        <v>76</v>
      </c>
      <c r="E791" s="14">
        <v>15</v>
      </c>
      <c r="F791" s="14">
        <v>2</v>
      </c>
      <c r="G791" s="14" t="s">
        <v>33</v>
      </c>
      <c r="H791" s="14" t="s">
        <v>20</v>
      </c>
      <c r="I791" s="14" t="str">
        <f>VLOOKUP(Transaksi[[#This Row],[product_id]],'Data Mentah'!$J$7:$N$31,2,FALSE)</f>
        <v>Indomie Rasa Soto Betawi</v>
      </c>
      <c r="J791" s="14" t="str">
        <f>VLOOKUP(Transaksi[[#This Row],[product_id]],'Data Mentah'!$J$7:$N$31,3,FALSE)</f>
        <v>makanan</v>
      </c>
      <c r="K791" s="14">
        <f>VLOOKUP(Transaksi[[#This Row],[product_id]],'Data Mentah'!$J$7:$N$31,4,FALSE)</f>
        <v>10000</v>
      </c>
      <c r="L791" s="14" t="str">
        <f>VLOOKUP(Transaksi[[#This Row],[product_id]],'Data Mentah'!$J$7:$N$31,5,FALSE)</f>
        <v>mie-kuah</v>
      </c>
      <c r="M791" s="14">
        <f>Transaksi[[#This Row],[quantity]]*Transaksi[[#This Row],[harga_produk]]</f>
        <v>20000</v>
      </c>
      <c r="N791" s="14" t="str">
        <f>LEFT(Transaksi[[#This Row],[jenis_pembayaran]],4)</f>
        <v>QRIS</v>
      </c>
      <c r="O791" s="14">
        <f>IF(Transaksi[[#This Row],[tipe_pembayaran]]="QRIS",5%*Transaksi[[#This Row],[total_penjualan]],0)</f>
        <v>1000</v>
      </c>
      <c r="P791" s="14">
        <f>Transaksi[[#This Row],[total_penjualan]]-Transaksi[[#This Row],[diskon]]</f>
        <v>19000</v>
      </c>
      <c r="Q791" s="16" t="str">
        <f t="shared" si="12"/>
        <v>Juni</v>
      </c>
    </row>
    <row r="792" spans="1:17">
      <c r="A792" s="14">
        <v>791</v>
      </c>
      <c r="B792" s="14">
        <v>791</v>
      </c>
      <c r="C792" s="15">
        <v>44759</v>
      </c>
      <c r="D792" s="14">
        <v>42</v>
      </c>
      <c r="E792" s="14">
        <v>9</v>
      </c>
      <c r="F792" s="14">
        <v>3</v>
      </c>
      <c r="G792" s="14" t="s">
        <v>22</v>
      </c>
      <c r="H792" s="14" t="s">
        <v>20</v>
      </c>
      <c r="I792" s="14" t="str">
        <f>VLOOKUP(Transaksi[[#This Row],[product_id]],'Data Mentah'!$J$7:$N$31,2,FALSE)</f>
        <v>Indomie Goreng Spesial</v>
      </c>
      <c r="J792" s="14" t="str">
        <f>VLOOKUP(Transaksi[[#This Row],[product_id]],'Data Mentah'!$J$7:$N$31,3,FALSE)</f>
        <v>makanan</v>
      </c>
      <c r="K792" s="14">
        <f>VLOOKUP(Transaksi[[#This Row],[product_id]],'Data Mentah'!$J$7:$N$31,4,FALSE)</f>
        <v>9000</v>
      </c>
      <c r="L792" s="14" t="str">
        <f>VLOOKUP(Transaksi[[#This Row],[product_id]],'Data Mentah'!$J$7:$N$31,5,FALSE)</f>
        <v>mie-goreng</v>
      </c>
      <c r="M792" s="14">
        <f>Transaksi[[#This Row],[quantity]]*Transaksi[[#This Row],[harga_produk]]</f>
        <v>27000</v>
      </c>
      <c r="N792" s="14" t="str">
        <f>LEFT(Transaksi[[#This Row],[jenis_pembayaran]],4)</f>
        <v>QRIS</v>
      </c>
      <c r="O792" s="14">
        <f>IF(Transaksi[[#This Row],[tipe_pembayaran]]="QRIS",5%*Transaksi[[#This Row],[total_penjualan]],0)</f>
        <v>1350</v>
      </c>
      <c r="P792" s="14">
        <f>Transaksi[[#This Row],[total_penjualan]]-Transaksi[[#This Row],[diskon]]</f>
        <v>25650</v>
      </c>
      <c r="Q792" s="16" t="str">
        <f t="shared" si="12"/>
        <v>Juli</v>
      </c>
    </row>
    <row r="793" spans="1:17">
      <c r="A793" s="14">
        <v>792</v>
      </c>
      <c r="B793" s="14">
        <v>792</v>
      </c>
      <c r="C793" s="15">
        <v>44752</v>
      </c>
      <c r="D793" s="14">
        <v>55</v>
      </c>
      <c r="E793" s="14">
        <v>7</v>
      </c>
      <c r="F793" s="14">
        <v>2</v>
      </c>
      <c r="G793" s="14" t="s">
        <v>45</v>
      </c>
      <c r="H793" s="14" t="s">
        <v>15</v>
      </c>
      <c r="I793" s="14" t="str">
        <f>VLOOKUP(Transaksi[[#This Row],[product_id]],'Data Mentah'!$J$7:$N$31,2,FALSE)</f>
        <v>Indomie Goreng Rendang</v>
      </c>
      <c r="J793" s="14" t="str">
        <f>VLOOKUP(Transaksi[[#This Row],[product_id]],'Data Mentah'!$J$7:$N$31,3,FALSE)</f>
        <v>makanan</v>
      </c>
      <c r="K793" s="14">
        <f>VLOOKUP(Transaksi[[#This Row],[product_id]],'Data Mentah'!$J$7:$N$31,4,FALSE)</f>
        <v>9000</v>
      </c>
      <c r="L793" s="14" t="str">
        <f>VLOOKUP(Transaksi[[#This Row],[product_id]],'Data Mentah'!$J$7:$N$31,5,FALSE)</f>
        <v>mie-goreng</v>
      </c>
      <c r="M793" s="14">
        <f>Transaksi[[#This Row],[quantity]]*Transaksi[[#This Row],[harga_produk]]</f>
        <v>18000</v>
      </c>
      <c r="N793" s="14" t="str">
        <f>LEFT(Transaksi[[#This Row],[jenis_pembayaran]],4)</f>
        <v>QRIS</v>
      </c>
      <c r="O793" s="14">
        <f>IF(Transaksi[[#This Row],[tipe_pembayaran]]="QRIS",5%*Transaksi[[#This Row],[total_penjualan]],0)</f>
        <v>900</v>
      </c>
      <c r="P793" s="14">
        <f>Transaksi[[#This Row],[total_penjualan]]-Transaksi[[#This Row],[diskon]]</f>
        <v>17100</v>
      </c>
      <c r="Q793" s="16" t="str">
        <f t="shared" si="12"/>
        <v>Juli</v>
      </c>
    </row>
    <row r="794" spans="1:17">
      <c r="A794" s="14">
        <v>793</v>
      </c>
      <c r="B794" s="14">
        <v>793</v>
      </c>
      <c r="C794" s="15">
        <v>44735</v>
      </c>
      <c r="D794" s="14">
        <v>26</v>
      </c>
      <c r="E794" s="14">
        <v>4</v>
      </c>
      <c r="F794" s="14">
        <v>1</v>
      </c>
      <c r="G794" s="14" t="s">
        <v>14</v>
      </c>
      <c r="H794" s="14" t="s">
        <v>20</v>
      </c>
      <c r="I794" s="14" t="str">
        <f>VLOOKUP(Transaksi[[#This Row],[product_id]],'Data Mentah'!$J$7:$N$31,2,FALSE)</f>
        <v>Indomie Goreng Aceh</v>
      </c>
      <c r="J794" s="14" t="str">
        <f>VLOOKUP(Transaksi[[#This Row],[product_id]],'Data Mentah'!$J$7:$N$31,3,FALSE)</f>
        <v>makanan</v>
      </c>
      <c r="K794" s="14">
        <f>VLOOKUP(Transaksi[[#This Row],[product_id]],'Data Mentah'!$J$7:$N$31,4,FALSE)</f>
        <v>9000</v>
      </c>
      <c r="L794" s="14" t="str">
        <f>VLOOKUP(Transaksi[[#This Row],[product_id]],'Data Mentah'!$J$7:$N$31,5,FALSE)</f>
        <v>mie-goreng</v>
      </c>
      <c r="M794" s="14">
        <f>Transaksi[[#This Row],[quantity]]*Transaksi[[#This Row],[harga_produk]]</f>
        <v>9000</v>
      </c>
      <c r="N794" s="14" t="str">
        <f>LEFT(Transaksi[[#This Row],[jenis_pembayaran]],4)</f>
        <v>QRIS</v>
      </c>
      <c r="O794" s="14">
        <f>IF(Transaksi[[#This Row],[tipe_pembayaran]]="QRIS",5%*Transaksi[[#This Row],[total_penjualan]],0)</f>
        <v>450</v>
      </c>
      <c r="P794" s="14">
        <f>Transaksi[[#This Row],[total_penjualan]]-Transaksi[[#This Row],[diskon]]</f>
        <v>8550</v>
      </c>
      <c r="Q794" s="16" t="str">
        <f t="shared" si="12"/>
        <v>Juni</v>
      </c>
    </row>
    <row r="795" spans="1:17">
      <c r="A795" s="14">
        <v>794</v>
      </c>
      <c r="B795" s="14">
        <v>794</v>
      </c>
      <c r="C795" s="15">
        <v>44600</v>
      </c>
      <c r="D795" s="14">
        <v>41</v>
      </c>
      <c r="E795" s="14">
        <v>12</v>
      </c>
      <c r="F795" s="14">
        <v>1</v>
      </c>
      <c r="G795" s="14" t="s">
        <v>19</v>
      </c>
      <c r="H795" s="14" t="s">
        <v>20</v>
      </c>
      <c r="I795" s="14" t="str">
        <f>VLOOKUP(Transaksi[[#This Row],[product_id]],'Data Mentah'!$J$7:$N$31,2,FALSE)</f>
        <v>Indomie Rasa Mi Kocok Bandung</v>
      </c>
      <c r="J795" s="14" t="str">
        <f>VLOOKUP(Transaksi[[#This Row],[product_id]],'Data Mentah'!$J$7:$N$31,3,FALSE)</f>
        <v>makanan</v>
      </c>
      <c r="K795" s="14">
        <f>VLOOKUP(Transaksi[[#This Row],[product_id]],'Data Mentah'!$J$7:$N$31,4,FALSE)</f>
        <v>10000</v>
      </c>
      <c r="L795" s="14" t="str">
        <f>VLOOKUP(Transaksi[[#This Row],[product_id]],'Data Mentah'!$J$7:$N$31,5,FALSE)</f>
        <v>mie-kuah</v>
      </c>
      <c r="M795" s="14">
        <f>Transaksi[[#This Row],[quantity]]*Transaksi[[#This Row],[harga_produk]]</f>
        <v>10000</v>
      </c>
      <c r="N795" s="14" t="str">
        <f>LEFT(Transaksi[[#This Row],[jenis_pembayaran]],4)</f>
        <v>CASH</v>
      </c>
      <c r="O795" s="14">
        <f>IF(Transaksi[[#This Row],[tipe_pembayaran]]="QRIS",5%*Transaksi[[#This Row],[total_penjualan]],0)</f>
        <v>0</v>
      </c>
      <c r="P795" s="14">
        <f>Transaksi[[#This Row],[total_penjualan]]-Transaksi[[#This Row],[diskon]]</f>
        <v>10000</v>
      </c>
      <c r="Q795" s="16" t="str">
        <f t="shared" si="12"/>
        <v>Februari</v>
      </c>
    </row>
    <row r="796" spans="1:17">
      <c r="A796" s="14">
        <v>795</v>
      </c>
      <c r="B796" s="14">
        <v>795</v>
      </c>
      <c r="C796" s="15">
        <v>44662</v>
      </c>
      <c r="D796" s="14">
        <v>55</v>
      </c>
      <c r="E796" s="14">
        <v>10</v>
      </c>
      <c r="F796" s="14">
        <v>1</v>
      </c>
      <c r="G796" s="14" t="s">
        <v>19</v>
      </c>
      <c r="H796" s="14" t="s">
        <v>20</v>
      </c>
      <c r="I796" s="14" t="str">
        <f>VLOOKUP(Transaksi[[#This Row],[product_id]],'Data Mentah'!$J$7:$N$31,2,FALSE)</f>
        <v>indomie Kari Ayam</v>
      </c>
      <c r="J796" s="14" t="str">
        <f>VLOOKUP(Transaksi[[#This Row],[product_id]],'Data Mentah'!$J$7:$N$31,3,FALSE)</f>
        <v>makanan</v>
      </c>
      <c r="K796" s="14">
        <f>VLOOKUP(Transaksi[[#This Row],[product_id]],'Data Mentah'!$J$7:$N$31,4,FALSE)</f>
        <v>9000</v>
      </c>
      <c r="L796" s="14" t="str">
        <f>VLOOKUP(Transaksi[[#This Row],[product_id]],'Data Mentah'!$J$7:$N$31,5,FALSE)</f>
        <v>mie-kuah</v>
      </c>
      <c r="M796" s="14">
        <f>Transaksi[[#This Row],[quantity]]*Transaksi[[#This Row],[harga_produk]]</f>
        <v>9000</v>
      </c>
      <c r="N796" s="14" t="str">
        <f>LEFT(Transaksi[[#This Row],[jenis_pembayaran]],4)</f>
        <v>CASH</v>
      </c>
      <c r="O796" s="14">
        <f>IF(Transaksi[[#This Row],[tipe_pembayaran]]="QRIS",5%*Transaksi[[#This Row],[total_penjualan]],0)</f>
        <v>0</v>
      </c>
      <c r="P796" s="14">
        <f>Transaksi[[#This Row],[total_penjualan]]-Transaksi[[#This Row],[diskon]]</f>
        <v>9000</v>
      </c>
      <c r="Q796" s="16" t="str">
        <f t="shared" si="12"/>
        <v>April</v>
      </c>
    </row>
    <row r="797" spans="1:17">
      <c r="A797" s="14">
        <v>796</v>
      </c>
      <c r="B797" s="14">
        <v>796</v>
      </c>
      <c r="C797" s="15">
        <v>44573</v>
      </c>
      <c r="D797" s="14">
        <v>84</v>
      </c>
      <c r="E797" s="14">
        <v>8</v>
      </c>
      <c r="F797" s="14">
        <v>1</v>
      </c>
      <c r="G797" s="14" t="s">
        <v>45</v>
      </c>
      <c r="H797" s="14" t="s">
        <v>20</v>
      </c>
      <c r="I797" s="14" t="str">
        <f>VLOOKUP(Transaksi[[#This Row],[product_id]],'Data Mentah'!$J$7:$N$31,2,FALSE)</f>
        <v>Indomie Goreng Sambal Matah</v>
      </c>
      <c r="J797" s="14" t="str">
        <f>VLOOKUP(Transaksi[[#This Row],[product_id]],'Data Mentah'!$J$7:$N$31,3,FALSE)</f>
        <v>makanan</v>
      </c>
      <c r="K797" s="14">
        <f>VLOOKUP(Transaksi[[#This Row],[product_id]],'Data Mentah'!$J$7:$N$31,4,FALSE)</f>
        <v>9000</v>
      </c>
      <c r="L797" s="14" t="str">
        <f>VLOOKUP(Transaksi[[#This Row],[product_id]],'Data Mentah'!$J$7:$N$31,5,FALSE)</f>
        <v>mie-goreng</v>
      </c>
      <c r="M797" s="14">
        <f>Transaksi[[#This Row],[quantity]]*Transaksi[[#This Row],[harga_produk]]</f>
        <v>9000</v>
      </c>
      <c r="N797" s="14" t="str">
        <f>LEFT(Transaksi[[#This Row],[jenis_pembayaran]],4)</f>
        <v>QRIS</v>
      </c>
      <c r="O797" s="14">
        <f>IF(Transaksi[[#This Row],[tipe_pembayaran]]="QRIS",5%*Transaksi[[#This Row],[total_penjualan]],0)</f>
        <v>450</v>
      </c>
      <c r="P797" s="14">
        <f>Transaksi[[#This Row],[total_penjualan]]-Transaksi[[#This Row],[diskon]]</f>
        <v>8550</v>
      </c>
      <c r="Q797" s="16" t="str">
        <f t="shared" si="12"/>
        <v>Januari</v>
      </c>
    </row>
    <row r="798" spans="1:17">
      <c r="A798" s="14">
        <v>797</v>
      </c>
      <c r="B798" s="14">
        <v>797</v>
      </c>
      <c r="C798" s="15">
        <v>44600</v>
      </c>
      <c r="D798" s="14">
        <v>91</v>
      </c>
      <c r="E798" s="14">
        <v>4</v>
      </c>
      <c r="F798" s="14">
        <v>3</v>
      </c>
      <c r="G798" s="14" t="s">
        <v>30</v>
      </c>
      <c r="H798" s="14" t="s">
        <v>15</v>
      </c>
      <c r="I798" s="14" t="str">
        <f>VLOOKUP(Transaksi[[#This Row],[product_id]],'Data Mentah'!$J$7:$N$31,2,FALSE)</f>
        <v>Indomie Goreng Aceh</v>
      </c>
      <c r="J798" s="14" t="str">
        <f>VLOOKUP(Transaksi[[#This Row],[product_id]],'Data Mentah'!$J$7:$N$31,3,FALSE)</f>
        <v>makanan</v>
      </c>
      <c r="K798" s="14">
        <f>VLOOKUP(Transaksi[[#This Row],[product_id]],'Data Mentah'!$J$7:$N$31,4,FALSE)</f>
        <v>9000</v>
      </c>
      <c r="L798" s="14" t="str">
        <f>VLOOKUP(Transaksi[[#This Row],[product_id]],'Data Mentah'!$J$7:$N$31,5,FALSE)</f>
        <v>mie-goreng</v>
      </c>
      <c r="M798" s="14">
        <f>Transaksi[[#This Row],[quantity]]*Transaksi[[#This Row],[harga_produk]]</f>
        <v>27000</v>
      </c>
      <c r="N798" s="14" t="str">
        <f>LEFT(Transaksi[[#This Row],[jenis_pembayaran]],4)</f>
        <v>QRIS</v>
      </c>
      <c r="O798" s="14">
        <f>IF(Transaksi[[#This Row],[tipe_pembayaran]]="QRIS",5%*Transaksi[[#This Row],[total_penjualan]],0)</f>
        <v>1350</v>
      </c>
      <c r="P798" s="14">
        <f>Transaksi[[#This Row],[total_penjualan]]-Transaksi[[#This Row],[diskon]]</f>
        <v>25650</v>
      </c>
      <c r="Q798" s="16" t="str">
        <f t="shared" si="12"/>
        <v>Februari</v>
      </c>
    </row>
    <row r="799" spans="1:17">
      <c r="A799" s="14">
        <v>798</v>
      </c>
      <c r="B799" s="14">
        <v>798</v>
      </c>
      <c r="C799" s="15">
        <v>44771</v>
      </c>
      <c r="D799" s="14">
        <v>84</v>
      </c>
      <c r="E799" s="14">
        <v>17</v>
      </c>
      <c r="F799" s="14">
        <v>3</v>
      </c>
      <c r="G799" s="14" t="s">
        <v>22</v>
      </c>
      <c r="H799" s="14" t="s">
        <v>15</v>
      </c>
      <c r="I799" s="14" t="str">
        <f>VLOOKUP(Transaksi[[#This Row],[product_id]],'Data Mentah'!$J$7:$N$31,2,FALSE)</f>
        <v>Indomie Rasa Soto Padang</v>
      </c>
      <c r="J799" s="14" t="str">
        <f>VLOOKUP(Transaksi[[#This Row],[product_id]],'Data Mentah'!$J$7:$N$31,3,FALSE)</f>
        <v>makanan</v>
      </c>
      <c r="K799" s="14">
        <f>VLOOKUP(Transaksi[[#This Row],[product_id]],'Data Mentah'!$J$7:$N$31,4,FALSE)</f>
        <v>10000</v>
      </c>
      <c r="L799" s="14" t="str">
        <f>VLOOKUP(Transaksi[[#This Row],[product_id]],'Data Mentah'!$J$7:$N$31,5,FALSE)</f>
        <v>mie-kuah</v>
      </c>
      <c r="M799" s="14">
        <f>Transaksi[[#This Row],[quantity]]*Transaksi[[#This Row],[harga_produk]]</f>
        <v>30000</v>
      </c>
      <c r="N799" s="14" t="str">
        <f>LEFT(Transaksi[[#This Row],[jenis_pembayaran]],4)</f>
        <v>QRIS</v>
      </c>
      <c r="O799" s="14">
        <f>IF(Transaksi[[#This Row],[tipe_pembayaran]]="QRIS",5%*Transaksi[[#This Row],[total_penjualan]],0)</f>
        <v>1500</v>
      </c>
      <c r="P799" s="14">
        <f>Transaksi[[#This Row],[total_penjualan]]-Transaksi[[#This Row],[diskon]]</f>
        <v>28500</v>
      </c>
      <c r="Q799" s="16" t="str">
        <f t="shared" si="12"/>
        <v>Juli</v>
      </c>
    </row>
    <row r="800" spans="1:17">
      <c r="A800" s="14">
        <v>799</v>
      </c>
      <c r="B800" s="14">
        <v>799</v>
      </c>
      <c r="C800" s="15">
        <v>44578</v>
      </c>
      <c r="D800" s="14">
        <v>39</v>
      </c>
      <c r="E800" s="14">
        <v>6</v>
      </c>
      <c r="F800" s="14">
        <v>2</v>
      </c>
      <c r="G800" s="14" t="s">
        <v>45</v>
      </c>
      <c r="H800" s="14" t="s">
        <v>15</v>
      </c>
      <c r="I800" s="14" t="str">
        <f>VLOOKUP(Transaksi[[#This Row],[product_id]],'Data Mentah'!$J$7:$N$31,2,FALSE)</f>
        <v>Indomie Goreng Pedas</v>
      </c>
      <c r="J800" s="14" t="str">
        <f>VLOOKUP(Transaksi[[#This Row],[product_id]],'Data Mentah'!$J$7:$N$31,3,FALSE)</f>
        <v>makanan</v>
      </c>
      <c r="K800" s="14">
        <f>VLOOKUP(Transaksi[[#This Row],[product_id]],'Data Mentah'!$J$7:$N$31,4,FALSE)</f>
        <v>9000</v>
      </c>
      <c r="L800" s="14" t="str">
        <f>VLOOKUP(Transaksi[[#This Row],[product_id]],'Data Mentah'!$J$7:$N$31,5,FALSE)</f>
        <v>mie-goreng</v>
      </c>
      <c r="M800" s="14">
        <f>Transaksi[[#This Row],[quantity]]*Transaksi[[#This Row],[harga_produk]]</f>
        <v>18000</v>
      </c>
      <c r="N800" s="14" t="str">
        <f>LEFT(Transaksi[[#This Row],[jenis_pembayaran]],4)</f>
        <v>QRIS</v>
      </c>
      <c r="O800" s="14">
        <f>IF(Transaksi[[#This Row],[tipe_pembayaran]]="QRIS",5%*Transaksi[[#This Row],[total_penjualan]],0)</f>
        <v>900</v>
      </c>
      <c r="P800" s="14">
        <f>Transaksi[[#This Row],[total_penjualan]]-Transaksi[[#This Row],[diskon]]</f>
        <v>17100</v>
      </c>
      <c r="Q800" s="16" t="str">
        <f t="shared" si="12"/>
        <v>Januari</v>
      </c>
    </row>
    <row r="801" spans="1:17">
      <c r="A801" s="14">
        <v>800</v>
      </c>
      <c r="B801" s="14">
        <v>800</v>
      </c>
      <c r="C801" s="15">
        <v>44726</v>
      </c>
      <c r="D801" s="14">
        <v>2</v>
      </c>
      <c r="E801" s="14">
        <v>2</v>
      </c>
      <c r="F801" s="14">
        <v>2</v>
      </c>
      <c r="G801" s="14" t="s">
        <v>45</v>
      </c>
      <c r="H801" s="14" t="s">
        <v>20</v>
      </c>
      <c r="I801" s="14" t="str">
        <f>VLOOKUP(Transaksi[[#This Row],[product_id]],'Data Mentah'!$J$7:$N$31,2,FALSE)</f>
        <v>Indomie Ayam Spesial</v>
      </c>
      <c r="J801" s="14" t="str">
        <f>VLOOKUP(Transaksi[[#This Row],[product_id]],'Data Mentah'!$J$7:$N$31,3,FALSE)</f>
        <v>makanan</v>
      </c>
      <c r="K801" s="14">
        <f>VLOOKUP(Transaksi[[#This Row],[product_id]],'Data Mentah'!$J$7:$N$31,4,FALSE)</f>
        <v>9000</v>
      </c>
      <c r="L801" s="14" t="str">
        <f>VLOOKUP(Transaksi[[#This Row],[product_id]],'Data Mentah'!$J$7:$N$31,5,FALSE)</f>
        <v>mie-kuah</v>
      </c>
      <c r="M801" s="14">
        <f>Transaksi[[#This Row],[quantity]]*Transaksi[[#This Row],[harga_produk]]</f>
        <v>18000</v>
      </c>
      <c r="N801" s="14" t="str">
        <f>LEFT(Transaksi[[#This Row],[jenis_pembayaran]],4)</f>
        <v>QRIS</v>
      </c>
      <c r="O801" s="14">
        <f>IF(Transaksi[[#This Row],[tipe_pembayaran]]="QRIS",5%*Transaksi[[#This Row],[total_penjualan]],0)</f>
        <v>900</v>
      </c>
      <c r="P801" s="14">
        <f>Transaksi[[#This Row],[total_penjualan]]-Transaksi[[#This Row],[diskon]]</f>
        <v>17100</v>
      </c>
      <c r="Q801" s="16" t="str">
        <f t="shared" si="12"/>
        <v>Juni</v>
      </c>
    </row>
    <row r="802" spans="1:17">
      <c r="A802" s="14">
        <v>801</v>
      </c>
      <c r="B802" s="14">
        <v>801</v>
      </c>
      <c r="C802" s="15">
        <v>44628</v>
      </c>
      <c r="D802" s="14">
        <v>29</v>
      </c>
      <c r="E802" s="14">
        <v>15</v>
      </c>
      <c r="F802" s="14">
        <v>1</v>
      </c>
      <c r="G802" s="14" t="s">
        <v>30</v>
      </c>
      <c r="H802" s="14" t="s">
        <v>15</v>
      </c>
      <c r="I802" s="14" t="str">
        <f>VLOOKUP(Transaksi[[#This Row],[product_id]],'Data Mentah'!$J$7:$N$31,2,FALSE)</f>
        <v>Indomie Rasa Soto Betawi</v>
      </c>
      <c r="J802" s="14" t="str">
        <f>VLOOKUP(Transaksi[[#This Row],[product_id]],'Data Mentah'!$J$7:$N$31,3,FALSE)</f>
        <v>makanan</v>
      </c>
      <c r="K802" s="14">
        <f>VLOOKUP(Transaksi[[#This Row],[product_id]],'Data Mentah'!$J$7:$N$31,4,FALSE)</f>
        <v>10000</v>
      </c>
      <c r="L802" s="14" t="str">
        <f>VLOOKUP(Transaksi[[#This Row],[product_id]],'Data Mentah'!$J$7:$N$31,5,FALSE)</f>
        <v>mie-kuah</v>
      </c>
      <c r="M802" s="14">
        <f>Transaksi[[#This Row],[quantity]]*Transaksi[[#This Row],[harga_produk]]</f>
        <v>10000</v>
      </c>
      <c r="N802" s="14" t="str">
        <f>LEFT(Transaksi[[#This Row],[jenis_pembayaran]],4)</f>
        <v>QRIS</v>
      </c>
      <c r="O802" s="14">
        <f>IF(Transaksi[[#This Row],[tipe_pembayaran]]="QRIS",5%*Transaksi[[#This Row],[total_penjualan]],0)</f>
        <v>500</v>
      </c>
      <c r="P802" s="14">
        <f>Transaksi[[#This Row],[total_penjualan]]-Transaksi[[#This Row],[diskon]]</f>
        <v>9500</v>
      </c>
      <c r="Q802" s="16" t="str">
        <f t="shared" si="12"/>
        <v>Maret</v>
      </c>
    </row>
    <row r="803" spans="1:17">
      <c r="A803" s="14">
        <v>802</v>
      </c>
      <c r="B803" s="14">
        <v>802</v>
      </c>
      <c r="C803" s="15">
        <v>44659</v>
      </c>
      <c r="D803" s="14">
        <v>25</v>
      </c>
      <c r="E803" s="14">
        <v>5</v>
      </c>
      <c r="F803" s="14">
        <v>3</v>
      </c>
      <c r="G803" s="14" t="s">
        <v>33</v>
      </c>
      <c r="H803" s="14" t="s">
        <v>20</v>
      </c>
      <c r="I803" s="14" t="str">
        <f>VLOOKUP(Transaksi[[#This Row],[product_id]],'Data Mentah'!$J$7:$N$31,2,FALSE)</f>
        <v>Indomie Goreng Cabe Ijo</v>
      </c>
      <c r="J803" s="14" t="str">
        <f>VLOOKUP(Transaksi[[#This Row],[product_id]],'Data Mentah'!$J$7:$N$31,3,FALSE)</f>
        <v>makanan</v>
      </c>
      <c r="K803" s="14">
        <f>VLOOKUP(Transaksi[[#This Row],[product_id]],'Data Mentah'!$J$7:$N$31,4,FALSE)</f>
        <v>9000</v>
      </c>
      <c r="L803" s="14" t="str">
        <f>VLOOKUP(Transaksi[[#This Row],[product_id]],'Data Mentah'!$J$7:$N$31,5,FALSE)</f>
        <v>mie-goreng</v>
      </c>
      <c r="M803" s="14">
        <f>Transaksi[[#This Row],[quantity]]*Transaksi[[#This Row],[harga_produk]]</f>
        <v>27000</v>
      </c>
      <c r="N803" s="14" t="str">
        <f>LEFT(Transaksi[[#This Row],[jenis_pembayaran]],4)</f>
        <v>QRIS</v>
      </c>
      <c r="O803" s="14">
        <f>IF(Transaksi[[#This Row],[tipe_pembayaran]]="QRIS",5%*Transaksi[[#This Row],[total_penjualan]],0)</f>
        <v>1350</v>
      </c>
      <c r="P803" s="14">
        <f>Transaksi[[#This Row],[total_penjualan]]-Transaksi[[#This Row],[diskon]]</f>
        <v>25650</v>
      </c>
      <c r="Q803" s="16" t="str">
        <f t="shared" si="12"/>
        <v>April</v>
      </c>
    </row>
    <row r="804" spans="1:17">
      <c r="A804" s="14">
        <v>803</v>
      </c>
      <c r="B804" s="14">
        <v>803</v>
      </c>
      <c r="C804" s="15">
        <v>44788</v>
      </c>
      <c r="D804" s="14">
        <v>14</v>
      </c>
      <c r="E804" s="14">
        <v>17</v>
      </c>
      <c r="F804" s="14">
        <v>1</v>
      </c>
      <c r="G804" s="14" t="s">
        <v>45</v>
      </c>
      <c r="H804" s="14" t="s">
        <v>15</v>
      </c>
      <c r="I804" s="14" t="str">
        <f>VLOOKUP(Transaksi[[#This Row],[product_id]],'Data Mentah'!$J$7:$N$31,2,FALSE)</f>
        <v>Indomie Rasa Soto Padang</v>
      </c>
      <c r="J804" s="14" t="str">
        <f>VLOOKUP(Transaksi[[#This Row],[product_id]],'Data Mentah'!$J$7:$N$31,3,FALSE)</f>
        <v>makanan</v>
      </c>
      <c r="K804" s="14">
        <f>VLOOKUP(Transaksi[[#This Row],[product_id]],'Data Mentah'!$J$7:$N$31,4,FALSE)</f>
        <v>10000</v>
      </c>
      <c r="L804" s="14" t="str">
        <f>VLOOKUP(Transaksi[[#This Row],[product_id]],'Data Mentah'!$J$7:$N$31,5,FALSE)</f>
        <v>mie-kuah</v>
      </c>
      <c r="M804" s="14">
        <f>Transaksi[[#This Row],[quantity]]*Transaksi[[#This Row],[harga_produk]]</f>
        <v>10000</v>
      </c>
      <c r="N804" s="14" t="str">
        <f>LEFT(Transaksi[[#This Row],[jenis_pembayaran]],4)</f>
        <v>QRIS</v>
      </c>
      <c r="O804" s="14">
        <f>IF(Transaksi[[#This Row],[tipe_pembayaran]]="QRIS",5%*Transaksi[[#This Row],[total_penjualan]],0)</f>
        <v>500</v>
      </c>
      <c r="P804" s="14">
        <f>Transaksi[[#This Row],[total_penjualan]]-Transaksi[[#This Row],[diskon]]</f>
        <v>9500</v>
      </c>
      <c r="Q804" s="16" t="str">
        <f t="shared" si="12"/>
        <v>Agustus</v>
      </c>
    </row>
    <row r="805" spans="1:17">
      <c r="A805" s="14">
        <v>804</v>
      </c>
      <c r="B805" s="14">
        <v>804</v>
      </c>
      <c r="C805" s="15">
        <v>44786</v>
      </c>
      <c r="D805" s="14">
        <v>58</v>
      </c>
      <c r="E805" s="14">
        <v>1</v>
      </c>
      <c r="F805" s="14">
        <v>1</v>
      </c>
      <c r="G805" s="14" t="s">
        <v>33</v>
      </c>
      <c r="H805" s="14" t="s">
        <v>20</v>
      </c>
      <c r="I805" s="14" t="str">
        <f>VLOOKUP(Transaksi[[#This Row],[product_id]],'Data Mentah'!$J$7:$N$31,2,FALSE)</f>
        <v>indomie Ayam Bawang</v>
      </c>
      <c r="J805" s="14" t="str">
        <f>VLOOKUP(Transaksi[[#This Row],[product_id]],'Data Mentah'!$J$7:$N$31,3,FALSE)</f>
        <v>makanan</v>
      </c>
      <c r="K805" s="14">
        <f>VLOOKUP(Transaksi[[#This Row],[product_id]],'Data Mentah'!$J$7:$N$31,4,FALSE)</f>
        <v>9000</v>
      </c>
      <c r="L805" s="14" t="str">
        <f>VLOOKUP(Transaksi[[#This Row],[product_id]],'Data Mentah'!$J$7:$N$31,5,FALSE)</f>
        <v>mie-kuah</v>
      </c>
      <c r="M805" s="14">
        <f>Transaksi[[#This Row],[quantity]]*Transaksi[[#This Row],[harga_produk]]</f>
        <v>9000</v>
      </c>
      <c r="N805" s="14" t="str">
        <f>LEFT(Transaksi[[#This Row],[jenis_pembayaran]],4)</f>
        <v>QRIS</v>
      </c>
      <c r="O805" s="14">
        <f>IF(Transaksi[[#This Row],[tipe_pembayaran]]="QRIS",5%*Transaksi[[#This Row],[total_penjualan]],0)</f>
        <v>450</v>
      </c>
      <c r="P805" s="14">
        <f>Transaksi[[#This Row],[total_penjualan]]-Transaksi[[#This Row],[diskon]]</f>
        <v>8550</v>
      </c>
      <c r="Q805" s="16" t="str">
        <f t="shared" si="12"/>
        <v>Agustus</v>
      </c>
    </row>
    <row r="806" spans="1:17">
      <c r="A806" s="14">
        <v>805</v>
      </c>
      <c r="B806" s="14">
        <v>805</v>
      </c>
      <c r="C806" s="15">
        <v>44741</v>
      </c>
      <c r="D806" s="14">
        <v>7</v>
      </c>
      <c r="E806" s="14">
        <v>13</v>
      </c>
      <c r="F806" s="14">
        <v>1</v>
      </c>
      <c r="G806" s="14" t="s">
        <v>22</v>
      </c>
      <c r="H806" s="14" t="s">
        <v>15</v>
      </c>
      <c r="I806" s="14" t="str">
        <f>VLOOKUP(Transaksi[[#This Row],[product_id]],'Data Mentah'!$J$7:$N$31,2,FALSE)</f>
        <v>Indomie Rasa Sop Buntut</v>
      </c>
      <c r="J806" s="14" t="str">
        <f>VLOOKUP(Transaksi[[#This Row],[product_id]],'Data Mentah'!$J$7:$N$31,3,FALSE)</f>
        <v>makanan</v>
      </c>
      <c r="K806" s="14">
        <f>VLOOKUP(Transaksi[[#This Row],[product_id]],'Data Mentah'!$J$7:$N$31,4,FALSE)</f>
        <v>10000</v>
      </c>
      <c r="L806" s="14" t="str">
        <f>VLOOKUP(Transaksi[[#This Row],[product_id]],'Data Mentah'!$J$7:$N$31,5,FALSE)</f>
        <v>mie-kuah</v>
      </c>
      <c r="M806" s="14">
        <f>Transaksi[[#This Row],[quantity]]*Transaksi[[#This Row],[harga_produk]]</f>
        <v>10000</v>
      </c>
      <c r="N806" s="14" t="str">
        <f>LEFT(Transaksi[[#This Row],[jenis_pembayaran]],4)</f>
        <v>QRIS</v>
      </c>
      <c r="O806" s="14">
        <f>IF(Transaksi[[#This Row],[tipe_pembayaran]]="QRIS",5%*Transaksi[[#This Row],[total_penjualan]],0)</f>
        <v>500</v>
      </c>
      <c r="P806" s="14">
        <f>Transaksi[[#This Row],[total_penjualan]]-Transaksi[[#This Row],[diskon]]</f>
        <v>9500</v>
      </c>
      <c r="Q806" s="16" t="str">
        <f t="shared" si="12"/>
        <v>Juni</v>
      </c>
    </row>
    <row r="807" spans="1:17">
      <c r="A807" s="14">
        <v>806</v>
      </c>
      <c r="B807" s="14">
        <v>806</v>
      </c>
      <c r="C807" s="15">
        <v>44684</v>
      </c>
      <c r="D807" s="14">
        <v>20</v>
      </c>
      <c r="E807" s="14">
        <v>14</v>
      </c>
      <c r="F807" s="14">
        <v>3</v>
      </c>
      <c r="G807" s="14" t="s">
        <v>14</v>
      </c>
      <c r="H807" s="14" t="s">
        <v>20</v>
      </c>
      <c r="I807" s="14" t="str">
        <f>VLOOKUP(Transaksi[[#This Row],[product_id]],'Data Mentah'!$J$7:$N$31,2,FALSE)</f>
        <v>Indomie Rasa Soto Banjar Limau Kuit</v>
      </c>
      <c r="J807" s="14" t="str">
        <f>VLOOKUP(Transaksi[[#This Row],[product_id]],'Data Mentah'!$J$7:$N$31,3,FALSE)</f>
        <v>makanan</v>
      </c>
      <c r="K807" s="14">
        <f>VLOOKUP(Transaksi[[#This Row],[product_id]],'Data Mentah'!$J$7:$N$31,4,FALSE)</f>
        <v>10000</v>
      </c>
      <c r="L807" s="14" t="str">
        <f>VLOOKUP(Transaksi[[#This Row],[product_id]],'Data Mentah'!$J$7:$N$31,5,FALSE)</f>
        <v>mie-kuah</v>
      </c>
      <c r="M807" s="14">
        <f>Transaksi[[#This Row],[quantity]]*Transaksi[[#This Row],[harga_produk]]</f>
        <v>30000</v>
      </c>
      <c r="N807" s="14" t="str">
        <f>LEFT(Transaksi[[#This Row],[jenis_pembayaran]],4)</f>
        <v>QRIS</v>
      </c>
      <c r="O807" s="14">
        <f>IF(Transaksi[[#This Row],[tipe_pembayaran]]="QRIS",5%*Transaksi[[#This Row],[total_penjualan]],0)</f>
        <v>1500</v>
      </c>
      <c r="P807" s="14">
        <f>Transaksi[[#This Row],[total_penjualan]]-Transaksi[[#This Row],[diskon]]</f>
        <v>28500</v>
      </c>
      <c r="Q807" s="16" t="str">
        <f t="shared" si="12"/>
        <v>Mei</v>
      </c>
    </row>
    <row r="808" spans="1:17">
      <c r="A808" s="14">
        <v>807</v>
      </c>
      <c r="B808" s="14">
        <v>807</v>
      </c>
      <c r="C808" s="15">
        <v>44604</v>
      </c>
      <c r="D808" s="14">
        <v>82</v>
      </c>
      <c r="E808" s="14">
        <v>13</v>
      </c>
      <c r="F808" s="14">
        <v>1</v>
      </c>
      <c r="G808" s="14" t="s">
        <v>30</v>
      </c>
      <c r="H808" s="14" t="s">
        <v>20</v>
      </c>
      <c r="I808" s="14" t="str">
        <f>VLOOKUP(Transaksi[[#This Row],[product_id]],'Data Mentah'!$J$7:$N$31,2,FALSE)</f>
        <v>Indomie Rasa Sop Buntut</v>
      </c>
      <c r="J808" s="14" t="str">
        <f>VLOOKUP(Transaksi[[#This Row],[product_id]],'Data Mentah'!$J$7:$N$31,3,FALSE)</f>
        <v>makanan</v>
      </c>
      <c r="K808" s="14">
        <f>VLOOKUP(Transaksi[[#This Row],[product_id]],'Data Mentah'!$J$7:$N$31,4,FALSE)</f>
        <v>10000</v>
      </c>
      <c r="L808" s="14" t="str">
        <f>VLOOKUP(Transaksi[[#This Row],[product_id]],'Data Mentah'!$J$7:$N$31,5,FALSE)</f>
        <v>mie-kuah</v>
      </c>
      <c r="M808" s="14">
        <f>Transaksi[[#This Row],[quantity]]*Transaksi[[#This Row],[harga_produk]]</f>
        <v>10000</v>
      </c>
      <c r="N808" s="14" t="str">
        <f>LEFT(Transaksi[[#This Row],[jenis_pembayaran]],4)</f>
        <v>QRIS</v>
      </c>
      <c r="O808" s="14">
        <f>IF(Transaksi[[#This Row],[tipe_pembayaran]]="QRIS",5%*Transaksi[[#This Row],[total_penjualan]],0)</f>
        <v>500</v>
      </c>
      <c r="P808" s="14">
        <f>Transaksi[[#This Row],[total_penjualan]]-Transaksi[[#This Row],[diskon]]</f>
        <v>9500</v>
      </c>
      <c r="Q808" s="16" t="str">
        <f t="shared" si="12"/>
        <v>Februari</v>
      </c>
    </row>
    <row r="809" spans="1:17">
      <c r="A809" s="14">
        <v>808</v>
      </c>
      <c r="B809" s="14">
        <v>808</v>
      </c>
      <c r="C809" s="15">
        <v>44564</v>
      </c>
      <c r="D809" s="14">
        <v>5</v>
      </c>
      <c r="E809" s="14">
        <v>9</v>
      </c>
      <c r="F809" s="14">
        <v>3</v>
      </c>
      <c r="G809" s="14" t="s">
        <v>22</v>
      </c>
      <c r="H809" s="14" t="s">
        <v>20</v>
      </c>
      <c r="I809" s="14" t="str">
        <f>VLOOKUP(Transaksi[[#This Row],[product_id]],'Data Mentah'!$J$7:$N$31,2,FALSE)</f>
        <v>Indomie Goreng Spesial</v>
      </c>
      <c r="J809" s="14" t="str">
        <f>VLOOKUP(Transaksi[[#This Row],[product_id]],'Data Mentah'!$J$7:$N$31,3,FALSE)</f>
        <v>makanan</v>
      </c>
      <c r="K809" s="14">
        <f>VLOOKUP(Transaksi[[#This Row],[product_id]],'Data Mentah'!$J$7:$N$31,4,FALSE)</f>
        <v>9000</v>
      </c>
      <c r="L809" s="14" t="str">
        <f>VLOOKUP(Transaksi[[#This Row],[product_id]],'Data Mentah'!$J$7:$N$31,5,FALSE)</f>
        <v>mie-goreng</v>
      </c>
      <c r="M809" s="14">
        <f>Transaksi[[#This Row],[quantity]]*Transaksi[[#This Row],[harga_produk]]</f>
        <v>27000</v>
      </c>
      <c r="N809" s="14" t="str">
        <f>LEFT(Transaksi[[#This Row],[jenis_pembayaran]],4)</f>
        <v>QRIS</v>
      </c>
      <c r="O809" s="14">
        <f>IF(Transaksi[[#This Row],[tipe_pembayaran]]="QRIS",5%*Transaksi[[#This Row],[total_penjualan]],0)</f>
        <v>1350</v>
      </c>
      <c r="P809" s="14">
        <f>Transaksi[[#This Row],[total_penjualan]]-Transaksi[[#This Row],[diskon]]</f>
        <v>25650</v>
      </c>
      <c r="Q809" s="16" t="str">
        <f t="shared" si="12"/>
        <v>Januari</v>
      </c>
    </row>
    <row r="810" spans="1:17">
      <c r="A810" s="14">
        <v>809</v>
      </c>
      <c r="B810" s="14">
        <v>809</v>
      </c>
      <c r="C810" s="15">
        <v>44792</v>
      </c>
      <c r="D810" s="14">
        <v>32</v>
      </c>
      <c r="E810" s="14">
        <v>8</v>
      </c>
      <c r="F810" s="14">
        <v>3</v>
      </c>
      <c r="G810" s="14" t="s">
        <v>19</v>
      </c>
      <c r="H810" s="14" t="s">
        <v>15</v>
      </c>
      <c r="I810" s="14" t="str">
        <f>VLOOKUP(Transaksi[[#This Row],[product_id]],'Data Mentah'!$J$7:$N$31,2,FALSE)</f>
        <v>Indomie Goreng Sambal Matah</v>
      </c>
      <c r="J810" s="14" t="str">
        <f>VLOOKUP(Transaksi[[#This Row],[product_id]],'Data Mentah'!$J$7:$N$31,3,FALSE)</f>
        <v>makanan</v>
      </c>
      <c r="K810" s="14">
        <f>VLOOKUP(Transaksi[[#This Row],[product_id]],'Data Mentah'!$J$7:$N$31,4,FALSE)</f>
        <v>9000</v>
      </c>
      <c r="L810" s="14" t="str">
        <f>VLOOKUP(Transaksi[[#This Row],[product_id]],'Data Mentah'!$J$7:$N$31,5,FALSE)</f>
        <v>mie-goreng</v>
      </c>
      <c r="M810" s="14">
        <f>Transaksi[[#This Row],[quantity]]*Transaksi[[#This Row],[harga_produk]]</f>
        <v>27000</v>
      </c>
      <c r="N810" s="14" t="str">
        <f>LEFT(Transaksi[[#This Row],[jenis_pembayaran]],4)</f>
        <v>CASH</v>
      </c>
      <c r="O810" s="14">
        <f>IF(Transaksi[[#This Row],[tipe_pembayaran]]="QRIS",5%*Transaksi[[#This Row],[total_penjualan]],0)</f>
        <v>0</v>
      </c>
      <c r="P810" s="14">
        <f>Transaksi[[#This Row],[total_penjualan]]-Transaksi[[#This Row],[diskon]]</f>
        <v>27000</v>
      </c>
      <c r="Q810" s="16" t="str">
        <f t="shared" si="12"/>
        <v>Agustus</v>
      </c>
    </row>
    <row r="811" spans="1:17">
      <c r="A811" s="14">
        <v>810</v>
      </c>
      <c r="B811" s="14">
        <v>810</v>
      </c>
      <c r="C811" s="15">
        <v>44572</v>
      </c>
      <c r="D811" s="14">
        <v>73</v>
      </c>
      <c r="E811" s="14">
        <v>6</v>
      </c>
      <c r="F811" s="14">
        <v>2</v>
      </c>
      <c r="G811" s="14" t="s">
        <v>30</v>
      </c>
      <c r="H811" s="14" t="s">
        <v>15</v>
      </c>
      <c r="I811" s="14" t="str">
        <f>VLOOKUP(Transaksi[[#This Row],[product_id]],'Data Mentah'!$J$7:$N$31,2,FALSE)</f>
        <v>Indomie Goreng Pedas</v>
      </c>
      <c r="J811" s="14" t="str">
        <f>VLOOKUP(Transaksi[[#This Row],[product_id]],'Data Mentah'!$J$7:$N$31,3,FALSE)</f>
        <v>makanan</v>
      </c>
      <c r="K811" s="14">
        <f>VLOOKUP(Transaksi[[#This Row],[product_id]],'Data Mentah'!$J$7:$N$31,4,FALSE)</f>
        <v>9000</v>
      </c>
      <c r="L811" s="14" t="str">
        <f>VLOOKUP(Transaksi[[#This Row],[product_id]],'Data Mentah'!$J$7:$N$31,5,FALSE)</f>
        <v>mie-goreng</v>
      </c>
      <c r="M811" s="14">
        <f>Transaksi[[#This Row],[quantity]]*Transaksi[[#This Row],[harga_produk]]</f>
        <v>18000</v>
      </c>
      <c r="N811" s="14" t="str">
        <f>LEFT(Transaksi[[#This Row],[jenis_pembayaran]],4)</f>
        <v>QRIS</v>
      </c>
      <c r="O811" s="14">
        <f>IF(Transaksi[[#This Row],[tipe_pembayaran]]="QRIS",5%*Transaksi[[#This Row],[total_penjualan]],0)</f>
        <v>900</v>
      </c>
      <c r="P811" s="14">
        <f>Transaksi[[#This Row],[total_penjualan]]-Transaksi[[#This Row],[diskon]]</f>
        <v>17100</v>
      </c>
      <c r="Q811" s="16" t="str">
        <f t="shared" si="12"/>
        <v>Januari</v>
      </c>
    </row>
    <row r="812" spans="1:17">
      <c r="A812" s="14">
        <v>811</v>
      </c>
      <c r="B812" s="14">
        <v>811</v>
      </c>
      <c r="C812" s="15">
        <v>44626</v>
      </c>
      <c r="D812" s="14">
        <v>29</v>
      </c>
      <c r="E812" s="14">
        <v>13</v>
      </c>
      <c r="F812" s="14">
        <v>3</v>
      </c>
      <c r="G812" s="14" t="s">
        <v>19</v>
      </c>
      <c r="H812" s="14" t="s">
        <v>15</v>
      </c>
      <c r="I812" s="14" t="str">
        <f>VLOOKUP(Transaksi[[#This Row],[product_id]],'Data Mentah'!$J$7:$N$31,2,FALSE)</f>
        <v>Indomie Rasa Sop Buntut</v>
      </c>
      <c r="J812" s="14" t="str">
        <f>VLOOKUP(Transaksi[[#This Row],[product_id]],'Data Mentah'!$J$7:$N$31,3,FALSE)</f>
        <v>makanan</v>
      </c>
      <c r="K812" s="14">
        <f>VLOOKUP(Transaksi[[#This Row],[product_id]],'Data Mentah'!$J$7:$N$31,4,FALSE)</f>
        <v>10000</v>
      </c>
      <c r="L812" s="14" t="str">
        <f>VLOOKUP(Transaksi[[#This Row],[product_id]],'Data Mentah'!$J$7:$N$31,5,FALSE)</f>
        <v>mie-kuah</v>
      </c>
      <c r="M812" s="14">
        <f>Transaksi[[#This Row],[quantity]]*Transaksi[[#This Row],[harga_produk]]</f>
        <v>30000</v>
      </c>
      <c r="N812" s="14" t="str">
        <f>LEFT(Transaksi[[#This Row],[jenis_pembayaran]],4)</f>
        <v>CASH</v>
      </c>
      <c r="O812" s="14">
        <f>IF(Transaksi[[#This Row],[tipe_pembayaran]]="QRIS",5%*Transaksi[[#This Row],[total_penjualan]],0)</f>
        <v>0</v>
      </c>
      <c r="P812" s="14">
        <f>Transaksi[[#This Row],[total_penjualan]]-Transaksi[[#This Row],[diskon]]</f>
        <v>30000</v>
      </c>
      <c r="Q812" s="16" t="str">
        <f t="shared" si="12"/>
        <v>Maret</v>
      </c>
    </row>
    <row r="813" spans="1:17">
      <c r="A813" s="14">
        <v>812</v>
      </c>
      <c r="B813" s="14">
        <v>812</v>
      </c>
      <c r="C813" s="15">
        <v>44567</v>
      </c>
      <c r="D813" s="14">
        <v>42</v>
      </c>
      <c r="E813" s="14">
        <v>14</v>
      </c>
      <c r="F813" s="14">
        <v>1</v>
      </c>
      <c r="G813" s="14" t="s">
        <v>19</v>
      </c>
      <c r="H813" s="14" t="s">
        <v>20</v>
      </c>
      <c r="I813" s="14" t="str">
        <f>VLOOKUP(Transaksi[[#This Row],[product_id]],'Data Mentah'!$J$7:$N$31,2,FALSE)</f>
        <v>Indomie Rasa Soto Banjar Limau Kuit</v>
      </c>
      <c r="J813" s="14" t="str">
        <f>VLOOKUP(Transaksi[[#This Row],[product_id]],'Data Mentah'!$J$7:$N$31,3,FALSE)</f>
        <v>makanan</v>
      </c>
      <c r="K813" s="14">
        <f>VLOOKUP(Transaksi[[#This Row],[product_id]],'Data Mentah'!$J$7:$N$31,4,FALSE)</f>
        <v>10000</v>
      </c>
      <c r="L813" s="14" t="str">
        <f>VLOOKUP(Transaksi[[#This Row],[product_id]],'Data Mentah'!$J$7:$N$31,5,FALSE)</f>
        <v>mie-kuah</v>
      </c>
      <c r="M813" s="14">
        <f>Transaksi[[#This Row],[quantity]]*Transaksi[[#This Row],[harga_produk]]</f>
        <v>10000</v>
      </c>
      <c r="N813" s="14" t="str">
        <f>LEFT(Transaksi[[#This Row],[jenis_pembayaran]],4)</f>
        <v>CASH</v>
      </c>
      <c r="O813" s="14">
        <f>IF(Transaksi[[#This Row],[tipe_pembayaran]]="QRIS",5%*Transaksi[[#This Row],[total_penjualan]],0)</f>
        <v>0</v>
      </c>
      <c r="P813" s="14">
        <f>Transaksi[[#This Row],[total_penjualan]]-Transaksi[[#This Row],[diskon]]</f>
        <v>10000</v>
      </c>
      <c r="Q813" s="16" t="str">
        <f t="shared" si="12"/>
        <v>Januari</v>
      </c>
    </row>
    <row r="814" spans="1:17">
      <c r="A814" s="14">
        <v>813</v>
      </c>
      <c r="B814" s="14">
        <v>813</v>
      </c>
      <c r="C814" s="15">
        <v>44658</v>
      </c>
      <c r="D814" s="14">
        <v>27</v>
      </c>
      <c r="E814" s="14">
        <v>12</v>
      </c>
      <c r="F814" s="14">
        <v>3</v>
      </c>
      <c r="G814" s="14" t="s">
        <v>45</v>
      </c>
      <c r="H814" s="14" t="s">
        <v>15</v>
      </c>
      <c r="I814" s="14" t="str">
        <f>VLOOKUP(Transaksi[[#This Row],[product_id]],'Data Mentah'!$J$7:$N$31,2,FALSE)</f>
        <v>Indomie Rasa Mi Kocok Bandung</v>
      </c>
      <c r="J814" s="14" t="str">
        <f>VLOOKUP(Transaksi[[#This Row],[product_id]],'Data Mentah'!$J$7:$N$31,3,FALSE)</f>
        <v>makanan</v>
      </c>
      <c r="K814" s="14">
        <f>VLOOKUP(Transaksi[[#This Row],[product_id]],'Data Mentah'!$J$7:$N$31,4,FALSE)</f>
        <v>10000</v>
      </c>
      <c r="L814" s="14" t="str">
        <f>VLOOKUP(Transaksi[[#This Row],[product_id]],'Data Mentah'!$J$7:$N$31,5,FALSE)</f>
        <v>mie-kuah</v>
      </c>
      <c r="M814" s="14">
        <f>Transaksi[[#This Row],[quantity]]*Transaksi[[#This Row],[harga_produk]]</f>
        <v>30000</v>
      </c>
      <c r="N814" s="14" t="str">
        <f>LEFT(Transaksi[[#This Row],[jenis_pembayaran]],4)</f>
        <v>QRIS</v>
      </c>
      <c r="O814" s="14">
        <f>IF(Transaksi[[#This Row],[tipe_pembayaran]]="QRIS",5%*Transaksi[[#This Row],[total_penjualan]],0)</f>
        <v>1500</v>
      </c>
      <c r="P814" s="14">
        <f>Transaksi[[#This Row],[total_penjualan]]-Transaksi[[#This Row],[diskon]]</f>
        <v>28500</v>
      </c>
      <c r="Q814" s="16" t="str">
        <f t="shared" si="12"/>
        <v>April</v>
      </c>
    </row>
    <row r="815" spans="1:17">
      <c r="A815" s="14">
        <v>814</v>
      </c>
      <c r="B815" s="14">
        <v>814</v>
      </c>
      <c r="C815" s="15">
        <v>44623</v>
      </c>
      <c r="D815" s="14">
        <v>50</v>
      </c>
      <c r="E815" s="14">
        <v>3</v>
      </c>
      <c r="F815" s="14">
        <v>1</v>
      </c>
      <c r="G815" s="14" t="s">
        <v>19</v>
      </c>
      <c r="H815" s="14" t="s">
        <v>20</v>
      </c>
      <c r="I815" s="14" t="str">
        <f>VLOOKUP(Transaksi[[#This Row],[product_id]],'Data Mentah'!$J$7:$N$31,2,FALSE)</f>
        <v>Indomie Baso Sapi</v>
      </c>
      <c r="J815" s="14" t="str">
        <f>VLOOKUP(Transaksi[[#This Row],[product_id]],'Data Mentah'!$J$7:$N$31,3,FALSE)</f>
        <v>makanan</v>
      </c>
      <c r="K815" s="14">
        <f>VLOOKUP(Transaksi[[#This Row],[product_id]],'Data Mentah'!$J$7:$N$31,4,FALSE)</f>
        <v>9000</v>
      </c>
      <c r="L815" s="14" t="str">
        <f>VLOOKUP(Transaksi[[#This Row],[product_id]],'Data Mentah'!$J$7:$N$31,5,FALSE)</f>
        <v>mie-kuah</v>
      </c>
      <c r="M815" s="14">
        <f>Transaksi[[#This Row],[quantity]]*Transaksi[[#This Row],[harga_produk]]</f>
        <v>9000</v>
      </c>
      <c r="N815" s="14" t="str">
        <f>LEFT(Transaksi[[#This Row],[jenis_pembayaran]],4)</f>
        <v>CASH</v>
      </c>
      <c r="O815" s="14">
        <f>IF(Transaksi[[#This Row],[tipe_pembayaran]]="QRIS",5%*Transaksi[[#This Row],[total_penjualan]],0)</f>
        <v>0</v>
      </c>
      <c r="P815" s="14">
        <f>Transaksi[[#This Row],[total_penjualan]]-Transaksi[[#This Row],[diskon]]</f>
        <v>9000</v>
      </c>
      <c r="Q815" s="16" t="str">
        <f t="shared" si="12"/>
        <v>Maret</v>
      </c>
    </row>
    <row r="816" spans="1:17">
      <c r="A816" s="14">
        <v>815</v>
      </c>
      <c r="B816" s="14">
        <v>815</v>
      </c>
      <c r="C816" s="15">
        <v>44572</v>
      </c>
      <c r="D816" s="14">
        <v>32</v>
      </c>
      <c r="E816" s="14">
        <v>8</v>
      </c>
      <c r="F816" s="14">
        <v>1</v>
      </c>
      <c r="G816" s="14" t="s">
        <v>30</v>
      </c>
      <c r="H816" s="14" t="s">
        <v>20</v>
      </c>
      <c r="I816" s="14" t="str">
        <f>VLOOKUP(Transaksi[[#This Row],[product_id]],'Data Mentah'!$J$7:$N$31,2,FALSE)</f>
        <v>Indomie Goreng Sambal Matah</v>
      </c>
      <c r="J816" s="14" t="str">
        <f>VLOOKUP(Transaksi[[#This Row],[product_id]],'Data Mentah'!$J$7:$N$31,3,FALSE)</f>
        <v>makanan</v>
      </c>
      <c r="K816" s="14">
        <f>VLOOKUP(Transaksi[[#This Row],[product_id]],'Data Mentah'!$J$7:$N$31,4,FALSE)</f>
        <v>9000</v>
      </c>
      <c r="L816" s="14" t="str">
        <f>VLOOKUP(Transaksi[[#This Row],[product_id]],'Data Mentah'!$J$7:$N$31,5,FALSE)</f>
        <v>mie-goreng</v>
      </c>
      <c r="M816" s="14">
        <f>Transaksi[[#This Row],[quantity]]*Transaksi[[#This Row],[harga_produk]]</f>
        <v>9000</v>
      </c>
      <c r="N816" s="14" t="str">
        <f>LEFT(Transaksi[[#This Row],[jenis_pembayaran]],4)</f>
        <v>QRIS</v>
      </c>
      <c r="O816" s="14">
        <f>IF(Transaksi[[#This Row],[tipe_pembayaran]]="QRIS",5%*Transaksi[[#This Row],[total_penjualan]],0)</f>
        <v>450</v>
      </c>
      <c r="P816" s="14">
        <f>Transaksi[[#This Row],[total_penjualan]]-Transaksi[[#This Row],[diskon]]</f>
        <v>8550</v>
      </c>
      <c r="Q816" s="16" t="str">
        <f t="shared" si="12"/>
        <v>Januari</v>
      </c>
    </row>
    <row r="817" spans="1:17">
      <c r="A817" s="14">
        <v>816</v>
      </c>
      <c r="B817" s="14">
        <v>816</v>
      </c>
      <c r="C817" s="15">
        <v>44670</v>
      </c>
      <c r="D817" s="14">
        <v>34</v>
      </c>
      <c r="E817" s="14">
        <v>16</v>
      </c>
      <c r="F817" s="14">
        <v>3</v>
      </c>
      <c r="G817" s="14" t="s">
        <v>14</v>
      </c>
      <c r="H817" s="14" t="s">
        <v>15</v>
      </c>
      <c r="I817" s="14" t="str">
        <f>VLOOKUP(Transaksi[[#This Row],[product_id]],'Data Mentah'!$J$7:$N$31,2,FALSE)</f>
        <v>Indomie Rasa Soto Lamongan</v>
      </c>
      <c r="J817" s="14" t="str">
        <f>VLOOKUP(Transaksi[[#This Row],[product_id]],'Data Mentah'!$J$7:$N$31,3,FALSE)</f>
        <v>makanan</v>
      </c>
      <c r="K817" s="14">
        <f>VLOOKUP(Transaksi[[#This Row],[product_id]],'Data Mentah'!$J$7:$N$31,4,FALSE)</f>
        <v>10000</v>
      </c>
      <c r="L817" s="14" t="str">
        <f>VLOOKUP(Transaksi[[#This Row],[product_id]],'Data Mentah'!$J$7:$N$31,5,FALSE)</f>
        <v>mie-kuah</v>
      </c>
      <c r="M817" s="14">
        <f>Transaksi[[#This Row],[quantity]]*Transaksi[[#This Row],[harga_produk]]</f>
        <v>30000</v>
      </c>
      <c r="N817" s="14" t="str">
        <f>LEFT(Transaksi[[#This Row],[jenis_pembayaran]],4)</f>
        <v>QRIS</v>
      </c>
      <c r="O817" s="14">
        <f>IF(Transaksi[[#This Row],[tipe_pembayaran]]="QRIS",5%*Transaksi[[#This Row],[total_penjualan]],0)</f>
        <v>1500</v>
      </c>
      <c r="P817" s="14">
        <f>Transaksi[[#This Row],[total_penjualan]]-Transaksi[[#This Row],[diskon]]</f>
        <v>28500</v>
      </c>
      <c r="Q817" s="16" t="str">
        <f t="shared" si="12"/>
        <v>April</v>
      </c>
    </row>
    <row r="818" spans="1:17">
      <c r="A818" s="14">
        <v>817</v>
      </c>
      <c r="B818" s="14">
        <v>817</v>
      </c>
      <c r="C818" s="15">
        <v>44683</v>
      </c>
      <c r="D818" s="14">
        <v>57</v>
      </c>
      <c r="E818" s="14">
        <v>3</v>
      </c>
      <c r="F818" s="14">
        <v>1</v>
      </c>
      <c r="G818" s="14" t="s">
        <v>45</v>
      </c>
      <c r="H818" s="14" t="s">
        <v>20</v>
      </c>
      <c r="I818" s="14" t="str">
        <f>VLOOKUP(Transaksi[[#This Row],[product_id]],'Data Mentah'!$J$7:$N$31,2,FALSE)</f>
        <v>Indomie Baso Sapi</v>
      </c>
      <c r="J818" s="14" t="str">
        <f>VLOOKUP(Transaksi[[#This Row],[product_id]],'Data Mentah'!$J$7:$N$31,3,FALSE)</f>
        <v>makanan</v>
      </c>
      <c r="K818" s="14">
        <f>VLOOKUP(Transaksi[[#This Row],[product_id]],'Data Mentah'!$J$7:$N$31,4,FALSE)</f>
        <v>9000</v>
      </c>
      <c r="L818" s="14" t="str">
        <f>VLOOKUP(Transaksi[[#This Row],[product_id]],'Data Mentah'!$J$7:$N$31,5,FALSE)</f>
        <v>mie-kuah</v>
      </c>
      <c r="M818" s="14">
        <f>Transaksi[[#This Row],[quantity]]*Transaksi[[#This Row],[harga_produk]]</f>
        <v>9000</v>
      </c>
      <c r="N818" s="14" t="str">
        <f>LEFT(Transaksi[[#This Row],[jenis_pembayaran]],4)</f>
        <v>QRIS</v>
      </c>
      <c r="O818" s="14">
        <f>IF(Transaksi[[#This Row],[tipe_pembayaran]]="QRIS",5%*Transaksi[[#This Row],[total_penjualan]],0)</f>
        <v>450</v>
      </c>
      <c r="P818" s="14">
        <f>Transaksi[[#This Row],[total_penjualan]]-Transaksi[[#This Row],[diskon]]</f>
        <v>8550</v>
      </c>
      <c r="Q818" s="16" t="str">
        <f t="shared" si="12"/>
        <v>Mei</v>
      </c>
    </row>
    <row r="819" spans="1:17">
      <c r="A819" s="14">
        <v>818</v>
      </c>
      <c r="B819" s="14">
        <v>818</v>
      </c>
      <c r="C819" s="15">
        <v>44586</v>
      </c>
      <c r="D819" s="14">
        <v>29</v>
      </c>
      <c r="E819" s="14">
        <v>4</v>
      </c>
      <c r="F819" s="14">
        <v>2</v>
      </c>
      <c r="G819" s="14" t="s">
        <v>33</v>
      </c>
      <c r="H819" s="14" t="s">
        <v>20</v>
      </c>
      <c r="I819" s="14" t="str">
        <f>VLOOKUP(Transaksi[[#This Row],[product_id]],'Data Mentah'!$J$7:$N$31,2,FALSE)</f>
        <v>Indomie Goreng Aceh</v>
      </c>
      <c r="J819" s="14" t="str">
        <f>VLOOKUP(Transaksi[[#This Row],[product_id]],'Data Mentah'!$J$7:$N$31,3,FALSE)</f>
        <v>makanan</v>
      </c>
      <c r="K819" s="14">
        <f>VLOOKUP(Transaksi[[#This Row],[product_id]],'Data Mentah'!$J$7:$N$31,4,FALSE)</f>
        <v>9000</v>
      </c>
      <c r="L819" s="14" t="str">
        <f>VLOOKUP(Transaksi[[#This Row],[product_id]],'Data Mentah'!$J$7:$N$31,5,FALSE)</f>
        <v>mie-goreng</v>
      </c>
      <c r="M819" s="14">
        <f>Transaksi[[#This Row],[quantity]]*Transaksi[[#This Row],[harga_produk]]</f>
        <v>18000</v>
      </c>
      <c r="N819" s="14" t="str">
        <f>LEFT(Transaksi[[#This Row],[jenis_pembayaran]],4)</f>
        <v>QRIS</v>
      </c>
      <c r="O819" s="14">
        <f>IF(Transaksi[[#This Row],[tipe_pembayaran]]="QRIS",5%*Transaksi[[#This Row],[total_penjualan]],0)</f>
        <v>900</v>
      </c>
      <c r="P819" s="14">
        <f>Transaksi[[#This Row],[total_penjualan]]-Transaksi[[#This Row],[diskon]]</f>
        <v>17100</v>
      </c>
      <c r="Q819" s="16" t="str">
        <f t="shared" si="12"/>
        <v>Januari</v>
      </c>
    </row>
    <row r="820" spans="1:17">
      <c r="A820" s="14">
        <v>819</v>
      </c>
      <c r="B820" s="14">
        <v>819</v>
      </c>
      <c r="C820" s="15">
        <v>44623</v>
      </c>
      <c r="D820" s="14">
        <v>64</v>
      </c>
      <c r="E820" s="14">
        <v>3</v>
      </c>
      <c r="F820" s="14">
        <v>2</v>
      </c>
      <c r="G820" s="14" t="s">
        <v>14</v>
      </c>
      <c r="H820" s="14" t="s">
        <v>20</v>
      </c>
      <c r="I820" s="14" t="str">
        <f>VLOOKUP(Transaksi[[#This Row],[product_id]],'Data Mentah'!$J$7:$N$31,2,FALSE)</f>
        <v>Indomie Baso Sapi</v>
      </c>
      <c r="J820" s="14" t="str">
        <f>VLOOKUP(Transaksi[[#This Row],[product_id]],'Data Mentah'!$J$7:$N$31,3,FALSE)</f>
        <v>makanan</v>
      </c>
      <c r="K820" s="14">
        <f>VLOOKUP(Transaksi[[#This Row],[product_id]],'Data Mentah'!$J$7:$N$31,4,FALSE)</f>
        <v>9000</v>
      </c>
      <c r="L820" s="14" t="str">
        <f>VLOOKUP(Transaksi[[#This Row],[product_id]],'Data Mentah'!$J$7:$N$31,5,FALSE)</f>
        <v>mie-kuah</v>
      </c>
      <c r="M820" s="14">
        <f>Transaksi[[#This Row],[quantity]]*Transaksi[[#This Row],[harga_produk]]</f>
        <v>18000</v>
      </c>
      <c r="N820" s="14" t="str">
        <f>LEFT(Transaksi[[#This Row],[jenis_pembayaran]],4)</f>
        <v>QRIS</v>
      </c>
      <c r="O820" s="14">
        <f>IF(Transaksi[[#This Row],[tipe_pembayaran]]="QRIS",5%*Transaksi[[#This Row],[total_penjualan]],0)</f>
        <v>900</v>
      </c>
      <c r="P820" s="14">
        <f>Transaksi[[#This Row],[total_penjualan]]-Transaksi[[#This Row],[diskon]]</f>
        <v>17100</v>
      </c>
      <c r="Q820" s="16" t="str">
        <f t="shared" si="12"/>
        <v>Maret</v>
      </c>
    </row>
    <row r="821" spans="1:17">
      <c r="A821" s="14">
        <v>820</v>
      </c>
      <c r="B821" s="14">
        <v>820</v>
      </c>
      <c r="C821" s="15">
        <v>44698</v>
      </c>
      <c r="D821" s="14">
        <v>26</v>
      </c>
      <c r="E821" s="14">
        <v>7</v>
      </c>
      <c r="F821" s="14">
        <v>1</v>
      </c>
      <c r="G821" s="14" t="s">
        <v>22</v>
      </c>
      <c r="H821" s="14" t="s">
        <v>20</v>
      </c>
      <c r="I821" s="14" t="str">
        <f>VLOOKUP(Transaksi[[#This Row],[product_id]],'Data Mentah'!$J$7:$N$31,2,FALSE)</f>
        <v>Indomie Goreng Rendang</v>
      </c>
      <c r="J821" s="14" t="str">
        <f>VLOOKUP(Transaksi[[#This Row],[product_id]],'Data Mentah'!$J$7:$N$31,3,FALSE)</f>
        <v>makanan</v>
      </c>
      <c r="K821" s="14">
        <f>VLOOKUP(Transaksi[[#This Row],[product_id]],'Data Mentah'!$J$7:$N$31,4,FALSE)</f>
        <v>9000</v>
      </c>
      <c r="L821" s="14" t="str">
        <f>VLOOKUP(Transaksi[[#This Row],[product_id]],'Data Mentah'!$J$7:$N$31,5,FALSE)</f>
        <v>mie-goreng</v>
      </c>
      <c r="M821" s="14">
        <f>Transaksi[[#This Row],[quantity]]*Transaksi[[#This Row],[harga_produk]]</f>
        <v>9000</v>
      </c>
      <c r="N821" s="14" t="str">
        <f>LEFT(Transaksi[[#This Row],[jenis_pembayaran]],4)</f>
        <v>QRIS</v>
      </c>
      <c r="O821" s="14">
        <f>IF(Transaksi[[#This Row],[tipe_pembayaran]]="QRIS",5%*Transaksi[[#This Row],[total_penjualan]],0)</f>
        <v>450</v>
      </c>
      <c r="P821" s="14">
        <f>Transaksi[[#This Row],[total_penjualan]]-Transaksi[[#This Row],[diskon]]</f>
        <v>8550</v>
      </c>
      <c r="Q821" s="16" t="str">
        <f t="shared" si="12"/>
        <v>Mei</v>
      </c>
    </row>
    <row r="822" spans="1:17">
      <c r="A822" s="14">
        <v>821</v>
      </c>
      <c r="B822" s="14">
        <v>821</v>
      </c>
      <c r="C822" s="15">
        <v>44770</v>
      </c>
      <c r="D822" s="14">
        <v>50</v>
      </c>
      <c r="E822" s="14">
        <v>8</v>
      </c>
      <c r="F822" s="14">
        <v>1</v>
      </c>
      <c r="G822" s="14" t="s">
        <v>33</v>
      </c>
      <c r="H822" s="14" t="s">
        <v>20</v>
      </c>
      <c r="I822" s="14" t="str">
        <f>VLOOKUP(Transaksi[[#This Row],[product_id]],'Data Mentah'!$J$7:$N$31,2,FALSE)</f>
        <v>Indomie Goreng Sambal Matah</v>
      </c>
      <c r="J822" s="14" t="str">
        <f>VLOOKUP(Transaksi[[#This Row],[product_id]],'Data Mentah'!$J$7:$N$31,3,FALSE)</f>
        <v>makanan</v>
      </c>
      <c r="K822" s="14">
        <f>VLOOKUP(Transaksi[[#This Row],[product_id]],'Data Mentah'!$J$7:$N$31,4,FALSE)</f>
        <v>9000</v>
      </c>
      <c r="L822" s="14" t="str">
        <f>VLOOKUP(Transaksi[[#This Row],[product_id]],'Data Mentah'!$J$7:$N$31,5,FALSE)</f>
        <v>mie-goreng</v>
      </c>
      <c r="M822" s="14">
        <f>Transaksi[[#This Row],[quantity]]*Transaksi[[#This Row],[harga_produk]]</f>
        <v>9000</v>
      </c>
      <c r="N822" s="14" t="str">
        <f>LEFT(Transaksi[[#This Row],[jenis_pembayaran]],4)</f>
        <v>QRIS</v>
      </c>
      <c r="O822" s="14">
        <f>IF(Transaksi[[#This Row],[tipe_pembayaran]]="QRIS",5%*Transaksi[[#This Row],[total_penjualan]],0)</f>
        <v>450</v>
      </c>
      <c r="P822" s="14">
        <f>Transaksi[[#This Row],[total_penjualan]]-Transaksi[[#This Row],[diskon]]</f>
        <v>8550</v>
      </c>
      <c r="Q822" s="16" t="str">
        <f t="shared" si="12"/>
        <v>Juli</v>
      </c>
    </row>
    <row r="823" spans="1:17">
      <c r="A823" s="14">
        <v>822</v>
      </c>
      <c r="B823" s="14">
        <v>822</v>
      </c>
      <c r="C823" s="15">
        <v>44756</v>
      </c>
      <c r="D823" s="14">
        <v>88</v>
      </c>
      <c r="E823" s="14">
        <v>3</v>
      </c>
      <c r="F823" s="14">
        <v>3</v>
      </c>
      <c r="G823" s="14" t="s">
        <v>19</v>
      </c>
      <c r="H823" s="14" t="s">
        <v>20</v>
      </c>
      <c r="I823" s="14" t="str">
        <f>VLOOKUP(Transaksi[[#This Row],[product_id]],'Data Mentah'!$J$7:$N$31,2,FALSE)</f>
        <v>Indomie Baso Sapi</v>
      </c>
      <c r="J823" s="14" t="str">
        <f>VLOOKUP(Transaksi[[#This Row],[product_id]],'Data Mentah'!$J$7:$N$31,3,FALSE)</f>
        <v>makanan</v>
      </c>
      <c r="K823" s="14">
        <f>VLOOKUP(Transaksi[[#This Row],[product_id]],'Data Mentah'!$J$7:$N$31,4,FALSE)</f>
        <v>9000</v>
      </c>
      <c r="L823" s="14" t="str">
        <f>VLOOKUP(Transaksi[[#This Row],[product_id]],'Data Mentah'!$J$7:$N$31,5,FALSE)</f>
        <v>mie-kuah</v>
      </c>
      <c r="M823" s="14">
        <f>Transaksi[[#This Row],[quantity]]*Transaksi[[#This Row],[harga_produk]]</f>
        <v>27000</v>
      </c>
      <c r="N823" s="14" t="str">
        <f>LEFT(Transaksi[[#This Row],[jenis_pembayaran]],4)</f>
        <v>CASH</v>
      </c>
      <c r="O823" s="14">
        <f>IF(Transaksi[[#This Row],[tipe_pembayaran]]="QRIS",5%*Transaksi[[#This Row],[total_penjualan]],0)</f>
        <v>0</v>
      </c>
      <c r="P823" s="14">
        <f>Transaksi[[#This Row],[total_penjualan]]-Transaksi[[#This Row],[diskon]]</f>
        <v>27000</v>
      </c>
      <c r="Q823" s="16" t="str">
        <f t="shared" si="12"/>
        <v>Juli</v>
      </c>
    </row>
    <row r="824" spans="1:17">
      <c r="A824" s="14">
        <v>823</v>
      </c>
      <c r="B824" s="14">
        <v>823</v>
      </c>
      <c r="C824" s="15">
        <v>44670</v>
      </c>
      <c r="D824" s="14">
        <v>55</v>
      </c>
      <c r="E824" s="14">
        <v>10</v>
      </c>
      <c r="F824" s="14">
        <v>3</v>
      </c>
      <c r="G824" s="14" t="s">
        <v>22</v>
      </c>
      <c r="H824" s="14" t="s">
        <v>20</v>
      </c>
      <c r="I824" s="14" t="str">
        <f>VLOOKUP(Transaksi[[#This Row],[product_id]],'Data Mentah'!$J$7:$N$31,2,FALSE)</f>
        <v>indomie Kari Ayam</v>
      </c>
      <c r="J824" s="14" t="str">
        <f>VLOOKUP(Transaksi[[#This Row],[product_id]],'Data Mentah'!$J$7:$N$31,3,FALSE)</f>
        <v>makanan</v>
      </c>
      <c r="K824" s="14">
        <f>VLOOKUP(Transaksi[[#This Row],[product_id]],'Data Mentah'!$J$7:$N$31,4,FALSE)</f>
        <v>9000</v>
      </c>
      <c r="L824" s="14" t="str">
        <f>VLOOKUP(Transaksi[[#This Row],[product_id]],'Data Mentah'!$J$7:$N$31,5,FALSE)</f>
        <v>mie-kuah</v>
      </c>
      <c r="M824" s="14">
        <f>Transaksi[[#This Row],[quantity]]*Transaksi[[#This Row],[harga_produk]]</f>
        <v>27000</v>
      </c>
      <c r="N824" s="14" t="str">
        <f>LEFT(Transaksi[[#This Row],[jenis_pembayaran]],4)</f>
        <v>QRIS</v>
      </c>
      <c r="O824" s="14">
        <f>IF(Transaksi[[#This Row],[tipe_pembayaran]]="QRIS",5%*Transaksi[[#This Row],[total_penjualan]],0)</f>
        <v>1350</v>
      </c>
      <c r="P824" s="14">
        <f>Transaksi[[#This Row],[total_penjualan]]-Transaksi[[#This Row],[diskon]]</f>
        <v>25650</v>
      </c>
      <c r="Q824" s="16" t="str">
        <f t="shared" si="12"/>
        <v>April</v>
      </c>
    </row>
    <row r="825" spans="1:17">
      <c r="A825" s="14">
        <v>824</v>
      </c>
      <c r="B825" s="14">
        <v>824</v>
      </c>
      <c r="C825" s="15">
        <v>44802</v>
      </c>
      <c r="D825" s="14">
        <v>37</v>
      </c>
      <c r="E825" s="14">
        <v>18</v>
      </c>
      <c r="F825" s="14">
        <v>2</v>
      </c>
      <c r="G825" s="14" t="s">
        <v>33</v>
      </c>
      <c r="H825" s="14" t="s">
        <v>15</v>
      </c>
      <c r="I825" s="14" t="str">
        <f>VLOOKUP(Transaksi[[#This Row],[product_id]],'Data Mentah'!$J$7:$N$31,2,FALSE)</f>
        <v>Indomie Soto Mie</v>
      </c>
      <c r="J825" s="14" t="str">
        <f>VLOOKUP(Transaksi[[#This Row],[product_id]],'Data Mentah'!$J$7:$N$31,3,FALSE)</f>
        <v>makanan</v>
      </c>
      <c r="K825" s="14">
        <f>VLOOKUP(Transaksi[[#This Row],[product_id]],'Data Mentah'!$J$7:$N$31,4,FALSE)</f>
        <v>9000</v>
      </c>
      <c r="L825" s="14" t="str">
        <f>VLOOKUP(Transaksi[[#This Row],[product_id]],'Data Mentah'!$J$7:$N$31,5,FALSE)</f>
        <v>mie-kuah</v>
      </c>
      <c r="M825" s="14">
        <f>Transaksi[[#This Row],[quantity]]*Transaksi[[#This Row],[harga_produk]]</f>
        <v>18000</v>
      </c>
      <c r="N825" s="14" t="str">
        <f>LEFT(Transaksi[[#This Row],[jenis_pembayaran]],4)</f>
        <v>QRIS</v>
      </c>
      <c r="O825" s="14">
        <f>IF(Transaksi[[#This Row],[tipe_pembayaran]]="QRIS",5%*Transaksi[[#This Row],[total_penjualan]],0)</f>
        <v>900</v>
      </c>
      <c r="P825" s="14">
        <f>Transaksi[[#This Row],[total_penjualan]]-Transaksi[[#This Row],[diskon]]</f>
        <v>17100</v>
      </c>
      <c r="Q825" s="16" t="str">
        <f t="shared" si="12"/>
        <v>Agustus</v>
      </c>
    </row>
    <row r="826" spans="1:17">
      <c r="A826" s="14">
        <v>825</v>
      </c>
      <c r="B826" s="14">
        <v>825</v>
      </c>
      <c r="C826" s="15">
        <v>44650</v>
      </c>
      <c r="D826" s="14">
        <v>2</v>
      </c>
      <c r="E826" s="14">
        <v>17</v>
      </c>
      <c r="F826" s="14">
        <v>3</v>
      </c>
      <c r="G826" s="14" t="s">
        <v>14</v>
      </c>
      <c r="H826" s="14" t="s">
        <v>15</v>
      </c>
      <c r="I826" s="14" t="str">
        <f>VLOOKUP(Transaksi[[#This Row],[product_id]],'Data Mentah'!$J$7:$N$31,2,FALSE)</f>
        <v>Indomie Rasa Soto Padang</v>
      </c>
      <c r="J826" s="14" t="str">
        <f>VLOOKUP(Transaksi[[#This Row],[product_id]],'Data Mentah'!$J$7:$N$31,3,FALSE)</f>
        <v>makanan</v>
      </c>
      <c r="K826" s="14">
        <f>VLOOKUP(Transaksi[[#This Row],[product_id]],'Data Mentah'!$J$7:$N$31,4,FALSE)</f>
        <v>10000</v>
      </c>
      <c r="L826" s="14" t="str">
        <f>VLOOKUP(Transaksi[[#This Row],[product_id]],'Data Mentah'!$J$7:$N$31,5,FALSE)</f>
        <v>mie-kuah</v>
      </c>
      <c r="M826" s="14">
        <f>Transaksi[[#This Row],[quantity]]*Transaksi[[#This Row],[harga_produk]]</f>
        <v>30000</v>
      </c>
      <c r="N826" s="14" t="str">
        <f>LEFT(Transaksi[[#This Row],[jenis_pembayaran]],4)</f>
        <v>QRIS</v>
      </c>
      <c r="O826" s="14">
        <f>IF(Transaksi[[#This Row],[tipe_pembayaran]]="QRIS",5%*Transaksi[[#This Row],[total_penjualan]],0)</f>
        <v>1500</v>
      </c>
      <c r="P826" s="14">
        <f>Transaksi[[#This Row],[total_penjualan]]-Transaksi[[#This Row],[diskon]]</f>
        <v>28500</v>
      </c>
      <c r="Q826" s="16" t="str">
        <f t="shared" si="12"/>
        <v>Maret</v>
      </c>
    </row>
    <row r="827" spans="1:17">
      <c r="A827" s="14">
        <v>826</v>
      </c>
      <c r="B827" s="14">
        <v>826</v>
      </c>
      <c r="C827" s="15">
        <v>44704</v>
      </c>
      <c r="D827" s="14">
        <v>59</v>
      </c>
      <c r="E827" s="14">
        <v>10</v>
      </c>
      <c r="F827" s="14">
        <v>2</v>
      </c>
      <c r="G827" s="14" t="s">
        <v>14</v>
      </c>
      <c r="H827" s="14" t="s">
        <v>15</v>
      </c>
      <c r="I827" s="14" t="str">
        <f>VLOOKUP(Transaksi[[#This Row],[product_id]],'Data Mentah'!$J$7:$N$31,2,FALSE)</f>
        <v>indomie Kari Ayam</v>
      </c>
      <c r="J827" s="14" t="str">
        <f>VLOOKUP(Transaksi[[#This Row],[product_id]],'Data Mentah'!$J$7:$N$31,3,FALSE)</f>
        <v>makanan</v>
      </c>
      <c r="K827" s="14">
        <f>VLOOKUP(Transaksi[[#This Row],[product_id]],'Data Mentah'!$J$7:$N$31,4,FALSE)</f>
        <v>9000</v>
      </c>
      <c r="L827" s="14" t="str">
        <f>VLOOKUP(Transaksi[[#This Row],[product_id]],'Data Mentah'!$J$7:$N$31,5,FALSE)</f>
        <v>mie-kuah</v>
      </c>
      <c r="M827" s="14">
        <f>Transaksi[[#This Row],[quantity]]*Transaksi[[#This Row],[harga_produk]]</f>
        <v>18000</v>
      </c>
      <c r="N827" s="14" t="str">
        <f>LEFT(Transaksi[[#This Row],[jenis_pembayaran]],4)</f>
        <v>QRIS</v>
      </c>
      <c r="O827" s="14">
        <f>IF(Transaksi[[#This Row],[tipe_pembayaran]]="QRIS",5%*Transaksi[[#This Row],[total_penjualan]],0)</f>
        <v>900</v>
      </c>
      <c r="P827" s="14">
        <f>Transaksi[[#This Row],[total_penjualan]]-Transaksi[[#This Row],[diskon]]</f>
        <v>17100</v>
      </c>
      <c r="Q827" s="16" t="str">
        <f t="shared" si="12"/>
        <v>Mei</v>
      </c>
    </row>
    <row r="828" spans="1:17">
      <c r="A828" s="14">
        <v>827</v>
      </c>
      <c r="B828" s="14">
        <v>827</v>
      </c>
      <c r="C828" s="15">
        <v>44744</v>
      </c>
      <c r="D828" s="14">
        <v>6</v>
      </c>
      <c r="E828" s="14">
        <v>17</v>
      </c>
      <c r="F828" s="14">
        <v>2</v>
      </c>
      <c r="G828" s="14" t="s">
        <v>22</v>
      </c>
      <c r="H828" s="14" t="s">
        <v>15</v>
      </c>
      <c r="I828" s="14" t="str">
        <f>VLOOKUP(Transaksi[[#This Row],[product_id]],'Data Mentah'!$J$7:$N$31,2,FALSE)</f>
        <v>Indomie Rasa Soto Padang</v>
      </c>
      <c r="J828" s="14" t="str">
        <f>VLOOKUP(Transaksi[[#This Row],[product_id]],'Data Mentah'!$J$7:$N$31,3,FALSE)</f>
        <v>makanan</v>
      </c>
      <c r="K828" s="14">
        <f>VLOOKUP(Transaksi[[#This Row],[product_id]],'Data Mentah'!$J$7:$N$31,4,FALSE)</f>
        <v>10000</v>
      </c>
      <c r="L828" s="14" t="str">
        <f>VLOOKUP(Transaksi[[#This Row],[product_id]],'Data Mentah'!$J$7:$N$31,5,FALSE)</f>
        <v>mie-kuah</v>
      </c>
      <c r="M828" s="14">
        <f>Transaksi[[#This Row],[quantity]]*Transaksi[[#This Row],[harga_produk]]</f>
        <v>20000</v>
      </c>
      <c r="N828" s="14" t="str">
        <f>LEFT(Transaksi[[#This Row],[jenis_pembayaran]],4)</f>
        <v>QRIS</v>
      </c>
      <c r="O828" s="14">
        <f>IF(Transaksi[[#This Row],[tipe_pembayaran]]="QRIS",5%*Transaksi[[#This Row],[total_penjualan]],0)</f>
        <v>1000</v>
      </c>
      <c r="P828" s="14">
        <f>Transaksi[[#This Row],[total_penjualan]]-Transaksi[[#This Row],[diskon]]</f>
        <v>19000</v>
      </c>
      <c r="Q828" s="16" t="str">
        <f t="shared" si="12"/>
        <v>Juli</v>
      </c>
    </row>
    <row r="829" spans="1:17">
      <c r="A829" s="14">
        <v>828</v>
      </c>
      <c r="B829" s="14">
        <v>828</v>
      </c>
      <c r="C829" s="15">
        <v>44665</v>
      </c>
      <c r="D829" s="14">
        <v>54</v>
      </c>
      <c r="E829" s="14">
        <v>18</v>
      </c>
      <c r="F829" s="14">
        <v>3</v>
      </c>
      <c r="G829" s="14" t="s">
        <v>33</v>
      </c>
      <c r="H829" s="14" t="s">
        <v>15</v>
      </c>
      <c r="I829" s="14" t="str">
        <f>VLOOKUP(Transaksi[[#This Row],[product_id]],'Data Mentah'!$J$7:$N$31,2,FALSE)</f>
        <v>Indomie Soto Mie</v>
      </c>
      <c r="J829" s="14" t="str">
        <f>VLOOKUP(Transaksi[[#This Row],[product_id]],'Data Mentah'!$J$7:$N$31,3,FALSE)</f>
        <v>makanan</v>
      </c>
      <c r="K829" s="14">
        <f>VLOOKUP(Transaksi[[#This Row],[product_id]],'Data Mentah'!$J$7:$N$31,4,FALSE)</f>
        <v>9000</v>
      </c>
      <c r="L829" s="14" t="str">
        <f>VLOOKUP(Transaksi[[#This Row],[product_id]],'Data Mentah'!$J$7:$N$31,5,FALSE)</f>
        <v>mie-kuah</v>
      </c>
      <c r="M829" s="14">
        <f>Transaksi[[#This Row],[quantity]]*Transaksi[[#This Row],[harga_produk]]</f>
        <v>27000</v>
      </c>
      <c r="N829" s="14" t="str">
        <f>LEFT(Transaksi[[#This Row],[jenis_pembayaran]],4)</f>
        <v>QRIS</v>
      </c>
      <c r="O829" s="14">
        <f>IF(Transaksi[[#This Row],[tipe_pembayaran]]="QRIS",5%*Transaksi[[#This Row],[total_penjualan]],0)</f>
        <v>1350</v>
      </c>
      <c r="P829" s="14">
        <f>Transaksi[[#This Row],[total_penjualan]]-Transaksi[[#This Row],[diskon]]</f>
        <v>25650</v>
      </c>
      <c r="Q829" s="16" t="str">
        <f t="shared" si="12"/>
        <v>April</v>
      </c>
    </row>
    <row r="830" spans="1:17">
      <c r="A830" s="14">
        <v>829</v>
      </c>
      <c r="B830" s="14">
        <v>829</v>
      </c>
      <c r="C830" s="15">
        <v>44789</v>
      </c>
      <c r="D830" s="14">
        <v>25</v>
      </c>
      <c r="E830" s="14">
        <v>2</v>
      </c>
      <c r="F830" s="14">
        <v>2</v>
      </c>
      <c r="G830" s="14" t="s">
        <v>33</v>
      </c>
      <c r="H830" s="14" t="s">
        <v>15</v>
      </c>
      <c r="I830" s="14" t="str">
        <f>VLOOKUP(Transaksi[[#This Row],[product_id]],'Data Mentah'!$J$7:$N$31,2,FALSE)</f>
        <v>Indomie Ayam Spesial</v>
      </c>
      <c r="J830" s="14" t="str">
        <f>VLOOKUP(Transaksi[[#This Row],[product_id]],'Data Mentah'!$J$7:$N$31,3,FALSE)</f>
        <v>makanan</v>
      </c>
      <c r="K830" s="14">
        <f>VLOOKUP(Transaksi[[#This Row],[product_id]],'Data Mentah'!$J$7:$N$31,4,FALSE)</f>
        <v>9000</v>
      </c>
      <c r="L830" s="14" t="str">
        <f>VLOOKUP(Transaksi[[#This Row],[product_id]],'Data Mentah'!$J$7:$N$31,5,FALSE)</f>
        <v>mie-kuah</v>
      </c>
      <c r="M830" s="14">
        <f>Transaksi[[#This Row],[quantity]]*Transaksi[[#This Row],[harga_produk]]</f>
        <v>18000</v>
      </c>
      <c r="N830" s="14" t="str">
        <f>LEFT(Transaksi[[#This Row],[jenis_pembayaran]],4)</f>
        <v>QRIS</v>
      </c>
      <c r="O830" s="14">
        <f>IF(Transaksi[[#This Row],[tipe_pembayaran]]="QRIS",5%*Transaksi[[#This Row],[total_penjualan]],0)</f>
        <v>900</v>
      </c>
      <c r="P830" s="14">
        <f>Transaksi[[#This Row],[total_penjualan]]-Transaksi[[#This Row],[diskon]]</f>
        <v>17100</v>
      </c>
      <c r="Q830" s="16" t="str">
        <f t="shared" si="12"/>
        <v>Agustus</v>
      </c>
    </row>
    <row r="831" spans="1:17">
      <c r="A831" s="14">
        <v>830</v>
      </c>
      <c r="B831" s="14">
        <v>830</v>
      </c>
      <c r="C831" s="15">
        <v>44769</v>
      </c>
      <c r="D831" s="14">
        <v>100</v>
      </c>
      <c r="E831" s="14">
        <v>17</v>
      </c>
      <c r="F831" s="14">
        <v>1</v>
      </c>
      <c r="G831" s="14" t="s">
        <v>19</v>
      </c>
      <c r="H831" s="14" t="s">
        <v>20</v>
      </c>
      <c r="I831" s="14" t="str">
        <f>VLOOKUP(Transaksi[[#This Row],[product_id]],'Data Mentah'!$J$7:$N$31,2,FALSE)</f>
        <v>Indomie Rasa Soto Padang</v>
      </c>
      <c r="J831" s="14" t="str">
        <f>VLOOKUP(Transaksi[[#This Row],[product_id]],'Data Mentah'!$J$7:$N$31,3,FALSE)</f>
        <v>makanan</v>
      </c>
      <c r="K831" s="14">
        <f>VLOOKUP(Transaksi[[#This Row],[product_id]],'Data Mentah'!$J$7:$N$31,4,FALSE)</f>
        <v>10000</v>
      </c>
      <c r="L831" s="14" t="str">
        <f>VLOOKUP(Transaksi[[#This Row],[product_id]],'Data Mentah'!$J$7:$N$31,5,FALSE)</f>
        <v>mie-kuah</v>
      </c>
      <c r="M831" s="14">
        <f>Transaksi[[#This Row],[quantity]]*Transaksi[[#This Row],[harga_produk]]</f>
        <v>10000</v>
      </c>
      <c r="N831" s="14" t="str">
        <f>LEFT(Transaksi[[#This Row],[jenis_pembayaran]],4)</f>
        <v>CASH</v>
      </c>
      <c r="O831" s="14">
        <f>IF(Transaksi[[#This Row],[tipe_pembayaran]]="QRIS",5%*Transaksi[[#This Row],[total_penjualan]],0)</f>
        <v>0</v>
      </c>
      <c r="P831" s="14">
        <f>Transaksi[[#This Row],[total_penjualan]]-Transaksi[[#This Row],[diskon]]</f>
        <v>10000</v>
      </c>
      <c r="Q831" s="16" t="str">
        <f t="shared" si="12"/>
        <v>Juli</v>
      </c>
    </row>
    <row r="832" spans="1:17">
      <c r="A832" s="14">
        <v>831</v>
      </c>
      <c r="B832" s="14">
        <v>831</v>
      </c>
      <c r="C832" s="15">
        <v>44664</v>
      </c>
      <c r="D832" s="14">
        <v>93</v>
      </c>
      <c r="E832" s="14">
        <v>3</v>
      </c>
      <c r="F832" s="14">
        <v>1</v>
      </c>
      <c r="G832" s="14" t="s">
        <v>45</v>
      </c>
      <c r="H832" s="14" t="s">
        <v>20</v>
      </c>
      <c r="I832" s="14" t="str">
        <f>VLOOKUP(Transaksi[[#This Row],[product_id]],'Data Mentah'!$J$7:$N$31,2,FALSE)</f>
        <v>Indomie Baso Sapi</v>
      </c>
      <c r="J832" s="14" t="str">
        <f>VLOOKUP(Transaksi[[#This Row],[product_id]],'Data Mentah'!$J$7:$N$31,3,FALSE)</f>
        <v>makanan</v>
      </c>
      <c r="K832" s="14">
        <f>VLOOKUP(Transaksi[[#This Row],[product_id]],'Data Mentah'!$J$7:$N$31,4,FALSE)</f>
        <v>9000</v>
      </c>
      <c r="L832" s="14" t="str">
        <f>VLOOKUP(Transaksi[[#This Row],[product_id]],'Data Mentah'!$J$7:$N$31,5,FALSE)</f>
        <v>mie-kuah</v>
      </c>
      <c r="M832" s="14">
        <f>Transaksi[[#This Row],[quantity]]*Transaksi[[#This Row],[harga_produk]]</f>
        <v>9000</v>
      </c>
      <c r="N832" s="14" t="str">
        <f>LEFT(Transaksi[[#This Row],[jenis_pembayaran]],4)</f>
        <v>QRIS</v>
      </c>
      <c r="O832" s="14">
        <f>IF(Transaksi[[#This Row],[tipe_pembayaran]]="QRIS",5%*Transaksi[[#This Row],[total_penjualan]],0)</f>
        <v>450</v>
      </c>
      <c r="P832" s="14">
        <f>Transaksi[[#This Row],[total_penjualan]]-Transaksi[[#This Row],[diskon]]</f>
        <v>8550</v>
      </c>
      <c r="Q832" s="16" t="str">
        <f t="shared" si="12"/>
        <v>April</v>
      </c>
    </row>
    <row r="833" spans="1:17">
      <c r="A833" s="14">
        <v>832</v>
      </c>
      <c r="B833" s="14">
        <v>832</v>
      </c>
      <c r="C833" s="15">
        <v>44767</v>
      </c>
      <c r="D833" s="14">
        <v>98</v>
      </c>
      <c r="E833" s="14">
        <v>2</v>
      </c>
      <c r="F833" s="14">
        <v>1</v>
      </c>
      <c r="G833" s="14" t="s">
        <v>22</v>
      </c>
      <c r="H833" s="14" t="s">
        <v>15</v>
      </c>
      <c r="I833" s="14" t="str">
        <f>VLOOKUP(Transaksi[[#This Row],[product_id]],'Data Mentah'!$J$7:$N$31,2,FALSE)</f>
        <v>Indomie Ayam Spesial</v>
      </c>
      <c r="J833" s="14" t="str">
        <f>VLOOKUP(Transaksi[[#This Row],[product_id]],'Data Mentah'!$J$7:$N$31,3,FALSE)</f>
        <v>makanan</v>
      </c>
      <c r="K833" s="14">
        <f>VLOOKUP(Transaksi[[#This Row],[product_id]],'Data Mentah'!$J$7:$N$31,4,FALSE)</f>
        <v>9000</v>
      </c>
      <c r="L833" s="14" t="str">
        <f>VLOOKUP(Transaksi[[#This Row],[product_id]],'Data Mentah'!$J$7:$N$31,5,FALSE)</f>
        <v>mie-kuah</v>
      </c>
      <c r="M833" s="14">
        <f>Transaksi[[#This Row],[quantity]]*Transaksi[[#This Row],[harga_produk]]</f>
        <v>9000</v>
      </c>
      <c r="N833" s="14" t="str">
        <f>LEFT(Transaksi[[#This Row],[jenis_pembayaran]],4)</f>
        <v>QRIS</v>
      </c>
      <c r="O833" s="14">
        <f>IF(Transaksi[[#This Row],[tipe_pembayaran]]="QRIS",5%*Transaksi[[#This Row],[total_penjualan]],0)</f>
        <v>450</v>
      </c>
      <c r="P833" s="14">
        <f>Transaksi[[#This Row],[total_penjualan]]-Transaksi[[#This Row],[diskon]]</f>
        <v>8550</v>
      </c>
      <c r="Q833" s="16" t="str">
        <f t="shared" si="12"/>
        <v>Juli</v>
      </c>
    </row>
    <row r="834" spans="1:17">
      <c r="A834" s="14">
        <v>833</v>
      </c>
      <c r="B834" s="14">
        <v>833</v>
      </c>
      <c r="C834" s="15">
        <v>44643</v>
      </c>
      <c r="D834" s="14">
        <v>74</v>
      </c>
      <c r="E834" s="14">
        <v>7</v>
      </c>
      <c r="F834" s="14">
        <v>1</v>
      </c>
      <c r="G834" s="14" t="s">
        <v>19</v>
      </c>
      <c r="H834" s="14" t="s">
        <v>20</v>
      </c>
      <c r="I834" s="14" t="str">
        <f>VLOOKUP(Transaksi[[#This Row],[product_id]],'Data Mentah'!$J$7:$N$31,2,FALSE)</f>
        <v>Indomie Goreng Rendang</v>
      </c>
      <c r="J834" s="14" t="str">
        <f>VLOOKUP(Transaksi[[#This Row],[product_id]],'Data Mentah'!$J$7:$N$31,3,FALSE)</f>
        <v>makanan</v>
      </c>
      <c r="K834" s="14">
        <f>VLOOKUP(Transaksi[[#This Row],[product_id]],'Data Mentah'!$J$7:$N$31,4,FALSE)</f>
        <v>9000</v>
      </c>
      <c r="L834" s="14" t="str">
        <f>VLOOKUP(Transaksi[[#This Row],[product_id]],'Data Mentah'!$J$7:$N$31,5,FALSE)</f>
        <v>mie-goreng</v>
      </c>
      <c r="M834" s="14">
        <f>Transaksi[[#This Row],[quantity]]*Transaksi[[#This Row],[harga_produk]]</f>
        <v>9000</v>
      </c>
      <c r="N834" s="14" t="str">
        <f>LEFT(Transaksi[[#This Row],[jenis_pembayaran]],4)</f>
        <v>CASH</v>
      </c>
      <c r="O834" s="14">
        <f>IF(Transaksi[[#This Row],[tipe_pembayaran]]="QRIS",5%*Transaksi[[#This Row],[total_penjualan]],0)</f>
        <v>0</v>
      </c>
      <c r="P834" s="14">
        <f>Transaksi[[#This Row],[total_penjualan]]-Transaksi[[#This Row],[diskon]]</f>
        <v>9000</v>
      </c>
      <c r="Q834" s="16" t="str">
        <f t="shared" si="12"/>
        <v>Maret</v>
      </c>
    </row>
    <row r="835" spans="1:17">
      <c r="A835" s="14">
        <v>834</v>
      </c>
      <c r="B835" s="14">
        <v>834</v>
      </c>
      <c r="C835" s="15">
        <v>44647</v>
      </c>
      <c r="D835" s="14">
        <v>31</v>
      </c>
      <c r="E835" s="14">
        <v>9</v>
      </c>
      <c r="F835" s="14">
        <v>3</v>
      </c>
      <c r="G835" s="14" t="s">
        <v>45</v>
      </c>
      <c r="H835" s="14" t="s">
        <v>20</v>
      </c>
      <c r="I835" s="14" t="str">
        <f>VLOOKUP(Transaksi[[#This Row],[product_id]],'Data Mentah'!$J$7:$N$31,2,FALSE)</f>
        <v>Indomie Goreng Spesial</v>
      </c>
      <c r="J835" s="14" t="str">
        <f>VLOOKUP(Transaksi[[#This Row],[product_id]],'Data Mentah'!$J$7:$N$31,3,FALSE)</f>
        <v>makanan</v>
      </c>
      <c r="K835" s="14">
        <f>VLOOKUP(Transaksi[[#This Row],[product_id]],'Data Mentah'!$J$7:$N$31,4,FALSE)</f>
        <v>9000</v>
      </c>
      <c r="L835" s="14" t="str">
        <f>VLOOKUP(Transaksi[[#This Row],[product_id]],'Data Mentah'!$J$7:$N$31,5,FALSE)</f>
        <v>mie-goreng</v>
      </c>
      <c r="M835" s="14">
        <f>Transaksi[[#This Row],[quantity]]*Transaksi[[#This Row],[harga_produk]]</f>
        <v>27000</v>
      </c>
      <c r="N835" s="14" t="str">
        <f>LEFT(Transaksi[[#This Row],[jenis_pembayaran]],4)</f>
        <v>QRIS</v>
      </c>
      <c r="O835" s="14">
        <f>IF(Transaksi[[#This Row],[tipe_pembayaran]]="QRIS",5%*Transaksi[[#This Row],[total_penjualan]],0)</f>
        <v>1350</v>
      </c>
      <c r="P835" s="14">
        <f>Transaksi[[#This Row],[total_penjualan]]-Transaksi[[#This Row],[diskon]]</f>
        <v>25650</v>
      </c>
      <c r="Q835" s="16" t="str">
        <f t="shared" ref="Q835:Q898" si="13">CHOOSE(MONTH(C835),"Januari","Februari","Maret","April","Mei","Juni","Juli","Agustus","September","Oktober","November","Desember")</f>
        <v>Maret</v>
      </c>
    </row>
    <row r="836" spans="1:17">
      <c r="A836" s="14">
        <v>835</v>
      </c>
      <c r="B836" s="14">
        <v>835</v>
      </c>
      <c r="C836" s="15">
        <v>44734</v>
      </c>
      <c r="D836" s="14">
        <v>45</v>
      </c>
      <c r="E836" s="14">
        <v>1</v>
      </c>
      <c r="F836" s="14">
        <v>2</v>
      </c>
      <c r="G836" s="14" t="s">
        <v>22</v>
      </c>
      <c r="H836" s="14" t="s">
        <v>15</v>
      </c>
      <c r="I836" s="14" t="str">
        <f>VLOOKUP(Transaksi[[#This Row],[product_id]],'Data Mentah'!$J$7:$N$31,2,FALSE)</f>
        <v>indomie Ayam Bawang</v>
      </c>
      <c r="J836" s="14" t="str">
        <f>VLOOKUP(Transaksi[[#This Row],[product_id]],'Data Mentah'!$J$7:$N$31,3,FALSE)</f>
        <v>makanan</v>
      </c>
      <c r="K836" s="14">
        <f>VLOOKUP(Transaksi[[#This Row],[product_id]],'Data Mentah'!$J$7:$N$31,4,FALSE)</f>
        <v>9000</v>
      </c>
      <c r="L836" s="14" t="str">
        <f>VLOOKUP(Transaksi[[#This Row],[product_id]],'Data Mentah'!$J$7:$N$31,5,FALSE)</f>
        <v>mie-kuah</v>
      </c>
      <c r="M836" s="14">
        <f>Transaksi[[#This Row],[quantity]]*Transaksi[[#This Row],[harga_produk]]</f>
        <v>18000</v>
      </c>
      <c r="N836" s="14" t="str">
        <f>LEFT(Transaksi[[#This Row],[jenis_pembayaran]],4)</f>
        <v>QRIS</v>
      </c>
      <c r="O836" s="14">
        <f>IF(Transaksi[[#This Row],[tipe_pembayaran]]="QRIS",5%*Transaksi[[#This Row],[total_penjualan]],0)</f>
        <v>900</v>
      </c>
      <c r="P836" s="14">
        <f>Transaksi[[#This Row],[total_penjualan]]-Transaksi[[#This Row],[diskon]]</f>
        <v>17100</v>
      </c>
      <c r="Q836" s="16" t="str">
        <f t="shared" si="13"/>
        <v>Juni</v>
      </c>
    </row>
    <row r="837" spans="1:17">
      <c r="A837" s="14">
        <v>836</v>
      </c>
      <c r="B837" s="14">
        <v>836</v>
      </c>
      <c r="C837" s="15">
        <v>44742</v>
      </c>
      <c r="D837" s="14">
        <v>86</v>
      </c>
      <c r="E837" s="14">
        <v>18</v>
      </c>
      <c r="F837" s="14">
        <v>1</v>
      </c>
      <c r="G837" s="14" t="s">
        <v>19</v>
      </c>
      <c r="H837" s="14" t="s">
        <v>20</v>
      </c>
      <c r="I837" s="14" t="str">
        <f>VLOOKUP(Transaksi[[#This Row],[product_id]],'Data Mentah'!$J$7:$N$31,2,FALSE)</f>
        <v>Indomie Soto Mie</v>
      </c>
      <c r="J837" s="14" t="str">
        <f>VLOOKUP(Transaksi[[#This Row],[product_id]],'Data Mentah'!$J$7:$N$31,3,FALSE)</f>
        <v>makanan</v>
      </c>
      <c r="K837" s="14">
        <f>VLOOKUP(Transaksi[[#This Row],[product_id]],'Data Mentah'!$J$7:$N$31,4,FALSE)</f>
        <v>9000</v>
      </c>
      <c r="L837" s="14" t="str">
        <f>VLOOKUP(Transaksi[[#This Row],[product_id]],'Data Mentah'!$J$7:$N$31,5,FALSE)</f>
        <v>mie-kuah</v>
      </c>
      <c r="M837" s="14">
        <f>Transaksi[[#This Row],[quantity]]*Transaksi[[#This Row],[harga_produk]]</f>
        <v>9000</v>
      </c>
      <c r="N837" s="14" t="str">
        <f>LEFT(Transaksi[[#This Row],[jenis_pembayaran]],4)</f>
        <v>CASH</v>
      </c>
      <c r="O837" s="14">
        <f>IF(Transaksi[[#This Row],[tipe_pembayaran]]="QRIS",5%*Transaksi[[#This Row],[total_penjualan]],0)</f>
        <v>0</v>
      </c>
      <c r="P837" s="14">
        <f>Transaksi[[#This Row],[total_penjualan]]-Transaksi[[#This Row],[diskon]]</f>
        <v>9000</v>
      </c>
      <c r="Q837" s="16" t="str">
        <f t="shared" si="13"/>
        <v>Juni</v>
      </c>
    </row>
    <row r="838" spans="1:17">
      <c r="A838" s="14">
        <v>837</v>
      </c>
      <c r="B838" s="14">
        <v>837</v>
      </c>
      <c r="C838" s="15">
        <v>44662</v>
      </c>
      <c r="D838" s="14">
        <v>9</v>
      </c>
      <c r="E838" s="14">
        <v>4</v>
      </c>
      <c r="F838" s="14">
        <v>3</v>
      </c>
      <c r="G838" s="14" t="s">
        <v>14</v>
      </c>
      <c r="H838" s="14" t="s">
        <v>20</v>
      </c>
      <c r="I838" s="14" t="str">
        <f>VLOOKUP(Transaksi[[#This Row],[product_id]],'Data Mentah'!$J$7:$N$31,2,FALSE)</f>
        <v>Indomie Goreng Aceh</v>
      </c>
      <c r="J838" s="14" t="str">
        <f>VLOOKUP(Transaksi[[#This Row],[product_id]],'Data Mentah'!$J$7:$N$31,3,FALSE)</f>
        <v>makanan</v>
      </c>
      <c r="K838" s="14">
        <f>VLOOKUP(Transaksi[[#This Row],[product_id]],'Data Mentah'!$J$7:$N$31,4,FALSE)</f>
        <v>9000</v>
      </c>
      <c r="L838" s="14" t="str">
        <f>VLOOKUP(Transaksi[[#This Row],[product_id]],'Data Mentah'!$J$7:$N$31,5,FALSE)</f>
        <v>mie-goreng</v>
      </c>
      <c r="M838" s="14">
        <f>Transaksi[[#This Row],[quantity]]*Transaksi[[#This Row],[harga_produk]]</f>
        <v>27000</v>
      </c>
      <c r="N838" s="14" t="str">
        <f>LEFT(Transaksi[[#This Row],[jenis_pembayaran]],4)</f>
        <v>QRIS</v>
      </c>
      <c r="O838" s="14">
        <f>IF(Transaksi[[#This Row],[tipe_pembayaran]]="QRIS",5%*Transaksi[[#This Row],[total_penjualan]],0)</f>
        <v>1350</v>
      </c>
      <c r="P838" s="14">
        <f>Transaksi[[#This Row],[total_penjualan]]-Transaksi[[#This Row],[diskon]]</f>
        <v>25650</v>
      </c>
      <c r="Q838" s="16" t="str">
        <f t="shared" si="13"/>
        <v>April</v>
      </c>
    </row>
    <row r="839" spans="1:17">
      <c r="A839" s="14">
        <v>838</v>
      </c>
      <c r="B839" s="14">
        <v>838</v>
      </c>
      <c r="C839" s="15">
        <v>44652</v>
      </c>
      <c r="D839" s="14">
        <v>56</v>
      </c>
      <c r="E839" s="14">
        <v>3</v>
      </c>
      <c r="F839" s="14">
        <v>3</v>
      </c>
      <c r="G839" s="14" t="s">
        <v>22</v>
      </c>
      <c r="H839" s="14" t="s">
        <v>20</v>
      </c>
      <c r="I839" s="14" t="str">
        <f>VLOOKUP(Transaksi[[#This Row],[product_id]],'Data Mentah'!$J$7:$N$31,2,FALSE)</f>
        <v>Indomie Baso Sapi</v>
      </c>
      <c r="J839" s="14" t="str">
        <f>VLOOKUP(Transaksi[[#This Row],[product_id]],'Data Mentah'!$J$7:$N$31,3,FALSE)</f>
        <v>makanan</v>
      </c>
      <c r="K839" s="14">
        <f>VLOOKUP(Transaksi[[#This Row],[product_id]],'Data Mentah'!$J$7:$N$31,4,FALSE)</f>
        <v>9000</v>
      </c>
      <c r="L839" s="14" t="str">
        <f>VLOOKUP(Transaksi[[#This Row],[product_id]],'Data Mentah'!$J$7:$N$31,5,FALSE)</f>
        <v>mie-kuah</v>
      </c>
      <c r="M839" s="14">
        <f>Transaksi[[#This Row],[quantity]]*Transaksi[[#This Row],[harga_produk]]</f>
        <v>27000</v>
      </c>
      <c r="N839" s="14" t="str">
        <f>LEFT(Transaksi[[#This Row],[jenis_pembayaran]],4)</f>
        <v>QRIS</v>
      </c>
      <c r="O839" s="14">
        <f>IF(Transaksi[[#This Row],[tipe_pembayaran]]="QRIS",5%*Transaksi[[#This Row],[total_penjualan]],0)</f>
        <v>1350</v>
      </c>
      <c r="P839" s="14">
        <f>Transaksi[[#This Row],[total_penjualan]]-Transaksi[[#This Row],[diskon]]</f>
        <v>25650</v>
      </c>
      <c r="Q839" s="16" t="str">
        <f t="shared" si="13"/>
        <v>April</v>
      </c>
    </row>
    <row r="840" spans="1:17">
      <c r="A840" s="14">
        <v>839</v>
      </c>
      <c r="B840" s="14">
        <v>839</v>
      </c>
      <c r="C840" s="15">
        <v>44800</v>
      </c>
      <c r="D840" s="14">
        <v>29</v>
      </c>
      <c r="E840" s="14">
        <v>18</v>
      </c>
      <c r="F840" s="14">
        <v>3</v>
      </c>
      <c r="G840" s="14" t="s">
        <v>30</v>
      </c>
      <c r="H840" s="14" t="s">
        <v>20</v>
      </c>
      <c r="I840" s="14" t="str">
        <f>VLOOKUP(Transaksi[[#This Row],[product_id]],'Data Mentah'!$J$7:$N$31,2,FALSE)</f>
        <v>Indomie Soto Mie</v>
      </c>
      <c r="J840" s="14" t="str">
        <f>VLOOKUP(Transaksi[[#This Row],[product_id]],'Data Mentah'!$J$7:$N$31,3,FALSE)</f>
        <v>makanan</v>
      </c>
      <c r="K840" s="14">
        <f>VLOOKUP(Transaksi[[#This Row],[product_id]],'Data Mentah'!$J$7:$N$31,4,FALSE)</f>
        <v>9000</v>
      </c>
      <c r="L840" s="14" t="str">
        <f>VLOOKUP(Transaksi[[#This Row],[product_id]],'Data Mentah'!$J$7:$N$31,5,FALSE)</f>
        <v>mie-kuah</v>
      </c>
      <c r="M840" s="14">
        <f>Transaksi[[#This Row],[quantity]]*Transaksi[[#This Row],[harga_produk]]</f>
        <v>27000</v>
      </c>
      <c r="N840" s="14" t="str">
        <f>LEFT(Transaksi[[#This Row],[jenis_pembayaran]],4)</f>
        <v>QRIS</v>
      </c>
      <c r="O840" s="14">
        <f>IF(Transaksi[[#This Row],[tipe_pembayaran]]="QRIS",5%*Transaksi[[#This Row],[total_penjualan]],0)</f>
        <v>1350</v>
      </c>
      <c r="P840" s="14">
        <f>Transaksi[[#This Row],[total_penjualan]]-Transaksi[[#This Row],[diskon]]</f>
        <v>25650</v>
      </c>
      <c r="Q840" s="16" t="str">
        <f t="shared" si="13"/>
        <v>Agustus</v>
      </c>
    </row>
    <row r="841" spans="1:17">
      <c r="A841" s="14">
        <v>840</v>
      </c>
      <c r="B841" s="14">
        <v>840</v>
      </c>
      <c r="C841" s="15">
        <v>44637</v>
      </c>
      <c r="D841" s="14">
        <v>49</v>
      </c>
      <c r="E841" s="14">
        <v>8</v>
      </c>
      <c r="F841" s="14">
        <v>1</v>
      </c>
      <c r="G841" s="14" t="s">
        <v>45</v>
      </c>
      <c r="H841" s="14" t="s">
        <v>20</v>
      </c>
      <c r="I841" s="14" t="str">
        <f>VLOOKUP(Transaksi[[#This Row],[product_id]],'Data Mentah'!$J$7:$N$31,2,FALSE)</f>
        <v>Indomie Goreng Sambal Matah</v>
      </c>
      <c r="J841" s="14" t="str">
        <f>VLOOKUP(Transaksi[[#This Row],[product_id]],'Data Mentah'!$J$7:$N$31,3,FALSE)</f>
        <v>makanan</v>
      </c>
      <c r="K841" s="14">
        <f>VLOOKUP(Transaksi[[#This Row],[product_id]],'Data Mentah'!$J$7:$N$31,4,FALSE)</f>
        <v>9000</v>
      </c>
      <c r="L841" s="14" t="str">
        <f>VLOOKUP(Transaksi[[#This Row],[product_id]],'Data Mentah'!$J$7:$N$31,5,FALSE)</f>
        <v>mie-goreng</v>
      </c>
      <c r="M841" s="14">
        <f>Transaksi[[#This Row],[quantity]]*Transaksi[[#This Row],[harga_produk]]</f>
        <v>9000</v>
      </c>
      <c r="N841" s="14" t="str">
        <f>LEFT(Transaksi[[#This Row],[jenis_pembayaran]],4)</f>
        <v>QRIS</v>
      </c>
      <c r="O841" s="14">
        <f>IF(Transaksi[[#This Row],[tipe_pembayaran]]="QRIS",5%*Transaksi[[#This Row],[total_penjualan]],0)</f>
        <v>450</v>
      </c>
      <c r="P841" s="14">
        <f>Transaksi[[#This Row],[total_penjualan]]-Transaksi[[#This Row],[diskon]]</f>
        <v>8550</v>
      </c>
      <c r="Q841" s="16" t="str">
        <f t="shared" si="13"/>
        <v>Maret</v>
      </c>
    </row>
    <row r="842" spans="1:17">
      <c r="A842" s="14">
        <v>841</v>
      </c>
      <c r="B842" s="14">
        <v>841</v>
      </c>
      <c r="C842" s="15">
        <v>44657</v>
      </c>
      <c r="D842" s="14">
        <v>11</v>
      </c>
      <c r="E842" s="14">
        <v>1</v>
      </c>
      <c r="F842" s="14">
        <v>2</v>
      </c>
      <c r="G842" s="14" t="s">
        <v>45</v>
      </c>
      <c r="H842" s="14" t="s">
        <v>20</v>
      </c>
      <c r="I842" s="14" t="str">
        <f>VLOOKUP(Transaksi[[#This Row],[product_id]],'Data Mentah'!$J$7:$N$31,2,FALSE)</f>
        <v>indomie Ayam Bawang</v>
      </c>
      <c r="J842" s="14" t="str">
        <f>VLOOKUP(Transaksi[[#This Row],[product_id]],'Data Mentah'!$J$7:$N$31,3,FALSE)</f>
        <v>makanan</v>
      </c>
      <c r="K842" s="14">
        <f>VLOOKUP(Transaksi[[#This Row],[product_id]],'Data Mentah'!$J$7:$N$31,4,FALSE)</f>
        <v>9000</v>
      </c>
      <c r="L842" s="14" t="str">
        <f>VLOOKUP(Transaksi[[#This Row],[product_id]],'Data Mentah'!$J$7:$N$31,5,FALSE)</f>
        <v>mie-kuah</v>
      </c>
      <c r="M842" s="14">
        <f>Transaksi[[#This Row],[quantity]]*Transaksi[[#This Row],[harga_produk]]</f>
        <v>18000</v>
      </c>
      <c r="N842" s="14" t="str">
        <f>LEFT(Transaksi[[#This Row],[jenis_pembayaran]],4)</f>
        <v>QRIS</v>
      </c>
      <c r="O842" s="14">
        <f>IF(Transaksi[[#This Row],[tipe_pembayaran]]="QRIS",5%*Transaksi[[#This Row],[total_penjualan]],0)</f>
        <v>900</v>
      </c>
      <c r="P842" s="14">
        <f>Transaksi[[#This Row],[total_penjualan]]-Transaksi[[#This Row],[diskon]]</f>
        <v>17100</v>
      </c>
      <c r="Q842" s="16" t="str">
        <f t="shared" si="13"/>
        <v>April</v>
      </c>
    </row>
    <row r="843" spans="1:17">
      <c r="A843" s="14">
        <v>842</v>
      </c>
      <c r="B843" s="14">
        <v>842</v>
      </c>
      <c r="C843" s="15">
        <v>44758</v>
      </c>
      <c r="D843" s="14">
        <v>15</v>
      </c>
      <c r="E843" s="14">
        <v>16</v>
      </c>
      <c r="F843" s="14">
        <v>3</v>
      </c>
      <c r="G843" s="14" t="s">
        <v>45</v>
      </c>
      <c r="H843" s="14" t="s">
        <v>15</v>
      </c>
      <c r="I843" s="14" t="str">
        <f>VLOOKUP(Transaksi[[#This Row],[product_id]],'Data Mentah'!$J$7:$N$31,2,FALSE)</f>
        <v>Indomie Rasa Soto Lamongan</v>
      </c>
      <c r="J843" s="14" t="str">
        <f>VLOOKUP(Transaksi[[#This Row],[product_id]],'Data Mentah'!$J$7:$N$31,3,FALSE)</f>
        <v>makanan</v>
      </c>
      <c r="K843" s="14">
        <f>VLOOKUP(Transaksi[[#This Row],[product_id]],'Data Mentah'!$J$7:$N$31,4,FALSE)</f>
        <v>10000</v>
      </c>
      <c r="L843" s="14" t="str">
        <f>VLOOKUP(Transaksi[[#This Row],[product_id]],'Data Mentah'!$J$7:$N$31,5,FALSE)</f>
        <v>mie-kuah</v>
      </c>
      <c r="M843" s="14">
        <f>Transaksi[[#This Row],[quantity]]*Transaksi[[#This Row],[harga_produk]]</f>
        <v>30000</v>
      </c>
      <c r="N843" s="14" t="str">
        <f>LEFT(Transaksi[[#This Row],[jenis_pembayaran]],4)</f>
        <v>QRIS</v>
      </c>
      <c r="O843" s="14">
        <f>IF(Transaksi[[#This Row],[tipe_pembayaran]]="QRIS",5%*Transaksi[[#This Row],[total_penjualan]],0)</f>
        <v>1500</v>
      </c>
      <c r="P843" s="14">
        <f>Transaksi[[#This Row],[total_penjualan]]-Transaksi[[#This Row],[diskon]]</f>
        <v>28500</v>
      </c>
      <c r="Q843" s="16" t="str">
        <f t="shared" si="13"/>
        <v>Juli</v>
      </c>
    </row>
    <row r="844" spans="1:17">
      <c r="A844" s="14">
        <v>843</v>
      </c>
      <c r="B844" s="14">
        <v>843</v>
      </c>
      <c r="C844" s="15">
        <v>44725</v>
      </c>
      <c r="D844" s="14">
        <v>17</v>
      </c>
      <c r="E844" s="14">
        <v>18</v>
      </c>
      <c r="F844" s="14">
        <v>2</v>
      </c>
      <c r="G844" s="14" t="s">
        <v>45</v>
      </c>
      <c r="H844" s="14" t="s">
        <v>15</v>
      </c>
      <c r="I844" s="14" t="str">
        <f>VLOOKUP(Transaksi[[#This Row],[product_id]],'Data Mentah'!$J$7:$N$31,2,FALSE)</f>
        <v>Indomie Soto Mie</v>
      </c>
      <c r="J844" s="14" t="str">
        <f>VLOOKUP(Transaksi[[#This Row],[product_id]],'Data Mentah'!$J$7:$N$31,3,FALSE)</f>
        <v>makanan</v>
      </c>
      <c r="K844" s="14">
        <f>VLOOKUP(Transaksi[[#This Row],[product_id]],'Data Mentah'!$J$7:$N$31,4,FALSE)</f>
        <v>9000</v>
      </c>
      <c r="L844" s="14" t="str">
        <f>VLOOKUP(Transaksi[[#This Row],[product_id]],'Data Mentah'!$J$7:$N$31,5,FALSE)</f>
        <v>mie-kuah</v>
      </c>
      <c r="M844" s="14">
        <f>Transaksi[[#This Row],[quantity]]*Transaksi[[#This Row],[harga_produk]]</f>
        <v>18000</v>
      </c>
      <c r="N844" s="14" t="str">
        <f>LEFT(Transaksi[[#This Row],[jenis_pembayaran]],4)</f>
        <v>QRIS</v>
      </c>
      <c r="O844" s="14">
        <f>IF(Transaksi[[#This Row],[tipe_pembayaran]]="QRIS",5%*Transaksi[[#This Row],[total_penjualan]],0)</f>
        <v>900</v>
      </c>
      <c r="P844" s="14">
        <f>Transaksi[[#This Row],[total_penjualan]]-Transaksi[[#This Row],[diskon]]</f>
        <v>17100</v>
      </c>
      <c r="Q844" s="16" t="str">
        <f t="shared" si="13"/>
        <v>Juni</v>
      </c>
    </row>
    <row r="845" spans="1:17">
      <c r="A845" s="14">
        <v>844</v>
      </c>
      <c r="B845" s="14">
        <v>844</v>
      </c>
      <c r="C845" s="15">
        <v>44645</v>
      </c>
      <c r="D845" s="14">
        <v>100</v>
      </c>
      <c r="E845" s="14">
        <v>16</v>
      </c>
      <c r="F845" s="14">
        <v>1</v>
      </c>
      <c r="G845" s="14" t="s">
        <v>33</v>
      </c>
      <c r="H845" s="14" t="s">
        <v>15</v>
      </c>
      <c r="I845" s="14" t="str">
        <f>VLOOKUP(Transaksi[[#This Row],[product_id]],'Data Mentah'!$J$7:$N$31,2,FALSE)</f>
        <v>Indomie Rasa Soto Lamongan</v>
      </c>
      <c r="J845" s="14" t="str">
        <f>VLOOKUP(Transaksi[[#This Row],[product_id]],'Data Mentah'!$J$7:$N$31,3,FALSE)</f>
        <v>makanan</v>
      </c>
      <c r="K845" s="14">
        <f>VLOOKUP(Transaksi[[#This Row],[product_id]],'Data Mentah'!$J$7:$N$31,4,FALSE)</f>
        <v>10000</v>
      </c>
      <c r="L845" s="14" t="str">
        <f>VLOOKUP(Transaksi[[#This Row],[product_id]],'Data Mentah'!$J$7:$N$31,5,FALSE)</f>
        <v>mie-kuah</v>
      </c>
      <c r="M845" s="14">
        <f>Transaksi[[#This Row],[quantity]]*Transaksi[[#This Row],[harga_produk]]</f>
        <v>10000</v>
      </c>
      <c r="N845" s="14" t="str">
        <f>LEFT(Transaksi[[#This Row],[jenis_pembayaran]],4)</f>
        <v>QRIS</v>
      </c>
      <c r="O845" s="14">
        <f>IF(Transaksi[[#This Row],[tipe_pembayaran]]="QRIS",5%*Transaksi[[#This Row],[total_penjualan]],0)</f>
        <v>500</v>
      </c>
      <c r="P845" s="14">
        <f>Transaksi[[#This Row],[total_penjualan]]-Transaksi[[#This Row],[diskon]]</f>
        <v>9500</v>
      </c>
      <c r="Q845" s="16" t="str">
        <f t="shared" si="13"/>
        <v>Maret</v>
      </c>
    </row>
    <row r="846" spans="1:17">
      <c r="A846" s="14">
        <v>845</v>
      </c>
      <c r="B846" s="14">
        <v>845</v>
      </c>
      <c r="C846" s="15">
        <v>44590</v>
      </c>
      <c r="D846" s="14">
        <v>93</v>
      </c>
      <c r="E846" s="14">
        <v>15</v>
      </c>
      <c r="F846" s="14">
        <v>2</v>
      </c>
      <c r="G846" s="14" t="s">
        <v>30</v>
      </c>
      <c r="H846" s="14" t="s">
        <v>20</v>
      </c>
      <c r="I846" s="14" t="str">
        <f>VLOOKUP(Transaksi[[#This Row],[product_id]],'Data Mentah'!$J$7:$N$31,2,FALSE)</f>
        <v>Indomie Rasa Soto Betawi</v>
      </c>
      <c r="J846" s="14" t="str">
        <f>VLOOKUP(Transaksi[[#This Row],[product_id]],'Data Mentah'!$J$7:$N$31,3,FALSE)</f>
        <v>makanan</v>
      </c>
      <c r="K846" s="14">
        <f>VLOOKUP(Transaksi[[#This Row],[product_id]],'Data Mentah'!$J$7:$N$31,4,FALSE)</f>
        <v>10000</v>
      </c>
      <c r="L846" s="14" t="str">
        <f>VLOOKUP(Transaksi[[#This Row],[product_id]],'Data Mentah'!$J$7:$N$31,5,FALSE)</f>
        <v>mie-kuah</v>
      </c>
      <c r="M846" s="14">
        <f>Transaksi[[#This Row],[quantity]]*Transaksi[[#This Row],[harga_produk]]</f>
        <v>20000</v>
      </c>
      <c r="N846" s="14" t="str">
        <f>LEFT(Transaksi[[#This Row],[jenis_pembayaran]],4)</f>
        <v>QRIS</v>
      </c>
      <c r="O846" s="14">
        <f>IF(Transaksi[[#This Row],[tipe_pembayaran]]="QRIS",5%*Transaksi[[#This Row],[total_penjualan]],0)</f>
        <v>1000</v>
      </c>
      <c r="P846" s="14">
        <f>Transaksi[[#This Row],[total_penjualan]]-Transaksi[[#This Row],[diskon]]</f>
        <v>19000</v>
      </c>
      <c r="Q846" s="16" t="str">
        <f t="shared" si="13"/>
        <v>Januari</v>
      </c>
    </row>
    <row r="847" spans="1:17">
      <c r="A847" s="14">
        <v>846</v>
      </c>
      <c r="B847" s="14">
        <v>846</v>
      </c>
      <c r="C847" s="15">
        <v>44684</v>
      </c>
      <c r="D847" s="14">
        <v>9</v>
      </c>
      <c r="E847" s="14">
        <v>1</v>
      </c>
      <c r="F847" s="14">
        <v>3</v>
      </c>
      <c r="G847" s="14" t="s">
        <v>33</v>
      </c>
      <c r="H847" s="14" t="s">
        <v>20</v>
      </c>
      <c r="I847" s="14" t="str">
        <f>VLOOKUP(Transaksi[[#This Row],[product_id]],'Data Mentah'!$J$7:$N$31,2,FALSE)</f>
        <v>indomie Ayam Bawang</v>
      </c>
      <c r="J847" s="14" t="str">
        <f>VLOOKUP(Transaksi[[#This Row],[product_id]],'Data Mentah'!$J$7:$N$31,3,FALSE)</f>
        <v>makanan</v>
      </c>
      <c r="K847" s="14">
        <f>VLOOKUP(Transaksi[[#This Row],[product_id]],'Data Mentah'!$J$7:$N$31,4,FALSE)</f>
        <v>9000</v>
      </c>
      <c r="L847" s="14" t="str">
        <f>VLOOKUP(Transaksi[[#This Row],[product_id]],'Data Mentah'!$J$7:$N$31,5,FALSE)</f>
        <v>mie-kuah</v>
      </c>
      <c r="M847" s="14">
        <f>Transaksi[[#This Row],[quantity]]*Transaksi[[#This Row],[harga_produk]]</f>
        <v>27000</v>
      </c>
      <c r="N847" s="14" t="str">
        <f>LEFT(Transaksi[[#This Row],[jenis_pembayaran]],4)</f>
        <v>QRIS</v>
      </c>
      <c r="O847" s="14">
        <f>IF(Transaksi[[#This Row],[tipe_pembayaran]]="QRIS",5%*Transaksi[[#This Row],[total_penjualan]],0)</f>
        <v>1350</v>
      </c>
      <c r="P847" s="14">
        <f>Transaksi[[#This Row],[total_penjualan]]-Transaksi[[#This Row],[diskon]]</f>
        <v>25650</v>
      </c>
      <c r="Q847" s="16" t="str">
        <f t="shared" si="13"/>
        <v>Mei</v>
      </c>
    </row>
    <row r="848" spans="1:17">
      <c r="A848" s="14">
        <v>847</v>
      </c>
      <c r="B848" s="14">
        <v>847</v>
      </c>
      <c r="C848" s="15">
        <v>44795</v>
      </c>
      <c r="D848" s="14">
        <v>69</v>
      </c>
      <c r="E848" s="14">
        <v>6</v>
      </c>
      <c r="F848" s="14">
        <v>2</v>
      </c>
      <c r="G848" s="14" t="s">
        <v>14</v>
      </c>
      <c r="H848" s="14" t="s">
        <v>20</v>
      </c>
      <c r="I848" s="14" t="str">
        <f>VLOOKUP(Transaksi[[#This Row],[product_id]],'Data Mentah'!$J$7:$N$31,2,FALSE)</f>
        <v>Indomie Goreng Pedas</v>
      </c>
      <c r="J848" s="14" t="str">
        <f>VLOOKUP(Transaksi[[#This Row],[product_id]],'Data Mentah'!$J$7:$N$31,3,FALSE)</f>
        <v>makanan</v>
      </c>
      <c r="K848" s="14">
        <f>VLOOKUP(Transaksi[[#This Row],[product_id]],'Data Mentah'!$J$7:$N$31,4,FALSE)</f>
        <v>9000</v>
      </c>
      <c r="L848" s="14" t="str">
        <f>VLOOKUP(Transaksi[[#This Row],[product_id]],'Data Mentah'!$J$7:$N$31,5,FALSE)</f>
        <v>mie-goreng</v>
      </c>
      <c r="M848" s="14">
        <f>Transaksi[[#This Row],[quantity]]*Transaksi[[#This Row],[harga_produk]]</f>
        <v>18000</v>
      </c>
      <c r="N848" s="14" t="str">
        <f>LEFT(Transaksi[[#This Row],[jenis_pembayaran]],4)</f>
        <v>QRIS</v>
      </c>
      <c r="O848" s="14">
        <f>IF(Transaksi[[#This Row],[tipe_pembayaran]]="QRIS",5%*Transaksi[[#This Row],[total_penjualan]],0)</f>
        <v>900</v>
      </c>
      <c r="P848" s="14">
        <f>Transaksi[[#This Row],[total_penjualan]]-Transaksi[[#This Row],[diskon]]</f>
        <v>17100</v>
      </c>
      <c r="Q848" s="16" t="str">
        <f t="shared" si="13"/>
        <v>Agustus</v>
      </c>
    </row>
    <row r="849" spans="1:17">
      <c r="A849" s="14">
        <v>848</v>
      </c>
      <c r="B849" s="14">
        <v>848</v>
      </c>
      <c r="C849" s="15">
        <v>44677</v>
      </c>
      <c r="D849" s="14">
        <v>96</v>
      </c>
      <c r="E849" s="14">
        <v>15</v>
      </c>
      <c r="F849" s="14">
        <v>2</v>
      </c>
      <c r="G849" s="14" t="s">
        <v>30</v>
      </c>
      <c r="H849" s="14" t="s">
        <v>15</v>
      </c>
      <c r="I849" s="14" t="str">
        <f>VLOOKUP(Transaksi[[#This Row],[product_id]],'Data Mentah'!$J$7:$N$31,2,FALSE)</f>
        <v>Indomie Rasa Soto Betawi</v>
      </c>
      <c r="J849" s="14" t="str">
        <f>VLOOKUP(Transaksi[[#This Row],[product_id]],'Data Mentah'!$J$7:$N$31,3,FALSE)</f>
        <v>makanan</v>
      </c>
      <c r="K849" s="14">
        <f>VLOOKUP(Transaksi[[#This Row],[product_id]],'Data Mentah'!$J$7:$N$31,4,FALSE)</f>
        <v>10000</v>
      </c>
      <c r="L849" s="14" t="str">
        <f>VLOOKUP(Transaksi[[#This Row],[product_id]],'Data Mentah'!$J$7:$N$31,5,FALSE)</f>
        <v>mie-kuah</v>
      </c>
      <c r="M849" s="14">
        <f>Transaksi[[#This Row],[quantity]]*Transaksi[[#This Row],[harga_produk]]</f>
        <v>20000</v>
      </c>
      <c r="N849" s="14" t="str">
        <f>LEFT(Transaksi[[#This Row],[jenis_pembayaran]],4)</f>
        <v>QRIS</v>
      </c>
      <c r="O849" s="14">
        <f>IF(Transaksi[[#This Row],[tipe_pembayaran]]="QRIS",5%*Transaksi[[#This Row],[total_penjualan]],0)</f>
        <v>1000</v>
      </c>
      <c r="P849" s="14">
        <f>Transaksi[[#This Row],[total_penjualan]]-Transaksi[[#This Row],[diskon]]</f>
        <v>19000</v>
      </c>
      <c r="Q849" s="16" t="str">
        <f t="shared" si="13"/>
        <v>April</v>
      </c>
    </row>
    <row r="850" spans="1:17">
      <c r="A850" s="14">
        <v>849</v>
      </c>
      <c r="B850" s="14">
        <v>849</v>
      </c>
      <c r="C850" s="15">
        <v>44771</v>
      </c>
      <c r="D850" s="14">
        <v>95</v>
      </c>
      <c r="E850" s="14">
        <v>3</v>
      </c>
      <c r="F850" s="14">
        <v>3</v>
      </c>
      <c r="G850" s="14" t="s">
        <v>30</v>
      </c>
      <c r="H850" s="14" t="s">
        <v>20</v>
      </c>
      <c r="I850" s="14" t="str">
        <f>VLOOKUP(Transaksi[[#This Row],[product_id]],'Data Mentah'!$J$7:$N$31,2,FALSE)</f>
        <v>Indomie Baso Sapi</v>
      </c>
      <c r="J850" s="14" t="str">
        <f>VLOOKUP(Transaksi[[#This Row],[product_id]],'Data Mentah'!$J$7:$N$31,3,FALSE)</f>
        <v>makanan</v>
      </c>
      <c r="K850" s="14">
        <f>VLOOKUP(Transaksi[[#This Row],[product_id]],'Data Mentah'!$J$7:$N$31,4,FALSE)</f>
        <v>9000</v>
      </c>
      <c r="L850" s="14" t="str">
        <f>VLOOKUP(Transaksi[[#This Row],[product_id]],'Data Mentah'!$J$7:$N$31,5,FALSE)</f>
        <v>mie-kuah</v>
      </c>
      <c r="M850" s="14">
        <f>Transaksi[[#This Row],[quantity]]*Transaksi[[#This Row],[harga_produk]]</f>
        <v>27000</v>
      </c>
      <c r="N850" s="14" t="str">
        <f>LEFT(Transaksi[[#This Row],[jenis_pembayaran]],4)</f>
        <v>QRIS</v>
      </c>
      <c r="O850" s="14">
        <f>IF(Transaksi[[#This Row],[tipe_pembayaran]]="QRIS",5%*Transaksi[[#This Row],[total_penjualan]],0)</f>
        <v>1350</v>
      </c>
      <c r="P850" s="14">
        <f>Transaksi[[#This Row],[total_penjualan]]-Transaksi[[#This Row],[diskon]]</f>
        <v>25650</v>
      </c>
      <c r="Q850" s="16" t="str">
        <f t="shared" si="13"/>
        <v>Juli</v>
      </c>
    </row>
    <row r="851" spans="1:17">
      <c r="A851" s="14">
        <v>850</v>
      </c>
      <c r="B851" s="14">
        <v>850</v>
      </c>
      <c r="C851" s="15">
        <v>44614</v>
      </c>
      <c r="D851" s="14">
        <v>37</v>
      </c>
      <c r="E851" s="14">
        <v>6</v>
      </c>
      <c r="F851" s="14">
        <v>1</v>
      </c>
      <c r="G851" s="14" t="s">
        <v>14</v>
      </c>
      <c r="H851" s="14" t="s">
        <v>20</v>
      </c>
      <c r="I851" s="14" t="str">
        <f>VLOOKUP(Transaksi[[#This Row],[product_id]],'Data Mentah'!$J$7:$N$31,2,FALSE)</f>
        <v>Indomie Goreng Pedas</v>
      </c>
      <c r="J851" s="14" t="str">
        <f>VLOOKUP(Transaksi[[#This Row],[product_id]],'Data Mentah'!$J$7:$N$31,3,FALSE)</f>
        <v>makanan</v>
      </c>
      <c r="K851" s="14">
        <f>VLOOKUP(Transaksi[[#This Row],[product_id]],'Data Mentah'!$J$7:$N$31,4,FALSE)</f>
        <v>9000</v>
      </c>
      <c r="L851" s="14" t="str">
        <f>VLOOKUP(Transaksi[[#This Row],[product_id]],'Data Mentah'!$J$7:$N$31,5,FALSE)</f>
        <v>mie-goreng</v>
      </c>
      <c r="M851" s="14">
        <f>Transaksi[[#This Row],[quantity]]*Transaksi[[#This Row],[harga_produk]]</f>
        <v>9000</v>
      </c>
      <c r="N851" s="14" t="str">
        <f>LEFT(Transaksi[[#This Row],[jenis_pembayaran]],4)</f>
        <v>QRIS</v>
      </c>
      <c r="O851" s="14">
        <f>IF(Transaksi[[#This Row],[tipe_pembayaran]]="QRIS",5%*Transaksi[[#This Row],[total_penjualan]],0)</f>
        <v>450</v>
      </c>
      <c r="P851" s="14">
        <f>Transaksi[[#This Row],[total_penjualan]]-Transaksi[[#This Row],[diskon]]</f>
        <v>8550</v>
      </c>
      <c r="Q851" s="16" t="str">
        <f t="shared" si="13"/>
        <v>Februari</v>
      </c>
    </row>
    <row r="852" spans="1:17">
      <c r="A852" s="14">
        <v>851</v>
      </c>
      <c r="B852" s="14">
        <v>851</v>
      </c>
      <c r="C852" s="15">
        <v>44727</v>
      </c>
      <c r="D852" s="14">
        <v>24</v>
      </c>
      <c r="E852" s="14">
        <v>14</v>
      </c>
      <c r="F852" s="14">
        <v>3</v>
      </c>
      <c r="G852" s="14" t="s">
        <v>22</v>
      </c>
      <c r="H852" s="14" t="s">
        <v>20</v>
      </c>
      <c r="I852" s="14" t="str">
        <f>VLOOKUP(Transaksi[[#This Row],[product_id]],'Data Mentah'!$J$7:$N$31,2,FALSE)</f>
        <v>Indomie Rasa Soto Banjar Limau Kuit</v>
      </c>
      <c r="J852" s="14" t="str">
        <f>VLOOKUP(Transaksi[[#This Row],[product_id]],'Data Mentah'!$J$7:$N$31,3,FALSE)</f>
        <v>makanan</v>
      </c>
      <c r="K852" s="14">
        <f>VLOOKUP(Transaksi[[#This Row],[product_id]],'Data Mentah'!$J$7:$N$31,4,FALSE)</f>
        <v>10000</v>
      </c>
      <c r="L852" s="14" t="str">
        <f>VLOOKUP(Transaksi[[#This Row],[product_id]],'Data Mentah'!$J$7:$N$31,5,FALSE)</f>
        <v>mie-kuah</v>
      </c>
      <c r="M852" s="14">
        <f>Transaksi[[#This Row],[quantity]]*Transaksi[[#This Row],[harga_produk]]</f>
        <v>30000</v>
      </c>
      <c r="N852" s="14" t="str">
        <f>LEFT(Transaksi[[#This Row],[jenis_pembayaran]],4)</f>
        <v>QRIS</v>
      </c>
      <c r="O852" s="14">
        <f>IF(Transaksi[[#This Row],[tipe_pembayaran]]="QRIS",5%*Transaksi[[#This Row],[total_penjualan]],0)</f>
        <v>1500</v>
      </c>
      <c r="P852" s="14">
        <f>Transaksi[[#This Row],[total_penjualan]]-Transaksi[[#This Row],[diskon]]</f>
        <v>28500</v>
      </c>
      <c r="Q852" s="16" t="str">
        <f t="shared" si="13"/>
        <v>Juni</v>
      </c>
    </row>
    <row r="853" spans="1:17">
      <c r="A853" s="14">
        <v>852</v>
      </c>
      <c r="B853" s="14">
        <v>852</v>
      </c>
      <c r="C853" s="15">
        <v>44686</v>
      </c>
      <c r="D853" s="14">
        <v>35</v>
      </c>
      <c r="E853" s="14">
        <v>15</v>
      </c>
      <c r="F853" s="14">
        <v>2</v>
      </c>
      <c r="G853" s="14" t="s">
        <v>19</v>
      </c>
      <c r="H853" s="14" t="s">
        <v>20</v>
      </c>
      <c r="I853" s="14" t="str">
        <f>VLOOKUP(Transaksi[[#This Row],[product_id]],'Data Mentah'!$J$7:$N$31,2,FALSE)</f>
        <v>Indomie Rasa Soto Betawi</v>
      </c>
      <c r="J853" s="14" t="str">
        <f>VLOOKUP(Transaksi[[#This Row],[product_id]],'Data Mentah'!$J$7:$N$31,3,FALSE)</f>
        <v>makanan</v>
      </c>
      <c r="K853" s="14">
        <f>VLOOKUP(Transaksi[[#This Row],[product_id]],'Data Mentah'!$J$7:$N$31,4,FALSE)</f>
        <v>10000</v>
      </c>
      <c r="L853" s="14" t="str">
        <f>VLOOKUP(Transaksi[[#This Row],[product_id]],'Data Mentah'!$J$7:$N$31,5,FALSE)</f>
        <v>mie-kuah</v>
      </c>
      <c r="M853" s="14">
        <f>Transaksi[[#This Row],[quantity]]*Transaksi[[#This Row],[harga_produk]]</f>
        <v>20000</v>
      </c>
      <c r="N853" s="14" t="str">
        <f>LEFT(Transaksi[[#This Row],[jenis_pembayaran]],4)</f>
        <v>CASH</v>
      </c>
      <c r="O853" s="14">
        <f>IF(Transaksi[[#This Row],[tipe_pembayaran]]="QRIS",5%*Transaksi[[#This Row],[total_penjualan]],0)</f>
        <v>0</v>
      </c>
      <c r="P853" s="14">
        <f>Transaksi[[#This Row],[total_penjualan]]-Transaksi[[#This Row],[diskon]]</f>
        <v>20000</v>
      </c>
      <c r="Q853" s="16" t="str">
        <f t="shared" si="13"/>
        <v>Mei</v>
      </c>
    </row>
    <row r="854" spans="1:17">
      <c r="A854" s="14">
        <v>853</v>
      </c>
      <c r="B854" s="14">
        <v>853</v>
      </c>
      <c r="C854" s="15">
        <v>44787</v>
      </c>
      <c r="D854" s="14">
        <v>29</v>
      </c>
      <c r="E854" s="14">
        <v>7</v>
      </c>
      <c r="F854" s="14">
        <v>2</v>
      </c>
      <c r="G854" s="14" t="s">
        <v>19</v>
      </c>
      <c r="H854" s="14" t="s">
        <v>20</v>
      </c>
      <c r="I854" s="14" t="str">
        <f>VLOOKUP(Transaksi[[#This Row],[product_id]],'Data Mentah'!$J$7:$N$31,2,FALSE)</f>
        <v>Indomie Goreng Rendang</v>
      </c>
      <c r="J854" s="14" t="str">
        <f>VLOOKUP(Transaksi[[#This Row],[product_id]],'Data Mentah'!$J$7:$N$31,3,FALSE)</f>
        <v>makanan</v>
      </c>
      <c r="K854" s="14">
        <f>VLOOKUP(Transaksi[[#This Row],[product_id]],'Data Mentah'!$J$7:$N$31,4,FALSE)</f>
        <v>9000</v>
      </c>
      <c r="L854" s="14" t="str">
        <f>VLOOKUP(Transaksi[[#This Row],[product_id]],'Data Mentah'!$J$7:$N$31,5,FALSE)</f>
        <v>mie-goreng</v>
      </c>
      <c r="M854" s="14">
        <f>Transaksi[[#This Row],[quantity]]*Transaksi[[#This Row],[harga_produk]]</f>
        <v>18000</v>
      </c>
      <c r="N854" s="14" t="str">
        <f>LEFT(Transaksi[[#This Row],[jenis_pembayaran]],4)</f>
        <v>CASH</v>
      </c>
      <c r="O854" s="14">
        <f>IF(Transaksi[[#This Row],[tipe_pembayaran]]="QRIS",5%*Transaksi[[#This Row],[total_penjualan]],0)</f>
        <v>0</v>
      </c>
      <c r="P854" s="14">
        <f>Transaksi[[#This Row],[total_penjualan]]-Transaksi[[#This Row],[diskon]]</f>
        <v>18000</v>
      </c>
      <c r="Q854" s="16" t="str">
        <f t="shared" si="13"/>
        <v>Agustus</v>
      </c>
    </row>
    <row r="855" spans="1:17">
      <c r="A855" s="14">
        <v>854</v>
      </c>
      <c r="B855" s="14">
        <v>854</v>
      </c>
      <c r="C855" s="15">
        <v>44576</v>
      </c>
      <c r="D855" s="14">
        <v>85</v>
      </c>
      <c r="E855" s="14">
        <v>11</v>
      </c>
      <c r="F855" s="14">
        <v>1</v>
      </c>
      <c r="G855" s="14" t="s">
        <v>19</v>
      </c>
      <c r="H855" s="14" t="s">
        <v>15</v>
      </c>
      <c r="I855" s="14" t="str">
        <f>VLOOKUP(Transaksi[[#This Row],[product_id]],'Data Mentah'!$J$7:$N$31,2,FALSE)</f>
        <v>Indomie Rasa Empal Gentong</v>
      </c>
      <c r="J855" s="14" t="str">
        <f>VLOOKUP(Transaksi[[#This Row],[product_id]],'Data Mentah'!$J$7:$N$31,3,FALSE)</f>
        <v>makanan</v>
      </c>
      <c r="K855" s="14">
        <f>VLOOKUP(Transaksi[[#This Row],[product_id]],'Data Mentah'!$J$7:$N$31,4,FALSE)</f>
        <v>10000</v>
      </c>
      <c r="L855" s="14" t="str">
        <f>VLOOKUP(Transaksi[[#This Row],[product_id]],'Data Mentah'!$J$7:$N$31,5,FALSE)</f>
        <v>mie-kuah</v>
      </c>
      <c r="M855" s="14">
        <f>Transaksi[[#This Row],[quantity]]*Transaksi[[#This Row],[harga_produk]]</f>
        <v>10000</v>
      </c>
      <c r="N855" s="14" t="str">
        <f>LEFT(Transaksi[[#This Row],[jenis_pembayaran]],4)</f>
        <v>CASH</v>
      </c>
      <c r="O855" s="14">
        <f>IF(Transaksi[[#This Row],[tipe_pembayaran]]="QRIS",5%*Transaksi[[#This Row],[total_penjualan]],0)</f>
        <v>0</v>
      </c>
      <c r="P855" s="14">
        <f>Transaksi[[#This Row],[total_penjualan]]-Transaksi[[#This Row],[diskon]]</f>
        <v>10000</v>
      </c>
      <c r="Q855" s="16" t="str">
        <f t="shared" si="13"/>
        <v>Januari</v>
      </c>
    </row>
    <row r="856" spans="1:17">
      <c r="A856" s="14">
        <v>855</v>
      </c>
      <c r="B856" s="14">
        <v>855</v>
      </c>
      <c r="C856" s="15">
        <v>44701</v>
      </c>
      <c r="D856" s="14">
        <v>98</v>
      </c>
      <c r="E856" s="14">
        <v>6</v>
      </c>
      <c r="F856" s="14">
        <v>3</v>
      </c>
      <c r="G856" s="14" t="s">
        <v>19</v>
      </c>
      <c r="H856" s="14" t="s">
        <v>20</v>
      </c>
      <c r="I856" s="14" t="str">
        <f>VLOOKUP(Transaksi[[#This Row],[product_id]],'Data Mentah'!$J$7:$N$31,2,FALSE)</f>
        <v>Indomie Goreng Pedas</v>
      </c>
      <c r="J856" s="14" t="str">
        <f>VLOOKUP(Transaksi[[#This Row],[product_id]],'Data Mentah'!$J$7:$N$31,3,FALSE)</f>
        <v>makanan</v>
      </c>
      <c r="K856" s="14">
        <f>VLOOKUP(Transaksi[[#This Row],[product_id]],'Data Mentah'!$J$7:$N$31,4,FALSE)</f>
        <v>9000</v>
      </c>
      <c r="L856" s="14" t="str">
        <f>VLOOKUP(Transaksi[[#This Row],[product_id]],'Data Mentah'!$J$7:$N$31,5,FALSE)</f>
        <v>mie-goreng</v>
      </c>
      <c r="M856" s="14">
        <f>Transaksi[[#This Row],[quantity]]*Transaksi[[#This Row],[harga_produk]]</f>
        <v>27000</v>
      </c>
      <c r="N856" s="14" t="str">
        <f>LEFT(Transaksi[[#This Row],[jenis_pembayaran]],4)</f>
        <v>CASH</v>
      </c>
      <c r="O856" s="14">
        <f>IF(Transaksi[[#This Row],[tipe_pembayaran]]="QRIS",5%*Transaksi[[#This Row],[total_penjualan]],0)</f>
        <v>0</v>
      </c>
      <c r="P856" s="14">
        <f>Transaksi[[#This Row],[total_penjualan]]-Transaksi[[#This Row],[diskon]]</f>
        <v>27000</v>
      </c>
      <c r="Q856" s="16" t="str">
        <f t="shared" si="13"/>
        <v>Mei</v>
      </c>
    </row>
    <row r="857" spans="1:17">
      <c r="A857" s="14">
        <v>856</v>
      </c>
      <c r="B857" s="14">
        <v>856</v>
      </c>
      <c r="C857" s="15">
        <v>44603</v>
      </c>
      <c r="D857" s="14">
        <v>74</v>
      </c>
      <c r="E857" s="14">
        <v>11</v>
      </c>
      <c r="F857" s="14">
        <v>3</v>
      </c>
      <c r="G857" s="14" t="s">
        <v>22</v>
      </c>
      <c r="H857" s="14" t="s">
        <v>20</v>
      </c>
      <c r="I857" s="14" t="str">
        <f>VLOOKUP(Transaksi[[#This Row],[product_id]],'Data Mentah'!$J$7:$N$31,2,FALSE)</f>
        <v>Indomie Rasa Empal Gentong</v>
      </c>
      <c r="J857" s="14" t="str">
        <f>VLOOKUP(Transaksi[[#This Row],[product_id]],'Data Mentah'!$J$7:$N$31,3,FALSE)</f>
        <v>makanan</v>
      </c>
      <c r="K857" s="14">
        <f>VLOOKUP(Transaksi[[#This Row],[product_id]],'Data Mentah'!$J$7:$N$31,4,FALSE)</f>
        <v>10000</v>
      </c>
      <c r="L857" s="14" t="str">
        <f>VLOOKUP(Transaksi[[#This Row],[product_id]],'Data Mentah'!$J$7:$N$31,5,FALSE)</f>
        <v>mie-kuah</v>
      </c>
      <c r="M857" s="14">
        <f>Transaksi[[#This Row],[quantity]]*Transaksi[[#This Row],[harga_produk]]</f>
        <v>30000</v>
      </c>
      <c r="N857" s="14" t="str">
        <f>LEFT(Transaksi[[#This Row],[jenis_pembayaran]],4)</f>
        <v>QRIS</v>
      </c>
      <c r="O857" s="14">
        <f>IF(Transaksi[[#This Row],[tipe_pembayaran]]="QRIS",5%*Transaksi[[#This Row],[total_penjualan]],0)</f>
        <v>1500</v>
      </c>
      <c r="P857" s="14">
        <f>Transaksi[[#This Row],[total_penjualan]]-Transaksi[[#This Row],[diskon]]</f>
        <v>28500</v>
      </c>
      <c r="Q857" s="16" t="str">
        <f t="shared" si="13"/>
        <v>Februari</v>
      </c>
    </row>
    <row r="858" spans="1:17">
      <c r="A858" s="14">
        <v>857</v>
      </c>
      <c r="B858" s="14">
        <v>857</v>
      </c>
      <c r="C858" s="15">
        <v>44622</v>
      </c>
      <c r="D858" s="14">
        <v>81</v>
      </c>
      <c r="E858" s="14">
        <v>7</v>
      </c>
      <c r="F858" s="14">
        <v>3</v>
      </c>
      <c r="G858" s="14" t="s">
        <v>30</v>
      </c>
      <c r="H858" s="14" t="s">
        <v>20</v>
      </c>
      <c r="I858" s="14" t="str">
        <f>VLOOKUP(Transaksi[[#This Row],[product_id]],'Data Mentah'!$J$7:$N$31,2,FALSE)</f>
        <v>Indomie Goreng Rendang</v>
      </c>
      <c r="J858" s="14" t="str">
        <f>VLOOKUP(Transaksi[[#This Row],[product_id]],'Data Mentah'!$J$7:$N$31,3,FALSE)</f>
        <v>makanan</v>
      </c>
      <c r="K858" s="14">
        <f>VLOOKUP(Transaksi[[#This Row],[product_id]],'Data Mentah'!$J$7:$N$31,4,FALSE)</f>
        <v>9000</v>
      </c>
      <c r="L858" s="14" t="str">
        <f>VLOOKUP(Transaksi[[#This Row],[product_id]],'Data Mentah'!$J$7:$N$31,5,FALSE)</f>
        <v>mie-goreng</v>
      </c>
      <c r="M858" s="14">
        <f>Transaksi[[#This Row],[quantity]]*Transaksi[[#This Row],[harga_produk]]</f>
        <v>27000</v>
      </c>
      <c r="N858" s="14" t="str">
        <f>LEFT(Transaksi[[#This Row],[jenis_pembayaran]],4)</f>
        <v>QRIS</v>
      </c>
      <c r="O858" s="14">
        <f>IF(Transaksi[[#This Row],[tipe_pembayaran]]="QRIS",5%*Transaksi[[#This Row],[total_penjualan]],0)</f>
        <v>1350</v>
      </c>
      <c r="P858" s="14">
        <f>Transaksi[[#This Row],[total_penjualan]]-Transaksi[[#This Row],[diskon]]</f>
        <v>25650</v>
      </c>
      <c r="Q858" s="16" t="str">
        <f t="shared" si="13"/>
        <v>Maret</v>
      </c>
    </row>
    <row r="859" spans="1:17">
      <c r="A859" s="14">
        <v>858</v>
      </c>
      <c r="B859" s="14">
        <v>858</v>
      </c>
      <c r="C859" s="15">
        <v>44756</v>
      </c>
      <c r="D859" s="14">
        <v>55</v>
      </c>
      <c r="E859" s="14">
        <v>7</v>
      </c>
      <c r="F859" s="14">
        <v>2</v>
      </c>
      <c r="G859" s="14" t="s">
        <v>14</v>
      </c>
      <c r="H859" s="14" t="s">
        <v>20</v>
      </c>
      <c r="I859" s="14" t="str">
        <f>VLOOKUP(Transaksi[[#This Row],[product_id]],'Data Mentah'!$J$7:$N$31,2,FALSE)</f>
        <v>Indomie Goreng Rendang</v>
      </c>
      <c r="J859" s="14" t="str">
        <f>VLOOKUP(Transaksi[[#This Row],[product_id]],'Data Mentah'!$J$7:$N$31,3,FALSE)</f>
        <v>makanan</v>
      </c>
      <c r="K859" s="14">
        <f>VLOOKUP(Transaksi[[#This Row],[product_id]],'Data Mentah'!$J$7:$N$31,4,FALSE)</f>
        <v>9000</v>
      </c>
      <c r="L859" s="14" t="str">
        <f>VLOOKUP(Transaksi[[#This Row],[product_id]],'Data Mentah'!$J$7:$N$31,5,FALSE)</f>
        <v>mie-goreng</v>
      </c>
      <c r="M859" s="14">
        <f>Transaksi[[#This Row],[quantity]]*Transaksi[[#This Row],[harga_produk]]</f>
        <v>18000</v>
      </c>
      <c r="N859" s="14" t="str">
        <f>LEFT(Transaksi[[#This Row],[jenis_pembayaran]],4)</f>
        <v>QRIS</v>
      </c>
      <c r="O859" s="14">
        <f>IF(Transaksi[[#This Row],[tipe_pembayaran]]="QRIS",5%*Transaksi[[#This Row],[total_penjualan]],0)</f>
        <v>900</v>
      </c>
      <c r="P859" s="14">
        <f>Transaksi[[#This Row],[total_penjualan]]-Transaksi[[#This Row],[diskon]]</f>
        <v>17100</v>
      </c>
      <c r="Q859" s="16" t="str">
        <f t="shared" si="13"/>
        <v>Juli</v>
      </c>
    </row>
    <row r="860" spans="1:17">
      <c r="A860" s="14">
        <v>859</v>
      </c>
      <c r="B860" s="14">
        <v>859</v>
      </c>
      <c r="C860" s="15">
        <v>44596</v>
      </c>
      <c r="D860" s="14">
        <v>12</v>
      </c>
      <c r="E860" s="14">
        <v>11</v>
      </c>
      <c r="F860" s="14">
        <v>2</v>
      </c>
      <c r="G860" s="14" t="s">
        <v>45</v>
      </c>
      <c r="H860" s="14" t="s">
        <v>20</v>
      </c>
      <c r="I860" s="14" t="str">
        <f>VLOOKUP(Transaksi[[#This Row],[product_id]],'Data Mentah'!$J$7:$N$31,2,FALSE)</f>
        <v>Indomie Rasa Empal Gentong</v>
      </c>
      <c r="J860" s="14" t="str">
        <f>VLOOKUP(Transaksi[[#This Row],[product_id]],'Data Mentah'!$J$7:$N$31,3,FALSE)</f>
        <v>makanan</v>
      </c>
      <c r="K860" s="14">
        <f>VLOOKUP(Transaksi[[#This Row],[product_id]],'Data Mentah'!$J$7:$N$31,4,FALSE)</f>
        <v>10000</v>
      </c>
      <c r="L860" s="14" t="str">
        <f>VLOOKUP(Transaksi[[#This Row],[product_id]],'Data Mentah'!$J$7:$N$31,5,FALSE)</f>
        <v>mie-kuah</v>
      </c>
      <c r="M860" s="14">
        <f>Transaksi[[#This Row],[quantity]]*Transaksi[[#This Row],[harga_produk]]</f>
        <v>20000</v>
      </c>
      <c r="N860" s="14" t="str">
        <f>LEFT(Transaksi[[#This Row],[jenis_pembayaran]],4)</f>
        <v>QRIS</v>
      </c>
      <c r="O860" s="14">
        <f>IF(Transaksi[[#This Row],[tipe_pembayaran]]="QRIS",5%*Transaksi[[#This Row],[total_penjualan]],0)</f>
        <v>1000</v>
      </c>
      <c r="P860" s="14">
        <f>Transaksi[[#This Row],[total_penjualan]]-Transaksi[[#This Row],[diskon]]</f>
        <v>19000</v>
      </c>
      <c r="Q860" s="16" t="str">
        <f t="shared" si="13"/>
        <v>Februari</v>
      </c>
    </row>
    <row r="861" spans="1:17">
      <c r="A861" s="14">
        <v>860</v>
      </c>
      <c r="B861" s="14">
        <v>860</v>
      </c>
      <c r="C861" s="15">
        <v>44756</v>
      </c>
      <c r="D861" s="14">
        <v>15</v>
      </c>
      <c r="E861" s="14">
        <v>5</v>
      </c>
      <c r="F861" s="14">
        <v>3</v>
      </c>
      <c r="G861" s="14" t="s">
        <v>33</v>
      </c>
      <c r="H861" s="14" t="s">
        <v>20</v>
      </c>
      <c r="I861" s="14" t="str">
        <f>VLOOKUP(Transaksi[[#This Row],[product_id]],'Data Mentah'!$J$7:$N$31,2,FALSE)</f>
        <v>Indomie Goreng Cabe Ijo</v>
      </c>
      <c r="J861" s="14" t="str">
        <f>VLOOKUP(Transaksi[[#This Row],[product_id]],'Data Mentah'!$J$7:$N$31,3,FALSE)</f>
        <v>makanan</v>
      </c>
      <c r="K861" s="14">
        <f>VLOOKUP(Transaksi[[#This Row],[product_id]],'Data Mentah'!$J$7:$N$31,4,FALSE)</f>
        <v>9000</v>
      </c>
      <c r="L861" s="14" t="str">
        <f>VLOOKUP(Transaksi[[#This Row],[product_id]],'Data Mentah'!$J$7:$N$31,5,FALSE)</f>
        <v>mie-goreng</v>
      </c>
      <c r="M861" s="14">
        <f>Transaksi[[#This Row],[quantity]]*Transaksi[[#This Row],[harga_produk]]</f>
        <v>27000</v>
      </c>
      <c r="N861" s="14" t="str">
        <f>LEFT(Transaksi[[#This Row],[jenis_pembayaran]],4)</f>
        <v>QRIS</v>
      </c>
      <c r="O861" s="14">
        <f>IF(Transaksi[[#This Row],[tipe_pembayaran]]="QRIS",5%*Transaksi[[#This Row],[total_penjualan]],0)</f>
        <v>1350</v>
      </c>
      <c r="P861" s="14">
        <f>Transaksi[[#This Row],[total_penjualan]]-Transaksi[[#This Row],[diskon]]</f>
        <v>25650</v>
      </c>
      <c r="Q861" s="16" t="str">
        <f t="shared" si="13"/>
        <v>Juli</v>
      </c>
    </row>
    <row r="862" spans="1:17">
      <c r="A862" s="14">
        <v>861</v>
      </c>
      <c r="B862" s="14">
        <v>861</v>
      </c>
      <c r="C862" s="15">
        <v>44621</v>
      </c>
      <c r="D862" s="14">
        <v>94</v>
      </c>
      <c r="E862" s="14">
        <v>3</v>
      </c>
      <c r="F862" s="14">
        <v>1</v>
      </c>
      <c r="G862" s="14" t="s">
        <v>33</v>
      </c>
      <c r="H862" s="14" t="s">
        <v>20</v>
      </c>
      <c r="I862" s="14" t="str">
        <f>VLOOKUP(Transaksi[[#This Row],[product_id]],'Data Mentah'!$J$7:$N$31,2,FALSE)</f>
        <v>Indomie Baso Sapi</v>
      </c>
      <c r="J862" s="14" t="str">
        <f>VLOOKUP(Transaksi[[#This Row],[product_id]],'Data Mentah'!$J$7:$N$31,3,FALSE)</f>
        <v>makanan</v>
      </c>
      <c r="K862" s="14">
        <f>VLOOKUP(Transaksi[[#This Row],[product_id]],'Data Mentah'!$J$7:$N$31,4,FALSE)</f>
        <v>9000</v>
      </c>
      <c r="L862" s="14" t="str">
        <f>VLOOKUP(Transaksi[[#This Row],[product_id]],'Data Mentah'!$J$7:$N$31,5,FALSE)</f>
        <v>mie-kuah</v>
      </c>
      <c r="M862" s="14">
        <f>Transaksi[[#This Row],[quantity]]*Transaksi[[#This Row],[harga_produk]]</f>
        <v>9000</v>
      </c>
      <c r="N862" s="14" t="str">
        <f>LEFT(Transaksi[[#This Row],[jenis_pembayaran]],4)</f>
        <v>QRIS</v>
      </c>
      <c r="O862" s="14">
        <f>IF(Transaksi[[#This Row],[tipe_pembayaran]]="QRIS",5%*Transaksi[[#This Row],[total_penjualan]],0)</f>
        <v>450</v>
      </c>
      <c r="P862" s="14">
        <f>Transaksi[[#This Row],[total_penjualan]]-Transaksi[[#This Row],[diskon]]</f>
        <v>8550</v>
      </c>
      <c r="Q862" s="16" t="str">
        <f t="shared" si="13"/>
        <v>Maret</v>
      </c>
    </row>
    <row r="863" spans="1:17">
      <c r="A863" s="14">
        <v>862</v>
      </c>
      <c r="B863" s="14">
        <v>862</v>
      </c>
      <c r="C863" s="15">
        <v>44637</v>
      </c>
      <c r="D863" s="14">
        <v>12</v>
      </c>
      <c r="E863" s="14">
        <v>15</v>
      </c>
      <c r="F863" s="14">
        <v>3</v>
      </c>
      <c r="G863" s="14" t="s">
        <v>14</v>
      </c>
      <c r="H863" s="14" t="s">
        <v>15</v>
      </c>
      <c r="I863" s="14" t="str">
        <f>VLOOKUP(Transaksi[[#This Row],[product_id]],'Data Mentah'!$J$7:$N$31,2,FALSE)</f>
        <v>Indomie Rasa Soto Betawi</v>
      </c>
      <c r="J863" s="14" t="str">
        <f>VLOOKUP(Transaksi[[#This Row],[product_id]],'Data Mentah'!$J$7:$N$31,3,FALSE)</f>
        <v>makanan</v>
      </c>
      <c r="K863" s="14">
        <f>VLOOKUP(Transaksi[[#This Row],[product_id]],'Data Mentah'!$J$7:$N$31,4,FALSE)</f>
        <v>10000</v>
      </c>
      <c r="L863" s="14" t="str">
        <f>VLOOKUP(Transaksi[[#This Row],[product_id]],'Data Mentah'!$J$7:$N$31,5,FALSE)</f>
        <v>mie-kuah</v>
      </c>
      <c r="M863" s="14">
        <f>Transaksi[[#This Row],[quantity]]*Transaksi[[#This Row],[harga_produk]]</f>
        <v>30000</v>
      </c>
      <c r="N863" s="14" t="str">
        <f>LEFT(Transaksi[[#This Row],[jenis_pembayaran]],4)</f>
        <v>QRIS</v>
      </c>
      <c r="O863" s="14">
        <f>IF(Transaksi[[#This Row],[tipe_pembayaran]]="QRIS",5%*Transaksi[[#This Row],[total_penjualan]],0)</f>
        <v>1500</v>
      </c>
      <c r="P863" s="14">
        <f>Transaksi[[#This Row],[total_penjualan]]-Transaksi[[#This Row],[diskon]]</f>
        <v>28500</v>
      </c>
      <c r="Q863" s="16" t="str">
        <f t="shared" si="13"/>
        <v>Maret</v>
      </c>
    </row>
    <row r="864" spans="1:17">
      <c r="A864" s="14">
        <v>863</v>
      </c>
      <c r="B864" s="14">
        <v>863</v>
      </c>
      <c r="C864" s="15">
        <v>44616</v>
      </c>
      <c r="D864" s="14">
        <v>72</v>
      </c>
      <c r="E864" s="14">
        <v>7</v>
      </c>
      <c r="F864" s="14">
        <v>1</v>
      </c>
      <c r="G864" s="14" t="s">
        <v>45</v>
      </c>
      <c r="H864" s="14" t="s">
        <v>15</v>
      </c>
      <c r="I864" s="14" t="str">
        <f>VLOOKUP(Transaksi[[#This Row],[product_id]],'Data Mentah'!$J$7:$N$31,2,FALSE)</f>
        <v>Indomie Goreng Rendang</v>
      </c>
      <c r="J864" s="14" t="str">
        <f>VLOOKUP(Transaksi[[#This Row],[product_id]],'Data Mentah'!$J$7:$N$31,3,FALSE)</f>
        <v>makanan</v>
      </c>
      <c r="K864" s="14">
        <f>VLOOKUP(Transaksi[[#This Row],[product_id]],'Data Mentah'!$J$7:$N$31,4,FALSE)</f>
        <v>9000</v>
      </c>
      <c r="L864" s="14" t="str">
        <f>VLOOKUP(Transaksi[[#This Row],[product_id]],'Data Mentah'!$J$7:$N$31,5,FALSE)</f>
        <v>mie-goreng</v>
      </c>
      <c r="M864" s="14">
        <f>Transaksi[[#This Row],[quantity]]*Transaksi[[#This Row],[harga_produk]]</f>
        <v>9000</v>
      </c>
      <c r="N864" s="14" t="str">
        <f>LEFT(Transaksi[[#This Row],[jenis_pembayaran]],4)</f>
        <v>QRIS</v>
      </c>
      <c r="O864" s="14">
        <f>IF(Transaksi[[#This Row],[tipe_pembayaran]]="QRIS",5%*Transaksi[[#This Row],[total_penjualan]],0)</f>
        <v>450</v>
      </c>
      <c r="P864" s="14">
        <f>Transaksi[[#This Row],[total_penjualan]]-Transaksi[[#This Row],[diskon]]</f>
        <v>8550</v>
      </c>
      <c r="Q864" s="16" t="str">
        <f t="shared" si="13"/>
        <v>Februari</v>
      </c>
    </row>
    <row r="865" spans="1:17">
      <c r="A865" s="14">
        <v>864</v>
      </c>
      <c r="B865" s="14">
        <v>864</v>
      </c>
      <c r="C865" s="15">
        <v>44639</v>
      </c>
      <c r="D865" s="14">
        <v>92</v>
      </c>
      <c r="E865" s="14">
        <v>18</v>
      </c>
      <c r="F865" s="14">
        <v>2</v>
      </c>
      <c r="G865" s="14" t="s">
        <v>33</v>
      </c>
      <c r="H865" s="14" t="s">
        <v>15</v>
      </c>
      <c r="I865" s="14" t="str">
        <f>VLOOKUP(Transaksi[[#This Row],[product_id]],'Data Mentah'!$J$7:$N$31,2,FALSE)</f>
        <v>Indomie Soto Mie</v>
      </c>
      <c r="J865" s="14" t="str">
        <f>VLOOKUP(Transaksi[[#This Row],[product_id]],'Data Mentah'!$J$7:$N$31,3,FALSE)</f>
        <v>makanan</v>
      </c>
      <c r="K865" s="14">
        <f>VLOOKUP(Transaksi[[#This Row],[product_id]],'Data Mentah'!$J$7:$N$31,4,FALSE)</f>
        <v>9000</v>
      </c>
      <c r="L865" s="14" t="str">
        <f>VLOOKUP(Transaksi[[#This Row],[product_id]],'Data Mentah'!$J$7:$N$31,5,FALSE)</f>
        <v>mie-kuah</v>
      </c>
      <c r="M865" s="14">
        <f>Transaksi[[#This Row],[quantity]]*Transaksi[[#This Row],[harga_produk]]</f>
        <v>18000</v>
      </c>
      <c r="N865" s="14" t="str">
        <f>LEFT(Transaksi[[#This Row],[jenis_pembayaran]],4)</f>
        <v>QRIS</v>
      </c>
      <c r="O865" s="14">
        <f>IF(Transaksi[[#This Row],[tipe_pembayaran]]="QRIS",5%*Transaksi[[#This Row],[total_penjualan]],0)</f>
        <v>900</v>
      </c>
      <c r="P865" s="14">
        <f>Transaksi[[#This Row],[total_penjualan]]-Transaksi[[#This Row],[diskon]]</f>
        <v>17100</v>
      </c>
      <c r="Q865" s="16" t="str">
        <f t="shared" si="13"/>
        <v>Maret</v>
      </c>
    </row>
    <row r="866" spans="1:17">
      <c r="A866" s="14">
        <v>865</v>
      </c>
      <c r="B866" s="14">
        <v>865</v>
      </c>
      <c r="C866" s="15">
        <v>44584</v>
      </c>
      <c r="D866" s="14">
        <v>89</v>
      </c>
      <c r="E866" s="14">
        <v>9</v>
      </c>
      <c r="F866" s="14">
        <v>2</v>
      </c>
      <c r="G866" s="14" t="s">
        <v>33</v>
      </c>
      <c r="H866" s="14" t="s">
        <v>20</v>
      </c>
      <c r="I866" s="14" t="str">
        <f>VLOOKUP(Transaksi[[#This Row],[product_id]],'Data Mentah'!$J$7:$N$31,2,FALSE)</f>
        <v>Indomie Goreng Spesial</v>
      </c>
      <c r="J866" s="14" t="str">
        <f>VLOOKUP(Transaksi[[#This Row],[product_id]],'Data Mentah'!$J$7:$N$31,3,FALSE)</f>
        <v>makanan</v>
      </c>
      <c r="K866" s="14">
        <f>VLOOKUP(Transaksi[[#This Row],[product_id]],'Data Mentah'!$J$7:$N$31,4,FALSE)</f>
        <v>9000</v>
      </c>
      <c r="L866" s="14" t="str">
        <f>VLOOKUP(Transaksi[[#This Row],[product_id]],'Data Mentah'!$J$7:$N$31,5,FALSE)</f>
        <v>mie-goreng</v>
      </c>
      <c r="M866" s="14">
        <f>Transaksi[[#This Row],[quantity]]*Transaksi[[#This Row],[harga_produk]]</f>
        <v>18000</v>
      </c>
      <c r="N866" s="14" t="str">
        <f>LEFT(Transaksi[[#This Row],[jenis_pembayaran]],4)</f>
        <v>QRIS</v>
      </c>
      <c r="O866" s="14">
        <f>IF(Transaksi[[#This Row],[tipe_pembayaran]]="QRIS",5%*Transaksi[[#This Row],[total_penjualan]],0)</f>
        <v>900</v>
      </c>
      <c r="P866" s="14">
        <f>Transaksi[[#This Row],[total_penjualan]]-Transaksi[[#This Row],[diskon]]</f>
        <v>17100</v>
      </c>
      <c r="Q866" s="16" t="str">
        <f t="shared" si="13"/>
        <v>Januari</v>
      </c>
    </row>
    <row r="867" spans="1:17">
      <c r="A867" s="14">
        <v>866</v>
      </c>
      <c r="B867" s="14">
        <v>866</v>
      </c>
      <c r="C867" s="15">
        <v>44784</v>
      </c>
      <c r="D867" s="14">
        <v>63</v>
      </c>
      <c r="E867" s="14">
        <v>8</v>
      </c>
      <c r="F867" s="14">
        <v>3</v>
      </c>
      <c r="G867" s="14" t="s">
        <v>19</v>
      </c>
      <c r="H867" s="14" t="s">
        <v>15</v>
      </c>
      <c r="I867" s="14" t="str">
        <f>VLOOKUP(Transaksi[[#This Row],[product_id]],'Data Mentah'!$J$7:$N$31,2,FALSE)</f>
        <v>Indomie Goreng Sambal Matah</v>
      </c>
      <c r="J867" s="14" t="str">
        <f>VLOOKUP(Transaksi[[#This Row],[product_id]],'Data Mentah'!$J$7:$N$31,3,FALSE)</f>
        <v>makanan</v>
      </c>
      <c r="K867" s="14">
        <f>VLOOKUP(Transaksi[[#This Row],[product_id]],'Data Mentah'!$J$7:$N$31,4,FALSE)</f>
        <v>9000</v>
      </c>
      <c r="L867" s="14" t="str">
        <f>VLOOKUP(Transaksi[[#This Row],[product_id]],'Data Mentah'!$J$7:$N$31,5,FALSE)</f>
        <v>mie-goreng</v>
      </c>
      <c r="M867" s="14">
        <f>Transaksi[[#This Row],[quantity]]*Transaksi[[#This Row],[harga_produk]]</f>
        <v>27000</v>
      </c>
      <c r="N867" s="14" t="str">
        <f>LEFT(Transaksi[[#This Row],[jenis_pembayaran]],4)</f>
        <v>CASH</v>
      </c>
      <c r="O867" s="14">
        <f>IF(Transaksi[[#This Row],[tipe_pembayaran]]="QRIS",5%*Transaksi[[#This Row],[total_penjualan]],0)</f>
        <v>0</v>
      </c>
      <c r="P867" s="14">
        <f>Transaksi[[#This Row],[total_penjualan]]-Transaksi[[#This Row],[diskon]]</f>
        <v>27000</v>
      </c>
      <c r="Q867" s="16" t="str">
        <f t="shared" si="13"/>
        <v>Agustus</v>
      </c>
    </row>
    <row r="868" spans="1:17">
      <c r="A868" s="14">
        <v>867</v>
      </c>
      <c r="B868" s="14">
        <v>867</v>
      </c>
      <c r="C868" s="15">
        <v>44692</v>
      </c>
      <c r="D868" s="14">
        <v>93</v>
      </c>
      <c r="E868" s="14">
        <v>5</v>
      </c>
      <c r="F868" s="14">
        <v>1</v>
      </c>
      <c r="G868" s="14" t="s">
        <v>45</v>
      </c>
      <c r="H868" s="14" t="s">
        <v>15</v>
      </c>
      <c r="I868" s="14" t="str">
        <f>VLOOKUP(Transaksi[[#This Row],[product_id]],'Data Mentah'!$J$7:$N$31,2,FALSE)</f>
        <v>Indomie Goreng Cabe Ijo</v>
      </c>
      <c r="J868" s="14" t="str">
        <f>VLOOKUP(Transaksi[[#This Row],[product_id]],'Data Mentah'!$J$7:$N$31,3,FALSE)</f>
        <v>makanan</v>
      </c>
      <c r="K868" s="14">
        <f>VLOOKUP(Transaksi[[#This Row],[product_id]],'Data Mentah'!$J$7:$N$31,4,FALSE)</f>
        <v>9000</v>
      </c>
      <c r="L868" s="14" t="str">
        <f>VLOOKUP(Transaksi[[#This Row],[product_id]],'Data Mentah'!$J$7:$N$31,5,FALSE)</f>
        <v>mie-goreng</v>
      </c>
      <c r="M868" s="14">
        <f>Transaksi[[#This Row],[quantity]]*Transaksi[[#This Row],[harga_produk]]</f>
        <v>9000</v>
      </c>
      <c r="N868" s="14" t="str">
        <f>LEFT(Transaksi[[#This Row],[jenis_pembayaran]],4)</f>
        <v>QRIS</v>
      </c>
      <c r="O868" s="14">
        <f>IF(Transaksi[[#This Row],[tipe_pembayaran]]="QRIS",5%*Transaksi[[#This Row],[total_penjualan]],0)</f>
        <v>450</v>
      </c>
      <c r="P868" s="14">
        <f>Transaksi[[#This Row],[total_penjualan]]-Transaksi[[#This Row],[diskon]]</f>
        <v>8550</v>
      </c>
      <c r="Q868" s="16" t="str">
        <f t="shared" si="13"/>
        <v>Mei</v>
      </c>
    </row>
    <row r="869" spans="1:17">
      <c r="A869" s="14">
        <v>868</v>
      </c>
      <c r="B869" s="14">
        <v>868</v>
      </c>
      <c r="C869" s="15">
        <v>44714</v>
      </c>
      <c r="D869" s="14">
        <v>84</v>
      </c>
      <c r="E869" s="14">
        <v>4</v>
      </c>
      <c r="F869" s="14">
        <v>3</v>
      </c>
      <c r="G869" s="14" t="s">
        <v>45</v>
      </c>
      <c r="H869" s="14" t="s">
        <v>20</v>
      </c>
      <c r="I869" s="14" t="str">
        <f>VLOOKUP(Transaksi[[#This Row],[product_id]],'Data Mentah'!$J$7:$N$31,2,FALSE)</f>
        <v>Indomie Goreng Aceh</v>
      </c>
      <c r="J869" s="14" t="str">
        <f>VLOOKUP(Transaksi[[#This Row],[product_id]],'Data Mentah'!$J$7:$N$31,3,FALSE)</f>
        <v>makanan</v>
      </c>
      <c r="K869" s="14">
        <f>VLOOKUP(Transaksi[[#This Row],[product_id]],'Data Mentah'!$J$7:$N$31,4,FALSE)</f>
        <v>9000</v>
      </c>
      <c r="L869" s="14" t="str">
        <f>VLOOKUP(Transaksi[[#This Row],[product_id]],'Data Mentah'!$J$7:$N$31,5,FALSE)</f>
        <v>mie-goreng</v>
      </c>
      <c r="M869" s="14">
        <f>Transaksi[[#This Row],[quantity]]*Transaksi[[#This Row],[harga_produk]]</f>
        <v>27000</v>
      </c>
      <c r="N869" s="14" t="str">
        <f>LEFT(Transaksi[[#This Row],[jenis_pembayaran]],4)</f>
        <v>QRIS</v>
      </c>
      <c r="O869" s="14">
        <f>IF(Transaksi[[#This Row],[tipe_pembayaran]]="QRIS",5%*Transaksi[[#This Row],[total_penjualan]],0)</f>
        <v>1350</v>
      </c>
      <c r="P869" s="14">
        <f>Transaksi[[#This Row],[total_penjualan]]-Transaksi[[#This Row],[diskon]]</f>
        <v>25650</v>
      </c>
      <c r="Q869" s="16" t="str">
        <f t="shared" si="13"/>
        <v>Juni</v>
      </c>
    </row>
    <row r="870" spans="1:17">
      <c r="A870" s="14">
        <v>869</v>
      </c>
      <c r="B870" s="14">
        <v>869</v>
      </c>
      <c r="C870" s="15">
        <v>44687</v>
      </c>
      <c r="D870" s="14">
        <v>22</v>
      </c>
      <c r="E870" s="14">
        <v>13</v>
      </c>
      <c r="F870" s="14">
        <v>1</v>
      </c>
      <c r="G870" s="14" t="s">
        <v>45</v>
      </c>
      <c r="H870" s="14" t="s">
        <v>20</v>
      </c>
      <c r="I870" s="14" t="str">
        <f>VLOOKUP(Transaksi[[#This Row],[product_id]],'Data Mentah'!$J$7:$N$31,2,FALSE)</f>
        <v>Indomie Rasa Sop Buntut</v>
      </c>
      <c r="J870" s="14" t="str">
        <f>VLOOKUP(Transaksi[[#This Row],[product_id]],'Data Mentah'!$J$7:$N$31,3,FALSE)</f>
        <v>makanan</v>
      </c>
      <c r="K870" s="14">
        <f>VLOOKUP(Transaksi[[#This Row],[product_id]],'Data Mentah'!$J$7:$N$31,4,FALSE)</f>
        <v>10000</v>
      </c>
      <c r="L870" s="14" t="str">
        <f>VLOOKUP(Transaksi[[#This Row],[product_id]],'Data Mentah'!$J$7:$N$31,5,FALSE)</f>
        <v>mie-kuah</v>
      </c>
      <c r="M870" s="14">
        <f>Transaksi[[#This Row],[quantity]]*Transaksi[[#This Row],[harga_produk]]</f>
        <v>10000</v>
      </c>
      <c r="N870" s="14" t="str">
        <f>LEFT(Transaksi[[#This Row],[jenis_pembayaran]],4)</f>
        <v>QRIS</v>
      </c>
      <c r="O870" s="14">
        <f>IF(Transaksi[[#This Row],[tipe_pembayaran]]="QRIS",5%*Transaksi[[#This Row],[total_penjualan]],0)</f>
        <v>500</v>
      </c>
      <c r="P870" s="14">
        <f>Transaksi[[#This Row],[total_penjualan]]-Transaksi[[#This Row],[diskon]]</f>
        <v>9500</v>
      </c>
      <c r="Q870" s="16" t="str">
        <f t="shared" si="13"/>
        <v>Mei</v>
      </c>
    </row>
    <row r="871" spans="1:17">
      <c r="A871" s="14">
        <v>870</v>
      </c>
      <c r="B871" s="14">
        <v>870</v>
      </c>
      <c r="C871" s="15">
        <v>44745</v>
      </c>
      <c r="D871" s="14">
        <v>65</v>
      </c>
      <c r="E871" s="14">
        <v>13</v>
      </c>
      <c r="F871" s="14">
        <v>3</v>
      </c>
      <c r="G871" s="14" t="s">
        <v>19</v>
      </c>
      <c r="H871" s="14" t="s">
        <v>20</v>
      </c>
      <c r="I871" s="14" t="str">
        <f>VLOOKUP(Transaksi[[#This Row],[product_id]],'Data Mentah'!$J$7:$N$31,2,FALSE)</f>
        <v>Indomie Rasa Sop Buntut</v>
      </c>
      <c r="J871" s="14" t="str">
        <f>VLOOKUP(Transaksi[[#This Row],[product_id]],'Data Mentah'!$J$7:$N$31,3,FALSE)</f>
        <v>makanan</v>
      </c>
      <c r="K871" s="14">
        <f>VLOOKUP(Transaksi[[#This Row],[product_id]],'Data Mentah'!$J$7:$N$31,4,FALSE)</f>
        <v>10000</v>
      </c>
      <c r="L871" s="14" t="str">
        <f>VLOOKUP(Transaksi[[#This Row],[product_id]],'Data Mentah'!$J$7:$N$31,5,FALSE)</f>
        <v>mie-kuah</v>
      </c>
      <c r="M871" s="14">
        <f>Transaksi[[#This Row],[quantity]]*Transaksi[[#This Row],[harga_produk]]</f>
        <v>30000</v>
      </c>
      <c r="N871" s="14" t="str">
        <f>LEFT(Transaksi[[#This Row],[jenis_pembayaran]],4)</f>
        <v>CASH</v>
      </c>
      <c r="O871" s="14">
        <f>IF(Transaksi[[#This Row],[tipe_pembayaran]]="QRIS",5%*Transaksi[[#This Row],[total_penjualan]],0)</f>
        <v>0</v>
      </c>
      <c r="P871" s="14">
        <f>Transaksi[[#This Row],[total_penjualan]]-Transaksi[[#This Row],[diskon]]</f>
        <v>30000</v>
      </c>
      <c r="Q871" s="16" t="str">
        <f t="shared" si="13"/>
        <v>Juli</v>
      </c>
    </row>
    <row r="872" spans="1:17">
      <c r="A872" s="14">
        <v>871</v>
      </c>
      <c r="B872" s="14">
        <v>871</v>
      </c>
      <c r="C872" s="15">
        <v>44706</v>
      </c>
      <c r="D872" s="14">
        <v>6</v>
      </c>
      <c r="E872" s="14">
        <v>6</v>
      </c>
      <c r="F872" s="14">
        <v>1</v>
      </c>
      <c r="G872" s="14" t="s">
        <v>22</v>
      </c>
      <c r="H872" s="14" t="s">
        <v>20</v>
      </c>
      <c r="I872" s="14" t="str">
        <f>VLOOKUP(Transaksi[[#This Row],[product_id]],'Data Mentah'!$J$7:$N$31,2,FALSE)</f>
        <v>Indomie Goreng Pedas</v>
      </c>
      <c r="J872" s="14" t="str">
        <f>VLOOKUP(Transaksi[[#This Row],[product_id]],'Data Mentah'!$J$7:$N$31,3,FALSE)</f>
        <v>makanan</v>
      </c>
      <c r="K872" s="14">
        <f>VLOOKUP(Transaksi[[#This Row],[product_id]],'Data Mentah'!$J$7:$N$31,4,FALSE)</f>
        <v>9000</v>
      </c>
      <c r="L872" s="14" t="str">
        <f>VLOOKUP(Transaksi[[#This Row],[product_id]],'Data Mentah'!$J$7:$N$31,5,FALSE)</f>
        <v>mie-goreng</v>
      </c>
      <c r="M872" s="14">
        <f>Transaksi[[#This Row],[quantity]]*Transaksi[[#This Row],[harga_produk]]</f>
        <v>9000</v>
      </c>
      <c r="N872" s="14" t="str">
        <f>LEFT(Transaksi[[#This Row],[jenis_pembayaran]],4)</f>
        <v>QRIS</v>
      </c>
      <c r="O872" s="14">
        <f>IF(Transaksi[[#This Row],[tipe_pembayaran]]="QRIS",5%*Transaksi[[#This Row],[total_penjualan]],0)</f>
        <v>450</v>
      </c>
      <c r="P872" s="14">
        <f>Transaksi[[#This Row],[total_penjualan]]-Transaksi[[#This Row],[diskon]]</f>
        <v>8550</v>
      </c>
      <c r="Q872" s="16" t="str">
        <f t="shared" si="13"/>
        <v>Mei</v>
      </c>
    </row>
    <row r="873" spans="1:17">
      <c r="A873" s="14">
        <v>872</v>
      </c>
      <c r="B873" s="14">
        <v>872</v>
      </c>
      <c r="C873" s="15">
        <v>44580</v>
      </c>
      <c r="D873" s="14">
        <v>25</v>
      </c>
      <c r="E873" s="14">
        <v>13</v>
      </c>
      <c r="F873" s="14">
        <v>1</v>
      </c>
      <c r="G873" s="14" t="s">
        <v>33</v>
      </c>
      <c r="H873" s="14" t="s">
        <v>15</v>
      </c>
      <c r="I873" s="14" t="str">
        <f>VLOOKUP(Transaksi[[#This Row],[product_id]],'Data Mentah'!$J$7:$N$31,2,FALSE)</f>
        <v>Indomie Rasa Sop Buntut</v>
      </c>
      <c r="J873" s="14" t="str">
        <f>VLOOKUP(Transaksi[[#This Row],[product_id]],'Data Mentah'!$J$7:$N$31,3,FALSE)</f>
        <v>makanan</v>
      </c>
      <c r="K873" s="14">
        <f>VLOOKUP(Transaksi[[#This Row],[product_id]],'Data Mentah'!$J$7:$N$31,4,FALSE)</f>
        <v>10000</v>
      </c>
      <c r="L873" s="14" t="str">
        <f>VLOOKUP(Transaksi[[#This Row],[product_id]],'Data Mentah'!$J$7:$N$31,5,FALSE)</f>
        <v>mie-kuah</v>
      </c>
      <c r="M873" s="14">
        <f>Transaksi[[#This Row],[quantity]]*Transaksi[[#This Row],[harga_produk]]</f>
        <v>10000</v>
      </c>
      <c r="N873" s="14" t="str">
        <f>LEFT(Transaksi[[#This Row],[jenis_pembayaran]],4)</f>
        <v>QRIS</v>
      </c>
      <c r="O873" s="14">
        <f>IF(Transaksi[[#This Row],[tipe_pembayaran]]="QRIS",5%*Transaksi[[#This Row],[total_penjualan]],0)</f>
        <v>500</v>
      </c>
      <c r="P873" s="14">
        <f>Transaksi[[#This Row],[total_penjualan]]-Transaksi[[#This Row],[diskon]]</f>
        <v>9500</v>
      </c>
      <c r="Q873" s="16" t="str">
        <f t="shared" si="13"/>
        <v>Januari</v>
      </c>
    </row>
    <row r="874" spans="1:17">
      <c r="A874" s="14">
        <v>873</v>
      </c>
      <c r="B874" s="14">
        <v>873</v>
      </c>
      <c r="C874" s="15">
        <v>44614</v>
      </c>
      <c r="D874" s="14">
        <v>27</v>
      </c>
      <c r="E874" s="14">
        <v>16</v>
      </c>
      <c r="F874" s="14">
        <v>3</v>
      </c>
      <c r="G874" s="14" t="s">
        <v>33</v>
      </c>
      <c r="H874" s="14" t="s">
        <v>15</v>
      </c>
      <c r="I874" s="14" t="str">
        <f>VLOOKUP(Transaksi[[#This Row],[product_id]],'Data Mentah'!$J$7:$N$31,2,FALSE)</f>
        <v>Indomie Rasa Soto Lamongan</v>
      </c>
      <c r="J874" s="14" t="str">
        <f>VLOOKUP(Transaksi[[#This Row],[product_id]],'Data Mentah'!$J$7:$N$31,3,FALSE)</f>
        <v>makanan</v>
      </c>
      <c r="K874" s="14">
        <f>VLOOKUP(Transaksi[[#This Row],[product_id]],'Data Mentah'!$J$7:$N$31,4,FALSE)</f>
        <v>10000</v>
      </c>
      <c r="L874" s="14" t="str">
        <f>VLOOKUP(Transaksi[[#This Row],[product_id]],'Data Mentah'!$J$7:$N$31,5,FALSE)</f>
        <v>mie-kuah</v>
      </c>
      <c r="M874" s="14">
        <f>Transaksi[[#This Row],[quantity]]*Transaksi[[#This Row],[harga_produk]]</f>
        <v>30000</v>
      </c>
      <c r="N874" s="14" t="str">
        <f>LEFT(Transaksi[[#This Row],[jenis_pembayaran]],4)</f>
        <v>QRIS</v>
      </c>
      <c r="O874" s="14">
        <f>IF(Transaksi[[#This Row],[tipe_pembayaran]]="QRIS",5%*Transaksi[[#This Row],[total_penjualan]],0)</f>
        <v>1500</v>
      </c>
      <c r="P874" s="14">
        <f>Transaksi[[#This Row],[total_penjualan]]-Transaksi[[#This Row],[diskon]]</f>
        <v>28500</v>
      </c>
      <c r="Q874" s="16" t="str">
        <f t="shared" si="13"/>
        <v>Februari</v>
      </c>
    </row>
    <row r="875" spans="1:17">
      <c r="A875" s="14">
        <v>874</v>
      </c>
      <c r="B875" s="14">
        <v>874</v>
      </c>
      <c r="C875" s="15">
        <v>44773</v>
      </c>
      <c r="D875" s="14">
        <v>28</v>
      </c>
      <c r="E875" s="14">
        <v>7</v>
      </c>
      <c r="F875" s="14">
        <v>3</v>
      </c>
      <c r="G875" s="14" t="s">
        <v>22</v>
      </c>
      <c r="H875" s="14" t="s">
        <v>20</v>
      </c>
      <c r="I875" s="14" t="str">
        <f>VLOOKUP(Transaksi[[#This Row],[product_id]],'Data Mentah'!$J$7:$N$31,2,FALSE)</f>
        <v>Indomie Goreng Rendang</v>
      </c>
      <c r="J875" s="14" t="str">
        <f>VLOOKUP(Transaksi[[#This Row],[product_id]],'Data Mentah'!$J$7:$N$31,3,FALSE)</f>
        <v>makanan</v>
      </c>
      <c r="K875" s="14">
        <f>VLOOKUP(Transaksi[[#This Row],[product_id]],'Data Mentah'!$J$7:$N$31,4,FALSE)</f>
        <v>9000</v>
      </c>
      <c r="L875" s="14" t="str">
        <f>VLOOKUP(Transaksi[[#This Row],[product_id]],'Data Mentah'!$J$7:$N$31,5,FALSE)</f>
        <v>mie-goreng</v>
      </c>
      <c r="M875" s="14">
        <f>Transaksi[[#This Row],[quantity]]*Transaksi[[#This Row],[harga_produk]]</f>
        <v>27000</v>
      </c>
      <c r="N875" s="14" t="str">
        <f>LEFT(Transaksi[[#This Row],[jenis_pembayaran]],4)</f>
        <v>QRIS</v>
      </c>
      <c r="O875" s="14">
        <f>IF(Transaksi[[#This Row],[tipe_pembayaran]]="QRIS",5%*Transaksi[[#This Row],[total_penjualan]],0)</f>
        <v>1350</v>
      </c>
      <c r="P875" s="14">
        <f>Transaksi[[#This Row],[total_penjualan]]-Transaksi[[#This Row],[diskon]]</f>
        <v>25650</v>
      </c>
      <c r="Q875" s="16" t="str">
        <f t="shared" si="13"/>
        <v>Juli</v>
      </c>
    </row>
    <row r="876" spans="1:17">
      <c r="A876" s="14">
        <v>875</v>
      </c>
      <c r="B876" s="14">
        <v>875</v>
      </c>
      <c r="C876" s="15">
        <v>44594</v>
      </c>
      <c r="D876" s="14">
        <v>41</v>
      </c>
      <c r="E876" s="14">
        <v>15</v>
      </c>
      <c r="F876" s="14">
        <v>3</v>
      </c>
      <c r="G876" s="14" t="s">
        <v>22</v>
      </c>
      <c r="H876" s="14" t="s">
        <v>20</v>
      </c>
      <c r="I876" s="14" t="str">
        <f>VLOOKUP(Transaksi[[#This Row],[product_id]],'Data Mentah'!$J$7:$N$31,2,FALSE)</f>
        <v>Indomie Rasa Soto Betawi</v>
      </c>
      <c r="J876" s="14" t="str">
        <f>VLOOKUP(Transaksi[[#This Row],[product_id]],'Data Mentah'!$J$7:$N$31,3,FALSE)</f>
        <v>makanan</v>
      </c>
      <c r="K876" s="14">
        <f>VLOOKUP(Transaksi[[#This Row],[product_id]],'Data Mentah'!$J$7:$N$31,4,FALSE)</f>
        <v>10000</v>
      </c>
      <c r="L876" s="14" t="str">
        <f>VLOOKUP(Transaksi[[#This Row],[product_id]],'Data Mentah'!$J$7:$N$31,5,FALSE)</f>
        <v>mie-kuah</v>
      </c>
      <c r="M876" s="14">
        <f>Transaksi[[#This Row],[quantity]]*Transaksi[[#This Row],[harga_produk]]</f>
        <v>30000</v>
      </c>
      <c r="N876" s="14" t="str">
        <f>LEFT(Transaksi[[#This Row],[jenis_pembayaran]],4)</f>
        <v>QRIS</v>
      </c>
      <c r="O876" s="14">
        <f>IF(Transaksi[[#This Row],[tipe_pembayaran]]="QRIS",5%*Transaksi[[#This Row],[total_penjualan]],0)</f>
        <v>1500</v>
      </c>
      <c r="P876" s="14">
        <f>Transaksi[[#This Row],[total_penjualan]]-Transaksi[[#This Row],[diskon]]</f>
        <v>28500</v>
      </c>
      <c r="Q876" s="16" t="str">
        <f t="shared" si="13"/>
        <v>Februari</v>
      </c>
    </row>
    <row r="877" spans="1:17">
      <c r="A877" s="14">
        <v>876</v>
      </c>
      <c r="B877" s="14">
        <v>876</v>
      </c>
      <c r="C877" s="15">
        <v>44606</v>
      </c>
      <c r="D877" s="14">
        <v>52</v>
      </c>
      <c r="E877" s="14">
        <v>6</v>
      </c>
      <c r="F877" s="14">
        <v>1</v>
      </c>
      <c r="G877" s="14" t="s">
        <v>14</v>
      </c>
      <c r="H877" s="14" t="s">
        <v>15</v>
      </c>
      <c r="I877" s="14" t="str">
        <f>VLOOKUP(Transaksi[[#This Row],[product_id]],'Data Mentah'!$J$7:$N$31,2,FALSE)</f>
        <v>Indomie Goreng Pedas</v>
      </c>
      <c r="J877" s="14" t="str">
        <f>VLOOKUP(Transaksi[[#This Row],[product_id]],'Data Mentah'!$J$7:$N$31,3,FALSE)</f>
        <v>makanan</v>
      </c>
      <c r="K877" s="14">
        <f>VLOOKUP(Transaksi[[#This Row],[product_id]],'Data Mentah'!$J$7:$N$31,4,FALSE)</f>
        <v>9000</v>
      </c>
      <c r="L877" s="14" t="str">
        <f>VLOOKUP(Transaksi[[#This Row],[product_id]],'Data Mentah'!$J$7:$N$31,5,FALSE)</f>
        <v>mie-goreng</v>
      </c>
      <c r="M877" s="14">
        <f>Transaksi[[#This Row],[quantity]]*Transaksi[[#This Row],[harga_produk]]</f>
        <v>9000</v>
      </c>
      <c r="N877" s="14" t="str">
        <f>LEFT(Transaksi[[#This Row],[jenis_pembayaran]],4)</f>
        <v>QRIS</v>
      </c>
      <c r="O877" s="14">
        <f>IF(Transaksi[[#This Row],[tipe_pembayaran]]="QRIS",5%*Transaksi[[#This Row],[total_penjualan]],0)</f>
        <v>450</v>
      </c>
      <c r="P877" s="14">
        <f>Transaksi[[#This Row],[total_penjualan]]-Transaksi[[#This Row],[diskon]]</f>
        <v>8550</v>
      </c>
      <c r="Q877" s="16" t="str">
        <f t="shared" si="13"/>
        <v>Februari</v>
      </c>
    </row>
    <row r="878" spans="1:17">
      <c r="A878" s="14">
        <v>877</v>
      </c>
      <c r="B878" s="14">
        <v>877</v>
      </c>
      <c r="C878" s="15">
        <v>44771</v>
      </c>
      <c r="D878" s="14">
        <v>15</v>
      </c>
      <c r="E878" s="14">
        <v>1</v>
      </c>
      <c r="F878" s="14">
        <v>1</v>
      </c>
      <c r="G878" s="14" t="s">
        <v>22</v>
      </c>
      <c r="H878" s="14" t="s">
        <v>15</v>
      </c>
      <c r="I878" s="14" t="str">
        <f>VLOOKUP(Transaksi[[#This Row],[product_id]],'Data Mentah'!$J$7:$N$31,2,FALSE)</f>
        <v>indomie Ayam Bawang</v>
      </c>
      <c r="J878" s="14" t="str">
        <f>VLOOKUP(Transaksi[[#This Row],[product_id]],'Data Mentah'!$J$7:$N$31,3,FALSE)</f>
        <v>makanan</v>
      </c>
      <c r="K878" s="14">
        <f>VLOOKUP(Transaksi[[#This Row],[product_id]],'Data Mentah'!$J$7:$N$31,4,FALSE)</f>
        <v>9000</v>
      </c>
      <c r="L878" s="14" t="str">
        <f>VLOOKUP(Transaksi[[#This Row],[product_id]],'Data Mentah'!$J$7:$N$31,5,FALSE)</f>
        <v>mie-kuah</v>
      </c>
      <c r="M878" s="14">
        <f>Transaksi[[#This Row],[quantity]]*Transaksi[[#This Row],[harga_produk]]</f>
        <v>9000</v>
      </c>
      <c r="N878" s="14" t="str">
        <f>LEFT(Transaksi[[#This Row],[jenis_pembayaran]],4)</f>
        <v>QRIS</v>
      </c>
      <c r="O878" s="14">
        <f>IF(Transaksi[[#This Row],[tipe_pembayaran]]="QRIS",5%*Transaksi[[#This Row],[total_penjualan]],0)</f>
        <v>450</v>
      </c>
      <c r="P878" s="14">
        <f>Transaksi[[#This Row],[total_penjualan]]-Transaksi[[#This Row],[diskon]]</f>
        <v>8550</v>
      </c>
      <c r="Q878" s="16" t="str">
        <f t="shared" si="13"/>
        <v>Juli</v>
      </c>
    </row>
    <row r="879" spans="1:17">
      <c r="A879" s="14">
        <v>878</v>
      </c>
      <c r="B879" s="14">
        <v>878</v>
      </c>
      <c r="C879" s="15">
        <v>44634</v>
      </c>
      <c r="D879" s="14">
        <v>77</v>
      </c>
      <c r="E879" s="14">
        <v>6</v>
      </c>
      <c r="F879" s="14">
        <v>1</v>
      </c>
      <c r="G879" s="14" t="s">
        <v>22</v>
      </c>
      <c r="H879" s="14" t="s">
        <v>15</v>
      </c>
      <c r="I879" s="14" t="str">
        <f>VLOOKUP(Transaksi[[#This Row],[product_id]],'Data Mentah'!$J$7:$N$31,2,FALSE)</f>
        <v>Indomie Goreng Pedas</v>
      </c>
      <c r="J879" s="14" t="str">
        <f>VLOOKUP(Transaksi[[#This Row],[product_id]],'Data Mentah'!$J$7:$N$31,3,FALSE)</f>
        <v>makanan</v>
      </c>
      <c r="K879" s="14">
        <f>VLOOKUP(Transaksi[[#This Row],[product_id]],'Data Mentah'!$J$7:$N$31,4,FALSE)</f>
        <v>9000</v>
      </c>
      <c r="L879" s="14" t="str">
        <f>VLOOKUP(Transaksi[[#This Row],[product_id]],'Data Mentah'!$J$7:$N$31,5,FALSE)</f>
        <v>mie-goreng</v>
      </c>
      <c r="M879" s="14">
        <f>Transaksi[[#This Row],[quantity]]*Transaksi[[#This Row],[harga_produk]]</f>
        <v>9000</v>
      </c>
      <c r="N879" s="14" t="str">
        <f>LEFT(Transaksi[[#This Row],[jenis_pembayaran]],4)</f>
        <v>QRIS</v>
      </c>
      <c r="O879" s="14">
        <f>IF(Transaksi[[#This Row],[tipe_pembayaran]]="QRIS",5%*Transaksi[[#This Row],[total_penjualan]],0)</f>
        <v>450</v>
      </c>
      <c r="P879" s="14">
        <f>Transaksi[[#This Row],[total_penjualan]]-Transaksi[[#This Row],[diskon]]</f>
        <v>8550</v>
      </c>
      <c r="Q879" s="16" t="str">
        <f t="shared" si="13"/>
        <v>Maret</v>
      </c>
    </row>
    <row r="880" spans="1:17">
      <c r="A880" s="14">
        <v>879</v>
      </c>
      <c r="B880" s="14">
        <v>879</v>
      </c>
      <c r="C880" s="15">
        <v>44788</v>
      </c>
      <c r="D880" s="14">
        <v>25</v>
      </c>
      <c r="E880" s="14">
        <v>16</v>
      </c>
      <c r="F880" s="14">
        <v>1</v>
      </c>
      <c r="G880" s="14" t="s">
        <v>30</v>
      </c>
      <c r="H880" s="14" t="s">
        <v>15</v>
      </c>
      <c r="I880" s="14" t="str">
        <f>VLOOKUP(Transaksi[[#This Row],[product_id]],'Data Mentah'!$J$7:$N$31,2,FALSE)</f>
        <v>Indomie Rasa Soto Lamongan</v>
      </c>
      <c r="J880" s="14" t="str">
        <f>VLOOKUP(Transaksi[[#This Row],[product_id]],'Data Mentah'!$J$7:$N$31,3,FALSE)</f>
        <v>makanan</v>
      </c>
      <c r="K880" s="14">
        <f>VLOOKUP(Transaksi[[#This Row],[product_id]],'Data Mentah'!$J$7:$N$31,4,FALSE)</f>
        <v>10000</v>
      </c>
      <c r="L880" s="14" t="str">
        <f>VLOOKUP(Transaksi[[#This Row],[product_id]],'Data Mentah'!$J$7:$N$31,5,FALSE)</f>
        <v>mie-kuah</v>
      </c>
      <c r="M880" s="14">
        <f>Transaksi[[#This Row],[quantity]]*Transaksi[[#This Row],[harga_produk]]</f>
        <v>10000</v>
      </c>
      <c r="N880" s="14" t="str">
        <f>LEFT(Transaksi[[#This Row],[jenis_pembayaran]],4)</f>
        <v>QRIS</v>
      </c>
      <c r="O880" s="14">
        <f>IF(Transaksi[[#This Row],[tipe_pembayaran]]="QRIS",5%*Transaksi[[#This Row],[total_penjualan]],0)</f>
        <v>500</v>
      </c>
      <c r="P880" s="14">
        <f>Transaksi[[#This Row],[total_penjualan]]-Transaksi[[#This Row],[diskon]]</f>
        <v>9500</v>
      </c>
      <c r="Q880" s="16" t="str">
        <f t="shared" si="13"/>
        <v>Agustus</v>
      </c>
    </row>
    <row r="881" spans="1:17">
      <c r="A881" s="14">
        <v>880</v>
      </c>
      <c r="B881" s="14">
        <v>880</v>
      </c>
      <c r="C881" s="15">
        <v>44675</v>
      </c>
      <c r="D881" s="14">
        <v>58</v>
      </c>
      <c r="E881" s="14">
        <v>11</v>
      </c>
      <c r="F881" s="14">
        <v>2</v>
      </c>
      <c r="G881" s="14" t="s">
        <v>30</v>
      </c>
      <c r="H881" s="14" t="s">
        <v>15</v>
      </c>
      <c r="I881" s="14" t="str">
        <f>VLOOKUP(Transaksi[[#This Row],[product_id]],'Data Mentah'!$J$7:$N$31,2,FALSE)</f>
        <v>Indomie Rasa Empal Gentong</v>
      </c>
      <c r="J881" s="14" t="str">
        <f>VLOOKUP(Transaksi[[#This Row],[product_id]],'Data Mentah'!$J$7:$N$31,3,FALSE)</f>
        <v>makanan</v>
      </c>
      <c r="K881" s="14">
        <f>VLOOKUP(Transaksi[[#This Row],[product_id]],'Data Mentah'!$J$7:$N$31,4,FALSE)</f>
        <v>10000</v>
      </c>
      <c r="L881" s="14" t="str">
        <f>VLOOKUP(Transaksi[[#This Row],[product_id]],'Data Mentah'!$J$7:$N$31,5,FALSE)</f>
        <v>mie-kuah</v>
      </c>
      <c r="M881" s="14">
        <f>Transaksi[[#This Row],[quantity]]*Transaksi[[#This Row],[harga_produk]]</f>
        <v>20000</v>
      </c>
      <c r="N881" s="14" t="str">
        <f>LEFT(Transaksi[[#This Row],[jenis_pembayaran]],4)</f>
        <v>QRIS</v>
      </c>
      <c r="O881" s="14">
        <f>IF(Transaksi[[#This Row],[tipe_pembayaran]]="QRIS",5%*Transaksi[[#This Row],[total_penjualan]],0)</f>
        <v>1000</v>
      </c>
      <c r="P881" s="14">
        <f>Transaksi[[#This Row],[total_penjualan]]-Transaksi[[#This Row],[diskon]]</f>
        <v>19000</v>
      </c>
      <c r="Q881" s="16" t="str">
        <f t="shared" si="13"/>
        <v>April</v>
      </c>
    </row>
    <row r="882" spans="1:17">
      <c r="A882" s="14">
        <v>881</v>
      </c>
      <c r="B882" s="14">
        <v>881</v>
      </c>
      <c r="C882" s="15">
        <v>44694</v>
      </c>
      <c r="D882" s="14">
        <v>24</v>
      </c>
      <c r="E882" s="14">
        <v>7</v>
      </c>
      <c r="F882" s="14">
        <v>1</v>
      </c>
      <c r="G882" s="14" t="s">
        <v>19</v>
      </c>
      <c r="H882" s="14" t="s">
        <v>15</v>
      </c>
      <c r="I882" s="14" t="str">
        <f>VLOOKUP(Transaksi[[#This Row],[product_id]],'Data Mentah'!$J$7:$N$31,2,FALSE)</f>
        <v>Indomie Goreng Rendang</v>
      </c>
      <c r="J882" s="14" t="str">
        <f>VLOOKUP(Transaksi[[#This Row],[product_id]],'Data Mentah'!$J$7:$N$31,3,FALSE)</f>
        <v>makanan</v>
      </c>
      <c r="K882" s="14">
        <f>VLOOKUP(Transaksi[[#This Row],[product_id]],'Data Mentah'!$J$7:$N$31,4,FALSE)</f>
        <v>9000</v>
      </c>
      <c r="L882" s="14" t="str">
        <f>VLOOKUP(Transaksi[[#This Row],[product_id]],'Data Mentah'!$J$7:$N$31,5,FALSE)</f>
        <v>mie-goreng</v>
      </c>
      <c r="M882" s="14">
        <f>Transaksi[[#This Row],[quantity]]*Transaksi[[#This Row],[harga_produk]]</f>
        <v>9000</v>
      </c>
      <c r="N882" s="14" t="str">
        <f>LEFT(Transaksi[[#This Row],[jenis_pembayaran]],4)</f>
        <v>CASH</v>
      </c>
      <c r="O882" s="14">
        <f>IF(Transaksi[[#This Row],[tipe_pembayaran]]="QRIS",5%*Transaksi[[#This Row],[total_penjualan]],0)</f>
        <v>0</v>
      </c>
      <c r="P882" s="14">
        <f>Transaksi[[#This Row],[total_penjualan]]-Transaksi[[#This Row],[diskon]]</f>
        <v>9000</v>
      </c>
      <c r="Q882" s="16" t="str">
        <f t="shared" si="13"/>
        <v>Mei</v>
      </c>
    </row>
    <row r="883" spans="1:17">
      <c r="A883" s="14">
        <v>882</v>
      </c>
      <c r="B883" s="14">
        <v>882</v>
      </c>
      <c r="C883" s="15">
        <v>44677</v>
      </c>
      <c r="D883" s="14">
        <v>44</v>
      </c>
      <c r="E883" s="14">
        <v>3</v>
      </c>
      <c r="F883" s="14">
        <v>1</v>
      </c>
      <c r="G883" s="14" t="s">
        <v>30</v>
      </c>
      <c r="H883" s="14" t="s">
        <v>20</v>
      </c>
      <c r="I883" s="14" t="str">
        <f>VLOOKUP(Transaksi[[#This Row],[product_id]],'Data Mentah'!$J$7:$N$31,2,FALSE)</f>
        <v>Indomie Baso Sapi</v>
      </c>
      <c r="J883" s="14" t="str">
        <f>VLOOKUP(Transaksi[[#This Row],[product_id]],'Data Mentah'!$J$7:$N$31,3,FALSE)</f>
        <v>makanan</v>
      </c>
      <c r="K883" s="14">
        <f>VLOOKUP(Transaksi[[#This Row],[product_id]],'Data Mentah'!$J$7:$N$31,4,FALSE)</f>
        <v>9000</v>
      </c>
      <c r="L883" s="14" t="str">
        <f>VLOOKUP(Transaksi[[#This Row],[product_id]],'Data Mentah'!$J$7:$N$31,5,FALSE)</f>
        <v>mie-kuah</v>
      </c>
      <c r="M883" s="14">
        <f>Transaksi[[#This Row],[quantity]]*Transaksi[[#This Row],[harga_produk]]</f>
        <v>9000</v>
      </c>
      <c r="N883" s="14" t="str">
        <f>LEFT(Transaksi[[#This Row],[jenis_pembayaran]],4)</f>
        <v>QRIS</v>
      </c>
      <c r="O883" s="14">
        <f>IF(Transaksi[[#This Row],[tipe_pembayaran]]="QRIS",5%*Transaksi[[#This Row],[total_penjualan]],0)</f>
        <v>450</v>
      </c>
      <c r="P883" s="14">
        <f>Transaksi[[#This Row],[total_penjualan]]-Transaksi[[#This Row],[diskon]]</f>
        <v>8550</v>
      </c>
      <c r="Q883" s="16" t="str">
        <f t="shared" si="13"/>
        <v>April</v>
      </c>
    </row>
    <row r="884" spans="1:17">
      <c r="A884" s="14">
        <v>883</v>
      </c>
      <c r="B884" s="14">
        <v>883</v>
      </c>
      <c r="C884" s="15">
        <v>44647</v>
      </c>
      <c r="D884" s="14">
        <v>57</v>
      </c>
      <c r="E884" s="14">
        <v>18</v>
      </c>
      <c r="F884" s="14">
        <v>3</v>
      </c>
      <c r="G884" s="14" t="s">
        <v>14</v>
      </c>
      <c r="H884" s="14" t="s">
        <v>20</v>
      </c>
      <c r="I884" s="14" t="str">
        <f>VLOOKUP(Transaksi[[#This Row],[product_id]],'Data Mentah'!$J$7:$N$31,2,FALSE)</f>
        <v>Indomie Soto Mie</v>
      </c>
      <c r="J884" s="14" t="str">
        <f>VLOOKUP(Transaksi[[#This Row],[product_id]],'Data Mentah'!$J$7:$N$31,3,FALSE)</f>
        <v>makanan</v>
      </c>
      <c r="K884" s="14">
        <f>VLOOKUP(Transaksi[[#This Row],[product_id]],'Data Mentah'!$J$7:$N$31,4,FALSE)</f>
        <v>9000</v>
      </c>
      <c r="L884" s="14" t="str">
        <f>VLOOKUP(Transaksi[[#This Row],[product_id]],'Data Mentah'!$J$7:$N$31,5,FALSE)</f>
        <v>mie-kuah</v>
      </c>
      <c r="M884" s="14">
        <f>Transaksi[[#This Row],[quantity]]*Transaksi[[#This Row],[harga_produk]]</f>
        <v>27000</v>
      </c>
      <c r="N884" s="14" t="str">
        <f>LEFT(Transaksi[[#This Row],[jenis_pembayaran]],4)</f>
        <v>QRIS</v>
      </c>
      <c r="O884" s="14">
        <f>IF(Transaksi[[#This Row],[tipe_pembayaran]]="QRIS",5%*Transaksi[[#This Row],[total_penjualan]],0)</f>
        <v>1350</v>
      </c>
      <c r="P884" s="14">
        <f>Transaksi[[#This Row],[total_penjualan]]-Transaksi[[#This Row],[diskon]]</f>
        <v>25650</v>
      </c>
      <c r="Q884" s="16" t="str">
        <f t="shared" si="13"/>
        <v>Maret</v>
      </c>
    </row>
    <row r="885" spans="1:17">
      <c r="A885" s="14">
        <v>884</v>
      </c>
      <c r="B885" s="14">
        <v>884</v>
      </c>
      <c r="C885" s="15">
        <v>44669</v>
      </c>
      <c r="D885" s="14">
        <v>13</v>
      </c>
      <c r="E885" s="14">
        <v>14</v>
      </c>
      <c r="F885" s="14">
        <v>3</v>
      </c>
      <c r="G885" s="14" t="s">
        <v>14</v>
      </c>
      <c r="H885" s="14" t="s">
        <v>20</v>
      </c>
      <c r="I885" s="14" t="str">
        <f>VLOOKUP(Transaksi[[#This Row],[product_id]],'Data Mentah'!$J$7:$N$31,2,FALSE)</f>
        <v>Indomie Rasa Soto Banjar Limau Kuit</v>
      </c>
      <c r="J885" s="14" t="str">
        <f>VLOOKUP(Transaksi[[#This Row],[product_id]],'Data Mentah'!$J$7:$N$31,3,FALSE)</f>
        <v>makanan</v>
      </c>
      <c r="K885" s="14">
        <f>VLOOKUP(Transaksi[[#This Row],[product_id]],'Data Mentah'!$J$7:$N$31,4,FALSE)</f>
        <v>10000</v>
      </c>
      <c r="L885" s="14" t="str">
        <f>VLOOKUP(Transaksi[[#This Row],[product_id]],'Data Mentah'!$J$7:$N$31,5,FALSE)</f>
        <v>mie-kuah</v>
      </c>
      <c r="M885" s="14">
        <f>Transaksi[[#This Row],[quantity]]*Transaksi[[#This Row],[harga_produk]]</f>
        <v>30000</v>
      </c>
      <c r="N885" s="14" t="str">
        <f>LEFT(Transaksi[[#This Row],[jenis_pembayaran]],4)</f>
        <v>QRIS</v>
      </c>
      <c r="O885" s="14">
        <f>IF(Transaksi[[#This Row],[tipe_pembayaran]]="QRIS",5%*Transaksi[[#This Row],[total_penjualan]],0)</f>
        <v>1500</v>
      </c>
      <c r="P885" s="14">
        <f>Transaksi[[#This Row],[total_penjualan]]-Transaksi[[#This Row],[diskon]]</f>
        <v>28500</v>
      </c>
      <c r="Q885" s="16" t="str">
        <f t="shared" si="13"/>
        <v>April</v>
      </c>
    </row>
    <row r="886" spans="1:17">
      <c r="A886" s="14">
        <v>885</v>
      </c>
      <c r="B886" s="14">
        <v>885</v>
      </c>
      <c r="C886" s="15">
        <v>44654</v>
      </c>
      <c r="D886" s="14">
        <v>49</v>
      </c>
      <c r="E886" s="14">
        <v>6</v>
      </c>
      <c r="F886" s="14">
        <v>2</v>
      </c>
      <c r="G886" s="14" t="s">
        <v>30</v>
      </c>
      <c r="H886" s="14" t="s">
        <v>20</v>
      </c>
      <c r="I886" s="14" t="str">
        <f>VLOOKUP(Transaksi[[#This Row],[product_id]],'Data Mentah'!$J$7:$N$31,2,FALSE)</f>
        <v>Indomie Goreng Pedas</v>
      </c>
      <c r="J886" s="14" t="str">
        <f>VLOOKUP(Transaksi[[#This Row],[product_id]],'Data Mentah'!$J$7:$N$31,3,FALSE)</f>
        <v>makanan</v>
      </c>
      <c r="K886" s="14">
        <f>VLOOKUP(Transaksi[[#This Row],[product_id]],'Data Mentah'!$J$7:$N$31,4,FALSE)</f>
        <v>9000</v>
      </c>
      <c r="L886" s="14" t="str">
        <f>VLOOKUP(Transaksi[[#This Row],[product_id]],'Data Mentah'!$J$7:$N$31,5,FALSE)</f>
        <v>mie-goreng</v>
      </c>
      <c r="M886" s="14">
        <f>Transaksi[[#This Row],[quantity]]*Transaksi[[#This Row],[harga_produk]]</f>
        <v>18000</v>
      </c>
      <c r="N886" s="14" t="str">
        <f>LEFT(Transaksi[[#This Row],[jenis_pembayaran]],4)</f>
        <v>QRIS</v>
      </c>
      <c r="O886" s="14">
        <f>IF(Transaksi[[#This Row],[tipe_pembayaran]]="QRIS",5%*Transaksi[[#This Row],[total_penjualan]],0)</f>
        <v>900</v>
      </c>
      <c r="P886" s="14">
        <f>Transaksi[[#This Row],[total_penjualan]]-Transaksi[[#This Row],[diskon]]</f>
        <v>17100</v>
      </c>
      <c r="Q886" s="16" t="str">
        <f t="shared" si="13"/>
        <v>April</v>
      </c>
    </row>
    <row r="887" spans="1:17">
      <c r="A887" s="14">
        <v>886</v>
      </c>
      <c r="B887" s="14">
        <v>886</v>
      </c>
      <c r="C887" s="15">
        <v>44767</v>
      </c>
      <c r="D887" s="14">
        <v>83</v>
      </c>
      <c r="E887" s="14">
        <v>4</v>
      </c>
      <c r="F887" s="14">
        <v>1</v>
      </c>
      <c r="G887" s="14" t="s">
        <v>22</v>
      </c>
      <c r="H887" s="14" t="s">
        <v>20</v>
      </c>
      <c r="I887" s="14" t="str">
        <f>VLOOKUP(Transaksi[[#This Row],[product_id]],'Data Mentah'!$J$7:$N$31,2,FALSE)</f>
        <v>Indomie Goreng Aceh</v>
      </c>
      <c r="J887" s="14" t="str">
        <f>VLOOKUP(Transaksi[[#This Row],[product_id]],'Data Mentah'!$J$7:$N$31,3,FALSE)</f>
        <v>makanan</v>
      </c>
      <c r="K887" s="14">
        <f>VLOOKUP(Transaksi[[#This Row],[product_id]],'Data Mentah'!$J$7:$N$31,4,FALSE)</f>
        <v>9000</v>
      </c>
      <c r="L887" s="14" t="str">
        <f>VLOOKUP(Transaksi[[#This Row],[product_id]],'Data Mentah'!$J$7:$N$31,5,FALSE)</f>
        <v>mie-goreng</v>
      </c>
      <c r="M887" s="14">
        <f>Transaksi[[#This Row],[quantity]]*Transaksi[[#This Row],[harga_produk]]</f>
        <v>9000</v>
      </c>
      <c r="N887" s="14" t="str">
        <f>LEFT(Transaksi[[#This Row],[jenis_pembayaran]],4)</f>
        <v>QRIS</v>
      </c>
      <c r="O887" s="14">
        <f>IF(Transaksi[[#This Row],[tipe_pembayaran]]="QRIS",5%*Transaksi[[#This Row],[total_penjualan]],0)</f>
        <v>450</v>
      </c>
      <c r="P887" s="14">
        <f>Transaksi[[#This Row],[total_penjualan]]-Transaksi[[#This Row],[diskon]]</f>
        <v>8550</v>
      </c>
      <c r="Q887" s="16" t="str">
        <f t="shared" si="13"/>
        <v>Juli</v>
      </c>
    </row>
    <row r="888" spans="1:17">
      <c r="A888" s="14">
        <v>887</v>
      </c>
      <c r="B888" s="14">
        <v>887</v>
      </c>
      <c r="C888" s="15">
        <v>44606</v>
      </c>
      <c r="D888" s="14">
        <v>46</v>
      </c>
      <c r="E888" s="14">
        <v>2</v>
      </c>
      <c r="F888" s="14">
        <v>3</v>
      </c>
      <c r="G888" s="14" t="s">
        <v>30</v>
      </c>
      <c r="H888" s="14" t="s">
        <v>20</v>
      </c>
      <c r="I888" s="14" t="str">
        <f>VLOOKUP(Transaksi[[#This Row],[product_id]],'Data Mentah'!$J$7:$N$31,2,FALSE)</f>
        <v>Indomie Ayam Spesial</v>
      </c>
      <c r="J888" s="14" t="str">
        <f>VLOOKUP(Transaksi[[#This Row],[product_id]],'Data Mentah'!$J$7:$N$31,3,FALSE)</f>
        <v>makanan</v>
      </c>
      <c r="K888" s="14">
        <f>VLOOKUP(Transaksi[[#This Row],[product_id]],'Data Mentah'!$J$7:$N$31,4,FALSE)</f>
        <v>9000</v>
      </c>
      <c r="L888" s="14" t="str">
        <f>VLOOKUP(Transaksi[[#This Row],[product_id]],'Data Mentah'!$J$7:$N$31,5,FALSE)</f>
        <v>mie-kuah</v>
      </c>
      <c r="M888" s="14">
        <f>Transaksi[[#This Row],[quantity]]*Transaksi[[#This Row],[harga_produk]]</f>
        <v>27000</v>
      </c>
      <c r="N888" s="14" t="str">
        <f>LEFT(Transaksi[[#This Row],[jenis_pembayaran]],4)</f>
        <v>QRIS</v>
      </c>
      <c r="O888" s="14">
        <f>IF(Transaksi[[#This Row],[tipe_pembayaran]]="QRIS",5%*Transaksi[[#This Row],[total_penjualan]],0)</f>
        <v>1350</v>
      </c>
      <c r="P888" s="14">
        <f>Transaksi[[#This Row],[total_penjualan]]-Transaksi[[#This Row],[diskon]]</f>
        <v>25650</v>
      </c>
      <c r="Q888" s="16" t="str">
        <f t="shared" si="13"/>
        <v>Februari</v>
      </c>
    </row>
    <row r="889" spans="1:17">
      <c r="A889" s="14">
        <v>888</v>
      </c>
      <c r="B889" s="14">
        <v>888</v>
      </c>
      <c r="C889" s="15">
        <v>44705</v>
      </c>
      <c r="D889" s="14">
        <v>2</v>
      </c>
      <c r="E889" s="14">
        <v>9</v>
      </c>
      <c r="F889" s="14">
        <v>2</v>
      </c>
      <c r="G889" s="14" t="s">
        <v>14</v>
      </c>
      <c r="H889" s="14" t="s">
        <v>20</v>
      </c>
      <c r="I889" s="14" t="str">
        <f>VLOOKUP(Transaksi[[#This Row],[product_id]],'Data Mentah'!$J$7:$N$31,2,FALSE)</f>
        <v>Indomie Goreng Spesial</v>
      </c>
      <c r="J889" s="14" t="str">
        <f>VLOOKUP(Transaksi[[#This Row],[product_id]],'Data Mentah'!$J$7:$N$31,3,FALSE)</f>
        <v>makanan</v>
      </c>
      <c r="K889" s="14">
        <f>VLOOKUP(Transaksi[[#This Row],[product_id]],'Data Mentah'!$J$7:$N$31,4,FALSE)</f>
        <v>9000</v>
      </c>
      <c r="L889" s="14" t="str">
        <f>VLOOKUP(Transaksi[[#This Row],[product_id]],'Data Mentah'!$J$7:$N$31,5,FALSE)</f>
        <v>mie-goreng</v>
      </c>
      <c r="M889" s="14">
        <f>Transaksi[[#This Row],[quantity]]*Transaksi[[#This Row],[harga_produk]]</f>
        <v>18000</v>
      </c>
      <c r="N889" s="14" t="str">
        <f>LEFT(Transaksi[[#This Row],[jenis_pembayaran]],4)</f>
        <v>QRIS</v>
      </c>
      <c r="O889" s="14">
        <f>IF(Transaksi[[#This Row],[tipe_pembayaran]]="QRIS",5%*Transaksi[[#This Row],[total_penjualan]],0)</f>
        <v>900</v>
      </c>
      <c r="P889" s="14">
        <f>Transaksi[[#This Row],[total_penjualan]]-Transaksi[[#This Row],[diskon]]</f>
        <v>17100</v>
      </c>
      <c r="Q889" s="16" t="str">
        <f t="shared" si="13"/>
        <v>Mei</v>
      </c>
    </row>
    <row r="890" spans="1:17">
      <c r="A890" s="14">
        <v>889</v>
      </c>
      <c r="B890" s="14">
        <v>889</v>
      </c>
      <c r="C890" s="15">
        <v>44686</v>
      </c>
      <c r="D890" s="14">
        <v>88</v>
      </c>
      <c r="E890" s="14">
        <v>9</v>
      </c>
      <c r="F890" s="14">
        <v>1</v>
      </c>
      <c r="G890" s="14" t="s">
        <v>19</v>
      </c>
      <c r="H890" s="14" t="s">
        <v>15</v>
      </c>
      <c r="I890" s="14" t="str">
        <f>VLOOKUP(Transaksi[[#This Row],[product_id]],'Data Mentah'!$J$7:$N$31,2,FALSE)</f>
        <v>Indomie Goreng Spesial</v>
      </c>
      <c r="J890" s="14" t="str">
        <f>VLOOKUP(Transaksi[[#This Row],[product_id]],'Data Mentah'!$J$7:$N$31,3,FALSE)</f>
        <v>makanan</v>
      </c>
      <c r="K890" s="14">
        <f>VLOOKUP(Transaksi[[#This Row],[product_id]],'Data Mentah'!$J$7:$N$31,4,FALSE)</f>
        <v>9000</v>
      </c>
      <c r="L890" s="14" t="str">
        <f>VLOOKUP(Transaksi[[#This Row],[product_id]],'Data Mentah'!$J$7:$N$31,5,FALSE)</f>
        <v>mie-goreng</v>
      </c>
      <c r="M890" s="14">
        <f>Transaksi[[#This Row],[quantity]]*Transaksi[[#This Row],[harga_produk]]</f>
        <v>9000</v>
      </c>
      <c r="N890" s="14" t="str">
        <f>LEFT(Transaksi[[#This Row],[jenis_pembayaran]],4)</f>
        <v>CASH</v>
      </c>
      <c r="O890" s="14">
        <f>IF(Transaksi[[#This Row],[tipe_pembayaran]]="QRIS",5%*Transaksi[[#This Row],[total_penjualan]],0)</f>
        <v>0</v>
      </c>
      <c r="P890" s="14">
        <f>Transaksi[[#This Row],[total_penjualan]]-Transaksi[[#This Row],[diskon]]</f>
        <v>9000</v>
      </c>
      <c r="Q890" s="16" t="str">
        <f t="shared" si="13"/>
        <v>Mei</v>
      </c>
    </row>
    <row r="891" spans="1:17">
      <c r="A891" s="14">
        <v>890</v>
      </c>
      <c r="B891" s="14">
        <v>890</v>
      </c>
      <c r="C891" s="15">
        <v>44634</v>
      </c>
      <c r="D891" s="14">
        <v>26</v>
      </c>
      <c r="E891" s="14">
        <v>13</v>
      </c>
      <c r="F891" s="14">
        <v>2</v>
      </c>
      <c r="G891" s="14" t="s">
        <v>22</v>
      </c>
      <c r="H891" s="14" t="s">
        <v>20</v>
      </c>
      <c r="I891" s="14" t="str">
        <f>VLOOKUP(Transaksi[[#This Row],[product_id]],'Data Mentah'!$J$7:$N$31,2,FALSE)</f>
        <v>Indomie Rasa Sop Buntut</v>
      </c>
      <c r="J891" s="14" t="str">
        <f>VLOOKUP(Transaksi[[#This Row],[product_id]],'Data Mentah'!$J$7:$N$31,3,FALSE)</f>
        <v>makanan</v>
      </c>
      <c r="K891" s="14">
        <f>VLOOKUP(Transaksi[[#This Row],[product_id]],'Data Mentah'!$J$7:$N$31,4,FALSE)</f>
        <v>10000</v>
      </c>
      <c r="L891" s="14" t="str">
        <f>VLOOKUP(Transaksi[[#This Row],[product_id]],'Data Mentah'!$J$7:$N$31,5,FALSE)</f>
        <v>mie-kuah</v>
      </c>
      <c r="M891" s="14">
        <f>Transaksi[[#This Row],[quantity]]*Transaksi[[#This Row],[harga_produk]]</f>
        <v>20000</v>
      </c>
      <c r="N891" s="14" t="str">
        <f>LEFT(Transaksi[[#This Row],[jenis_pembayaran]],4)</f>
        <v>QRIS</v>
      </c>
      <c r="O891" s="14">
        <f>IF(Transaksi[[#This Row],[tipe_pembayaran]]="QRIS",5%*Transaksi[[#This Row],[total_penjualan]],0)</f>
        <v>1000</v>
      </c>
      <c r="P891" s="14">
        <f>Transaksi[[#This Row],[total_penjualan]]-Transaksi[[#This Row],[diskon]]</f>
        <v>19000</v>
      </c>
      <c r="Q891" s="16" t="str">
        <f t="shared" si="13"/>
        <v>Maret</v>
      </c>
    </row>
    <row r="892" spans="1:17">
      <c r="A892" s="14">
        <v>891</v>
      </c>
      <c r="B892" s="14">
        <v>891</v>
      </c>
      <c r="C892" s="15">
        <v>44562</v>
      </c>
      <c r="D892" s="14">
        <v>37</v>
      </c>
      <c r="E892" s="14">
        <v>7</v>
      </c>
      <c r="F892" s="14">
        <v>1</v>
      </c>
      <c r="G892" s="14" t="s">
        <v>45</v>
      </c>
      <c r="H892" s="14" t="s">
        <v>15</v>
      </c>
      <c r="I892" s="14" t="str">
        <f>VLOOKUP(Transaksi[[#This Row],[product_id]],'Data Mentah'!$J$7:$N$31,2,FALSE)</f>
        <v>Indomie Goreng Rendang</v>
      </c>
      <c r="J892" s="14" t="str">
        <f>VLOOKUP(Transaksi[[#This Row],[product_id]],'Data Mentah'!$J$7:$N$31,3,FALSE)</f>
        <v>makanan</v>
      </c>
      <c r="K892" s="14">
        <f>VLOOKUP(Transaksi[[#This Row],[product_id]],'Data Mentah'!$J$7:$N$31,4,FALSE)</f>
        <v>9000</v>
      </c>
      <c r="L892" s="14" t="str">
        <f>VLOOKUP(Transaksi[[#This Row],[product_id]],'Data Mentah'!$J$7:$N$31,5,FALSE)</f>
        <v>mie-goreng</v>
      </c>
      <c r="M892" s="14">
        <f>Transaksi[[#This Row],[quantity]]*Transaksi[[#This Row],[harga_produk]]</f>
        <v>9000</v>
      </c>
      <c r="N892" s="14" t="str">
        <f>LEFT(Transaksi[[#This Row],[jenis_pembayaran]],4)</f>
        <v>QRIS</v>
      </c>
      <c r="O892" s="14">
        <f>IF(Transaksi[[#This Row],[tipe_pembayaran]]="QRIS",5%*Transaksi[[#This Row],[total_penjualan]],0)</f>
        <v>450</v>
      </c>
      <c r="P892" s="14">
        <f>Transaksi[[#This Row],[total_penjualan]]-Transaksi[[#This Row],[diskon]]</f>
        <v>8550</v>
      </c>
      <c r="Q892" s="16" t="str">
        <f t="shared" si="13"/>
        <v>Januari</v>
      </c>
    </row>
    <row r="893" spans="1:17">
      <c r="A893" s="14">
        <v>892</v>
      </c>
      <c r="B893" s="14">
        <v>892</v>
      </c>
      <c r="C893" s="15">
        <v>44713</v>
      </c>
      <c r="D893" s="14">
        <v>58</v>
      </c>
      <c r="E893" s="14">
        <v>15</v>
      </c>
      <c r="F893" s="14">
        <v>2</v>
      </c>
      <c r="G893" s="14" t="s">
        <v>14</v>
      </c>
      <c r="H893" s="14" t="s">
        <v>20</v>
      </c>
      <c r="I893" s="14" t="str">
        <f>VLOOKUP(Transaksi[[#This Row],[product_id]],'Data Mentah'!$J$7:$N$31,2,FALSE)</f>
        <v>Indomie Rasa Soto Betawi</v>
      </c>
      <c r="J893" s="14" t="str">
        <f>VLOOKUP(Transaksi[[#This Row],[product_id]],'Data Mentah'!$J$7:$N$31,3,FALSE)</f>
        <v>makanan</v>
      </c>
      <c r="K893" s="14">
        <f>VLOOKUP(Transaksi[[#This Row],[product_id]],'Data Mentah'!$J$7:$N$31,4,FALSE)</f>
        <v>10000</v>
      </c>
      <c r="L893" s="14" t="str">
        <f>VLOOKUP(Transaksi[[#This Row],[product_id]],'Data Mentah'!$J$7:$N$31,5,FALSE)</f>
        <v>mie-kuah</v>
      </c>
      <c r="M893" s="14">
        <f>Transaksi[[#This Row],[quantity]]*Transaksi[[#This Row],[harga_produk]]</f>
        <v>20000</v>
      </c>
      <c r="N893" s="14" t="str">
        <f>LEFT(Transaksi[[#This Row],[jenis_pembayaran]],4)</f>
        <v>QRIS</v>
      </c>
      <c r="O893" s="14">
        <f>IF(Transaksi[[#This Row],[tipe_pembayaran]]="QRIS",5%*Transaksi[[#This Row],[total_penjualan]],0)</f>
        <v>1000</v>
      </c>
      <c r="P893" s="14">
        <f>Transaksi[[#This Row],[total_penjualan]]-Transaksi[[#This Row],[diskon]]</f>
        <v>19000</v>
      </c>
      <c r="Q893" s="16" t="str">
        <f t="shared" si="13"/>
        <v>Juni</v>
      </c>
    </row>
    <row r="894" spans="1:17">
      <c r="A894" s="14">
        <v>893</v>
      </c>
      <c r="B894" s="14">
        <v>893</v>
      </c>
      <c r="C894" s="15">
        <v>44634</v>
      </c>
      <c r="D894" s="14">
        <v>4</v>
      </c>
      <c r="E894" s="14">
        <v>4</v>
      </c>
      <c r="F894" s="14">
        <v>2</v>
      </c>
      <c r="G894" s="14" t="s">
        <v>19</v>
      </c>
      <c r="H894" s="14" t="s">
        <v>20</v>
      </c>
      <c r="I894" s="14" t="str">
        <f>VLOOKUP(Transaksi[[#This Row],[product_id]],'Data Mentah'!$J$7:$N$31,2,FALSE)</f>
        <v>Indomie Goreng Aceh</v>
      </c>
      <c r="J894" s="14" t="str">
        <f>VLOOKUP(Transaksi[[#This Row],[product_id]],'Data Mentah'!$J$7:$N$31,3,FALSE)</f>
        <v>makanan</v>
      </c>
      <c r="K894" s="14">
        <f>VLOOKUP(Transaksi[[#This Row],[product_id]],'Data Mentah'!$J$7:$N$31,4,FALSE)</f>
        <v>9000</v>
      </c>
      <c r="L894" s="14" t="str">
        <f>VLOOKUP(Transaksi[[#This Row],[product_id]],'Data Mentah'!$J$7:$N$31,5,FALSE)</f>
        <v>mie-goreng</v>
      </c>
      <c r="M894" s="14">
        <f>Transaksi[[#This Row],[quantity]]*Transaksi[[#This Row],[harga_produk]]</f>
        <v>18000</v>
      </c>
      <c r="N894" s="14" t="str">
        <f>LEFT(Transaksi[[#This Row],[jenis_pembayaran]],4)</f>
        <v>CASH</v>
      </c>
      <c r="O894" s="14">
        <f>IF(Transaksi[[#This Row],[tipe_pembayaran]]="QRIS",5%*Transaksi[[#This Row],[total_penjualan]],0)</f>
        <v>0</v>
      </c>
      <c r="P894" s="14">
        <f>Transaksi[[#This Row],[total_penjualan]]-Transaksi[[#This Row],[diskon]]</f>
        <v>18000</v>
      </c>
      <c r="Q894" s="16" t="str">
        <f t="shared" si="13"/>
        <v>Maret</v>
      </c>
    </row>
    <row r="895" spans="1:17">
      <c r="A895" s="14">
        <v>894</v>
      </c>
      <c r="B895" s="14">
        <v>894</v>
      </c>
      <c r="C895" s="15">
        <v>44663</v>
      </c>
      <c r="D895" s="14">
        <v>9</v>
      </c>
      <c r="E895" s="14">
        <v>3</v>
      </c>
      <c r="F895" s="14">
        <v>3</v>
      </c>
      <c r="G895" s="14" t="s">
        <v>19</v>
      </c>
      <c r="H895" s="14" t="s">
        <v>20</v>
      </c>
      <c r="I895" s="14" t="str">
        <f>VLOOKUP(Transaksi[[#This Row],[product_id]],'Data Mentah'!$J$7:$N$31,2,FALSE)</f>
        <v>Indomie Baso Sapi</v>
      </c>
      <c r="J895" s="14" t="str">
        <f>VLOOKUP(Transaksi[[#This Row],[product_id]],'Data Mentah'!$J$7:$N$31,3,FALSE)</f>
        <v>makanan</v>
      </c>
      <c r="K895" s="14">
        <f>VLOOKUP(Transaksi[[#This Row],[product_id]],'Data Mentah'!$J$7:$N$31,4,FALSE)</f>
        <v>9000</v>
      </c>
      <c r="L895" s="14" t="str">
        <f>VLOOKUP(Transaksi[[#This Row],[product_id]],'Data Mentah'!$J$7:$N$31,5,FALSE)</f>
        <v>mie-kuah</v>
      </c>
      <c r="M895" s="14">
        <f>Transaksi[[#This Row],[quantity]]*Transaksi[[#This Row],[harga_produk]]</f>
        <v>27000</v>
      </c>
      <c r="N895" s="14" t="str">
        <f>LEFT(Transaksi[[#This Row],[jenis_pembayaran]],4)</f>
        <v>CASH</v>
      </c>
      <c r="O895" s="14">
        <f>IF(Transaksi[[#This Row],[tipe_pembayaran]]="QRIS",5%*Transaksi[[#This Row],[total_penjualan]],0)</f>
        <v>0</v>
      </c>
      <c r="P895" s="14">
        <f>Transaksi[[#This Row],[total_penjualan]]-Transaksi[[#This Row],[diskon]]</f>
        <v>27000</v>
      </c>
      <c r="Q895" s="16" t="str">
        <f t="shared" si="13"/>
        <v>April</v>
      </c>
    </row>
    <row r="896" spans="1:17">
      <c r="A896" s="14">
        <v>895</v>
      </c>
      <c r="B896" s="14">
        <v>895</v>
      </c>
      <c r="C896" s="15">
        <v>44594</v>
      </c>
      <c r="D896" s="14">
        <v>13</v>
      </c>
      <c r="E896" s="14">
        <v>9</v>
      </c>
      <c r="F896" s="14">
        <v>3</v>
      </c>
      <c r="G896" s="14" t="s">
        <v>14</v>
      </c>
      <c r="H896" s="14" t="s">
        <v>15</v>
      </c>
      <c r="I896" s="14" t="str">
        <f>VLOOKUP(Transaksi[[#This Row],[product_id]],'Data Mentah'!$J$7:$N$31,2,FALSE)</f>
        <v>Indomie Goreng Spesial</v>
      </c>
      <c r="J896" s="14" t="str">
        <f>VLOOKUP(Transaksi[[#This Row],[product_id]],'Data Mentah'!$J$7:$N$31,3,FALSE)</f>
        <v>makanan</v>
      </c>
      <c r="K896" s="14">
        <f>VLOOKUP(Transaksi[[#This Row],[product_id]],'Data Mentah'!$J$7:$N$31,4,FALSE)</f>
        <v>9000</v>
      </c>
      <c r="L896" s="14" t="str">
        <f>VLOOKUP(Transaksi[[#This Row],[product_id]],'Data Mentah'!$J$7:$N$31,5,FALSE)</f>
        <v>mie-goreng</v>
      </c>
      <c r="M896" s="14">
        <f>Transaksi[[#This Row],[quantity]]*Transaksi[[#This Row],[harga_produk]]</f>
        <v>27000</v>
      </c>
      <c r="N896" s="14" t="str">
        <f>LEFT(Transaksi[[#This Row],[jenis_pembayaran]],4)</f>
        <v>QRIS</v>
      </c>
      <c r="O896" s="14">
        <f>IF(Transaksi[[#This Row],[tipe_pembayaran]]="QRIS",5%*Transaksi[[#This Row],[total_penjualan]],0)</f>
        <v>1350</v>
      </c>
      <c r="P896" s="14">
        <f>Transaksi[[#This Row],[total_penjualan]]-Transaksi[[#This Row],[diskon]]</f>
        <v>25650</v>
      </c>
      <c r="Q896" s="16" t="str">
        <f t="shared" si="13"/>
        <v>Februari</v>
      </c>
    </row>
    <row r="897" spans="1:17">
      <c r="A897" s="14">
        <v>896</v>
      </c>
      <c r="B897" s="14">
        <v>896</v>
      </c>
      <c r="C897" s="15">
        <v>44577</v>
      </c>
      <c r="D897" s="14">
        <v>58</v>
      </c>
      <c r="E897" s="14">
        <v>13</v>
      </c>
      <c r="F897" s="14">
        <v>3</v>
      </c>
      <c r="G897" s="14" t="s">
        <v>14</v>
      </c>
      <c r="H897" s="14" t="s">
        <v>20</v>
      </c>
      <c r="I897" s="14" t="str">
        <f>VLOOKUP(Transaksi[[#This Row],[product_id]],'Data Mentah'!$J$7:$N$31,2,FALSE)</f>
        <v>Indomie Rasa Sop Buntut</v>
      </c>
      <c r="J897" s="14" t="str">
        <f>VLOOKUP(Transaksi[[#This Row],[product_id]],'Data Mentah'!$J$7:$N$31,3,FALSE)</f>
        <v>makanan</v>
      </c>
      <c r="K897" s="14">
        <f>VLOOKUP(Transaksi[[#This Row],[product_id]],'Data Mentah'!$J$7:$N$31,4,FALSE)</f>
        <v>10000</v>
      </c>
      <c r="L897" s="14" t="str">
        <f>VLOOKUP(Transaksi[[#This Row],[product_id]],'Data Mentah'!$J$7:$N$31,5,FALSE)</f>
        <v>mie-kuah</v>
      </c>
      <c r="M897" s="14">
        <f>Transaksi[[#This Row],[quantity]]*Transaksi[[#This Row],[harga_produk]]</f>
        <v>30000</v>
      </c>
      <c r="N897" s="14" t="str">
        <f>LEFT(Transaksi[[#This Row],[jenis_pembayaran]],4)</f>
        <v>QRIS</v>
      </c>
      <c r="O897" s="14">
        <f>IF(Transaksi[[#This Row],[tipe_pembayaran]]="QRIS",5%*Transaksi[[#This Row],[total_penjualan]],0)</f>
        <v>1500</v>
      </c>
      <c r="P897" s="14">
        <f>Transaksi[[#This Row],[total_penjualan]]-Transaksi[[#This Row],[diskon]]</f>
        <v>28500</v>
      </c>
      <c r="Q897" s="16" t="str">
        <f t="shared" si="13"/>
        <v>Januari</v>
      </c>
    </row>
    <row r="898" spans="1:17">
      <c r="A898" s="14">
        <v>897</v>
      </c>
      <c r="B898" s="14">
        <v>897</v>
      </c>
      <c r="C898" s="15">
        <v>44770</v>
      </c>
      <c r="D898" s="14">
        <v>48</v>
      </c>
      <c r="E898" s="14">
        <v>1</v>
      </c>
      <c r="F898" s="14">
        <v>2</v>
      </c>
      <c r="G898" s="14" t="s">
        <v>22</v>
      </c>
      <c r="H898" s="14" t="s">
        <v>20</v>
      </c>
      <c r="I898" s="14" t="str">
        <f>VLOOKUP(Transaksi[[#This Row],[product_id]],'Data Mentah'!$J$7:$N$31,2,FALSE)</f>
        <v>indomie Ayam Bawang</v>
      </c>
      <c r="J898" s="14" t="str">
        <f>VLOOKUP(Transaksi[[#This Row],[product_id]],'Data Mentah'!$J$7:$N$31,3,FALSE)</f>
        <v>makanan</v>
      </c>
      <c r="K898" s="14">
        <f>VLOOKUP(Transaksi[[#This Row],[product_id]],'Data Mentah'!$J$7:$N$31,4,FALSE)</f>
        <v>9000</v>
      </c>
      <c r="L898" s="14" t="str">
        <f>VLOOKUP(Transaksi[[#This Row],[product_id]],'Data Mentah'!$J$7:$N$31,5,FALSE)</f>
        <v>mie-kuah</v>
      </c>
      <c r="M898" s="14">
        <f>Transaksi[[#This Row],[quantity]]*Transaksi[[#This Row],[harga_produk]]</f>
        <v>18000</v>
      </c>
      <c r="N898" s="14" t="str">
        <f>LEFT(Transaksi[[#This Row],[jenis_pembayaran]],4)</f>
        <v>QRIS</v>
      </c>
      <c r="O898" s="14">
        <f>IF(Transaksi[[#This Row],[tipe_pembayaran]]="QRIS",5%*Transaksi[[#This Row],[total_penjualan]],0)</f>
        <v>900</v>
      </c>
      <c r="P898" s="14">
        <f>Transaksi[[#This Row],[total_penjualan]]-Transaksi[[#This Row],[diskon]]</f>
        <v>17100</v>
      </c>
      <c r="Q898" s="16" t="str">
        <f t="shared" si="13"/>
        <v>Juli</v>
      </c>
    </row>
    <row r="899" spans="1:17">
      <c r="A899" s="14">
        <v>898</v>
      </c>
      <c r="B899" s="14">
        <v>898</v>
      </c>
      <c r="C899" s="15">
        <v>44580</v>
      </c>
      <c r="D899" s="14">
        <v>74</v>
      </c>
      <c r="E899" s="14">
        <v>8</v>
      </c>
      <c r="F899" s="14">
        <v>2</v>
      </c>
      <c r="G899" s="14" t="s">
        <v>45</v>
      </c>
      <c r="H899" s="14" t="s">
        <v>20</v>
      </c>
      <c r="I899" s="14" t="str">
        <f>VLOOKUP(Transaksi[[#This Row],[product_id]],'Data Mentah'!$J$7:$N$31,2,FALSE)</f>
        <v>Indomie Goreng Sambal Matah</v>
      </c>
      <c r="J899" s="14" t="str">
        <f>VLOOKUP(Transaksi[[#This Row],[product_id]],'Data Mentah'!$J$7:$N$31,3,FALSE)</f>
        <v>makanan</v>
      </c>
      <c r="K899" s="14">
        <f>VLOOKUP(Transaksi[[#This Row],[product_id]],'Data Mentah'!$J$7:$N$31,4,FALSE)</f>
        <v>9000</v>
      </c>
      <c r="L899" s="14" t="str">
        <f>VLOOKUP(Transaksi[[#This Row],[product_id]],'Data Mentah'!$J$7:$N$31,5,FALSE)</f>
        <v>mie-goreng</v>
      </c>
      <c r="M899" s="14">
        <f>Transaksi[[#This Row],[quantity]]*Transaksi[[#This Row],[harga_produk]]</f>
        <v>18000</v>
      </c>
      <c r="N899" s="14" t="str">
        <f>LEFT(Transaksi[[#This Row],[jenis_pembayaran]],4)</f>
        <v>QRIS</v>
      </c>
      <c r="O899" s="14">
        <f>IF(Transaksi[[#This Row],[tipe_pembayaran]]="QRIS",5%*Transaksi[[#This Row],[total_penjualan]],0)</f>
        <v>900</v>
      </c>
      <c r="P899" s="14">
        <f>Transaksi[[#This Row],[total_penjualan]]-Transaksi[[#This Row],[diskon]]</f>
        <v>17100</v>
      </c>
      <c r="Q899" s="16" t="str">
        <f t="shared" ref="Q899:Q962" si="14">CHOOSE(MONTH(C899),"Januari","Februari","Maret","April","Mei","Juni","Juli","Agustus","September","Oktober","November","Desember")</f>
        <v>Januari</v>
      </c>
    </row>
    <row r="900" spans="1:17">
      <c r="A900" s="14">
        <v>899</v>
      </c>
      <c r="B900" s="14">
        <v>899</v>
      </c>
      <c r="C900" s="15">
        <v>44582</v>
      </c>
      <c r="D900" s="14">
        <v>31</v>
      </c>
      <c r="E900" s="14">
        <v>11</v>
      </c>
      <c r="F900" s="14">
        <v>1</v>
      </c>
      <c r="G900" s="14" t="s">
        <v>33</v>
      </c>
      <c r="H900" s="14" t="s">
        <v>20</v>
      </c>
      <c r="I900" s="14" t="str">
        <f>VLOOKUP(Transaksi[[#This Row],[product_id]],'Data Mentah'!$J$7:$N$31,2,FALSE)</f>
        <v>Indomie Rasa Empal Gentong</v>
      </c>
      <c r="J900" s="14" t="str">
        <f>VLOOKUP(Transaksi[[#This Row],[product_id]],'Data Mentah'!$J$7:$N$31,3,FALSE)</f>
        <v>makanan</v>
      </c>
      <c r="K900" s="14">
        <f>VLOOKUP(Transaksi[[#This Row],[product_id]],'Data Mentah'!$J$7:$N$31,4,FALSE)</f>
        <v>10000</v>
      </c>
      <c r="L900" s="14" t="str">
        <f>VLOOKUP(Transaksi[[#This Row],[product_id]],'Data Mentah'!$J$7:$N$31,5,FALSE)</f>
        <v>mie-kuah</v>
      </c>
      <c r="M900" s="14">
        <f>Transaksi[[#This Row],[quantity]]*Transaksi[[#This Row],[harga_produk]]</f>
        <v>10000</v>
      </c>
      <c r="N900" s="14" t="str">
        <f>LEFT(Transaksi[[#This Row],[jenis_pembayaran]],4)</f>
        <v>QRIS</v>
      </c>
      <c r="O900" s="14">
        <f>IF(Transaksi[[#This Row],[tipe_pembayaran]]="QRIS",5%*Transaksi[[#This Row],[total_penjualan]],0)</f>
        <v>500</v>
      </c>
      <c r="P900" s="14">
        <f>Transaksi[[#This Row],[total_penjualan]]-Transaksi[[#This Row],[diskon]]</f>
        <v>9500</v>
      </c>
      <c r="Q900" s="16" t="str">
        <f t="shared" si="14"/>
        <v>Januari</v>
      </c>
    </row>
    <row r="901" spans="1:17">
      <c r="A901" s="14">
        <v>900</v>
      </c>
      <c r="B901" s="14">
        <v>900</v>
      </c>
      <c r="C901" s="15">
        <v>44612</v>
      </c>
      <c r="D901" s="14">
        <v>79</v>
      </c>
      <c r="E901" s="14">
        <v>18</v>
      </c>
      <c r="F901" s="14">
        <v>2</v>
      </c>
      <c r="G901" s="14" t="s">
        <v>33</v>
      </c>
      <c r="H901" s="14" t="s">
        <v>15</v>
      </c>
      <c r="I901" s="14" t="str">
        <f>VLOOKUP(Transaksi[[#This Row],[product_id]],'Data Mentah'!$J$7:$N$31,2,FALSE)</f>
        <v>Indomie Soto Mie</v>
      </c>
      <c r="J901" s="14" t="str">
        <f>VLOOKUP(Transaksi[[#This Row],[product_id]],'Data Mentah'!$J$7:$N$31,3,FALSE)</f>
        <v>makanan</v>
      </c>
      <c r="K901" s="14">
        <f>VLOOKUP(Transaksi[[#This Row],[product_id]],'Data Mentah'!$J$7:$N$31,4,FALSE)</f>
        <v>9000</v>
      </c>
      <c r="L901" s="14" t="str">
        <f>VLOOKUP(Transaksi[[#This Row],[product_id]],'Data Mentah'!$J$7:$N$31,5,FALSE)</f>
        <v>mie-kuah</v>
      </c>
      <c r="M901" s="14">
        <f>Transaksi[[#This Row],[quantity]]*Transaksi[[#This Row],[harga_produk]]</f>
        <v>18000</v>
      </c>
      <c r="N901" s="14" t="str">
        <f>LEFT(Transaksi[[#This Row],[jenis_pembayaran]],4)</f>
        <v>QRIS</v>
      </c>
      <c r="O901" s="14">
        <f>IF(Transaksi[[#This Row],[tipe_pembayaran]]="QRIS",5%*Transaksi[[#This Row],[total_penjualan]],0)</f>
        <v>900</v>
      </c>
      <c r="P901" s="14">
        <f>Transaksi[[#This Row],[total_penjualan]]-Transaksi[[#This Row],[diskon]]</f>
        <v>17100</v>
      </c>
      <c r="Q901" s="16" t="str">
        <f t="shared" si="14"/>
        <v>Februari</v>
      </c>
    </row>
    <row r="902" spans="1:17">
      <c r="A902" s="14">
        <v>901</v>
      </c>
      <c r="B902" s="14">
        <v>901</v>
      </c>
      <c r="C902" s="15">
        <v>44766</v>
      </c>
      <c r="D902" s="14">
        <v>5</v>
      </c>
      <c r="E902" s="14">
        <v>3</v>
      </c>
      <c r="F902" s="14">
        <v>3</v>
      </c>
      <c r="G902" s="14" t="s">
        <v>19</v>
      </c>
      <c r="H902" s="14" t="s">
        <v>15</v>
      </c>
      <c r="I902" s="14" t="str">
        <f>VLOOKUP(Transaksi[[#This Row],[product_id]],'Data Mentah'!$J$7:$N$31,2,FALSE)</f>
        <v>Indomie Baso Sapi</v>
      </c>
      <c r="J902" s="14" t="str">
        <f>VLOOKUP(Transaksi[[#This Row],[product_id]],'Data Mentah'!$J$7:$N$31,3,FALSE)</f>
        <v>makanan</v>
      </c>
      <c r="K902" s="14">
        <f>VLOOKUP(Transaksi[[#This Row],[product_id]],'Data Mentah'!$J$7:$N$31,4,FALSE)</f>
        <v>9000</v>
      </c>
      <c r="L902" s="14" t="str">
        <f>VLOOKUP(Transaksi[[#This Row],[product_id]],'Data Mentah'!$J$7:$N$31,5,FALSE)</f>
        <v>mie-kuah</v>
      </c>
      <c r="M902" s="14">
        <f>Transaksi[[#This Row],[quantity]]*Transaksi[[#This Row],[harga_produk]]</f>
        <v>27000</v>
      </c>
      <c r="N902" s="14" t="str">
        <f>LEFT(Transaksi[[#This Row],[jenis_pembayaran]],4)</f>
        <v>CASH</v>
      </c>
      <c r="O902" s="14">
        <f>IF(Transaksi[[#This Row],[tipe_pembayaran]]="QRIS",5%*Transaksi[[#This Row],[total_penjualan]],0)</f>
        <v>0</v>
      </c>
      <c r="P902" s="14">
        <f>Transaksi[[#This Row],[total_penjualan]]-Transaksi[[#This Row],[diskon]]</f>
        <v>27000</v>
      </c>
      <c r="Q902" s="16" t="str">
        <f t="shared" si="14"/>
        <v>Juli</v>
      </c>
    </row>
    <row r="903" spans="1:17">
      <c r="A903" s="14">
        <v>902</v>
      </c>
      <c r="B903" s="14">
        <v>902</v>
      </c>
      <c r="C903" s="15">
        <v>44627</v>
      </c>
      <c r="D903" s="14">
        <v>82</v>
      </c>
      <c r="E903" s="14">
        <v>12</v>
      </c>
      <c r="F903" s="14">
        <v>2</v>
      </c>
      <c r="G903" s="14" t="s">
        <v>33</v>
      </c>
      <c r="H903" s="14" t="s">
        <v>15</v>
      </c>
      <c r="I903" s="14" t="str">
        <f>VLOOKUP(Transaksi[[#This Row],[product_id]],'Data Mentah'!$J$7:$N$31,2,FALSE)</f>
        <v>Indomie Rasa Mi Kocok Bandung</v>
      </c>
      <c r="J903" s="14" t="str">
        <f>VLOOKUP(Transaksi[[#This Row],[product_id]],'Data Mentah'!$J$7:$N$31,3,FALSE)</f>
        <v>makanan</v>
      </c>
      <c r="K903" s="14">
        <f>VLOOKUP(Transaksi[[#This Row],[product_id]],'Data Mentah'!$J$7:$N$31,4,FALSE)</f>
        <v>10000</v>
      </c>
      <c r="L903" s="14" t="str">
        <f>VLOOKUP(Transaksi[[#This Row],[product_id]],'Data Mentah'!$J$7:$N$31,5,FALSE)</f>
        <v>mie-kuah</v>
      </c>
      <c r="M903" s="14">
        <f>Transaksi[[#This Row],[quantity]]*Transaksi[[#This Row],[harga_produk]]</f>
        <v>20000</v>
      </c>
      <c r="N903" s="14" t="str">
        <f>LEFT(Transaksi[[#This Row],[jenis_pembayaran]],4)</f>
        <v>QRIS</v>
      </c>
      <c r="O903" s="14">
        <f>IF(Transaksi[[#This Row],[tipe_pembayaran]]="QRIS",5%*Transaksi[[#This Row],[total_penjualan]],0)</f>
        <v>1000</v>
      </c>
      <c r="P903" s="14">
        <f>Transaksi[[#This Row],[total_penjualan]]-Transaksi[[#This Row],[diskon]]</f>
        <v>19000</v>
      </c>
      <c r="Q903" s="16" t="str">
        <f t="shared" si="14"/>
        <v>Maret</v>
      </c>
    </row>
    <row r="904" spans="1:17">
      <c r="A904" s="14">
        <v>903</v>
      </c>
      <c r="B904" s="14">
        <v>903</v>
      </c>
      <c r="C904" s="15">
        <v>44756</v>
      </c>
      <c r="D904" s="14">
        <v>61</v>
      </c>
      <c r="E904" s="14">
        <v>10</v>
      </c>
      <c r="F904" s="14">
        <v>2</v>
      </c>
      <c r="G904" s="14" t="s">
        <v>19</v>
      </c>
      <c r="H904" s="14" t="s">
        <v>20</v>
      </c>
      <c r="I904" s="14" t="str">
        <f>VLOOKUP(Transaksi[[#This Row],[product_id]],'Data Mentah'!$J$7:$N$31,2,FALSE)</f>
        <v>indomie Kari Ayam</v>
      </c>
      <c r="J904" s="14" t="str">
        <f>VLOOKUP(Transaksi[[#This Row],[product_id]],'Data Mentah'!$J$7:$N$31,3,FALSE)</f>
        <v>makanan</v>
      </c>
      <c r="K904" s="14">
        <f>VLOOKUP(Transaksi[[#This Row],[product_id]],'Data Mentah'!$J$7:$N$31,4,FALSE)</f>
        <v>9000</v>
      </c>
      <c r="L904" s="14" t="str">
        <f>VLOOKUP(Transaksi[[#This Row],[product_id]],'Data Mentah'!$J$7:$N$31,5,FALSE)</f>
        <v>mie-kuah</v>
      </c>
      <c r="M904" s="14">
        <f>Transaksi[[#This Row],[quantity]]*Transaksi[[#This Row],[harga_produk]]</f>
        <v>18000</v>
      </c>
      <c r="N904" s="14" t="str">
        <f>LEFT(Transaksi[[#This Row],[jenis_pembayaran]],4)</f>
        <v>CASH</v>
      </c>
      <c r="O904" s="14">
        <f>IF(Transaksi[[#This Row],[tipe_pembayaran]]="QRIS",5%*Transaksi[[#This Row],[total_penjualan]],0)</f>
        <v>0</v>
      </c>
      <c r="P904" s="14">
        <f>Transaksi[[#This Row],[total_penjualan]]-Transaksi[[#This Row],[diskon]]</f>
        <v>18000</v>
      </c>
      <c r="Q904" s="16" t="str">
        <f t="shared" si="14"/>
        <v>Juli</v>
      </c>
    </row>
    <row r="905" spans="1:17">
      <c r="A905" s="14">
        <v>904</v>
      </c>
      <c r="B905" s="14">
        <v>904</v>
      </c>
      <c r="C905" s="15">
        <v>44660</v>
      </c>
      <c r="D905" s="14">
        <v>38</v>
      </c>
      <c r="E905" s="14">
        <v>6</v>
      </c>
      <c r="F905" s="14">
        <v>2</v>
      </c>
      <c r="G905" s="14" t="s">
        <v>14</v>
      </c>
      <c r="H905" s="14" t="s">
        <v>20</v>
      </c>
      <c r="I905" s="14" t="str">
        <f>VLOOKUP(Transaksi[[#This Row],[product_id]],'Data Mentah'!$J$7:$N$31,2,FALSE)</f>
        <v>Indomie Goreng Pedas</v>
      </c>
      <c r="J905" s="14" t="str">
        <f>VLOOKUP(Transaksi[[#This Row],[product_id]],'Data Mentah'!$J$7:$N$31,3,FALSE)</f>
        <v>makanan</v>
      </c>
      <c r="K905" s="14">
        <f>VLOOKUP(Transaksi[[#This Row],[product_id]],'Data Mentah'!$J$7:$N$31,4,FALSE)</f>
        <v>9000</v>
      </c>
      <c r="L905" s="14" t="str">
        <f>VLOOKUP(Transaksi[[#This Row],[product_id]],'Data Mentah'!$J$7:$N$31,5,FALSE)</f>
        <v>mie-goreng</v>
      </c>
      <c r="M905" s="14">
        <f>Transaksi[[#This Row],[quantity]]*Transaksi[[#This Row],[harga_produk]]</f>
        <v>18000</v>
      </c>
      <c r="N905" s="14" t="str">
        <f>LEFT(Transaksi[[#This Row],[jenis_pembayaran]],4)</f>
        <v>QRIS</v>
      </c>
      <c r="O905" s="14">
        <f>IF(Transaksi[[#This Row],[tipe_pembayaran]]="QRIS",5%*Transaksi[[#This Row],[total_penjualan]],0)</f>
        <v>900</v>
      </c>
      <c r="P905" s="14">
        <f>Transaksi[[#This Row],[total_penjualan]]-Transaksi[[#This Row],[diskon]]</f>
        <v>17100</v>
      </c>
      <c r="Q905" s="16" t="str">
        <f t="shared" si="14"/>
        <v>April</v>
      </c>
    </row>
    <row r="906" spans="1:17">
      <c r="A906" s="14">
        <v>905</v>
      </c>
      <c r="B906" s="14">
        <v>905</v>
      </c>
      <c r="C906" s="15">
        <v>44674</v>
      </c>
      <c r="D906" s="14">
        <v>89</v>
      </c>
      <c r="E906" s="14">
        <v>1</v>
      </c>
      <c r="F906" s="14">
        <v>2</v>
      </c>
      <c r="G906" s="14" t="s">
        <v>22</v>
      </c>
      <c r="H906" s="14" t="s">
        <v>15</v>
      </c>
      <c r="I906" s="14" t="str">
        <f>VLOOKUP(Transaksi[[#This Row],[product_id]],'Data Mentah'!$J$7:$N$31,2,FALSE)</f>
        <v>indomie Ayam Bawang</v>
      </c>
      <c r="J906" s="14" t="str">
        <f>VLOOKUP(Transaksi[[#This Row],[product_id]],'Data Mentah'!$J$7:$N$31,3,FALSE)</f>
        <v>makanan</v>
      </c>
      <c r="K906" s="14">
        <f>VLOOKUP(Transaksi[[#This Row],[product_id]],'Data Mentah'!$J$7:$N$31,4,FALSE)</f>
        <v>9000</v>
      </c>
      <c r="L906" s="14" t="str">
        <f>VLOOKUP(Transaksi[[#This Row],[product_id]],'Data Mentah'!$J$7:$N$31,5,FALSE)</f>
        <v>mie-kuah</v>
      </c>
      <c r="M906" s="14">
        <f>Transaksi[[#This Row],[quantity]]*Transaksi[[#This Row],[harga_produk]]</f>
        <v>18000</v>
      </c>
      <c r="N906" s="14" t="str">
        <f>LEFT(Transaksi[[#This Row],[jenis_pembayaran]],4)</f>
        <v>QRIS</v>
      </c>
      <c r="O906" s="14">
        <f>IF(Transaksi[[#This Row],[tipe_pembayaran]]="QRIS",5%*Transaksi[[#This Row],[total_penjualan]],0)</f>
        <v>900</v>
      </c>
      <c r="P906" s="14">
        <f>Transaksi[[#This Row],[total_penjualan]]-Transaksi[[#This Row],[diskon]]</f>
        <v>17100</v>
      </c>
      <c r="Q906" s="16" t="str">
        <f t="shared" si="14"/>
        <v>April</v>
      </c>
    </row>
    <row r="907" spans="1:17">
      <c r="A907" s="14">
        <v>906</v>
      </c>
      <c r="B907" s="14">
        <v>906</v>
      </c>
      <c r="C907" s="15">
        <v>44596</v>
      </c>
      <c r="D907" s="14">
        <v>11</v>
      </c>
      <c r="E907" s="14">
        <v>18</v>
      </c>
      <c r="F907" s="14">
        <v>3</v>
      </c>
      <c r="G907" s="14" t="s">
        <v>33</v>
      </c>
      <c r="H907" s="14" t="s">
        <v>15</v>
      </c>
      <c r="I907" s="14" t="str">
        <f>VLOOKUP(Transaksi[[#This Row],[product_id]],'Data Mentah'!$J$7:$N$31,2,FALSE)</f>
        <v>Indomie Soto Mie</v>
      </c>
      <c r="J907" s="14" t="str">
        <f>VLOOKUP(Transaksi[[#This Row],[product_id]],'Data Mentah'!$J$7:$N$31,3,FALSE)</f>
        <v>makanan</v>
      </c>
      <c r="K907" s="14">
        <f>VLOOKUP(Transaksi[[#This Row],[product_id]],'Data Mentah'!$J$7:$N$31,4,FALSE)</f>
        <v>9000</v>
      </c>
      <c r="L907" s="14" t="str">
        <f>VLOOKUP(Transaksi[[#This Row],[product_id]],'Data Mentah'!$J$7:$N$31,5,FALSE)</f>
        <v>mie-kuah</v>
      </c>
      <c r="M907" s="14">
        <f>Transaksi[[#This Row],[quantity]]*Transaksi[[#This Row],[harga_produk]]</f>
        <v>27000</v>
      </c>
      <c r="N907" s="14" t="str">
        <f>LEFT(Transaksi[[#This Row],[jenis_pembayaran]],4)</f>
        <v>QRIS</v>
      </c>
      <c r="O907" s="14">
        <f>IF(Transaksi[[#This Row],[tipe_pembayaran]]="QRIS",5%*Transaksi[[#This Row],[total_penjualan]],0)</f>
        <v>1350</v>
      </c>
      <c r="P907" s="14">
        <f>Transaksi[[#This Row],[total_penjualan]]-Transaksi[[#This Row],[diskon]]</f>
        <v>25650</v>
      </c>
      <c r="Q907" s="16" t="str">
        <f t="shared" si="14"/>
        <v>Februari</v>
      </c>
    </row>
    <row r="908" spans="1:17">
      <c r="A908" s="14">
        <v>907</v>
      </c>
      <c r="B908" s="14">
        <v>907</v>
      </c>
      <c r="C908" s="15">
        <v>44704</v>
      </c>
      <c r="D908" s="14">
        <v>69</v>
      </c>
      <c r="E908" s="14">
        <v>17</v>
      </c>
      <c r="F908" s="14">
        <v>2</v>
      </c>
      <c r="G908" s="14" t="s">
        <v>30</v>
      </c>
      <c r="H908" s="14" t="s">
        <v>20</v>
      </c>
      <c r="I908" s="14" t="str">
        <f>VLOOKUP(Transaksi[[#This Row],[product_id]],'Data Mentah'!$J$7:$N$31,2,FALSE)</f>
        <v>Indomie Rasa Soto Padang</v>
      </c>
      <c r="J908" s="14" t="str">
        <f>VLOOKUP(Transaksi[[#This Row],[product_id]],'Data Mentah'!$J$7:$N$31,3,FALSE)</f>
        <v>makanan</v>
      </c>
      <c r="K908" s="14">
        <f>VLOOKUP(Transaksi[[#This Row],[product_id]],'Data Mentah'!$J$7:$N$31,4,FALSE)</f>
        <v>10000</v>
      </c>
      <c r="L908" s="14" t="str">
        <f>VLOOKUP(Transaksi[[#This Row],[product_id]],'Data Mentah'!$J$7:$N$31,5,FALSE)</f>
        <v>mie-kuah</v>
      </c>
      <c r="M908" s="14">
        <f>Transaksi[[#This Row],[quantity]]*Transaksi[[#This Row],[harga_produk]]</f>
        <v>20000</v>
      </c>
      <c r="N908" s="14" t="str">
        <f>LEFT(Transaksi[[#This Row],[jenis_pembayaran]],4)</f>
        <v>QRIS</v>
      </c>
      <c r="O908" s="14">
        <f>IF(Transaksi[[#This Row],[tipe_pembayaran]]="QRIS",5%*Transaksi[[#This Row],[total_penjualan]],0)</f>
        <v>1000</v>
      </c>
      <c r="P908" s="14">
        <f>Transaksi[[#This Row],[total_penjualan]]-Transaksi[[#This Row],[diskon]]</f>
        <v>19000</v>
      </c>
      <c r="Q908" s="16" t="str">
        <f t="shared" si="14"/>
        <v>Mei</v>
      </c>
    </row>
    <row r="909" spans="1:17">
      <c r="A909" s="14">
        <v>908</v>
      </c>
      <c r="B909" s="14">
        <v>908</v>
      </c>
      <c r="C909" s="15">
        <v>44799</v>
      </c>
      <c r="D909" s="14">
        <v>43</v>
      </c>
      <c r="E909" s="14">
        <v>13</v>
      </c>
      <c r="F909" s="14">
        <v>2</v>
      </c>
      <c r="G909" s="14" t="s">
        <v>33</v>
      </c>
      <c r="H909" s="14" t="s">
        <v>20</v>
      </c>
      <c r="I909" s="14" t="str">
        <f>VLOOKUP(Transaksi[[#This Row],[product_id]],'Data Mentah'!$J$7:$N$31,2,FALSE)</f>
        <v>Indomie Rasa Sop Buntut</v>
      </c>
      <c r="J909" s="14" t="str">
        <f>VLOOKUP(Transaksi[[#This Row],[product_id]],'Data Mentah'!$J$7:$N$31,3,FALSE)</f>
        <v>makanan</v>
      </c>
      <c r="K909" s="14">
        <f>VLOOKUP(Transaksi[[#This Row],[product_id]],'Data Mentah'!$J$7:$N$31,4,FALSE)</f>
        <v>10000</v>
      </c>
      <c r="L909" s="14" t="str">
        <f>VLOOKUP(Transaksi[[#This Row],[product_id]],'Data Mentah'!$J$7:$N$31,5,FALSE)</f>
        <v>mie-kuah</v>
      </c>
      <c r="M909" s="14">
        <f>Transaksi[[#This Row],[quantity]]*Transaksi[[#This Row],[harga_produk]]</f>
        <v>20000</v>
      </c>
      <c r="N909" s="14" t="str">
        <f>LEFT(Transaksi[[#This Row],[jenis_pembayaran]],4)</f>
        <v>QRIS</v>
      </c>
      <c r="O909" s="14">
        <f>IF(Transaksi[[#This Row],[tipe_pembayaran]]="QRIS",5%*Transaksi[[#This Row],[total_penjualan]],0)</f>
        <v>1000</v>
      </c>
      <c r="P909" s="14">
        <f>Transaksi[[#This Row],[total_penjualan]]-Transaksi[[#This Row],[diskon]]</f>
        <v>19000</v>
      </c>
      <c r="Q909" s="16" t="str">
        <f t="shared" si="14"/>
        <v>Agustus</v>
      </c>
    </row>
    <row r="910" spans="1:17">
      <c r="A910" s="14">
        <v>909</v>
      </c>
      <c r="B910" s="14">
        <v>909</v>
      </c>
      <c r="C910" s="15">
        <v>44606</v>
      </c>
      <c r="D910" s="14">
        <v>24</v>
      </c>
      <c r="E910" s="14">
        <v>12</v>
      </c>
      <c r="F910" s="14">
        <v>3</v>
      </c>
      <c r="G910" s="14" t="s">
        <v>22</v>
      </c>
      <c r="H910" s="14" t="s">
        <v>20</v>
      </c>
      <c r="I910" s="14" t="str">
        <f>VLOOKUP(Transaksi[[#This Row],[product_id]],'Data Mentah'!$J$7:$N$31,2,FALSE)</f>
        <v>Indomie Rasa Mi Kocok Bandung</v>
      </c>
      <c r="J910" s="14" t="str">
        <f>VLOOKUP(Transaksi[[#This Row],[product_id]],'Data Mentah'!$J$7:$N$31,3,FALSE)</f>
        <v>makanan</v>
      </c>
      <c r="K910" s="14">
        <f>VLOOKUP(Transaksi[[#This Row],[product_id]],'Data Mentah'!$J$7:$N$31,4,FALSE)</f>
        <v>10000</v>
      </c>
      <c r="L910" s="14" t="str">
        <f>VLOOKUP(Transaksi[[#This Row],[product_id]],'Data Mentah'!$J$7:$N$31,5,FALSE)</f>
        <v>mie-kuah</v>
      </c>
      <c r="M910" s="14">
        <f>Transaksi[[#This Row],[quantity]]*Transaksi[[#This Row],[harga_produk]]</f>
        <v>30000</v>
      </c>
      <c r="N910" s="14" t="str">
        <f>LEFT(Transaksi[[#This Row],[jenis_pembayaran]],4)</f>
        <v>QRIS</v>
      </c>
      <c r="O910" s="14">
        <f>IF(Transaksi[[#This Row],[tipe_pembayaran]]="QRIS",5%*Transaksi[[#This Row],[total_penjualan]],0)</f>
        <v>1500</v>
      </c>
      <c r="P910" s="14">
        <f>Transaksi[[#This Row],[total_penjualan]]-Transaksi[[#This Row],[diskon]]</f>
        <v>28500</v>
      </c>
      <c r="Q910" s="16" t="str">
        <f t="shared" si="14"/>
        <v>Februari</v>
      </c>
    </row>
    <row r="911" spans="1:17">
      <c r="A911" s="14">
        <v>910</v>
      </c>
      <c r="B911" s="14">
        <v>910</v>
      </c>
      <c r="C911" s="15">
        <v>44590</v>
      </c>
      <c r="D911" s="14">
        <v>38</v>
      </c>
      <c r="E911" s="14">
        <v>18</v>
      </c>
      <c r="F911" s="14">
        <v>3</v>
      </c>
      <c r="G911" s="14" t="s">
        <v>19</v>
      </c>
      <c r="H911" s="14" t="s">
        <v>20</v>
      </c>
      <c r="I911" s="14" t="str">
        <f>VLOOKUP(Transaksi[[#This Row],[product_id]],'Data Mentah'!$J$7:$N$31,2,FALSE)</f>
        <v>Indomie Soto Mie</v>
      </c>
      <c r="J911" s="14" t="str">
        <f>VLOOKUP(Transaksi[[#This Row],[product_id]],'Data Mentah'!$J$7:$N$31,3,FALSE)</f>
        <v>makanan</v>
      </c>
      <c r="K911" s="14">
        <f>VLOOKUP(Transaksi[[#This Row],[product_id]],'Data Mentah'!$J$7:$N$31,4,FALSE)</f>
        <v>9000</v>
      </c>
      <c r="L911" s="14" t="str">
        <f>VLOOKUP(Transaksi[[#This Row],[product_id]],'Data Mentah'!$J$7:$N$31,5,FALSE)</f>
        <v>mie-kuah</v>
      </c>
      <c r="M911" s="14">
        <f>Transaksi[[#This Row],[quantity]]*Transaksi[[#This Row],[harga_produk]]</f>
        <v>27000</v>
      </c>
      <c r="N911" s="14" t="str">
        <f>LEFT(Transaksi[[#This Row],[jenis_pembayaran]],4)</f>
        <v>CASH</v>
      </c>
      <c r="O911" s="14">
        <f>IF(Transaksi[[#This Row],[tipe_pembayaran]]="QRIS",5%*Transaksi[[#This Row],[total_penjualan]],0)</f>
        <v>0</v>
      </c>
      <c r="P911" s="14">
        <f>Transaksi[[#This Row],[total_penjualan]]-Transaksi[[#This Row],[diskon]]</f>
        <v>27000</v>
      </c>
      <c r="Q911" s="16" t="str">
        <f t="shared" si="14"/>
        <v>Januari</v>
      </c>
    </row>
    <row r="912" spans="1:17">
      <c r="A912" s="14">
        <v>911</v>
      </c>
      <c r="B912" s="14">
        <v>911</v>
      </c>
      <c r="C912" s="15">
        <v>44678</v>
      </c>
      <c r="D912" s="14">
        <v>54</v>
      </c>
      <c r="E912" s="14">
        <v>9</v>
      </c>
      <c r="F912" s="14">
        <v>1</v>
      </c>
      <c r="G912" s="14" t="s">
        <v>14</v>
      </c>
      <c r="H912" s="14" t="s">
        <v>20</v>
      </c>
      <c r="I912" s="14" t="str">
        <f>VLOOKUP(Transaksi[[#This Row],[product_id]],'Data Mentah'!$J$7:$N$31,2,FALSE)</f>
        <v>Indomie Goreng Spesial</v>
      </c>
      <c r="J912" s="14" t="str">
        <f>VLOOKUP(Transaksi[[#This Row],[product_id]],'Data Mentah'!$J$7:$N$31,3,FALSE)</f>
        <v>makanan</v>
      </c>
      <c r="K912" s="14">
        <f>VLOOKUP(Transaksi[[#This Row],[product_id]],'Data Mentah'!$J$7:$N$31,4,FALSE)</f>
        <v>9000</v>
      </c>
      <c r="L912" s="14" t="str">
        <f>VLOOKUP(Transaksi[[#This Row],[product_id]],'Data Mentah'!$J$7:$N$31,5,FALSE)</f>
        <v>mie-goreng</v>
      </c>
      <c r="M912" s="14">
        <f>Transaksi[[#This Row],[quantity]]*Transaksi[[#This Row],[harga_produk]]</f>
        <v>9000</v>
      </c>
      <c r="N912" s="14" t="str">
        <f>LEFT(Transaksi[[#This Row],[jenis_pembayaran]],4)</f>
        <v>QRIS</v>
      </c>
      <c r="O912" s="14">
        <f>IF(Transaksi[[#This Row],[tipe_pembayaran]]="QRIS",5%*Transaksi[[#This Row],[total_penjualan]],0)</f>
        <v>450</v>
      </c>
      <c r="P912" s="14">
        <f>Transaksi[[#This Row],[total_penjualan]]-Transaksi[[#This Row],[diskon]]</f>
        <v>8550</v>
      </c>
      <c r="Q912" s="16" t="str">
        <f t="shared" si="14"/>
        <v>April</v>
      </c>
    </row>
    <row r="913" spans="1:17">
      <c r="A913" s="14">
        <v>912</v>
      </c>
      <c r="B913" s="14">
        <v>912</v>
      </c>
      <c r="C913" s="15">
        <v>44573</v>
      </c>
      <c r="D913" s="14">
        <v>29</v>
      </c>
      <c r="E913" s="14">
        <v>2</v>
      </c>
      <c r="F913" s="14">
        <v>3</v>
      </c>
      <c r="G913" s="14" t="s">
        <v>22</v>
      </c>
      <c r="H913" s="14" t="s">
        <v>15</v>
      </c>
      <c r="I913" s="14" t="str">
        <f>VLOOKUP(Transaksi[[#This Row],[product_id]],'Data Mentah'!$J$7:$N$31,2,FALSE)</f>
        <v>Indomie Ayam Spesial</v>
      </c>
      <c r="J913" s="14" t="str">
        <f>VLOOKUP(Transaksi[[#This Row],[product_id]],'Data Mentah'!$J$7:$N$31,3,FALSE)</f>
        <v>makanan</v>
      </c>
      <c r="K913" s="14">
        <f>VLOOKUP(Transaksi[[#This Row],[product_id]],'Data Mentah'!$J$7:$N$31,4,FALSE)</f>
        <v>9000</v>
      </c>
      <c r="L913" s="14" t="str">
        <f>VLOOKUP(Transaksi[[#This Row],[product_id]],'Data Mentah'!$J$7:$N$31,5,FALSE)</f>
        <v>mie-kuah</v>
      </c>
      <c r="M913" s="14">
        <f>Transaksi[[#This Row],[quantity]]*Transaksi[[#This Row],[harga_produk]]</f>
        <v>27000</v>
      </c>
      <c r="N913" s="14" t="str">
        <f>LEFT(Transaksi[[#This Row],[jenis_pembayaran]],4)</f>
        <v>QRIS</v>
      </c>
      <c r="O913" s="14">
        <f>IF(Transaksi[[#This Row],[tipe_pembayaran]]="QRIS",5%*Transaksi[[#This Row],[total_penjualan]],0)</f>
        <v>1350</v>
      </c>
      <c r="P913" s="14">
        <f>Transaksi[[#This Row],[total_penjualan]]-Transaksi[[#This Row],[diskon]]</f>
        <v>25650</v>
      </c>
      <c r="Q913" s="16" t="str">
        <f t="shared" si="14"/>
        <v>Januari</v>
      </c>
    </row>
    <row r="914" spans="1:17">
      <c r="A914" s="14">
        <v>913</v>
      </c>
      <c r="B914" s="14">
        <v>913</v>
      </c>
      <c r="C914" s="15">
        <v>44646</v>
      </c>
      <c r="D914" s="14">
        <v>25</v>
      </c>
      <c r="E914" s="14">
        <v>2</v>
      </c>
      <c r="F914" s="14">
        <v>1</v>
      </c>
      <c r="G914" s="14" t="s">
        <v>14</v>
      </c>
      <c r="H914" s="14" t="s">
        <v>15</v>
      </c>
      <c r="I914" s="14" t="str">
        <f>VLOOKUP(Transaksi[[#This Row],[product_id]],'Data Mentah'!$J$7:$N$31,2,FALSE)</f>
        <v>Indomie Ayam Spesial</v>
      </c>
      <c r="J914" s="14" t="str">
        <f>VLOOKUP(Transaksi[[#This Row],[product_id]],'Data Mentah'!$J$7:$N$31,3,FALSE)</f>
        <v>makanan</v>
      </c>
      <c r="K914" s="14">
        <f>VLOOKUP(Transaksi[[#This Row],[product_id]],'Data Mentah'!$J$7:$N$31,4,FALSE)</f>
        <v>9000</v>
      </c>
      <c r="L914" s="14" t="str">
        <f>VLOOKUP(Transaksi[[#This Row],[product_id]],'Data Mentah'!$J$7:$N$31,5,FALSE)</f>
        <v>mie-kuah</v>
      </c>
      <c r="M914" s="14">
        <f>Transaksi[[#This Row],[quantity]]*Transaksi[[#This Row],[harga_produk]]</f>
        <v>9000</v>
      </c>
      <c r="N914" s="14" t="str">
        <f>LEFT(Transaksi[[#This Row],[jenis_pembayaran]],4)</f>
        <v>QRIS</v>
      </c>
      <c r="O914" s="14">
        <f>IF(Transaksi[[#This Row],[tipe_pembayaran]]="QRIS",5%*Transaksi[[#This Row],[total_penjualan]],0)</f>
        <v>450</v>
      </c>
      <c r="P914" s="14">
        <f>Transaksi[[#This Row],[total_penjualan]]-Transaksi[[#This Row],[diskon]]</f>
        <v>8550</v>
      </c>
      <c r="Q914" s="16" t="str">
        <f t="shared" si="14"/>
        <v>Maret</v>
      </c>
    </row>
    <row r="915" spans="1:17">
      <c r="A915" s="14">
        <v>914</v>
      </c>
      <c r="B915" s="14">
        <v>914</v>
      </c>
      <c r="C915" s="15">
        <v>44578</v>
      </c>
      <c r="D915" s="14">
        <v>94</v>
      </c>
      <c r="E915" s="14">
        <v>7</v>
      </c>
      <c r="F915" s="14">
        <v>3</v>
      </c>
      <c r="G915" s="14" t="s">
        <v>33</v>
      </c>
      <c r="H915" s="14" t="s">
        <v>15</v>
      </c>
      <c r="I915" s="14" t="str">
        <f>VLOOKUP(Transaksi[[#This Row],[product_id]],'Data Mentah'!$J$7:$N$31,2,FALSE)</f>
        <v>Indomie Goreng Rendang</v>
      </c>
      <c r="J915" s="14" t="str">
        <f>VLOOKUP(Transaksi[[#This Row],[product_id]],'Data Mentah'!$J$7:$N$31,3,FALSE)</f>
        <v>makanan</v>
      </c>
      <c r="K915" s="14">
        <f>VLOOKUP(Transaksi[[#This Row],[product_id]],'Data Mentah'!$J$7:$N$31,4,FALSE)</f>
        <v>9000</v>
      </c>
      <c r="L915" s="14" t="str">
        <f>VLOOKUP(Transaksi[[#This Row],[product_id]],'Data Mentah'!$J$7:$N$31,5,FALSE)</f>
        <v>mie-goreng</v>
      </c>
      <c r="M915" s="14">
        <f>Transaksi[[#This Row],[quantity]]*Transaksi[[#This Row],[harga_produk]]</f>
        <v>27000</v>
      </c>
      <c r="N915" s="14" t="str">
        <f>LEFT(Transaksi[[#This Row],[jenis_pembayaran]],4)</f>
        <v>QRIS</v>
      </c>
      <c r="O915" s="14">
        <f>IF(Transaksi[[#This Row],[tipe_pembayaran]]="QRIS",5%*Transaksi[[#This Row],[total_penjualan]],0)</f>
        <v>1350</v>
      </c>
      <c r="P915" s="14">
        <f>Transaksi[[#This Row],[total_penjualan]]-Transaksi[[#This Row],[diskon]]</f>
        <v>25650</v>
      </c>
      <c r="Q915" s="16" t="str">
        <f t="shared" si="14"/>
        <v>Januari</v>
      </c>
    </row>
    <row r="916" spans="1:17">
      <c r="A916" s="14">
        <v>915</v>
      </c>
      <c r="B916" s="14">
        <v>915</v>
      </c>
      <c r="C916" s="15">
        <v>44718</v>
      </c>
      <c r="D916" s="14">
        <v>29</v>
      </c>
      <c r="E916" s="14">
        <v>15</v>
      </c>
      <c r="F916" s="14">
        <v>1</v>
      </c>
      <c r="G916" s="14" t="s">
        <v>30</v>
      </c>
      <c r="H916" s="14" t="s">
        <v>20</v>
      </c>
      <c r="I916" s="14" t="str">
        <f>VLOOKUP(Transaksi[[#This Row],[product_id]],'Data Mentah'!$J$7:$N$31,2,FALSE)</f>
        <v>Indomie Rasa Soto Betawi</v>
      </c>
      <c r="J916" s="14" t="str">
        <f>VLOOKUP(Transaksi[[#This Row],[product_id]],'Data Mentah'!$J$7:$N$31,3,FALSE)</f>
        <v>makanan</v>
      </c>
      <c r="K916" s="14">
        <f>VLOOKUP(Transaksi[[#This Row],[product_id]],'Data Mentah'!$J$7:$N$31,4,FALSE)</f>
        <v>10000</v>
      </c>
      <c r="L916" s="14" t="str">
        <f>VLOOKUP(Transaksi[[#This Row],[product_id]],'Data Mentah'!$J$7:$N$31,5,FALSE)</f>
        <v>mie-kuah</v>
      </c>
      <c r="M916" s="14">
        <f>Transaksi[[#This Row],[quantity]]*Transaksi[[#This Row],[harga_produk]]</f>
        <v>10000</v>
      </c>
      <c r="N916" s="14" t="str">
        <f>LEFT(Transaksi[[#This Row],[jenis_pembayaran]],4)</f>
        <v>QRIS</v>
      </c>
      <c r="O916" s="14">
        <f>IF(Transaksi[[#This Row],[tipe_pembayaran]]="QRIS",5%*Transaksi[[#This Row],[total_penjualan]],0)</f>
        <v>500</v>
      </c>
      <c r="P916" s="14">
        <f>Transaksi[[#This Row],[total_penjualan]]-Transaksi[[#This Row],[diskon]]</f>
        <v>9500</v>
      </c>
      <c r="Q916" s="16" t="str">
        <f t="shared" si="14"/>
        <v>Juni</v>
      </c>
    </row>
    <row r="917" spans="1:17">
      <c r="A917" s="14">
        <v>916</v>
      </c>
      <c r="B917" s="14">
        <v>916</v>
      </c>
      <c r="C917" s="15">
        <v>44586</v>
      </c>
      <c r="D917" s="14">
        <v>49</v>
      </c>
      <c r="E917" s="14">
        <v>6</v>
      </c>
      <c r="F917" s="14">
        <v>2</v>
      </c>
      <c r="G917" s="14" t="s">
        <v>33</v>
      </c>
      <c r="H917" s="14" t="s">
        <v>15</v>
      </c>
      <c r="I917" s="14" t="str">
        <f>VLOOKUP(Transaksi[[#This Row],[product_id]],'Data Mentah'!$J$7:$N$31,2,FALSE)</f>
        <v>Indomie Goreng Pedas</v>
      </c>
      <c r="J917" s="14" t="str">
        <f>VLOOKUP(Transaksi[[#This Row],[product_id]],'Data Mentah'!$J$7:$N$31,3,FALSE)</f>
        <v>makanan</v>
      </c>
      <c r="K917" s="14">
        <f>VLOOKUP(Transaksi[[#This Row],[product_id]],'Data Mentah'!$J$7:$N$31,4,FALSE)</f>
        <v>9000</v>
      </c>
      <c r="L917" s="14" t="str">
        <f>VLOOKUP(Transaksi[[#This Row],[product_id]],'Data Mentah'!$J$7:$N$31,5,FALSE)</f>
        <v>mie-goreng</v>
      </c>
      <c r="M917" s="14">
        <f>Transaksi[[#This Row],[quantity]]*Transaksi[[#This Row],[harga_produk]]</f>
        <v>18000</v>
      </c>
      <c r="N917" s="14" t="str">
        <f>LEFT(Transaksi[[#This Row],[jenis_pembayaran]],4)</f>
        <v>QRIS</v>
      </c>
      <c r="O917" s="14">
        <f>IF(Transaksi[[#This Row],[tipe_pembayaran]]="QRIS",5%*Transaksi[[#This Row],[total_penjualan]],0)</f>
        <v>900</v>
      </c>
      <c r="P917" s="14">
        <f>Transaksi[[#This Row],[total_penjualan]]-Transaksi[[#This Row],[diskon]]</f>
        <v>17100</v>
      </c>
      <c r="Q917" s="16" t="str">
        <f t="shared" si="14"/>
        <v>Januari</v>
      </c>
    </row>
    <row r="918" spans="1:17">
      <c r="A918" s="14">
        <v>917</v>
      </c>
      <c r="B918" s="14">
        <v>917</v>
      </c>
      <c r="C918" s="15">
        <v>44660</v>
      </c>
      <c r="D918" s="14">
        <v>34</v>
      </c>
      <c r="E918" s="14">
        <v>10</v>
      </c>
      <c r="F918" s="14">
        <v>3</v>
      </c>
      <c r="G918" s="14" t="s">
        <v>30</v>
      </c>
      <c r="H918" s="14" t="s">
        <v>15</v>
      </c>
      <c r="I918" s="14" t="str">
        <f>VLOOKUP(Transaksi[[#This Row],[product_id]],'Data Mentah'!$J$7:$N$31,2,FALSE)</f>
        <v>indomie Kari Ayam</v>
      </c>
      <c r="J918" s="14" t="str">
        <f>VLOOKUP(Transaksi[[#This Row],[product_id]],'Data Mentah'!$J$7:$N$31,3,FALSE)</f>
        <v>makanan</v>
      </c>
      <c r="K918" s="14">
        <f>VLOOKUP(Transaksi[[#This Row],[product_id]],'Data Mentah'!$J$7:$N$31,4,FALSE)</f>
        <v>9000</v>
      </c>
      <c r="L918" s="14" t="str">
        <f>VLOOKUP(Transaksi[[#This Row],[product_id]],'Data Mentah'!$J$7:$N$31,5,FALSE)</f>
        <v>mie-kuah</v>
      </c>
      <c r="M918" s="14">
        <f>Transaksi[[#This Row],[quantity]]*Transaksi[[#This Row],[harga_produk]]</f>
        <v>27000</v>
      </c>
      <c r="N918" s="14" t="str">
        <f>LEFT(Transaksi[[#This Row],[jenis_pembayaran]],4)</f>
        <v>QRIS</v>
      </c>
      <c r="O918" s="14">
        <f>IF(Transaksi[[#This Row],[tipe_pembayaran]]="QRIS",5%*Transaksi[[#This Row],[total_penjualan]],0)</f>
        <v>1350</v>
      </c>
      <c r="P918" s="14">
        <f>Transaksi[[#This Row],[total_penjualan]]-Transaksi[[#This Row],[diskon]]</f>
        <v>25650</v>
      </c>
      <c r="Q918" s="16" t="str">
        <f t="shared" si="14"/>
        <v>April</v>
      </c>
    </row>
    <row r="919" spans="1:17">
      <c r="A919" s="14">
        <v>918</v>
      </c>
      <c r="B919" s="14">
        <v>918</v>
      </c>
      <c r="C919" s="15">
        <v>44781</v>
      </c>
      <c r="D919" s="14">
        <v>92</v>
      </c>
      <c r="E919" s="14">
        <v>2</v>
      </c>
      <c r="F919" s="14">
        <v>1</v>
      </c>
      <c r="G919" s="14" t="s">
        <v>19</v>
      </c>
      <c r="H919" s="14" t="s">
        <v>15</v>
      </c>
      <c r="I919" s="14" t="str">
        <f>VLOOKUP(Transaksi[[#This Row],[product_id]],'Data Mentah'!$J$7:$N$31,2,FALSE)</f>
        <v>Indomie Ayam Spesial</v>
      </c>
      <c r="J919" s="14" t="str">
        <f>VLOOKUP(Transaksi[[#This Row],[product_id]],'Data Mentah'!$J$7:$N$31,3,FALSE)</f>
        <v>makanan</v>
      </c>
      <c r="K919" s="14">
        <f>VLOOKUP(Transaksi[[#This Row],[product_id]],'Data Mentah'!$J$7:$N$31,4,FALSE)</f>
        <v>9000</v>
      </c>
      <c r="L919" s="14" t="str">
        <f>VLOOKUP(Transaksi[[#This Row],[product_id]],'Data Mentah'!$J$7:$N$31,5,FALSE)</f>
        <v>mie-kuah</v>
      </c>
      <c r="M919" s="14">
        <f>Transaksi[[#This Row],[quantity]]*Transaksi[[#This Row],[harga_produk]]</f>
        <v>9000</v>
      </c>
      <c r="N919" s="14" t="str">
        <f>LEFT(Transaksi[[#This Row],[jenis_pembayaran]],4)</f>
        <v>CASH</v>
      </c>
      <c r="O919" s="14">
        <f>IF(Transaksi[[#This Row],[tipe_pembayaran]]="QRIS",5%*Transaksi[[#This Row],[total_penjualan]],0)</f>
        <v>0</v>
      </c>
      <c r="P919" s="14">
        <f>Transaksi[[#This Row],[total_penjualan]]-Transaksi[[#This Row],[diskon]]</f>
        <v>9000</v>
      </c>
      <c r="Q919" s="16" t="str">
        <f t="shared" si="14"/>
        <v>Agustus</v>
      </c>
    </row>
    <row r="920" spans="1:17">
      <c r="A920" s="14">
        <v>919</v>
      </c>
      <c r="B920" s="14">
        <v>919</v>
      </c>
      <c r="C920" s="15">
        <v>44764</v>
      </c>
      <c r="D920" s="14">
        <v>55</v>
      </c>
      <c r="E920" s="14">
        <v>10</v>
      </c>
      <c r="F920" s="14">
        <v>3</v>
      </c>
      <c r="G920" s="14" t="s">
        <v>22</v>
      </c>
      <c r="H920" s="14" t="s">
        <v>20</v>
      </c>
      <c r="I920" s="14" t="str">
        <f>VLOOKUP(Transaksi[[#This Row],[product_id]],'Data Mentah'!$J$7:$N$31,2,FALSE)</f>
        <v>indomie Kari Ayam</v>
      </c>
      <c r="J920" s="14" t="str">
        <f>VLOOKUP(Transaksi[[#This Row],[product_id]],'Data Mentah'!$J$7:$N$31,3,FALSE)</f>
        <v>makanan</v>
      </c>
      <c r="K920" s="14">
        <f>VLOOKUP(Transaksi[[#This Row],[product_id]],'Data Mentah'!$J$7:$N$31,4,FALSE)</f>
        <v>9000</v>
      </c>
      <c r="L920" s="14" t="str">
        <f>VLOOKUP(Transaksi[[#This Row],[product_id]],'Data Mentah'!$J$7:$N$31,5,FALSE)</f>
        <v>mie-kuah</v>
      </c>
      <c r="M920" s="14">
        <f>Transaksi[[#This Row],[quantity]]*Transaksi[[#This Row],[harga_produk]]</f>
        <v>27000</v>
      </c>
      <c r="N920" s="14" t="str">
        <f>LEFT(Transaksi[[#This Row],[jenis_pembayaran]],4)</f>
        <v>QRIS</v>
      </c>
      <c r="O920" s="14">
        <f>IF(Transaksi[[#This Row],[tipe_pembayaran]]="QRIS",5%*Transaksi[[#This Row],[total_penjualan]],0)</f>
        <v>1350</v>
      </c>
      <c r="P920" s="14">
        <f>Transaksi[[#This Row],[total_penjualan]]-Transaksi[[#This Row],[diskon]]</f>
        <v>25650</v>
      </c>
      <c r="Q920" s="16" t="str">
        <f t="shared" si="14"/>
        <v>Juli</v>
      </c>
    </row>
    <row r="921" spans="1:17">
      <c r="A921" s="14">
        <v>920</v>
      </c>
      <c r="B921" s="14">
        <v>920</v>
      </c>
      <c r="C921" s="15">
        <v>44656</v>
      </c>
      <c r="D921" s="14">
        <v>84</v>
      </c>
      <c r="E921" s="14">
        <v>4</v>
      </c>
      <c r="F921" s="14">
        <v>3</v>
      </c>
      <c r="G921" s="14" t="s">
        <v>30</v>
      </c>
      <c r="H921" s="14" t="s">
        <v>15</v>
      </c>
      <c r="I921" s="14" t="str">
        <f>VLOOKUP(Transaksi[[#This Row],[product_id]],'Data Mentah'!$J$7:$N$31,2,FALSE)</f>
        <v>Indomie Goreng Aceh</v>
      </c>
      <c r="J921" s="14" t="str">
        <f>VLOOKUP(Transaksi[[#This Row],[product_id]],'Data Mentah'!$J$7:$N$31,3,FALSE)</f>
        <v>makanan</v>
      </c>
      <c r="K921" s="14">
        <f>VLOOKUP(Transaksi[[#This Row],[product_id]],'Data Mentah'!$J$7:$N$31,4,FALSE)</f>
        <v>9000</v>
      </c>
      <c r="L921" s="14" t="str">
        <f>VLOOKUP(Transaksi[[#This Row],[product_id]],'Data Mentah'!$J$7:$N$31,5,FALSE)</f>
        <v>mie-goreng</v>
      </c>
      <c r="M921" s="14">
        <f>Transaksi[[#This Row],[quantity]]*Transaksi[[#This Row],[harga_produk]]</f>
        <v>27000</v>
      </c>
      <c r="N921" s="14" t="str">
        <f>LEFT(Transaksi[[#This Row],[jenis_pembayaran]],4)</f>
        <v>QRIS</v>
      </c>
      <c r="O921" s="14">
        <f>IF(Transaksi[[#This Row],[tipe_pembayaran]]="QRIS",5%*Transaksi[[#This Row],[total_penjualan]],0)</f>
        <v>1350</v>
      </c>
      <c r="P921" s="14">
        <f>Transaksi[[#This Row],[total_penjualan]]-Transaksi[[#This Row],[diskon]]</f>
        <v>25650</v>
      </c>
      <c r="Q921" s="16" t="str">
        <f t="shared" si="14"/>
        <v>April</v>
      </c>
    </row>
    <row r="922" spans="1:17">
      <c r="A922" s="14">
        <v>921</v>
      </c>
      <c r="B922" s="14">
        <v>921</v>
      </c>
      <c r="C922" s="15">
        <v>44803</v>
      </c>
      <c r="D922" s="14">
        <v>54</v>
      </c>
      <c r="E922" s="14">
        <v>11</v>
      </c>
      <c r="F922" s="14">
        <v>2</v>
      </c>
      <c r="G922" s="14" t="s">
        <v>30</v>
      </c>
      <c r="H922" s="14" t="s">
        <v>15</v>
      </c>
      <c r="I922" s="14" t="str">
        <f>VLOOKUP(Transaksi[[#This Row],[product_id]],'Data Mentah'!$J$7:$N$31,2,FALSE)</f>
        <v>Indomie Rasa Empal Gentong</v>
      </c>
      <c r="J922" s="14" t="str">
        <f>VLOOKUP(Transaksi[[#This Row],[product_id]],'Data Mentah'!$J$7:$N$31,3,FALSE)</f>
        <v>makanan</v>
      </c>
      <c r="K922" s="14">
        <f>VLOOKUP(Transaksi[[#This Row],[product_id]],'Data Mentah'!$J$7:$N$31,4,FALSE)</f>
        <v>10000</v>
      </c>
      <c r="L922" s="14" t="str">
        <f>VLOOKUP(Transaksi[[#This Row],[product_id]],'Data Mentah'!$J$7:$N$31,5,FALSE)</f>
        <v>mie-kuah</v>
      </c>
      <c r="M922" s="14">
        <f>Transaksi[[#This Row],[quantity]]*Transaksi[[#This Row],[harga_produk]]</f>
        <v>20000</v>
      </c>
      <c r="N922" s="14" t="str">
        <f>LEFT(Transaksi[[#This Row],[jenis_pembayaran]],4)</f>
        <v>QRIS</v>
      </c>
      <c r="O922" s="14">
        <f>IF(Transaksi[[#This Row],[tipe_pembayaran]]="QRIS",5%*Transaksi[[#This Row],[total_penjualan]],0)</f>
        <v>1000</v>
      </c>
      <c r="P922" s="14">
        <f>Transaksi[[#This Row],[total_penjualan]]-Transaksi[[#This Row],[diskon]]</f>
        <v>19000</v>
      </c>
      <c r="Q922" s="16" t="str">
        <f t="shared" si="14"/>
        <v>Agustus</v>
      </c>
    </row>
    <row r="923" spans="1:17">
      <c r="A923" s="14">
        <v>922</v>
      </c>
      <c r="B923" s="14">
        <v>922</v>
      </c>
      <c r="C923" s="15">
        <v>44627</v>
      </c>
      <c r="D923" s="14">
        <v>80</v>
      </c>
      <c r="E923" s="14">
        <v>14</v>
      </c>
      <c r="F923" s="14">
        <v>3</v>
      </c>
      <c r="G923" s="14" t="s">
        <v>33</v>
      </c>
      <c r="H923" s="14" t="s">
        <v>20</v>
      </c>
      <c r="I923" s="14" t="str">
        <f>VLOOKUP(Transaksi[[#This Row],[product_id]],'Data Mentah'!$J$7:$N$31,2,FALSE)</f>
        <v>Indomie Rasa Soto Banjar Limau Kuit</v>
      </c>
      <c r="J923" s="14" t="str">
        <f>VLOOKUP(Transaksi[[#This Row],[product_id]],'Data Mentah'!$J$7:$N$31,3,FALSE)</f>
        <v>makanan</v>
      </c>
      <c r="K923" s="14">
        <f>VLOOKUP(Transaksi[[#This Row],[product_id]],'Data Mentah'!$J$7:$N$31,4,FALSE)</f>
        <v>10000</v>
      </c>
      <c r="L923" s="14" t="str">
        <f>VLOOKUP(Transaksi[[#This Row],[product_id]],'Data Mentah'!$J$7:$N$31,5,FALSE)</f>
        <v>mie-kuah</v>
      </c>
      <c r="M923" s="14">
        <f>Transaksi[[#This Row],[quantity]]*Transaksi[[#This Row],[harga_produk]]</f>
        <v>30000</v>
      </c>
      <c r="N923" s="14" t="str">
        <f>LEFT(Transaksi[[#This Row],[jenis_pembayaran]],4)</f>
        <v>QRIS</v>
      </c>
      <c r="O923" s="14">
        <f>IF(Transaksi[[#This Row],[tipe_pembayaran]]="QRIS",5%*Transaksi[[#This Row],[total_penjualan]],0)</f>
        <v>1500</v>
      </c>
      <c r="P923" s="14">
        <f>Transaksi[[#This Row],[total_penjualan]]-Transaksi[[#This Row],[diskon]]</f>
        <v>28500</v>
      </c>
      <c r="Q923" s="16" t="str">
        <f t="shared" si="14"/>
        <v>Maret</v>
      </c>
    </row>
    <row r="924" spans="1:17">
      <c r="A924" s="14">
        <v>923</v>
      </c>
      <c r="B924" s="14">
        <v>923</v>
      </c>
      <c r="C924" s="15">
        <v>44572</v>
      </c>
      <c r="D924" s="14">
        <v>60</v>
      </c>
      <c r="E924" s="14">
        <v>14</v>
      </c>
      <c r="F924" s="14">
        <v>3</v>
      </c>
      <c r="G924" s="14" t="s">
        <v>30</v>
      </c>
      <c r="H924" s="14" t="s">
        <v>15</v>
      </c>
      <c r="I924" s="14" t="str">
        <f>VLOOKUP(Transaksi[[#This Row],[product_id]],'Data Mentah'!$J$7:$N$31,2,FALSE)</f>
        <v>Indomie Rasa Soto Banjar Limau Kuit</v>
      </c>
      <c r="J924" s="14" t="str">
        <f>VLOOKUP(Transaksi[[#This Row],[product_id]],'Data Mentah'!$J$7:$N$31,3,FALSE)</f>
        <v>makanan</v>
      </c>
      <c r="K924" s="14">
        <f>VLOOKUP(Transaksi[[#This Row],[product_id]],'Data Mentah'!$J$7:$N$31,4,FALSE)</f>
        <v>10000</v>
      </c>
      <c r="L924" s="14" t="str">
        <f>VLOOKUP(Transaksi[[#This Row],[product_id]],'Data Mentah'!$J$7:$N$31,5,FALSE)</f>
        <v>mie-kuah</v>
      </c>
      <c r="M924" s="14">
        <f>Transaksi[[#This Row],[quantity]]*Transaksi[[#This Row],[harga_produk]]</f>
        <v>30000</v>
      </c>
      <c r="N924" s="14" t="str">
        <f>LEFT(Transaksi[[#This Row],[jenis_pembayaran]],4)</f>
        <v>QRIS</v>
      </c>
      <c r="O924" s="14">
        <f>IF(Transaksi[[#This Row],[tipe_pembayaran]]="QRIS",5%*Transaksi[[#This Row],[total_penjualan]],0)</f>
        <v>1500</v>
      </c>
      <c r="P924" s="14">
        <f>Transaksi[[#This Row],[total_penjualan]]-Transaksi[[#This Row],[diskon]]</f>
        <v>28500</v>
      </c>
      <c r="Q924" s="16" t="str">
        <f t="shared" si="14"/>
        <v>Januari</v>
      </c>
    </row>
    <row r="925" spans="1:17">
      <c r="A925" s="14">
        <v>924</v>
      </c>
      <c r="B925" s="14">
        <v>924</v>
      </c>
      <c r="C925" s="15">
        <v>44753</v>
      </c>
      <c r="D925" s="14">
        <v>27</v>
      </c>
      <c r="E925" s="14">
        <v>9</v>
      </c>
      <c r="F925" s="14">
        <v>3</v>
      </c>
      <c r="G925" s="14" t="s">
        <v>22</v>
      </c>
      <c r="H925" s="14" t="s">
        <v>20</v>
      </c>
      <c r="I925" s="14" t="str">
        <f>VLOOKUP(Transaksi[[#This Row],[product_id]],'Data Mentah'!$J$7:$N$31,2,FALSE)</f>
        <v>Indomie Goreng Spesial</v>
      </c>
      <c r="J925" s="14" t="str">
        <f>VLOOKUP(Transaksi[[#This Row],[product_id]],'Data Mentah'!$J$7:$N$31,3,FALSE)</f>
        <v>makanan</v>
      </c>
      <c r="K925" s="14">
        <f>VLOOKUP(Transaksi[[#This Row],[product_id]],'Data Mentah'!$J$7:$N$31,4,FALSE)</f>
        <v>9000</v>
      </c>
      <c r="L925" s="14" t="str">
        <f>VLOOKUP(Transaksi[[#This Row],[product_id]],'Data Mentah'!$J$7:$N$31,5,FALSE)</f>
        <v>mie-goreng</v>
      </c>
      <c r="M925" s="14">
        <f>Transaksi[[#This Row],[quantity]]*Transaksi[[#This Row],[harga_produk]]</f>
        <v>27000</v>
      </c>
      <c r="N925" s="14" t="str">
        <f>LEFT(Transaksi[[#This Row],[jenis_pembayaran]],4)</f>
        <v>QRIS</v>
      </c>
      <c r="O925" s="14">
        <f>IF(Transaksi[[#This Row],[tipe_pembayaran]]="QRIS",5%*Transaksi[[#This Row],[total_penjualan]],0)</f>
        <v>1350</v>
      </c>
      <c r="P925" s="14">
        <f>Transaksi[[#This Row],[total_penjualan]]-Transaksi[[#This Row],[diskon]]</f>
        <v>25650</v>
      </c>
      <c r="Q925" s="16" t="str">
        <f t="shared" si="14"/>
        <v>Juli</v>
      </c>
    </row>
    <row r="926" spans="1:17">
      <c r="A926" s="14">
        <v>925</v>
      </c>
      <c r="B926" s="14">
        <v>925</v>
      </c>
      <c r="C926" s="15">
        <v>44619</v>
      </c>
      <c r="D926" s="14">
        <v>90</v>
      </c>
      <c r="E926" s="14">
        <v>14</v>
      </c>
      <c r="F926" s="14">
        <v>1</v>
      </c>
      <c r="G926" s="14" t="s">
        <v>45</v>
      </c>
      <c r="H926" s="14" t="s">
        <v>20</v>
      </c>
      <c r="I926" s="14" t="str">
        <f>VLOOKUP(Transaksi[[#This Row],[product_id]],'Data Mentah'!$J$7:$N$31,2,FALSE)</f>
        <v>Indomie Rasa Soto Banjar Limau Kuit</v>
      </c>
      <c r="J926" s="14" t="str">
        <f>VLOOKUP(Transaksi[[#This Row],[product_id]],'Data Mentah'!$J$7:$N$31,3,FALSE)</f>
        <v>makanan</v>
      </c>
      <c r="K926" s="14">
        <f>VLOOKUP(Transaksi[[#This Row],[product_id]],'Data Mentah'!$J$7:$N$31,4,FALSE)</f>
        <v>10000</v>
      </c>
      <c r="L926" s="14" t="str">
        <f>VLOOKUP(Transaksi[[#This Row],[product_id]],'Data Mentah'!$J$7:$N$31,5,FALSE)</f>
        <v>mie-kuah</v>
      </c>
      <c r="M926" s="14">
        <f>Transaksi[[#This Row],[quantity]]*Transaksi[[#This Row],[harga_produk]]</f>
        <v>10000</v>
      </c>
      <c r="N926" s="14" t="str">
        <f>LEFT(Transaksi[[#This Row],[jenis_pembayaran]],4)</f>
        <v>QRIS</v>
      </c>
      <c r="O926" s="14">
        <f>IF(Transaksi[[#This Row],[tipe_pembayaran]]="QRIS",5%*Transaksi[[#This Row],[total_penjualan]],0)</f>
        <v>500</v>
      </c>
      <c r="P926" s="14">
        <f>Transaksi[[#This Row],[total_penjualan]]-Transaksi[[#This Row],[diskon]]</f>
        <v>9500</v>
      </c>
      <c r="Q926" s="16" t="str">
        <f t="shared" si="14"/>
        <v>Februari</v>
      </c>
    </row>
    <row r="927" spans="1:17">
      <c r="A927" s="14">
        <v>926</v>
      </c>
      <c r="B927" s="14">
        <v>926</v>
      </c>
      <c r="C927" s="15">
        <v>44668</v>
      </c>
      <c r="D927" s="14">
        <v>66</v>
      </c>
      <c r="E927" s="14">
        <v>16</v>
      </c>
      <c r="F927" s="14">
        <v>2</v>
      </c>
      <c r="G927" s="14" t="s">
        <v>14</v>
      </c>
      <c r="H927" s="14" t="s">
        <v>15</v>
      </c>
      <c r="I927" s="14" t="str">
        <f>VLOOKUP(Transaksi[[#This Row],[product_id]],'Data Mentah'!$J$7:$N$31,2,FALSE)</f>
        <v>Indomie Rasa Soto Lamongan</v>
      </c>
      <c r="J927" s="14" t="str">
        <f>VLOOKUP(Transaksi[[#This Row],[product_id]],'Data Mentah'!$J$7:$N$31,3,FALSE)</f>
        <v>makanan</v>
      </c>
      <c r="K927" s="14">
        <f>VLOOKUP(Transaksi[[#This Row],[product_id]],'Data Mentah'!$J$7:$N$31,4,FALSE)</f>
        <v>10000</v>
      </c>
      <c r="L927" s="14" t="str">
        <f>VLOOKUP(Transaksi[[#This Row],[product_id]],'Data Mentah'!$J$7:$N$31,5,FALSE)</f>
        <v>mie-kuah</v>
      </c>
      <c r="M927" s="14">
        <f>Transaksi[[#This Row],[quantity]]*Transaksi[[#This Row],[harga_produk]]</f>
        <v>20000</v>
      </c>
      <c r="N927" s="14" t="str">
        <f>LEFT(Transaksi[[#This Row],[jenis_pembayaran]],4)</f>
        <v>QRIS</v>
      </c>
      <c r="O927" s="14">
        <f>IF(Transaksi[[#This Row],[tipe_pembayaran]]="QRIS",5%*Transaksi[[#This Row],[total_penjualan]],0)</f>
        <v>1000</v>
      </c>
      <c r="P927" s="14">
        <f>Transaksi[[#This Row],[total_penjualan]]-Transaksi[[#This Row],[diskon]]</f>
        <v>19000</v>
      </c>
      <c r="Q927" s="16" t="str">
        <f t="shared" si="14"/>
        <v>April</v>
      </c>
    </row>
    <row r="928" spans="1:17">
      <c r="A928" s="14">
        <v>927</v>
      </c>
      <c r="B928" s="14">
        <v>927</v>
      </c>
      <c r="C928" s="15">
        <v>44748</v>
      </c>
      <c r="D928" s="14">
        <v>89</v>
      </c>
      <c r="E928" s="14">
        <v>3</v>
      </c>
      <c r="F928" s="14">
        <v>2</v>
      </c>
      <c r="G928" s="14" t="s">
        <v>22</v>
      </c>
      <c r="H928" s="14" t="s">
        <v>15</v>
      </c>
      <c r="I928" s="14" t="str">
        <f>VLOOKUP(Transaksi[[#This Row],[product_id]],'Data Mentah'!$J$7:$N$31,2,FALSE)</f>
        <v>Indomie Baso Sapi</v>
      </c>
      <c r="J928" s="14" t="str">
        <f>VLOOKUP(Transaksi[[#This Row],[product_id]],'Data Mentah'!$J$7:$N$31,3,FALSE)</f>
        <v>makanan</v>
      </c>
      <c r="K928" s="14">
        <f>VLOOKUP(Transaksi[[#This Row],[product_id]],'Data Mentah'!$J$7:$N$31,4,FALSE)</f>
        <v>9000</v>
      </c>
      <c r="L928" s="14" t="str">
        <f>VLOOKUP(Transaksi[[#This Row],[product_id]],'Data Mentah'!$J$7:$N$31,5,FALSE)</f>
        <v>mie-kuah</v>
      </c>
      <c r="M928" s="14">
        <f>Transaksi[[#This Row],[quantity]]*Transaksi[[#This Row],[harga_produk]]</f>
        <v>18000</v>
      </c>
      <c r="N928" s="14" t="str">
        <f>LEFT(Transaksi[[#This Row],[jenis_pembayaran]],4)</f>
        <v>QRIS</v>
      </c>
      <c r="O928" s="14">
        <f>IF(Transaksi[[#This Row],[tipe_pembayaran]]="QRIS",5%*Transaksi[[#This Row],[total_penjualan]],0)</f>
        <v>900</v>
      </c>
      <c r="P928" s="14">
        <f>Transaksi[[#This Row],[total_penjualan]]-Transaksi[[#This Row],[diskon]]</f>
        <v>17100</v>
      </c>
      <c r="Q928" s="16" t="str">
        <f t="shared" si="14"/>
        <v>Juli</v>
      </c>
    </row>
    <row r="929" spans="1:17">
      <c r="A929" s="14">
        <v>928</v>
      </c>
      <c r="B929" s="14">
        <v>928</v>
      </c>
      <c r="C929" s="15">
        <v>44564</v>
      </c>
      <c r="D929" s="14">
        <v>61</v>
      </c>
      <c r="E929" s="14">
        <v>6</v>
      </c>
      <c r="F929" s="14">
        <v>1</v>
      </c>
      <c r="G929" s="14" t="s">
        <v>33</v>
      </c>
      <c r="H929" s="14" t="s">
        <v>20</v>
      </c>
      <c r="I929" s="14" t="str">
        <f>VLOOKUP(Transaksi[[#This Row],[product_id]],'Data Mentah'!$J$7:$N$31,2,FALSE)</f>
        <v>Indomie Goreng Pedas</v>
      </c>
      <c r="J929" s="14" t="str">
        <f>VLOOKUP(Transaksi[[#This Row],[product_id]],'Data Mentah'!$J$7:$N$31,3,FALSE)</f>
        <v>makanan</v>
      </c>
      <c r="K929" s="14">
        <f>VLOOKUP(Transaksi[[#This Row],[product_id]],'Data Mentah'!$J$7:$N$31,4,FALSE)</f>
        <v>9000</v>
      </c>
      <c r="L929" s="14" t="str">
        <f>VLOOKUP(Transaksi[[#This Row],[product_id]],'Data Mentah'!$J$7:$N$31,5,FALSE)</f>
        <v>mie-goreng</v>
      </c>
      <c r="M929" s="14">
        <f>Transaksi[[#This Row],[quantity]]*Transaksi[[#This Row],[harga_produk]]</f>
        <v>9000</v>
      </c>
      <c r="N929" s="14" t="str">
        <f>LEFT(Transaksi[[#This Row],[jenis_pembayaran]],4)</f>
        <v>QRIS</v>
      </c>
      <c r="O929" s="14">
        <f>IF(Transaksi[[#This Row],[tipe_pembayaran]]="QRIS",5%*Transaksi[[#This Row],[total_penjualan]],0)</f>
        <v>450</v>
      </c>
      <c r="P929" s="14">
        <f>Transaksi[[#This Row],[total_penjualan]]-Transaksi[[#This Row],[diskon]]</f>
        <v>8550</v>
      </c>
      <c r="Q929" s="16" t="str">
        <f t="shared" si="14"/>
        <v>Januari</v>
      </c>
    </row>
    <row r="930" spans="1:17">
      <c r="A930" s="14">
        <v>929</v>
      </c>
      <c r="B930" s="14">
        <v>929</v>
      </c>
      <c r="C930" s="15">
        <v>44575</v>
      </c>
      <c r="D930" s="14">
        <v>47</v>
      </c>
      <c r="E930" s="14">
        <v>3</v>
      </c>
      <c r="F930" s="14">
        <v>3</v>
      </c>
      <c r="G930" s="14" t="s">
        <v>30</v>
      </c>
      <c r="H930" s="14" t="s">
        <v>15</v>
      </c>
      <c r="I930" s="14" t="str">
        <f>VLOOKUP(Transaksi[[#This Row],[product_id]],'Data Mentah'!$J$7:$N$31,2,FALSE)</f>
        <v>Indomie Baso Sapi</v>
      </c>
      <c r="J930" s="14" t="str">
        <f>VLOOKUP(Transaksi[[#This Row],[product_id]],'Data Mentah'!$J$7:$N$31,3,FALSE)</f>
        <v>makanan</v>
      </c>
      <c r="K930" s="14">
        <f>VLOOKUP(Transaksi[[#This Row],[product_id]],'Data Mentah'!$J$7:$N$31,4,FALSE)</f>
        <v>9000</v>
      </c>
      <c r="L930" s="14" t="str">
        <f>VLOOKUP(Transaksi[[#This Row],[product_id]],'Data Mentah'!$J$7:$N$31,5,FALSE)</f>
        <v>mie-kuah</v>
      </c>
      <c r="M930" s="14">
        <f>Transaksi[[#This Row],[quantity]]*Transaksi[[#This Row],[harga_produk]]</f>
        <v>27000</v>
      </c>
      <c r="N930" s="14" t="str">
        <f>LEFT(Transaksi[[#This Row],[jenis_pembayaran]],4)</f>
        <v>QRIS</v>
      </c>
      <c r="O930" s="14">
        <f>IF(Transaksi[[#This Row],[tipe_pembayaran]]="QRIS",5%*Transaksi[[#This Row],[total_penjualan]],0)</f>
        <v>1350</v>
      </c>
      <c r="P930" s="14">
        <f>Transaksi[[#This Row],[total_penjualan]]-Transaksi[[#This Row],[diskon]]</f>
        <v>25650</v>
      </c>
      <c r="Q930" s="16" t="str">
        <f t="shared" si="14"/>
        <v>Januari</v>
      </c>
    </row>
    <row r="931" spans="1:17">
      <c r="A931" s="14">
        <v>930</v>
      </c>
      <c r="B931" s="14">
        <v>930</v>
      </c>
      <c r="C931" s="15">
        <v>44748</v>
      </c>
      <c r="D931" s="14">
        <v>22</v>
      </c>
      <c r="E931" s="14">
        <v>7</v>
      </c>
      <c r="F931" s="14">
        <v>2</v>
      </c>
      <c r="G931" s="14" t="s">
        <v>30</v>
      </c>
      <c r="H931" s="14" t="s">
        <v>15</v>
      </c>
      <c r="I931" s="14" t="str">
        <f>VLOOKUP(Transaksi[[#This Row],[product_id]],'Data Mentah'!$J$7:$N$31,2,FALSE)</f>
        <v>Indomie Goreng Rendang</v>
      </c>
      <c r="J931" s="14" t="str">
        <f>VLOOKUP(Transaksi[[#This Row],[product_id]],'Data Mentah'!$J$7:$N$31,3,FALSE)</f>
        <v>makanan</v>
      </c>
      <c r="K931" s="14">
        <f>VLOOKUP(Transaksi[[#This Row],[product_id]],'Data Mentah'!$J$7:$N$31,4,FALSE)</f>
        <v>9000</v>
      </c>
      <c r="L931" s="14" t="str">
        <f>VLOOKUP(Transaksi[[#This Row],[product_id]],'Data Mentah'!$J$7:$N$31,5,FALSE)</f>
        <v>mie-goreng</v>
      </c>
      <c r="M931" s="14">
        <f>Transaksi[[#This Row],[quantity]]*Transaksi[[#This Row],[harga_produk]]</f>
        <v>18000</v>
      </c>
      <c r="N931" s="14" t="str">
        <f>LEFT(Transaksi[[#This Row],[jenis_pembayaran]],4)</f>
        <v>QRIS</v>
      </c>
      <c r="O931" s="14">
        <f>IF(Transaksi[[#This Row],[tipe_pembayaran]]="QRIS",5%*Transaksi[[#This Row],[total_penjualan]],0)</f>
        <v>900</v>
      </c>
      <c r="P931" s="14">
        <f>Transaksi[[#This Row],[total_penjualan]]-Transaksi[[#This Row],[diskon]]</f>
        <v>17100</v>
      </c>
      <c r="Q931" s="16" t="str">
        <f t="shared" si="14"/>
        <v>Juli</v>
      </c>
    </row>
    <row r="932" spans="1:17">
      <c r="A932" s="14">
        <v>931</v>
      </c>
      <c r="B932" s="14">
        <v>931</v>
      </c>
      <c r="C932" s="15">
        <v>44778</v>
      </c>
      <c r="D932" s="14">
        <v>68</v>
      </c>
      <c r="E932" s="14">
        <v>6</v>
      </c>
      <c r="F932" s="14">
        <v>3</v>
      </c>
      <c r="G932" s="14" t="s">
        <v>19</v>
      </c>
      <c r="H932" s="14" t="s">
        <v>15</v>
      </c>
      <c r="I932" s="14" t="str">
        <f>VLOOKUP(Transaksi[[#This Row],[product_id]],'Data Mentah'!$J$7:$N$31,2,FALSE)</f>
        <v>Indomie Goreng Pedas</v>
      </c>
      <c r="J932" s="14" t="str">
        <f>VLOOKUP(Transaksi[[#This Row],[product_id]],'Data Mentah'!$J$7:$N$31,3,FALSE)</f>
        <v>makanan</v>
      </c>
      <c r="K932" s="14">
        <f>VLOOKUP(Transaksi[[#This Row],[product_id]],'Data Mentah'!$J$7:$N$31,4,FALSE)</f>
        <v>9000</v>
      </c>
      <c r="L932" s="14" t="str">
        <f>VLOOKUP(Transaksi[[#This Row],[product_id]],'Data Mentah'!$J$7:$N$31,5,FALSE)</f>
        <v>mie-goreng</v>
      </c>
      <c r="M932" s="14">
        <f>Transaksi[[#This Row],[quantity]]*Transaksi[[#This Row],[harga_produk]]</f>
        <v>27000</v>
      </c>
      <c r="N932" s="14" t="str">
        <f>LEFT(Transaksi[[#This Row],[jenis_pembayaran]],4)</f>
        <v>CASH</v>
      </c>
      <c r="O932" s="14">
        <f>IF(Transaksi[[#This Row],[tipe_pembayaran]]="QRIS",5%*Transaksi[[#This Row],[total_penjualan]],0)</f>
        <v>0</v>
      </c>
      <c r="P932" s="14">
        <f>Transaksi[[#This Row],[total_penjualan]]-Transaksi[[#This Row],[diskon]]</f>
        <v>27000</v>
      </c>
      <c r="Q932" s="16" t="str">
        <f t="shared" si="14"/>
        <v>Agustus</v>
      </c>
    </row>
    <row r="933" spans="1:17">
      <c r="A933" s="14">
        <v>932</v>
      </c>
      <c r="B933" s="14">
        <v>932</v>
      </c>
      <c r="C933" s="15">
        <v>44786</v>
      </c>
      <c r="D933" s="14">
        <v>80</v>
      </c>
      <c r="E933" s="14">
        <v>15</v>
      </c>
      <c r="F933" s="14">
        <v>3</v>
      </c>
      <c r="G933" s="14" t="s">
        <v>30</v>
      </c>
      <c r="H933" s="14" t="s">
        <v>20</v>
      </c>
      <c r="I933" s="14" t="str">
        <f>VLOOKUP(Transaksi[[#This Row],[product_id]],'Data Mentah'!$J$7:$N$31,2,FALSE)</f>
        <v>Indomie Rasa Soto Betawi</v>
      </c>
      <c r="J933" s="14" t="str">
        <f>VLOOKUP(Transaksi[[#This Row],[product_id]],'Data Mentah'!$J$7:$N$31,3,FALSE)</f>
        <v>makanan</v>
      </c>
      <c r="K933" s="14">
        <f>VLOOKUP(Transaksi[[#This Row],[product_id]],'Data Mentah'!$J$7:$N$31,4,FALSE)</f>
        <v>10000</v>
      </c>
      <c r="L933" s="14" t="str">
        <f>VLOOKUP(Transaksi[[#This Row],[product_id]],'Data Mentah'!$J$7:$N$31,5,FALSE)</f>
        <v>mie-kuah</v>
      </c>
      <c r="M933" s="14">
        <f>Transaksi[[#This Row],[quantity]]*Transaksi[[#This Row],[harga_produk]]</f>
        <v>30000</v>
      </c>
      <c r="N933" s="14" t="str">
        <f>LEFT(Transaksi[[#This Row],[jenis_pembayaran]],4)</f>
        <v>QRIS</v>
      </c>
      <c r="O933" s="14">
        <f>IF(Transaksi[[#This Row],[tipe_pembayaran]]="QRIS",5%*Transaksi[[#This Row],[total_penjualan]],0)</f>
        <v>1500</v>
      </c>
      <c r="P933" s="14">
        <f>Transaksi[[#This Row],[total_penjualan]]-Transaksi[[#This Row],[diskon]]</f>
        <v>28500</v>
      </c>
      <c r="Q933" s="16" t="str">
        <f t="shared" si="14"/>
        <v>Agustus</v>
      </c>
    </row>
    <row r="934" spans="1:17">
      <c r="A934" s="14">
        <v>933</v>
      </c>
      <c r="B934" s="14">
        <v>933</v>
      </c>
      <c r="C934" s="15">
        <v>44611</v>
      </c>
      <c r="D934" s="14">
        <v>87</v>
      </c>
      <c r="E934" s="14">
        <v>8</v>
      </c>
      <c r="F934" s="14">
        <v>2</v>
      </c>
      <c r="G934" s="14" t="s">
        <v>19</v>
      </c>
      <c r="H934" s="14" t="s">
        <v>20</v>
      </c>
      <c r="I934" s="14" t="str">
        <f>VLOOKUP(Transaksi[[#This Row],[product_id]],'Data Mentah'!$J$7:$N$31,2,FALSE)</f>
        <v>Indomie Goreng Sambal Matah</v>
      </c>
      <c r="J934" s="14" t="str">
        <f>VLOOKUP(Transaksi[[#This Row],[product_id]],'Data Mentah'!$J$7:$N$31,3,FALSE)</f>
        <v>makanan</v>
      </c>
      <c r="K934" s="14">
        <f>VLOOKUP(Transaksi[[#This Row],[product_id]],'Data Mentah'!$J$7:$N$31,4,FALSE)</f>
        <v>9000</v>
      </c>
      <c r="L934" s="14" t="str">
        <f>VLOOKUP(Transaksi[[#This Row],[product_id]],'Data Mentah'!$J$7:$N$31,5,FALSE)</f>
        <v>mie-goreng</v>
      </c>
      <c r="M934" s="14">
        <f>Transaksi[[#This Row],[quantity]]*Transaksi[[#This Row],[harga_produk]]</f>
        <v>18000</v>
      </c>
      <c r="N934" s="14" t="str">
        <f>LEFT(Transaksi[[#This Row],[jenis_pembayaran]],4)</f>
        <v>CASH</v>
      </c>
      <c r="O934" s="14">
        <f>IF(Transaksi[[#This Row],[tipe_pembayaran]]="QRIS",5%*Transaksi[[#This Row],[total_penjualan]],0)</f>
        <v>0</v>
      </c>
      <c r="P934" s="14">
        <f>Transaksi[[#This Row],[total_penjualan]]-Transaksi[[#This Row],[diskon]]</f>
        <v>18000</v>
      </c>
      <c r="Q934" s="16" t="str">
        <f t="shared" si="14"/>
        <v>Februari</v>
      </c>
    </row>
    <row r="935" spans="1:17">
      <c r="A935" s="14">
        <v>934</v>
      </c>
      <c r="B935" s="14">
        <v>934</v>
      </c>
      <c r="C935" s="15">
        <v>44577</v>
      </c>
      <c r="D935" s="14">
        <v>33</v>
      </c>
      <c r="E935" s="14">
        <v>9</v>
      </c>
      <c r="F935" s="14">
        <v>3</v>
      </c>
      <c r="G935" s="14" t="s">
        <v>33</v>
      </c>
      <c r="H935" s="14" t="s">
        <v>15</v>
      </c>
      <c r="I935" s="14" t="str">
        <f>VLOOKUP(Transaksi[[#This Row],[product_id]],'Data Mentah'!$J$7:$N$31,2,FALSE)</f>
        <v>Indomie Goreng Spesial</v>
      </c>
      <c r="J935" s="14" t="str">
        <f>VLOOKUP(Transaksi[[#This Row],[product_id]],'Data Mentah'!$J$7:$N$31,3,FALSE)</f>
        <v>makanan</v>
      </c>
      <c r="K935" s="14">
        <f>VLOOKUP(Transaksi[[#This Row],[product_id]],'Data Mentah'!$J$7:$N$31,4,FALSE)</f>
        <v>9000</v>
      </c>
      <c r="L935" s="14" t="str">
        <f>VLOOKUP(Transaksi[[#This Row],[product_id]],'Data Mentah'!$J$7:$N$31,5,FALSE)</f>
        <v>mie-goreng</v>
      </c>
      <c r="M935" s="14">
        <f>Transaksi[[#This Row],[quantity]]*Transaksi[[#This Row],[harga_produk]]</f>
        <v>27000</v>
      </c>
      <c r="N935" s="14" t="str">
        <f>LEFT(Transaksi[[#This Row],[jenis_pembayaran]],4)</f>
        <v>QRIS</v>
      </c>
      <c r="O935" s="14">
        <f>IF(Transaksi[[#This Row],[tipe_pembayaran]]="QRIS",5%*Transaksi[[#This Row],[total_penjualan]],0)</f>
        <v>1350</v>
      </c>
      <c r="P935" s="14">
        <f>Transaksi[[#This Row],[total_penjualan]]-Transaksi[[#This Row],[diskon]]</f>
        <v>25650</v>
      </c>
      <c r="Q935" s="16" t="str">
        <f t="shared" si="14"/>
        <v>Januari</v>
      </c>
    </row>
    <row r="936" spans="1:17">
      <c r="A936" s="14">
        <v>935</v>
      </c>
      <c r="B936" s="14">
        <v>935</v>
      </c>
      <c r="C936" s="15">
        <v>44643</v>
      </c>
      <c r="D936" s="14">
        <v>57</v>
      </c>
      <c r="E936" s="14">
        <v>5</v>
      </c>
      <c r="F936" s="14">
        <v>2</v>
      </c>
      <c r="G936" s="14" t="s">
        <v>30</v>
      </c>
      <c r="H936" s="14" t="s">
        <v>15</v>
      </c>
      <c r="I936" s="14" t="str">
        <f>VLOOKUP(Transaksi[[#This Row],[product_id]],'Data Mentah'!$J$7:$N$31,2,FALSE)</f>
        <v>Indomie Goreng Cabe Ijo</v>
      </c>
      <c r="J936" s="14" t="str">
        <f>VLOOKUP(Transaksi[[#This Row],[product_id]],'Data Mentah'!$J$7:$N$31,3,FALSE)</f>
        <v>makanan</v>
      </c>
      <c r="K936" s="14">
        <f>VLOOKUP(Transaksi[[#This Row],[product_id]],'Data Mentah'!$J$7:$N$31,4,FALSE)</f>
        <v>9000</v>
      </c>
      <c r="L936" s="14" t="str">
        <f>VLOOKUP(Transaksi[[#This Row],[product_id]],'Data Mentah'!$J$7:$N$31,5,FALSE)</f>
        <v>mie-goreng</v>
      </c>
      <c r="M936" s="14">
        <f>Transaksi[[#This Row],[quantity]]*Transaksi[[#This Row],[harga_produk]]</f>
        <v>18000</v>
      </c>
      <c r="N936" s="14" t="str">
        <f>LEFT(Transaksi[[#This Row],[jenis_pembayaran]],4)</f>
        <v>QRIS</v>
      </c>
      <c r="O936" s="14">
        <f>IF(Transaksi[[#This Row],[tipe_pembayaran]]="QRIS",5%*Transaksi[[#This Row],[total_penjualan]],0)</f>
        <v>900</v>
      </c>
      <c r="P936" s="14">
        <f>Transaksi[[#This Row],[total_penjualan]]-Transaksi[[#This Row],[diskon]]</f>
        <v>17100</v>
      </c>
      <c r="Q936" s="16" t="str">
        <f t="shared" si="14"/>
        <v>Maret</v>
      </c>
    </row>
    <row r="937" spans="1:17">
      <c r="A937" s="14">
        <v>936</v>
      </c>
      <c r="B937" s="14">
        <v>936</v>
      </c>
      <c r="C937" s="15">
        <v>44730</v>
      </c>
      <c r="D937" s="14">
        <v>74</v>
      </c>
      <c r="E937" s="14">
        <v>17</v>
      </c>
      <c r="F937" s="14">
        <v>3</v>
      </c>
      <c r="G937" s="14" t="s">
        <v>14</v>
      </c>
      <c r="H937" s="14" t="s">
        <v>15</v>
      </c>
      <c r="I937" s="14" t="str">
        <f>VLOOKUP(Transaksi[[#This Row],[product_id]],'Data Mentah'!$J$7:$N$31,2,FALSE)</f>
        <v>Indomie Rasa Soto Padang</v>
      </c>
      <c r="J937" s="14" t="str">
        <f>VLOOKUP(Transaksi[[#This Row],[product_id]],'Data Mentah'!$J$7:$N$31,3,FALSE)</f>
        <v>makanan</v>
      </c>
      <c r="K937" s="14">
        <f>VLOOKUP(Transaksi[[#This Row],[product_id]],'Data Mentah'!$J$7:$N$31,4,FALSE)</f>
        <v>10000</v>
      </c>
      <c r="L937" s="14" t="str">
        <f>VLOOKUP(Transaksi[[#This Row],[product_id]],'Data Mentah'!$J$7:$N$31,5,FALSE)</f>
        <v>mie-kuah</v>
      </c>
      <c r="M937" s="14">
        <f>Transaksi[[#This Row],[quantity]]*Transaksi[[#This Row],[harga_produk]]</f>
        <v>30000</v>
      </c>
      <c r="N937" s="14" t="str">
        <f>LEFT(Transaksi[[#This Row],[jenis_pembayaran]],4)</f>
        <v>QRIS</v>
      </c>
      <c r="O937" s="14">
        <f>IF(Transaksi[[#This Row],[tipe_pembayaran]]="QRIS",5%*Transaksi[[#This Row],[total_penjualan]],0)</f>
        <v>1500</v>
      </c>
      <c r="P937" s="14">
        <f>Transaksi[[#This Row],[total_penjualan]]-Transaksi[[#This Row],[diskon]]</f>
        <v>28500</v>
      </c>
      <c r="Q937" s="16" t="str">
        <f t="shared" si="14"/>
        <v>Juni</v>
      </c>
    </row>
    <row r="938" spans="1:17">
      <c r="A938" s="14">
        <v>937</v>
      </c>
      <c r="B938" s="14">
        <v>937</v>
      </c>
      <c r="C938" s="15">
        <v>44645</v>
      </c>
      <c r="D938" s="14">
        <v>40</v>
      </c>
      <c r="E938" s="14">
        <v>2</v>
      </c>
      <c r="F938" s="14">
        <v>2</v>
      </c>
      <c r="G938" s="14" t="s">
        <v>22</v>
      </c>
      <c r="H938" s="14" t="s">
        <v>20</v>
      </c>
      <c r="I938" s="14" t="str">
        <f>VLOOKUP(Transaksi[[#This Row],[product_id]],'Data Mentah'!$J$7:$N$31,2,FALSE)</f>
        <v>Indomie Ayam Spesial</v>
      </c>
      <c r="J938" s="14" t="str">
        <f>VLOOKUP(Transaksi[[#This Row],[product_id]],'Data Mentah'!$J$7:$N$31,3,FALSE)</f>
        <v>makanan</v>
      </c>
      <c r="K938" s="14">
        <f>VLOOKUP(Transaksi[[#This Row],[product_id]],'Data Mentah'!$J$7:$N$31,4,FALSE)</f>
        <v>9000</v>
      </c>
      <c r="L938" s="14" t="str">
        <f>VLOOKUP(Transaksi[[#This Row],[product_id]],'Data Mentah'!$J$7:$N$31,5,FALSE)</f>
        <v>mie-kuah</v>
      </c>
      <c r="M938" s="14">
        <f>Transaksi[[#This Row],[quantity]]*Transaksi[[#This Row],[harga_produk]]</f>
        <v>18000</v>
      </c>
      <c r="N938" s="14" t="str">
        <f>LEFT(Transaksi[[#This Row],[jenis_pembayaran]],4)</f>
        <v>QRIS</v>
      </c>
      <c r="O938" s="14">
        <f>IF(Transaksi[[#This Row],[tipe_pembayaran]]="QRIS",5%*Transaksi[[#This Row],[total_penjualan]],0)</f>
        <v>900</v>
      </c>
      <c r="P938" s="14">
        <f>Transaksi[[#This Row],[total_penjualan]]-Transaksi[[#This Row],[diskon]]</f>
        <v>17100</v>
      </c>
      <c r="Q938" s="16" t="str">
        <f t="shared" si="14"/>
        <v>Maret</v>
      </c>
    </row>
    <row r="939" spans="1:17">
      <c r="A939" s="14">
        <v>938</v>
      </c>
      <c r="B939" s="14">
        <v>938</v>
      </c>
      <c r="C939" s="15">
        <v>44571</v>
      </c>
      <c r="D939" s="14">
        <v>91</v>
      </c>
      <c r="E939" s="14">
        <v>12</v>
      </c>
      <c r="F939" s="14">
        <v>2</v>
      </c>
      <c r="G939" s="14" t="s">
        <v>33</v>
      </c>
      <c r="H939" s="14" t="s">
        <v>15</v>
      </c>
      <c r="I939" s="14" t="str">
        <f>VLOOKUP(Transaksi[[#This Row],[product_id]],'Data Mentah'!$J$7:$N$31,2,FALSE)</f>
        <v>Indomie Rasa Mi Kocok Bandung</v>
      </c>
      <c r="J939" s="14" t="str">
        <f>VLOOKUP(Transaksi[[#This Row],[product_id]],'Data Mentah'!$J$7:$N$31,3,FALSE)</f>
        <v>makanan</v>
      </c>
      <c r="K939" s="14">
        <f>VLOOKUP(Transaksi[[#This Row],[product_id]],'Data Mentah'!$J$7:$N$31,4,FALSE)</f>
        <v>10000</v>
      </c>
      <c r="L939" s="14" t="str">
        <f>VLOOKUP(Transaksi[[#This Row],[product_id]],'Data Mentah'!$J$7:$N$31,5,FALSE)</f>
        <v>mie-kuah</v>
      </c>
      <c r="M939" s="14">
        <f>Transaksi[[#This Row],[quantity]]*Transaksi[[#This Row],[harga_produk]]</f>
        <v>20000</v>
      </c>
      <c r="N939" s="14" t="str">
        <f>LEFT(Transaksi[[#This Row],[jenis_pembayaran]],4)</f>
        <v>QRIS</v>
      </c>
      <c r="O939" s="14">
        <f>IF(Transaksi[[#This Row],[tipe_pembayaran]]="QRIS",5%*Transaksi[[#This Row],[total_penjualan]],0)</f>
        <v>1000</v>
      </c>
      <c r="P939" s="14">
        <f>Transaksi[[#This Row],[total_penjualan]]-Transaksi[[#This Row],[diskon]]</f>
        <v>19000</v>
      </c>
      <c r="Q939" s="16" t="str">
        <f t="shared" si="14"/>
        <v>Januari</v>
      </c>
    </row>
    <row r="940" spans="1:17">
      <c r="A940" s="14">
        <v>939</v>
      </c>
      <c r="B940" s="14">
        <v>939</v>
      </c>
      <c r="C940" s="15">
        <v>44650</v>
      </c>
      <c r="D940" s="14">
        <v>64</v>
      </c>
      <c r="E940" s="14">
        <v>11</v>
      </c>
      <c r="F940" s="14">
        <v>2</v>
      </c>
      <c r="G940" s="14" t="s">
        <v>22</v>
      </c>
      <c r="H940" s="14" t="s">
        <v>15</v>
      </c>
      <c r="I940" s="14" t="str">
        <f>VLOOKUP(Transaksi[[#This Row],[product_id]],'Data Mentah'!$J$7:$N$31,2,FALSE)</f>
        <v>Indomie Rasa Empal Gentong</v>
      </c>
      <c r="J940" s="14" t="str">
        <f>VLOOKUP(Transaksi[[#This Row],[product_id]],'Data Mentah'!$J$7:$N$31,3,FALSE)</f>
        <v>makanan</v>
      </c>
      <c r="K940" s="14">
        <f>VLOOKUP(Transaksi[[#This Row],[product_id]],'Data Mentah'!$J$7:$N$31,4,FALSE)</f>
        <v>10000</v>
      </c>
      <c r="L940" s="14" t="str">
        <f>VLOOKUP(Transaksi[[#This Row],[product_id]],'Data Mentah'!$J$7:$N$31,5,FALSE)</f>
        <v>mie-kuah</v>
      </c>
      <c r="M940" s="14">
        <f>Transaksi[[#This Row],[quantity]]*Transaksi[[#This Row],[harga_produk]]</f>
        <v>20000</v>
      </c>
      <c r="N940" s="14" t="str">
        <f>LEFT(Transaksi[[#This Row],[jenis_pembayaran]],4)</f>
        <v>QRIS</v>
      </c>
      <c r="O940" s="14">
        <f>IF(Transaksi[[#This Row],[tipe_pembayaran]]="QRIS",5%*Transaksi[[#This Row],[total_penjualan]],0)</f>
        <v>1000</v>
      </c>
      <c r="P940" s="14">
        <f>Transaksi[[#This Row],[total_penjualan]]-Transaksi[[#This Row],[diskon]]</f>
        <v>19000</v>
      </c>
      <c r="Q940" s="16" t="str">
        <f t="shared" si="14"/>
        <v>Maret</v>
      </c>
    </row>
    <row r="941" spans="1:17">
      <c r="A941" s="14">
        <v>940</v>
      </c>
      <c r="B941" s="14">
        <v>940</v>
      </c>
      <c r="C941" s="15">
        <v>44564</v>
      </c>
      <c r="D941" s="14">
        <v>17</v>
      </c>
      <c r="E941" s="14">
        <v>1</v>
      </c>
      <c r="F941" s="14">
        <v>1</v>
      </c>
      <c r="G941" s="14" t="s">
        <v>30</v>
      </c>
      <c r="H941" s="14" t="s">
        <v>15</v>
      </c>
      <c r="I941" s="14" t="str">
        <f>VLOOKUP(Transaksi[[#This Row],[product_id]],'Data Mentah'!$J$7:$N$31,2,FALSE)</f>
        <v>indomie Ayam Bawang</v>
      </c>
      <c r="J941" s="14" t="str">
        <f>VLOOKUP(Transaksi[[#This Row],[product_id]],'Data Mentah'!$J$7:$N$31,3,FALSE)</f>
        <v>makanan</v>
      </c>
      <c r="K941" s="14">
        <f>VLOOKUP(Transaksi[[#This Row],[product_id]],'Data Mentah'!$J$7:$N$31,4,FALSE)</f>
        <v>9000</v>
      </c>
      <c r="L941" s="14" t="str">
        <f>VLOOKUP(Transaksi[[#This Row],[product_id]],'Data Mentah'!$J$7:$N$31,5,FALSE)</f>
        <v>mie-kuah</v>
      </c>
      <c r="M941" s="14">
        <f>Transaksi[[#This Row],[quantity]]*Transaksi[[#This Row],[harga_produk]]</f>
        <v>9000</v>
      </c>
      <c r="N941" s="14" t="str">
        <f>LEFT(Transaksi[[#This Row],[jenis_pembayaran]],4)</f>
        <v>QRIS</v>
      </c>
      <c r="O941" s="14">
        <f>IF(Transaksi[[#This Row],[tipe_pembayaran]]="QRIS",5%*Transaksi[[#This Row],[total_penjualan]],0)</f>
        <v>450</v>
      </c>
      <c r="P941" s="14">
        <f>Transaksi[[#This Row],[total_penjualan]]-Transaksi[[#This Row],[diskon]]</f>
        <v>8550</v>
      </c>
      <c r="Q941" s="16" t="str">
        <f t="shared" si="14"/>
        <v>Januari</v>
      </c>
    </row>
    <row r="942" spans="1:17">
      <c r="A942" s="14">
        <v>941</v>
      </c>
      <c r="B942" s="14">
        <v>941</v>
      </c>
      <c r="C942" s="15">
        <v>44736</v>
      </c>
      <c r="D942" s="14">
        <v>83</v>
      </c>
      <c r="E942" s="14">
        <v>1</v>
      </c>
      <c r="F942" s="14">
        <v>1</v>
      </c>
      <c r="G942" s="14" t="s">
        <v>22</v>
      </c>
      <c r="H942" s="14" t="s">
        <v>20</v>
      </c>
      <c r="I942" s="14" t="str">
        <f>VLOOKUP(Transaksi[[#This Row],[product_id]],'Data Mentah'!$J$7:$N$31,2,FALSE)</f>
        <v>indomie Ayam Bawang</v>
      </c>
      <c r="J942" s="14" t="str">
        <f>VLOOKUP(Transaksi[[#This Row],[product_id]],'Data Mentah'!$J$7:$N$31,3,FALSE)</f>
        <v>makanan</v>
      </c>
      <c r="K942" s="14">
        <f>VLOOKUP(Transaksi[[#This Row],[product_id]],'Data Mentah'!$J$7:$N$31,4,FALSE)</f>
        <v>9000</v>
      </c>
      <c r="L942" s="14" t="str">
        <f>VLOOKUP(Transaksi[[#This Row],[product_id]],'Data Mentah'!$J$7:$N$31,5,FALSE)</f>
        <v>mie-kuah</v>
      </c>
      <c r="M942" s="14">
        <f>Transaksi[[#This Row],[quantity]]*Transaksi[[#This Row],[harga_produk]]</f>
        <v>9000</v>
      </c>
      <c r="N942" s="14" t="str">
        <f>LEFT(Transaksi[[#This Row],[jenis_pembayaran]],4)</f>
        <v>QRIS</v>
      </c>
      <c r="O942" s="14">
        <f>IF(Transaksi[[#This Row],[tipe_pembayaran]]="QRIS",5%*Transaksi[[#This Row],[total_penjualan]],0)</f>
        <v>450</v>
      </c>
      <c r="P942" s="14">
        <f>Transaksi[[#This Row],[total_penjualan]]-Transaksi[[#This Row],[diskon]]</f>
        <v>8550</v>
      </c>
      <c r="Q942" s="16" t="str">
        <f t="shared" si="14"/>
        <v>Juni</v>
      </c>
    </row>
    <row r="943" spans="1:17">
      <c r="A943" s="14">
        <v>942</v>
      </c>
      <c r="B943" s="14">
        <v>942</v>
      </c>
      <c r="C943" s="15">
        <v>44664</v>
      </c>
      <c r="D943" s="14">
        <v>69</v>
      </c>
      <c r="E943" s="14">
        <v>14</v>
      </c>
      <c r="F943" s="14">
        <v>2</v>
      </c>
      <c r="G943" s="14" t="s">
        <v>22</v>
      </c>
      <c r="H943" s="14" t="s">
        <v>20</v>
      </c>
      <c r="I943" s="14" t="str">
        <f>VLOOKUP(Transaksi[[#This Row],[product_id]],'Data Mentah'!$J$7:$N$31,2,FALSE)</f>
        <v>Indomie Rasa Soto Banjar Limau Kuit</v>
      </c>
      <c r="J943" s="14" t="str">
        <f>VLOOKUP(Transaksi[[#This Row],[product_id]],'Data Mentah'!$J$7:$N$31,3,FALSE)</f>
        <v>makanan</v>
      </c>
      <c r="K943" s="14">
        <f>VLOOKUP(Transaksi[[#This Row],[product_id]],'Data Mentah'!$J$7:$N$31,4,FALSE)</f>
        <v>10000</v>
      </c>
      <c r="L943" s="14" t="str">
        <f>VLOOKUP(Transaksi[[#This Row],[product_id]],'Data Mentah'!$J$7:$N$31,5,FALSE)</f>
        <v>mie-kuah</v>
      </c>
      <c r="M943" s="14">
        <f>Transaksi[[#This Row],[quantity]]*Transaksi[[#This Row],[harga_produk]]</f>
        <v>20000</v>
      </c>
      <c r="N943" s="14" t="str">
        <f>LEFT(Transaksi[[#This Row],[jenis_pembayaran]],4)</f>
        <v>QRIS</v>
      </c>
      <c r="O943" s="14">
        <f>IF(Transaksi[[#This Row],[tipe_pembayaran]]="QRIS",5%*Transaksi[[#This Row],[total_penjualan]],0)</f>
        <v>1000</v>
      </c>
      <c r="P943" s="14">
        <f>Transaksi[[#This Row],[total_penjualan]]-Transaksi[[#This Row],[diskon]]</f>
        <v>19000</v>
      </c>
      <c r="Q943" s="16" t="str">
        <f t="shared" si="14"/>
        <v>April</v>
      </c>
    </row>
    <row r="944" spans="1:17">
      <c r="A944" s="14">
        <v>943</v>
      </c>
      <c r="B944" s="14">
        <v>943</v>
      </c>
      <c r="C944" s="15">
        <v>44711</v>
      </c>
      <c r="D944" s="14">
        <v>35</v>
      </c>
      <c r="E944" s="14">
        <v>1</v>
      </c>
      <c r="F944" s="14">
        <v>2</v>
      </c>
      <c r="G944" s="14" t="s">
        <v>19</v>
      </c>
      <c r="H944" s="14" t="s">
        <v>15</v>
      </c>
      <c r="I944" s="14" t="str">
        <f>VLOOKUP(Transaksi[[#This Row],[product_id]],'Data Mentah'!$J$7:$N$31,2,FALSE)</f>
        <v>indomie Ayam Bawang</v>
      </c>
      <c r="J944" s="14" t="str">
        <f>VLOOKUP(Transaksi[[#This Row],[product_id]],'Data Mentah'!$J$7:$N$31,3,FALSE)</f>
        <v>makanan</v>
      </c>
      <c r="K944" s="14">
        <f>VLOOKUP(Transaksi[[#This Row],[product_id]],'Data Mentah'!$J$7:$N$31,4,FALSE)</f>
        <v>9000</v>
      </c>
      <c r="L944" s="14" t="str">
        <f>VLOOKUP(Transaksi[[#This Row],[product_id]],'Data Mentah'!$J$7:$N$31,5,FALSE)</f>
        <v>mie-kuah</v>
      </c>
      <c r="M944" s="14">
        <f>Transaksi[[#This Row],[quantity]]*Transaksi[[#This Row],[harga_produk]]</f>
        <v>18000</v>
      </c>
      <c r="N944" s="14" t="str">
        <f>LEFT(Transaksi[[#This Row],[jenis_pembayaran]],4)</f>
        <v>CASH</v>
      </c>
      <c r="O944" s="14">
        <f>IF(Transaksi[[#This Row],[tipe_pembayaran]]="QRIS",5%*Transaksi[[#This Row],[total_penjualan]],0)</f>
        <v>0</v>
      </c>
      <c r="P944" s="14">
        <f>Transaksi[[#This Row],[total_penjualan]]-Transaksi[[#This Row],[diskon]]</f>
        <v>18000</v>
      </c>
      <c r="Q944" s="16" t="str">
        <f t="shared" si="14"/>
        <v>Mei</v>
      </c>
    </row>
    <row r="945" spans="1:17">
      <c r="A945" s="14">
        <v>944</v>
      </c>
      <c r="B945" s="14">
        <v>944</v>
      </c>
      <c r="C945" s="15">
        <v>44602</v>
      </c>
      <c r="D945" s="14">
        <v>44</v>
      </c>
      <c r="E945" s="14">
        <v>8</v>
      </c>
      <c r="F945" s="14">
        <v>3</v>
      </c>
      <c r="G945" s="14" t="s">
        <v>19</v>
      </c>
      <c r="H945" s="14" t="s">
        <v>20</v>
      </c>
      <c r="I945" s="14" t="str">
        <f>VLOOKUP(Transaksi[[#This Row],[product_id]],'Data Mentah'!$J$7:$N$31,2,FALSE)</f>
        <v>Indomie Goreng Sambal Matah</v>
      </c>
      <c r="J945" s="14" t="str">
        <f>VLOOKUP(Transaksi[[#This Row],[product_id]],'Data Mentah'!$J$7:$N$31,3,FALSE)</f>
        <v>makanan</v>
      </c>
      <c r="K945" s="14">
        <f>VLOOKUP(Transaksi[[#This Row],[product_id]],'Data Mentah'!$J$7:$N$31,4,FALSE)</f>
        <v>9000</v>
      </c>
      <c r="L945" s="14" t="str">
        <f>VLOOKUP(Transaksi[[#This Row],[product_id]],'Data Mentah'!$J$7:$N$31,5,FALSE)</f>
        <v>mie-goreng</v>
      </c>
      <c r="M945" s="14">
        <f>Transaksi[[#This Row],[quantity]]*Transaksi[[#This Row],[harga_produk]]</f>
        <v>27000</v>
      </c>
      <c r="N945" s="14" t="str">
        <f>LEFT(Transaksi[[#This Row],[jenis_pembayaran]],4)</f>
        <v>CASH</v>
      </c>
      <c r="O945" s="14">
        <f>IF(Transaksi[[#This Row],[tipe_pembayaran]]="QRIS",5%*Transaksi[[#This Row],[total_penjualan]],0)</f>
        <v>0</v>
      </c>
      <c r="P945" s="14">
        <f>Transaksi[[#This Row],[total_penjualan]]-Transaksi[[#This Row],[diskon]]</f>
        <v>27000</v>
      </c>
      <c r="Q945" s="16" t="str">
        <f t="shared" si="14"/>
        <v>Februari</v>
      </c>
    </row>
    <row r="946" spans="1:17">
      <c r="A946" s="14">
        <v>945</v>
      </c>
      <c r="B946" s="14">
        <v>945</v>
      </c>
      <c r="C946" s="15">
        <v>44627</v>
      </c>
      <c r="D946" s="14">
        <v>4</v>
      </c>
      <c r="E946" s="14">
        <v>1</v>
      </c>
      <c r="F946" s="14">
        <v>2</v>
      </c>
      <c r="G946" s="14" t="s">
        <v>22</v>
      </c>
      <c r="H946" s="14" t="s">
        <v>15</v>
      </c>
      <c r="I946" s="14" t="str">
        <f>VLOOKUP(Transaksi[[#This Row],[product_id]],'Data Mentah'!$J$7:$N$31,2,FALSE)</f>
        <v>indomie Ayam Bawang</v>
      </c>
      <c r="J946" s="14" t="str">
        <f>VLOOKUP(Transaksi[[#This Row],[product_id]],'Data Mentah'!$J$7:$N$31,3,FALSE)</f>
        <v>makanan</v>
      </c>
      <c r="K946" s="14">
        <f>VLOOKUP(Transaksi[[#This Row],[product_id]],'Data Mentah'!$J$7:$N$31,4,FALSE)</f>
        <v>9000</v>
      </c>
      <c r="L946" s="14" t="str">
        <f>VLOOKUP(Transaksi[[#This Row],[product_id]],'Data Mentah'!$J$7:$N$31,5,FALSE)</f>
        <v>mie-kuah</v>
      </c>
      <c r="M946" s="14">
        <f>Transaksi[[#This Row],[quantity]]*Transaksi[[#This Row],[harga_produk]]</f>
        <v>18000</v>
      </c>
      <c r="N946" s="14" t="str">
        <f>LEFT(Transaksi[[#This Row],[jenis_pembayaran]],4)</f>
        <v>QRIS</v>
      </c>
      <c r="O946" s="14">
        <f>IF(Transaksi[[#This Row],[tipe_pembayaran]]="QRIS",5%*Transaksi[[#This Row],[total_penjualan]],0)</f>
        <v>900</v>
      </c>
      <c r="P946" s="14">
        <f>Transaksi[[#This Row],[total_penjualan]]-Transaksi[[#This Row],[diskon]]</f>
        <v>17100</v>
      </c>
      <c r="Q946" s="16" t="str">
        <f t="shared" si="14"/>
        <v>Maret</v>
      </c>
    </row>
    <row r="947" spans="1:17">
      <c r="A947" s="14">
        <v>946</v>
      </c>
      <c r="B947" s="14">
        <v>946</v>
      </c>
      <c r="C947" s="15">
        <v>44773</v>
      </c>
      <c r="D947" s="14">
        <v>29</v>
      </c>
      <c r="E947" s="14">
        <v>8</v>
      </c>
      <c r="F947" s="14">
        <v>1</v>
      </c>
      <c r="G947" s="14" t="s">
        <v>22</v>
      </c>
      <c r="H947" s="14" t="s">
        <v>15</v>
      </c>
      <c r="I947" s="14" t="str">
        <f>VLOOKUP(Transaksi[[#This Row],[product_id]],'Data Mentah'!$J$7:$N$31,2,FALSE)</f>
        <v>Indomie Goreng Sambal Matah</v>
      </c>
      <c r="J947" s="14" t="str">
        <f>VLOOKUP(Transaksi[[#This Row],[product_id]],'Data Mentah'!$J$7:$N$31,3,FALSE)</f>
        <v>makanan</v>
      </c>
      <c r="K947" s="14">
        <f>VLOOKUP(Transaksi[[#This Row],[product_id]],'Data Mentah'!$J$7:$N$31,4,FALSE)</f>
        <v>9000</v>
      </c>
      <c r="L947" s="14" t="str">
        <f>VLOOKUP(Transaksi[[#This Row],[product_id]],'Data Mentah'!$J$7:$N$31,5,FALSE)</f>
        <v>mie-goreng</v>
      </c>
      <c r="M947" s="14">
        <f>Transaksi[[#This Row],[quantity]]*Transaksi[[#This Row],[harga_produk]]</f>
        <v>9000</v>
      </c>
      <c r="N947" s="14" t="str">
        <f>LEFT(Transaksi[[#This Row],[jenis_pembayaran]],4)</f>
        <v>QRIS</v>
      </c>
      <c r="O947" s="14">
        <f>IF(Transaksi[[#This Row],[tipe_pembayaran]]="QRIS",5%*Transaksi[[#This Row],[total_penjualan]],0)</f>
        <v>450</v>
      </c>
      <c r="P947" s="14">
        <f>Transaksi[[#This Row],[total_penjualan]]-Transaksi[[#This Row],[diskon]]</f>
        <v>8550</v>
      </c>
      <c r="Q947" s="16" t="str">
        <f t="shared" si="14"/>
        <v>Juli</v>
      </c>
    </row>
    <row r="948" spans="1:17">
      <c r="A948" s="14">
        <v>947</v>
      </c>
      <c r="B948" s="14">
        <v>947</v>
      </c>
      <c r="C948" s="15">
        <v>44652</v>
      </c>
      <c r="D948" s="14">
        <v>3</v>
      </c>
      <c r="E948" s="14">
        <v>8</v>
      </c>
      <c r="F948" s="14">
        <v>3</v>
      </c>
      <c r="G948" s="14" t="s">
        <v>19</v>
      </c>
      <c r="H948" s="14" t="s">
        <v>15</v>
      </c>
      <c r="I948" s="14" t="str">
        <f>VLOOKUP(Transaksi[[#This Row],[product_id]],'Data Mentah'!$J$7:$N$31,2,FALSE)</f>
        <v>Indomie Goreng Sambal Matah</v>
      </c>
      <c r="J948" s="14" t="str">
        <f>VLOOKUP(Transaksi[[#This Row],[product_id]],'Data Mentah'!$J$7:$N$31,3,FALSE)</f>
        <v>makanan</v>
      </c>
      <c r="K948" s="14">
        <f>VLOOKUP(Transaksi[[#This Row],[product_id]],'Data Mentah'!$J$7:$N$31,4,FALSE)</f>
        <v>9000</v>
      </c>
      <c r="L948" s="14" t="str">
        <f>VLOOKUP(Transaksi[[#This Row],[product_id]],'Data Mentah'!$J$7:$N$31,5,FALSE)</f>
        <v>mie-goreng</v>
      </c>
      <c r="M948" s="14">
        <f>Transaksi[[#This Row],[quantity]]*Transaksi[[#This Row],[harga_produk]]</f>
        <v>27000</v>
      </c>
      <c r="N948" s="14" t="str">
        <f>LEFT(Transaksi[[#This Row],[jenis_pembayaran]],4)</f>
        <v>CASH</v>
      </c>
      <c r="O948" s="14">
        <f>IF(Transaksi[[#This Row],[tipe_pembayaran]]="QRIS",5%*Transaksi[[#This Row],[total_penjualan]],0)</f>
        <v>0</v>
      </c>
      <c r="P948" s="14">
        <f>Transaksi[[#This Row],[total_penjualan]]-Transaksi[[#This Row],[diskon]]</f>
        <v>27000</v>
      </c>
      <c r="Q948" s="16" t="str">
        <f t="shared" si="14"/>
        <v>April</v>
      </c>
    </row>
    <row r="949" spans="1:17">
      <c r="A949" s="14">
        <v>948</v>
      </c>
      <c r="B949" s="14">
        <v>948</v>
      </c>
      <c r="C949" s="15">
        <v>44758</v>
      </c>
      <c r="D949" s="14">
        <v>42</v>
      </c>
      <c r="E949" s="14">
        <v>10</v>
      </c>
      <c r="F949" s="14">
        <v>1</v>
      </c>
      <c r="G949" s="14" t="s">
        <v>45</v>
      </c>
      <c r="H949" s="14" t="s">
        <v>20</v>
      </c>
      <c r="I949" s="14" t="str">
        <f>VLOOKUP(Transaksi[[#This Row],[product_id]],'Data Mentah'!$J$7:$N$31,2,FALSE)</f>
        <v>indomie Kari Ayam</v>
      </c>
      <c r="J949" s="14" t="str">
        <f>VLOOKUP(Transaksi[[#This Row],[product_id]],'Data Mentah'!$J$7:$N$31,3,FALSE)</f>
        <v>makanan</v>
      </c>
      <c r="K949" s="14">
        <f>VLOOKUP(Transaksi[[#This Row],[product_id]],'Data Mentah'!$J$7:$N$31,4,FALSE)</f>
        <v>9000</v>
      </c>
      <c r="L949" s="14" t="str">
        <f>VLOOKUP(Transaksi[[#This Row],[product_id]],'Data Mentah'!$J$7:$N$31,5,FALSE)</f>
        <v>mie-kuah</v>
      </c>
      <c r="M949" s="14">
        <f>Transaksi[[#This Row],[quantity]]*Transaksi[[#This Row],[harga_produk]]</f>
        <v>9000</v>
      </c>
      <c r="N949" s="14" t="str">
        <f>LEFT(Transaksi[[#This Row],[jenis_pembayaran]],4)</f>
        <v>QRIS</v>
      </c>
      <c r="O949" s="14">
        <f>IF(Transaksi[[#This Row],[tipe_pembayaran]]="QRIS",5%*Transaksi[[#This Row],[total_penjualan]],0)</f>
        <v>450</v>
      </c>
      <c r="P949" s="14">
        <f>Transaksi[[#This Row],[total_penjualan]]-Transaksi[[#This Row],[diskon]]</f>
        <v>8550</v>
      </c>
      <c r="Q949" s="16" t="str">
        <f t="shared" si="14"/>
        <v>Juli</v>
      </c>
    </row>
    <row r="950" spans="1:17">
      <c r="A950" s="14">
        <v>949</v>
      </c>
      <c r="B950" s="14">
        <v>949</v>
      </c>
      <c r="C950" s="15">
        <v>44650</v>
      </c>
      <c r="D950" s="14">
        <v>76</v>
      </c>
      <c r="E950" s="14">
        <v>11</v>
      </c>
      <c r="F950" s="14">
        <v>1</v>
      </c>
      <c r="G950" s="14" t="s">
        <v>19</v>
      </c>
      <c r="H950" s="14" t="s">
        <v>20</v>
      </c>
      <c r="I950" s="14" t="str">
        <f>VLOOKUP(Transaksi[[#This Row],[product_id]],'Data Mentah'!$J$7:$N$31,2,FALSE)</f>
        <v>Indomie Rasa Empal Gentong</v>
      </c>
      <c r="J950" s="14" t="str">
        <f>VLOOKUP(Transaksi[[#This Row],[product_id]],'Data Mentah'!$J$7:$N$31,3,FALSE)</f>
        <v>makanan</v>
      </c>
      <c r="K950" s="14">
        <f>VLOOKUP(Transaksi[[#This Row],[product_id]],'Data Mentah'!$J$7:$N$31,4,FALSE)</f>
        <v>10000</v>
      </c>
      <c r="L950" s="14" t="str">
        <f>VLOOKUP(Transaksi[[#This Row],[product_id]],'Data Mentah'!$J$7:$N$31,5,FALSE)</f>
        <v>mie-kuah</v>
      </c>
      <c r="M950" s="14">
        <f>Transaksi[[#This Row],[quantity]]*Transaksi[[#This Row],[harga_produk]]</f>
        <v>10000</v>
      </c>
      <c r="N950" s="14" t="str">
        <f>LEFT(Transaksi[[#This Row],[jenis_pembayaran]],4)</f>
        <v>CASH</v>
      </c>
      <c r="O950" s="14">
        <f>IF(Transaksi[[#This Row],[tipe_pembayaran]]="QRIS",5%*Transaksi[[#This Row],[total_penjualan]],0)</f>
        <v>0</v>
      </c>
      <c r="P950" s="14">
        <f>Transaksi[[#This Row],[total_penjualan]]-Transaksi[[#This Row],[diskon]]</f>
        <v>10000</v>
      </c>
      <c r="Q950" s="16" t="str">
        <f t="shared" si="14"/>
        <v>Maret</v>
      </c>
    </row>
    <row r="951" spans="1:17">
      <c r="A951" s="14">
        <v>950</v>
      </c>
      <c r="B951" s="14">
        <v>950</v>
      </c>
      <c r="C951" s="15">
        <v>44775</v>
      </c>
      <c r="D951" s="14">
        <v>37</v>
      </c>
      <c r="E951" s="14">
        <v>11</v>
      </c>
      <c r="F951" s="14">
        <v>3</v>
      </c>
      <c r="G951" s="14" t="s">
        <v>19</v>
      </c>
      <c r="H951" s="14" t="s">
        <v>15</v>
      </c>
      <c r="I951" s="14" t="str">
        <f>VLOOKUP(Transaksi[[#This Row],[product_id]],'Data Mentah'!$J$7:$N$31,2,FALSE)</f>
        <v>Indomie Rasa Empal Gentong</v>
      </c>
      <c r="J951" s="14" t="str">
        <f>VLOOKUP(Transaksi[[#This Row],[product_id]],'Data Mentah'!$J$7:$N$31,3,FALSE)</f>
        <v>makanan</v>
      </c>
      <c r="K951" s="14">
        <f>VLOOKUP(Transaksi[[#This Row],[product_id]],'Data Mentah'!$J$7:$N$31,4,FALSE)</f>
        <v>10000</v>
      </c>
      <c r="L951" s="14" t="str">
        <f>VLOOKUP(Transaksi[[#This Row],[product_id]],'Data Mentah'!$J$7:$N$31,5,FALSE)</f>
        <v>mie-kuah</v>
      </c>
      <c r="M951" s="14">
        <f>Transaksi[[#This Row],[quantity]]*Transaksi[[#This Row],[harga_produk]]</f>
        <v>30000</v>
      </c>
      <c r="N951" s="14" t="str">
        <f>LEFT(Transaksi[[#This Row],[jenis_pembayaran]],4)</f>
        <v>CASH</v>
      </c>
      <c r="O951" s="14">
        <f>IF(Transaksi[[#This Row],[tipe_pembayaran]]="QRIS",5%*Transaksi[[#This Row],[total_penjualan]],0)</f>
        <v>0</v>
      </c>
      <c r="P951" s="14">
        <f>Transaksi[[#This Row],[total_penjualan]]-Transaksi[[#This Row],[diskon]]</f>
        <v>30000</v>
      </c>
      <c r="Q951" s="16" t="str">
        <f t="shared" si="14"/>
        <v>Agustus</v>
      </c>
    </row>
    <row r="952" spans="1:17">
      <c r="A952" s="14">
        <v>951</v>
      </c>
      <c r="B952" s="14">
        <v>951</v>
      </c>
      <c r="C952" s="15">
        <v>44727</v>
      </c>
      <c r="D952" s="14">
        <v>88</v>
      </c>
      <c r="E952" s="14">
        <v>18</v>
      </c>
      <c r="F952" s="14">
        <v>3</v>
      </c>
      <c r="G952" s="14" t="s">
        <v>19</v>
      </c>
      <c r="H952" s="14" t="s">
        <v>15</v>
      </c>
      <c r="I952" s="14" t="str">
        <f>VLOOKUP(Transaksi[[#This Row],[product_id]],'Data Mentah'!$J$7:$N$31,2,FALSE)</f>
        <v>Indomie Soto Mie</v>
      </c>
      <c r="J952" s="14" t="str">
        <f>VLOOKUP(Transaksi[[#This Row],[product_id]],'Data Mentah'!$J$7:$N$31,3,FALSE)</f>
        <v>makanan</v>
      </c>
      <c r="K952" s="14">
        <f>VLOOKUP(Transaksi[[#This Row],[product_id]],'Data Mentah'!$J$7:$N$31,4,FALSE)</f>
        <v>9000</v>
      </c>
      <c r="L952" s="14" t="str">
        <f>VLOOKUP(Transaksi[[#This Row],[product_id]],'Data Mentah'!$J$7:$N$31,5,FALSE)</f>
        <v>mie-kuah</v>
      </c>
      <c r="M952" s="14">
        <f>Transaksi[[#This Row],[quantity]]*Transaksi[[#This Row],[harga_produk]]</f>
        <v>27000</v>
      </c>
      <c r="N952" s="14" t="str">
        <f>LEFT(Transaksi[[#This Row],[jenis_pembayaran]],4)</f>
        <v>CASH</v>
      </c>
      <c r="O952" s="14">
        <f>IF(Transaksi[[#This Row],[tipe_pembayaran]]="QRIS",5%*Transaksi[[#This Row],[total_penjualan]],0)</f>
        <v>0</v>
      </c>
      <c r="P952" s="14">
        <f>Transaksi[[#This Row],[total_penjualan]]-Transaksi[[#This Row],[diskon]]</f>
        <v>27000</v>
      </c>
      <c r="Q952" s="16" t="str">
        <f t="shared" si="14"/>
        <v>Juni</v>
      </c>
    </row>
    <row r="953" spans="1:17">
      <c r="A953" s="14">
        <v>952</v>
      </c>
      <c r="B953" s="14">
        <v>952</v>
      </c>
      <c r="C953" s="15">
        <v>44742</v>
      </c>
      <c r="D953" s="14">
        <v>41</v>
      </c>
      <c r="E953" s="14">
        <v>16</v>
      </c>
      <c r="F953" s="14">
        <v>3</v>
      </c>
      <c r="G953" s="14" t="s">
        <v>33</v>
      </c>
      <c r="H953" s="14" t="s">
        <v>15</v>
      </c>
      <c r="I953" s="14" t="str">
        <f>VLOOKUP(Transaksi[[#This Row],[product_id]],'Data Mentah'!$J$7:$N$31,2,FALSE)</f>
        <v>Indomie Rasa Soto Lamongan</v>
      </c>
      <c r="J953" s="14" t="str">
        <f>VLOOKUP(Transaksi[[#This Row],[product_id]],'Data Mentah'!$J$7:$N$31,3,FALSE)</f>
        <v>makanan</v>
      </c>
      <c r="K953" s="14">
        <f>VLOOKUP(Transaksi[[#This Row],[product_id]],'Data Mentah'!$J$7:$N$31,4,FALSE)</f>
        <v>10000</v>
      </c>
      <c r="L953" s="14" t="str">
        <f>VLOOKUP(Transaksi[[#This Row],[product_id]],'Data Mentah'!$J$7:$N$31,5,FALSE)</f>
        <v>mie-kuah</v>
      </c>
      <c r="M953" s="14">
        <f>Transaksi[[#This Row],[quantity]]*Transaksi[[#This Row],[harga_produk]]</f>
        <v>30000</v>
      </c>
      <c r="N953" s="14" t="str">
        <f>LEFT(Transaksi[[#This Row],[jenis_pembayaran]],4)</f>
        <v>QRIS</v>
      </c>
      <c r="O953" s="14">
        <f>IF(Transaksi[[#This Row],[tipe_pembayaran]]="QRIS",5%*Transaksi[[#This Row],[total_penjualan]],0)</f>
        <v>1500</v>
      </c>
      <c r="P953" s="14">
        <f>Transaksi[[#This Row],[total_penjualan]]-Transaksi[[#This Row],[diskon]]</f>
        <v>28500</v>
      </c>
      <c r="Q953" s="16" t="str">
        <f t="shared" si="14"/>
        <v>Juni</v>
      </c>
    </row>
    <row r="954" spans="1:17">
      <c r="A954" s="14">
        <v>953</v>
      </c>
      <c r="B954" s="14">
        <v>953</v>
      </c>
      <c r="C954" s="15">
        <v>44619</v>
      </c>
      <c r="D954" s="14">
        <v>77</v>
      </c>
      <c r="E954" s="14">
        <v>1</v>
      </c>
      <c r="F954" s="14">
        <v>3</v>
      </c>
      <c r="G954" s="14" t="s">
        <v>33</v>
      </c>
      <c r="H954" s="14" t="s">
        <v>15</v>
      </c>
      <c r="I954" s="14" t="str">
        <f>VLOOKUP(Transaksi[[#This Row],[product_id]],'Data Mentah'!$J$7:$N$31,2,FALSE)</f>
        <v>indomie Ayam Bawang</v>
      </c>
      <c r="J954" s="14" t="str">
        <f>VLOOKUP(Transaksi[[#This Row],[product_id]],'Data Mentah'!$J$7:$N$31,3,FALSE)</f>
        <v>makanan</v>
      </c>
      <c r="K954" s="14">
        <f>VLOOKUP(Transaksi[[#This Row],[product_id]],'Data Mentah'!$J$7:$N$31,4,FALSE)</f>
        <v>9000</v>
      </c>
      <c r="L954" s="14" t="str">
        <f>VLOOKUP(Transaksi[[#This Row],[product_id]],'Data Mentah'!$J$7:$N$31,5,FALSE)</f>
        <v>mie-kuah</v>
      </c>
      <c r="M954" s="14">
        <f>Transaksi[[#This Row],[quantity]]*Transaksi[[#This Row],[harga_produk]]</f>
        <v>27000</v>
      </c>
      <c r="N954" s="14" t="str">
        <f>LEFT(Transaksi[[#This Row],[jenis_pembayaran]],4)</f>
        <v>QRIS</v>
      </c>
      <c r="O954" s="14">
        <f>IF(Transaksi[[#This Row],[tipe_pembayaran]]="QRIS",5%*Transaksi[[#This Row],[total_penjualan]],0)</f>
        <v>1350</v>
      </c>
      <c r="P954" s="14">
        <f>Transaksi[[#This Row],[total_penjualan]]-Transaksi[[#This Row],[diskon]]</f>
        <v>25650</v>
      </c>
      <c r="Q954" s="16" t="str">
        <f t="shared" si="14"/>
        <v>Februari</v>
      </c>
    </row>
    <row r="955" spans="1:17">
      <c r="A955" s="14">
        <v>954</v>
      </c>
      <c r="B955" s="14">
        <v>954</v>
      </c>
      <c r="C955" s="15">
        <v>44629</v>
      </c>
      <c r="D955" s="14">
        <v>89</v>
      </c>
      <c r="E955" s="14">
        <v>9</v>
      </c>
      <c r="F955" s="14">
        <v>1</v>
      </c>
      <c r="G955" s="14" t="s">
        <v>14</v>
      </c>
      <c r="H955" s="14" t="s">
        <v>20</v>
      </c>
      <c r="I955" s="14" t="str">
        <f>VLOOKUP(Transaksi[[#This Row],[product_id]],'Data Mentah'!$J$7:$N$31,2,FALSE)</f>
        <v>Indomie Goreng Spesial</v>
      </c>
      <c r="J955" s="14" t="str">
        <f>VLOOKUP(Transaksi[[#This Row],[product_id]],'Data Mentah'!$J$7:$N$31,3,FALSE)</f>
        <v>makanan</v>
      </c>
      <c r="K955" s="14">
        <f>VLOOKUP(Transaksi[[#This Row],[product_id]],'Data Mentah'!$J$7:$N$31,4,FALSE)</f>
        <v>9000</v>
      </c>
      <c r="L955" s="14" t="str">
        <f>VLOOKUP(Transaksi[[#This Row],[product_id]],'Data Mentah'!$J$7:$N$31,5,FALSE)</f>
        <v>mie-goreng</v>
      </c>
      <c r="M955" s="14">
        <f>Transaksi[[#This Row],[quantity]]*Transaksi[[#This Row],[harga_produk]]</f>
        <v>9000</v>
      </c>
      <c r="N955" s="14" t="str">
        <f>LEFT(Transaksi[[#This Row],[jenis_pembayaran]],4)</f>
        <v>QRIS</v>
      </c>
      <c r="O955" s="14">
        <f>IF(Transaksi[[#This Row],[tipe_pembayaran]]="QRIS",5%*Transaksi[[#This Row],[total_penjualan]],0)</f>
        <v>450</v>
      </c>
      <c r="P955" s="14">
        <f>Transaksi[[#This Row],[total_penjualan]]-Transaksi[[#This Row],[diskon]]</f>
        <v>8550</v>
      </c>
      <c r="Q955" s="16" t="str">
        <f t="shared" si="14"/>
        <v>Maret</v>
      </c>
    </row>
    <row r="956" spans="1:17">
      <c r="A956" s="14">
        <v>955</v>
      </c>
      <c r="B956" s="14">
        <v>955</v>
      </c>
      <c r="C956" s="15">
        <v>44602</v>
      </c>
      <c r="D956" s="14">
        <v>9</v>
      </c>
      <c r="E956" s="14">
        <v>3</v>
      </c>
      <c r="F956" s="14">
        <v>1</v>
      </c>
      <c r="G956" s="14" t="s">
        <v>30</v>
      </c>
      <c r="H956" s="14" t="s">
        <v>20</v>
      </c>
      <c r="I956" s="14" t="str">
        <f>VLOOKUP(Transaksi[[#This Row],[product_id]],'Data Mentah'!$J$7:$N$31,2,FALSE)</f>
        <v>Indomie Baso Sapi</v>
      </c>
      <c r="J956" s="14" t="str">
        <f>VLOOKUP(Transaksi[[#This Row],[product_id]],'Data Mentah'!$J$7:$N$31,3,FALSE)</f>
        <v>makanan</v>
      </c>
      <c r="K956" s="14">
        <f>VLOOKUP(Transaksi[[#This Row],[product_id]],'Data Mentah'!$J$7:$N$31,4,FALSE)</f>
        <v>9000</v>
      </c>
      <c r="L956" s="14" t="str">
        <f>VLOOKUP(Transaksi[[#This Row],[product_id]],'Data Mentah'!$J$7:$N$31,5,FALSE)</f>
        <v>mie-kuah</v>
      </c>
      <c r="M956" s="14">
        <f>Transaksi[[#This Row],[quantity]]*Transaksi[[#This Row],[harga_produk]]</f>
        <v>9000</v>
      </c>
      <c r="N956" s="14" t="str">
        <f>LEFT(Transaksi[[#This Row],[jenis_pembayaran]],4)</f>
        <v>QRIS</v>
      </c>
      <c r="O956" s="14">
        <f>IF(Transaksi[[#This Row],[tipe_pembayaran]]="QRIS",5%*Transaksi[[#This Row],[total_penjualan]],0)</f>
        <v>450</v>
      </c>
      <c r="P956" s="14">
        <f>Transaksi[[#This Row],[total_penjualan]]-Transaksi[[#This Row],[diskon]]</f>
        <v>8550</v>
      </c>
      <c r="Q956" s="16" t="str">
        <f t="shared" si="14"/>
        <v>Februari</v>
      </c>
    </row>
    <row r="957" spans="1:17">
      <c r="A957" s="14">
        <v>956</v>
      </c>
      <c r="B957" s="14">
        <v>956</v>
      </c>
      <c r="C957" s="15">
        <v>44654</v>
      </c>
      <c r="D957" s="14">
        <v>96</v>
      </c>
      <c r="E957" s="14">
        <v>6</v>
      </c>
      <c r="F957" s="14">
        <v>1</v>
      </c>
      <c r="G957" s="14" t="s">
        <v>19</v>
      </c>
      <c r="H957" s="14" t="s">
        <v>20</v>
      </c>
      <c r="I957" s="14" t="str">
        <f>VLOOKUP(Transaksi[[#This Row],[product_id]],'Data Mentah'!$J$7:$N$31,2,FALSE)</f>
        <v>Indomie Goreng Pedas</v>
      </c>
      <c r="J957" s="14" t="str">
        <f>VLOOKUP(Transaksi[[#This Row],[product_id]],'Data Mentah'!$J$7:$N$31,3,FALSE)</f>
        <v>makanan</v>
      </c>
      <c r="K957" s="14">
        <f>VLOOKUP(Transaksi[[#This Row],[product_id]],'Data Mentah'!$J$7:$N$31,4,FALSE)</f>
        <v>9000</v>
      </c>
      <c r="L957" s="14" t="str">
        <f>VLOOKUP(Transaksi[[#This Row],[product_id]],'Data Mentah'!$J$7:$N$31,5,FALSE)</f>
        <v>mie-goreng</v>
      </c>
      <c r="M957" s="14">
        <f>Transaksi[[#This Row],[quantity]]*Transaksi[[#This Row],[harga_produk]]</f>
        <v>9000</v>
      </c>
      <c r="N957" s="14" t="str">
        <f>LEFT(Transaksi[[#This Row],[jenis_pembayaran]],4)</f>
        <v>CASH</v>
      </c>
      <c r="O957" s="14">
        <f>IF(Transaksi[[#This Row],[tipe_pembayaran]]="QRIS",5%*Transaksi[[#This Row],[total_penjualan]],0)</f>
        <v>0</v>
      </c>
      <c r="P957" s="14">
        <f>Transaksi[[#This Row],[total_penjualan]]-Transaksi[[#This Row],[diskon]]</f>
        <v>9000</v>
      </c>
      <c r="Q957" s="16" t="str">
        <f t="shared" si="14"/>
        <v>April</v>
      </c>
    </row>
    <row r="958" spans="1:17">
      <c r="A958" s="14">
        <v>957</v>
      </c>
      <c r="B958" s="14">
        <v>957</v>
      </c>
      <c r="C958" s="15">
        <v>44692</v>
      </c>
      <c r="D958" s="14">
        <v>72</v>
      </c>
      <c r="E958" s="14">
        <v>17</v>
      </c>
      <c r="F958" s="14">
        <v>2</v>
      </c>
      <c r="G958" s="14" t="s">
        <v>22</v>
      </c>
      <c r="H958" s="14" t="s">
        <v>15</v>
      </c>
      <c r="I958" s="14" t="str">
        <f>VLOOKUP(Transaksi[[#This Row],[product_id]],'Data Mentah'!$J$7:$N$31,2,FALSE)</f>
        <v>Indomie Rasa Soto Padang</v>
      </c>
      <c r="J958" s="14" t="str">
        <f>VLOOKUP(Transaksi[[#This Row],[product_id]],'Data Mentah'!$J$7:$N$31,3,FALSE)</f>
        <v>makanan</v>
      </c>
      <c r="K958" s="14">
        <f>VLOOKUP(Transaksi[[#This Row],[product_id]],'Data Mentah'!$J$7:$N$31,4,FALSE)</f>
        <v>10000</v>
      </c>
      <c r="L958" s="14" t="str">
        <f>VLOOKUP(Transaksi[[#This Row],[product_id]],'Data Mentah'!$J$7:$N$31,5,FALSE)</f>
        <v>mie-kuah</v>
      </c>
      <c r="M958" s="14">
        <f>Transaksi[[#This Row],[quantity]]*Transaksi[[#This Row],[harga_produk]]</f>
        <v>20000</v>
      </c>
      <c r="N958" s="14" t="str">
        <f>LEFT(Transaksi[[#This Row],[jenis_pembayaran]],4)</f>
        <v>QRIS</v>
      </c>
      <c r="O958" s="14">
        <f>IF(Transaksi[[#This Row],[tipe_pembayaran]]="QRIS",5%*Transaksi[[#This Row],[total_penjualan]],0)</f>
        <v>1000</v>
      </c>
      <c r="P958" s="14">
        <f>Transaksi[[#This Row],[total_penjualan]]-Transaksi[[#This Row],[diskon]]</f>
        <v>19000</v>
      </c>
      <c r="Q958" s="16" t="str">
        <f t="shared" si="14"/>
        <v>Mei</v>
      </c>
    </row>
    <row r="959" spans="1:17">
      <c r="A959" s="14">
        <v>958</v>
      </c>
      <c r="B959" s="14">
        <v>958</v>
      </c>
      <c r="C959" s="15">
        <v>44661</v>
      </c>
      <c r="D959" s="14">
        <v>90</v>
      </c>
      <c r="E959" s="14">
        <v>16</v>
      </c>
      <c r="F959" s="14">
        <v>1</v>
      </c>
      <c r="G959" s="14" t="s">
        <v>22</v>
      </c>
      <c r="H959" s="14" t="s">
        <v>20</v>
      </c>
      <c r="I959" s="14" t="str">
        <f>VLOOKUP(Transaksi[[#This Row],[product_id]],'Data Mentah'!$J$7:$N$31,2,FALSE)</f>
        <v>Indomie Rasa Soto Lamongan</v>
      </c>
      <c r="J959" s="14" t="str">
        <f>VLOOKUP(Transaksi[[#This Row],[product_id]],'Data Mentah'!$J$7:$N$31,3,FALSE)</f>
        <v>makanan</v>
      </c>
      <c r="K959" s="14">
        <f>VLOOKUP(Transaksi[[#This Row],[product_id]],'Data Mentah'!$J$7:$N$31,4,FALSE)</f>
        <v>10000</v>
      </c>
      <c r="L959" s="14" t="str">
        <f>VLOOKUP(Transaksi[[#This Row],[product_id]],'Data Mentah'!$J$7:$N$31,5,FALSE)</f>
        <v>mie-kuah</v>
      </c>
      <c r="M959" s="14">
        <f>Transaksi[[#This Row],[quantity]]*Transaksi[[#This Row],[harga_produk]]</f>
        <v>10000</v>
      </c>
      <c r="N959" s="14" t="str">
        <f>LEFT(Transaksi[[#This Row],[jenis_pembayaran]],4)</f>
        <v>QRIS</v>
      </c>
      <c r="O959" s="14">
        <f>IF(Transaksi[[#This Row],[tipe_pembayaran]]="QRIS",5%*Transaksi[[#This Row],[total_penjualan]],0)</f>
        <v>500</v>
      </c>
      <c r="P959" s="14">
        <f>Transaksi[[#This Row],[total_penjualan]]-Transaksi[[#This Row],[diskon]]</f>
        <v>9500</v>
      </c>
      <c r="Q959" s="16" t="str">
        <f t="shared" si="14"/>
        <v>April</v>
      </c>
    </row>
    <row r="960" spans="1:17">
      <c r="A960" s="14">
        <v>959</v>
      </c>
      <c r="B960" s="14">
        <v>959</v>
      </c>
      <c r="C960" s="15">
        <v>44762</v>
      </c>
      <c r="D960" s="14">
        <v>1</v>
      </c>
      <c r="E960" s="14">
        <v>7</v>
      </c>
      <c r="F960" s="14">
        <v>1</v>
      </c>
      <c r="G960" s="14" t="s">
        <v>14</v>
      </c>
      <c r="H960" s="14" t="s">
        <v>20</v>
      </c>
      <c r="I960" s="14" t="str">
        <f>VLOOKUP(Transaksi[[#This Row],[product_id]],'Data Mentah'!$J$7:$N$31,2,FALSE)</f>
        <v>Indomie Goreng Rendang</v>
      </c>
      <c r="J960" s="14" t="str">
        <f>VLOOKUP(Transaksi[[#This Row],[product_id]],'Data Mentah'!$J$7:$N$31,3,FALSE)</f>
        <v>makanan</v>
      </c>
      <c r="K960" s="14">
        <f>VLOOKUP(Transaksi[[#This Row],[product_id]],'Data Mentah'!$J$7:$N$31,4,FALSE)</f>
        <v>9000</v>
      </c>
      <c r="L960" s="14" t="str">
        <f>VLOOKUP(Transaksi[[#This Row],[product_id]],'Data Mentah'!$J$7:$N$31,5,FALSE)</f>
        <v>mie-goreng</v>
      </c>
      <c r="M960" s="14">
        <f>Transaksi[[#This Row],[quantity]]*Transaksi[[#This Row],[harga_produk]]</f>
        <v>9000</v>
      </c>
      <c r="N960" s="14" t="str">
        <f>LEFT(Transaksi[[#This Row],[jenis_pembayaran]],4)</f>
        <v>QRIS</v>
      </c>
      <c r="O960" s="14">
        <f>IF(Transaksi[[#This Row],[tipe_pembayaran]]="QRIS",5%*Transaksi[[#This Row],[total_penjualan]],0)</f>
        <v>450</v>
      </c>
      <c r="P960" s="14">
        <f>Transaksi[[#This Row],[total_penjualan]]-Transaksi[[#This Row],[diskon]]</f>
        <v>8550</v>
      </c>
      <c r="Q960" s="16" t="str">
        <f t="shared" si="14"/>
        <v>Juli</v>
      </c>
    </row>
    <row r="961" spans="1:17">
      <c r="A961" s="14">
        <v>960</v>
      </c>
      <c r="B961" s="14">
        <v>960</v>
      </c>
      <c r="C961" s="15">
        <v>44791</v>
      </c>
      <c r="D961" s="14">
        <v>8</v>
      </c>
      <c r="E961" s="14">
        <v>18</v>
      </c>
      <c r="F961" s="14">
        <v>2</v>
      </c>
      <c r="G961" s="14" t="s">
        <v>14</v>
      </c>
      <c r="H961" s="14" t="s">
        <v>15</v>
      </c>
      <c r="I961" s="14" t="str">
        <f>VLOOKUP(Transaksi[[#This Row],[product_id]],'Data Mentah'!$J$7:$N$31,2,FALSE)</f>
        <v>Indomie Soto Mie</v>
      </c>
      <c r="J961" s="14" t="str">
        <f>VLOOKUP(Transaksi[[#This Row],[product_id]],'Data Mentah'!$J$7:$N$31,3,FALSE)</f>
        <v>makanan</v>
      </c>
      <c r="K961" s="14">
        <f>VLOOKUP(Transaksi[[#This Row],[product_id]],'Data Mentah'!$J$7:$N$31,4,FALSE)</f>
        <v>9000</v>
      </c>
      <c r="L961" s="14" t="str">
        <f>VLOOKUP(Transaksi[[#This Row],[product_id]],'Data Mentah'!$J$7:$N$31,5,FALSE)</f>
        <v>mie-kuah</v>
      </c>
      <c r="M961" s="14">
        <f>Transaksi[[#This Row],[quantity]]*Transaksi[[#This Row],[harga_produk]]</f>
        <v>18000</v>
      </c>
      <c r="N961" s="14" t="str">
        <f>LEFT(Transaksi[[#This Row],[jenis_pembayaran]],4)</f>
        <v>QRIS</v>
      </c>
      <c r="O961" s="14">
        <f>IF(Transaksi[[#This Row],[tipe_pembayaran]]="QRIS",5%*Transaksi[[#This Row],[total_penjualan]],0)</f>
        <v>900</v>
      </c>
      <c r="P961" s="14">
        <f>Transaksi[[#This Row],[total_penjualan]]-Transaksi[[#This Row],[diskon]]</f>
        <v>17100</v>
      </c>
      <c r="Q961" s="16" t="str">
        <f t="shared" si="14"/>
        <v>Agustus</v>
      </c>
    </row>
    <row r="962" spans="1:17">
      <c r="A962" s="14">
        <v>961</v>
      </c>
      <c r="B962" s="14">
        <v>961</v>
      </c>
      <c r="C962" s="15">
        <v>44798</v>
      </c>
      <c r="D962" s="14">
        <v>37</v>
      </c>
      <c r="E962" s="14">
        <v>1</v>
      </c>
      <c r="F962" s="14">
        <v>1</v>
      </c>
      <c r="G962" s="14" t="s">
        <v>45</v>
      </c>
      <c r="H962" s="14" t="s">
        <v>15</v>
      </c>
      <c r="I962" s="14" t="str">
        <f>VLOOKUP(Transaksi[[#This Row],[product_id]],'Data Mentah'!$J$7:$N$31,2,FALSE)</f>
        <v>indomie Ayam Bawang</v>
      </c>
      <c r="J962" s="14" t="str">
        <f>VLOOKUP(Transaksi[[#This Row],[product_id]],'Data Mentah'!$J$7:$N$31,3,FALSE)</f>
        <v>makanan</v>
      </c>
      <c r="K962" s="14">
        <f>VLOOKUP(Transaksi[[#This Row],[product_id]],'Data Mentah'!$J$7:$N$31,4,FALSE)</f>
        <v>9000</v>
      </c>
      <c r="L962" s="14" t="str">
        <f>VLOOKUP(Transaksi[[#This Row],[product_id]],'Data Mentah'!$J$7:$N$31,5,FALSE)</f>
        <v>mie-kuah</v>
      </c>
      <c r="M962" s="14">
        <f>Transaksi[[#This Row],[quantity]]*Transaksi[[#This Row],[harga_produk]]</f>
        <v>9000</v>
      </c>
      <c r="N962" s="14" t="str">
        <f>LEFT(Transaksi[[#This Row],[jenis_pembayaran]],4)</f>
        <v>QRIS</v>
      </c>
      <c r="O962" s="14">
        <f>IF(Transaksi[[#This Row],[tipe_pembayaran]]="QRIS",5%*Transaksi[[#This Row],[total_penjualan]],0)</f>
        <v>450</v>
      </c>
      <c r="P962" s="14">
        <f>Transaksi[[#This Row],[total_penjualan]]-Transaksi[[#This Row],[diskon]]</f>
        <v>8550</v>
      </c>
      <c r="Q962" s="16" t="str">
        <f t="shared" si="14"/>
        <v>Agustus</v>
      </c>
    </row>
    <row r="963" spans="1:17">
      <c r="A963" s="14">
        <v>962</v>
      </c>
      <c r="B963" s="14">
        <v>962</v>
      </c>
      <c r="C963" s="15">
        <v>44759</v>
      </c>
      <c r="D963" s="14">
        <v>81</v>
      </c>
      <c r="E963" s="14">
        <v>13</v>
      </c>
      <c r="F963" s="14">
        <v>1</v>
      </c>
      <c r="G963" s="14" t="s">
        <v>30</v>
      </c>
      <c r="H963" s="14" t="s">
        <v>20</v>
      </c>
      <c r="I963" s="14" t="str">
        <f>VLOOKUP(Transaksi[[#This Row],[product_id]],'Data Mentah'!$J$7:$N$31,2,FALSE)</f>
        <v>Indomie Rasa Sop Buntut</v>
      </c>
      <c r="J963" s="14" t="str">
        <f>VLOOKUP(Transaksi[[#This Row],[product_id]],'Data Mentah'!$J$7:$N$31,3,FALSE)</f>
        <v>makanan</v>
      </c>
      <c r="K963" s="14">
        <f>VLOOKUP(Transaksi[[#This Row],[product_id]],'Data Mentah'!$J$7:$N$31,4,FALSE)</f>
        <v>10000</v>
      </c>
      <c r="L963" s="14" t="str">
        <f>VLOOKUP(Transaksi[[#This Row],[product_id]],'Data Mentah'!$J$7:$N$31,5,FALSE)</f>
        <v>mie-kuah</v>
      </c>
      <c r="M963" s="14">
        <f>Transaksi[[#This Row],[quantity]]*Transaksi[[#This Row],[harga_produk]]</f>
        <v>10000</v>
      </c>
      <c r="N963" s="14" t="str">
        <f>LEFT(Transaksi[[#This Row],[jenis_pembayaran]],4)</f>
        <v>QRIS</v>
      </c>
      <c r="O963" s="14">
        <f>IF(Transaksi[[#This Row],[tipe_pembayaran]]="QRIS",5%*Transaksi[[#This Row],[total_penjualan]],0)</f>
        <v>500</v>
      </c>
      <c r="P963" s="14">
        <f>Transaksi[[#This Row],[total_penjualan]]-Transaksi[[#This Row],[diskon]]</f>
        <v>9500</v>
      </c>
      <c r="Q963" s="16" t="str">
        <f t="shared" ref="Q963:Q1026" si="15">CHOOSE(MONTH(C963),"Januari","Februari","Maret","April","Mei","Juni","Juli","Agustus","September","Oktober","November","Desember")</f>
        <v>Juli</v>
      </c>
    </row>
    <row r="964" spans="1:17">
      <c r="A964" s="14">
        <v>963</v>
      </c>
      <c r="B964" s="14">
        <v>963</v>
      </c>
      <c r="C964" s="15">
        <v>44563</v>
      </c>
      <c r="D964" s="14">
        <v>99</v>
      </c>
      <c r="E964" s="14">
        <v>15</v>
      </c>
      <c r="F964" s="14">
        <v>2</v>
      </c>
      <c r="G964" s="14" t="s">
        <v>22</v>
      </c>
      <c r="H964" s="14" t="s">
        <v>15</v>
      </c>
      <c r="I964" s="14" t="str">
        <f>VLOOKUP(Transaksi[[#This Row],[product_id]],'Data Mentah'!$J$7:$N$31,2,FALSE)</f>
        <v>Indomie Rasa Soto Betawi</v>
      </c>
      <c r="J964" s="14" t="str">
        <f>VLOOKUP(Transaksi[[#This Row],[product_id]],'Data Mentah'!$J$7:$N$31,3,FALSE)</f>
        <v>makanan</v>
      </c>
      <c r="K964" s="14">
        <f>VLOOKUP(Transaksi[[#This Row],[product_id]],'Data Mentah'!$J$7:$N$31,4,FALSE)</f>
        <v>10000</v>
      </c>
      <c r="L964" s="14" t="str">
        <f>VLOOKUP(Transaksi[[#This Row],[product_id]],'Data Mentah'!$J$7:$N$31,5,FALSE)</f>
        <v>mie-kuah</v>
      </c>
      <c r="M964" s="14">
        <f>Transaksi[[#This Row],[quantity]]*Transaksi[[#This Row],[harga_produk]]</f>
        <v>20000</v>
      </c>
      <c r="N964" s="14" t="str">
        <f>LEFT(Transaksi[[#This Row],[jenis_pembayaran]],4)</f>
        <v>QRIS</v>
      </c>
      <c r="O964" s="14">
        <f>IF(Transaksi[[#This Row],[tipe_pembayaran]]="QRIS",5%*Transaksi[[#This Row],[total_penjualan]],0)</f>
        <v>1000</v>
      </c>
      <c r="P964" s="14">
        <f>Transaksi[[#This Row],[total_penjualan]]-Transaksi[[#This Row],[diskon]]</f>
        <v>19000</v>
      </c>
      <c r="Q964" s="16" t="str">
        <f t="shared" si="15"/>
        <v>Januari</v>
      </c>
    </row>
    <row r="965" spans="1:17">
      <c r="A965" s="14">
        <v>964</v>
      </c>
      <c r="B965" s="14">
        <v>964</v>
      </c>
      <c r="C965" s="15">
        <v>44602</v>
      </c>
      <c r="D965" s="14">
        <v>8</v>
      </c>
      <c r="E965" s="14">
        <v>11</v>
      </c>
      <c r="F965" s="14">
        <v>3</v>
      </c>
      <c r="G965" s="14" t="s">
        <v>22</v>
      </c>
      <c r="H965" s="14" t="s">
        <v>15</v>
      </c>
      <c r="I965" s="14" t="str">
        <f>VLOOKUP(Transaksi[[#This Row],[product_id]],'Data Mentah'!$J$7:$N$31,2,FALSE)</f>
        <v>Indomie Rasa Empal Gentong</v>
      </c>
      <c r="J965" s="14" t="str">
        <f>VLOOKUP(Transaksi[[#This Row],[product_id]],'Data Mentah'!$J$7:$N$31,3,FALSE)</f>
        <v>makanan</v>
      </c>
      <c r="K965" s="14">
        <f>VLOOKUP(Transaksi[[#This Row],[product_id]],'Data Mentah'!$J$7:$N$31,4,FALSE)</f>
        <v>10000</v>
      </c>
      <c r="L965" s="14" t="str">
        <f>VLOOKUP(Transaksi[[#This Row],[product_id]],'Data Mentah'!$J$7:$N$31,5,FALSE)</f>
        <v>mie-kuah</v>
      </c>
      <c r="M965" s="14">
        <f>Transaksi[[#This Row],[quantity]]*Transaksi[[#This Row],[harga_produk]]</f>
        <v>30000</v>
      </c>
      <c r="N965" s="14" t="str">
        <f>LEFT(Transaksi[[#This Row],[jenis_pembayaran]],4)</f>
        <v>QRIS</v>
      </c>
      <c r="O965" s="14">
        <f>IF(Transaksi[[#This Row],[tipe_pembayaran]]="QRIS",5%*Transaksi[[#This Row],[total_penjualan]],0)</f>
        <v>1500</v>
      </c>
      <c r="P965" s="14">
        <f>Transaksi[[#This Row],[total_penjualan]]-Transaksi[[#This Row],[diskon]]</f>
        <v>28500</v>
      </c>
      <c r="Q965" s="16" t="str">
        <f t="shared" si="15"/>
        <v>Februari</v>
      </c>
    </row>
    <row r="966" spans="1:17">
      <c r="A966" s="14">
        <v>965</v>
      </c>
      <c r="B966" s="14">
        <v>965</v>
      </c>
      <c r="C966" s="15">
        <v>44565</v>
      </c>
      <c r="D966" s="14">
        <v>64</v>
      </c>
      <c r="E966" s="14">
        <v>7</v>
      </c>
      <c r="F966" s="14">
        <v>1</v>
      </c>
      <c r="G966" s="14" t="s">
        <v>14</v>
      </c>
      <c r="H966" s="14" t="s">
        <v>15</v>
      </c>
      <c r="I966" s="14" t="str">
        <f>VLOOKUP(Transaksi[[#This Row],[product_id]],'Data Mentah'!$J$7:$N$31,2,FALSE)</f>
        <v>Indomie Goreng Rendang</v>
      </c>
      <c r="J966" s="14" t="str">
        <f>VLOOKUP(Transaksi[[#This Row],[product_id]],'Data Mentah'!$J$7:$N$31,3,FALSE)</f>
        <v>makanan</v>
      </c>
      <c r="K966" s="14">
        <f>VLOOKUP(Transaksi[[#This Row],[product_id]],'Data Mentah'!$J$7:$N$31,4,FALSE)</f>
        <v>9000</v>
      </c>
      <c r="L966" s="14" t="str">
        <f>VLOOKUP(Transaksi[[#This Row],[product_id]],'Data Mentah'!$J$7:$N$31,5,FALSE)</f>
        <v>mie-goreng</v>
      </c>
      <c r="M966" s="14">
        <f>Transaksi[[#This Row],[quantity]]*Transaksi[[#This Row],[harga_produk]]</f>
        <v>9000</v>
      </c>
      <c r="N966" s="14" t="str">
        <f>LEFT(Transaksi[[#This Row],[jenis_pembayaran]],4)</f>
        <v>QRIS</v>
      </c>
      <c r="O966" s="14">
        <f>IF(Transaksi[[#This Row],[tipe_pembayaran]]="QRIS",5%*Transaksi[[#This Row],[total_penjualan]],0)</f>
        <v>450</v>
      </c>
      <c r="P966" s="14">
        <f>Transaksi[[#This Row],[total_penjualan]]-Transaksi[[#This Row],[diskon]]</f>
        <v>8550</v>
      </c>
      <c r="Q966" s="16" t="str">
        <f t="shared" si="15"/>
        <v>Januari</v>
      </c>
    </row>
    <row r="967" spans="1:17">
      <c r="A967" s="14">
        <v>966</v>
      </c>
      <c r="B967" s="14">
        <v>966</v>
      </c>
      <c r="C967" s="15">
        <v>44632</v>
      </c>
      <c r="D967" s="14">
        <v>58</v>
      </c>
      <c r="E967" s="14">
        <v>15</v>
      </c>
      <c r="F967" s="14">
        <v>3</v>
      </c>
      <c r="G967" s="14" t="s">
        <v>33</v>
      </c>
      <c r="H967" s="14" t="s">
        <v>15</v>
      </c>
      <c r="I967" s="14" t="str">
        <f>VLOOKUP(Transaksi[[#This Row],[product_id]],'Data Mentah'!$J$7:$N$31,2,FALSE)</f>
        <v>Indomie Rasa Soto Betawi</v>
      </c>
      <c r="J967" s="14" t="str">
        <f>VLOOKUP(Transaksi[[#This Row],[product_id]],'Data Mentah'!$J$7:$N$31,3,FALSE)</f>
        <v>makanan</v>
      </c>
      <c r="K967" s="14">
        <f>VLOOKUP(Transaksi[[#This Row],[product_id]],'Data Mentah'!$J$7:$N$31,4,FALSE)</f>
        <v>10000</v>
      </c>
      <c r="L967" s="14" t="str">
        <f>VLOOKUP(Transaksi[[#This Row],[product_id]],'Data Mentah'!$J$7:$N$31,5,FALSE)</f>
        <v>mie-kuah</v>
      </c>
      <c r="M967" s="14">
        <f>Transaksi[[#This Row],[quantity]]*Transaksi[[#This Row],[harga_produk]]</f>
        <v>30000</v>
      </c>
      <c r="N967" s="14" t="str">
        <f>LEFT(Transaksi[[#This Row],[jenis_pembayaran]],4)</f>
        <v>QRIS</v>
      </c>
      <c r="O967" s="14">
        <f>IF(Transaksi[[#This Row],[tipe_pembayaran]]="QRIS",5%*Transaksi[[#This Row],[total_penjualan]],0)</f>
        <v>1500</v>
      </c>
      <c r="P967" s="14">
        <f>Transaksi[[#This Row],[total_penjualan]]-Transaksi[[#This Row],[diskon]]</f>
        <v>28500</v>
      </c>
      <c r="Q967" s="16" t="str">
        <f t="shared" si="15"/>
        <v>Maret</v>
      </c>
    </row>
    <row r="968" spans="1:17">
      <c r="A968" s="14">
        <v>967</v>
      </c>
      <c r="B968" s="14">
        <v>967</v>
      </c>
      <c r="C968" s="15">
        <v>44676</v>
      </c>
      <c r="D968" s="14">
        <v>33</v>
      </c>
      <c r="E968" s="14">
        <v>7</v>
      </c>
      <c r="F968" s="14">
        <v>3</v>
      </c>
      <c r="G968" s="14" t="s">
        <v>30</v>
      </c>
      <c r="H968" s="14" t="s">
        <v>20</v>
      </c>
      <c r="I968" s="14" t="str">
        <f>VLOOKUP(Transaksi[[#This Row],[product_id]],'Data Mentah'!$J$7:$N$31,2,FALSE)</f>
        <v>Indomie Goreng Rendang</v>
      </c>
      <c r="J968" s="14" t="str">
        <f>VLOOKUP(Transaksi[[#This Row],[product_id]],'Data Mentah'!$J$7:$N$31,3,FALSE)</f>
        <v>makanan</v>
      </c>
      <c r="K968" s="14">
        <f>VLOOKUP(Transaksi[[#This Row],[product_id]],'Data Mentah'!$J$7:$N$31,4,FALSE)</f>
        <v>9000</v>
      </c>
      <c r="L968" s="14" t="str">
        <f>VLOOKUP(Transaksi[[#This Row],[product_id]],'Data Mentah'!$J$7:$N$31,5,FALSE)</f>
        <v>mie-goreng</v>
      </c>
      <c r="M968" s="14">
        <f>Transaksi[[#This Row],[quantity]]*Transaksi[[#This Row],[harga_produk]]</f>
        <v>27000</v>
      </c>
      <c r="N968" s="14" t="str">
        <f>LEFT(Transaksi[[#This Row],[jenis_pembayaran]],4)</f>
        <v>QRIS</v>
      </c>
      <c r="O968" s="14">
        <f>IF(Transaksi[[#This Row],[tipe_pembayaran]]="QRIS",5%*Transaksi[[#This Row],[total_penjualan]],0)</f>
        <v>1350</v>
      </c>
      <c r="P968" s="14">
        <f>Transaksi[[#This Row],[total_penjualan]]-Transaksi[[#This Row],[diskon]]</f>
        <v>25650</v>
      </c>
      <c r="Q968" s="16" t="str">
        <f t="shared" si="15"/>
        <v>April</v>
      </c>
    </row>
    <row r="969" spans="1:17">
      <c r="A969" s="14">
        <v>968</v>
      </c>
      <c r="B969" s="14">
        <v>968</v>
      </c>
      <c r="C969" s="15">
        <v>44612</v>
      </c>
      <c r="D969" s="14">
        <v>46</v>
      </c>
      <c r="E969" s="14">
        <v>5</v>
      </c>
      <c r="F969" s="14">
        <v>2</v>
      </c>
      <c r="G969" s="14" t="s">
        <v>33</v>
      </c>
      <c r="H969" s="14" t="s">
        <v>20</v>
      </c>
      <c r="I969" s="14" t="str">
        <f>VLOOKUP(Transaksi[[#This Row],[product_id]],'Data Mentah'!$J$7:$N$31,2,FALSE)</f>
        <v>Indomie Goreng Cabe Ijo</v>
      </c>
      <c r="J969" s="14" t="str">
        <f>VLOOKUP(Transaksi[[#This Row],[product_id]],'Data Mentah'!$J$7:$N$31,3,FALSE)</f>
        <v>makanan</v>
      </c>
      <c r="K969" s="14">
        <f>VLOOKUP(Transaksi[[#This Row],[product_id]],'Data Mentah'!$J$7:$N$31,4,FALSE)</f>
        <v>9000</v>
      </c>
      <c r="L969" s="14" t="str">
        <f>VLOOKUP(Transaksi[[#This Row],[product_id]],'Data Mentah'!$J$7:$N$31,5,FALSE)</f>
        <v>mie-goreng</v>
      </c>
      <c r="M969" s="14">
        <f>Transaksi[[#This Row],[quantity]]*Transaksi[[#This Row],[harga_produk]]</f>
        <v>18000</v>
      </c>
      <c r="N969" s="14" t="str">
        <f>LEFT(Transaksi[[#This Row],[jenis_pembayaran]],4)</f>
        <v>QRIS</v>
      </c>
      <c r="O969" s="14">
        <f>IF(Transaksi[[#This Row],[tipe_pembayaran]]="QRIS",5%*Transaksi[[#This Row],[total_penjualan]],0)</f>
        <v>900</v>
      </c>
      <c r="P969" s="14">
        <f>Transaksi[[#This Row],[total_penjualan]]-Transaksi[[#This Row],[diskon]]</f>
        <v>17100</v>
      </c>
      <c r="Q969" s="16" t="str">
        <f t="shared" si="15"/>
        <v>Februari</v>
      </c>
    </row>
    <row r="970" spans="1:17">
      <c r="A970" s="14">
        <v>969</v>
      </c>
      <c r="B970" s="14">
        <v>969</v>
      </c>
      <c r="C970" s="15">
        <v>44688</v>
      </c>
      <c r="D970" s="14">
        <v>84</v>
      </c>
      <c r="E970" s="14">
        <v>11</v>
      </c>
      <c r="F970" s="14">
        <v>1</v>
      </c>
      <c r="G970" s="14" t="s">
        <v>14</v>
      </c>
      <c r="H970" s="14" t="s">
        <v>15</v>
      </c>
      <c r="I970" s="14" t="str">
        <f>VLOOKUP(Transaksi[[#This Row],[product_id]],'Data Mentah'!$J$7:$N$31,2,FALSE)</f>
        <v>Indomie Rasa Empal Gentong</v>
      </c>
      <c r="J970" s="14" t="str">
        <f>VLOOKUP(Transaksi[[#This Row],[product_id]],'Data Mentah'!$J$7:$N$31,3,FALSE)</f>
        <v>makanan</v>
      </c>
      <c r="K970" s="14">
        <f>VLOOKUP(Transaksi[[#This Row],[product_id]],'Data Mentah'!$J$7:$N$31,4,FALSE)</f>
        <v>10000</v>
      </c>
      <c r="L970" s="14" t="str">
        <f>VLOOKUP(Transaksi[[#This Row],[product_id]],'Data Mentah'!$J$7:$N$31,5,FALSE)</f>
        <v>mie-kuah</v>
      </c>
      <c r="M970" s="14">
        <f>Transaksi[[#This Row],[quantity]]*Transaksi[[#This Row],[harga_produk]]</f>
        <v>10000</v>
      </c>
      <c r="N970" s="14" t="str">
        <f>LEFT(Transaksi[[#This Row],[jenis_pembayaran]],4)</f>
        <v>QRIS</v>
      </c>
      <c r="O970" s="14">
        <f>IF(Transaksi[[#This Row],[tipe_pembayaran]]="QRIS",5%*Transaksi[[#This Row],[total_penjualan]],0)</f>
        <v>500</v>
      </c>
      <c r="P970" s="14">
        <f>Transaksi[[#This Row],[total_penjualan]]-Transaksi[[#This Row],[diskon]]</f>
        <v>9500</v>
      </c>
      <c r="Q970" s="16" t="str">
        <f t="shared" si="15"/>
        <v>Mei</v>
      </c>
    </row>
    <row r="971" spans="1:17">
      <c r="A971" s="14">
        <v>970</v>
      </c>
      <c r="B971" s="14">
        <v>970</v>
      </c>
      <c r="C971" s="15">
        <v>44687</v>
      </c>
      <c r="D971" s="14">
        <v>9</v>
      </c>
      <c r="E971" s="14">
        <v>6</v>
      </c>
      <c r="F971" s="14">
        <v>2</v>
      </c>
      <c r="G971" s="14" t="s">
        <v>14</v>
      </c>
      <c r="H971" s="14" t="s">
        <v>20</v>
      </c>
      <c r="I971" s="14" t="str">
        <f>VLOOKUP(Transaksi[[#This Row],[product_id]],'Data Mentah'!$J$7:$N$31,2,FALSE)</f>
        <v>Indomie Goreng Pedas</v>
      </c>
      <c r="J971" s="14" t="str">
        <f>VLOOKUP(Transaksi[[#This Row],[product_id]],'Data Mentah'!$J$7:$N$31,3,FALSE)</f>
        <v>makanan</v>
      </c>
      <c r="K971" s="14">
        <f>VLOOKUP(Transaksi[[#This Row],[product_id]],'Data Mentah'!$J$7:$N$31,4,FALSE)</f>
        <v>9000</v>
      </c>
      <c r="L971" s="14" t="str">
        <f>VLOOKUP(Transaksi[[#This Row],[product_id]],'Data Mentah'!$J$7:$N$31,5,FALSE)</f>
        <v>mie-goreng</v>
      </c>
      <c r="M971" s="14">
        <f>Transaksi[[#This Row],[quantity]]*Transaksi[[#This Row],[harga_produk]]</f>
        <v>18000</v>
      </c>
      <c r="N971" s="14" t="str">
        <f>LEFT(Transaksi[[#This Row],[jenis_pembayaran]],4)</f>
        <v>QRIS</v>
      </c>
      <c r="O971" s="14">
        <f>IF(Transaksi[[#This Row],[tipe_pembayaran]]="QRIS",5%*Transaksi[[#This Row],[total_penjualan]],0)</f>
        <v>900</v>
      </c>
      <c r="P971" s="14">
        <f>Transaksi[[#This Row],[total_penjualan]]-Transaksi[[#This Row],[diskon]]</f>
        <v>17100</v>
      </c>
      <c r="Q971" s="16" t="str">
        <f t="shared" si="15"/>
        <v>Mei</v>
      </c>
    </row>
    <row r="972" spans="1:17">
      <c r="A972" s="14">
        <v>971</v>
      </c>
      <c r="B972" s="14">
        <v>971</v>
      </c>
      <c r="C972" s="15">
        <v>44631</v>
      </c>
      <c r="D972" s="14">
        <v>33</v>
      </c>
      <c r="E972" s="14">
        <v>3</v>
      </c>
      <c r="F972" s="14">
        <v>3</v>
      </c>
      <c r="G972" s="14" t="s">
        <v>45</v>
      </c>
      <c r="H972" s="14" t="s">
        <v>20</v>
      </c>
      <c r="I972" s="14" t="str">
        <f>VLOOKUP(Transaksi[[#This Row],[product_id]],'Data Mentah'!$J$7:$N$31,2,FALSE)</f>
        <v>Indomie Baso Sapi</v>
      </c>
      <c r="J972" s="14" t="str">
        <f>VLOOKUP(Transaksi[[#This Row],[product_id]],'Data Mentah'!$J$7:$N$31,3,FALSE)</f>
        <v>makanan</v>
      </c>
      <c r="K972" s="14">
        <f>VLOOKUP(Transaksi[[#This Row],[product_id]],'Data Mentah'!$J$7:$N$31,4,FALSE)</f>
        <v>9000</v>
      </c>
      <c r="L972" s="14" t="str">
        <f>VLOOKUP(Transaksi[[#This Row],[product_id]],'Data Mentah'!$J$7:$N$31,5,FALSE)</f>
        <v>mie-kuah</v>
      </c>
      <c r="M972" s="14">
        <f>Transaksi[[#This Row],[quantity]]*Transaksi[[#This Row],[harga_produk]]</f>
        <v>27000</v>
      </c>
      <c r="N972" s="14" t="str">
        <f>LEFT(Transaksi[[#This Row],[jenis_pembayaran]],4)</f>
        <v>QRIS</v>
      </c>
      <c r="O972" s="14">
        <f>IF(Transaksi[[#This Row],[tipe_pembayaran]]="QRIS",5%*Transaksi[[#This Row],[total_penjualan]],0)</f>
        <v>1350</v>
      </c>
      <c r="P972" s="14">
        <f>Transaksi[[#This Row],[total_penjualan]]-Transaksi[[#This Row],[diskon]]</f>
        <v>25650</v>
      </c>
      <c r="Q972" s="16" t="str">
        <f t="shared" si="15"/>
        <v>Maret</v>
      </c>
    </row>
    <row r="973" spans="1:17">
      <c r="A973" s="14">
        <v>972</v>
      </c>
      <c r="B973" s="14">
        <v>972</v>
      </c>
      <c r="C973" s="15">
        <v>44742</v>
      </c>
      <c r="D973" s="14">
        <v>47</v>
      </c>
      <c r="E973" s="14">
        <v>2</v>
      </c>
      <c r="F973" s="14">
        <v>1</v>
      </c>
      <c r="G973" s="14" t="s">
        <v>45</v>
      </c>
      <c r="H973" s="14" t="s">
        <v>15</v>
      </c>
      <c r="I973" s="14" t="str">
        <f>VLOOKUP(Transaksi[[#This Row],[product_id]],'Data Mentah'!$J$7:$N$31,2,FALSE)</f>
        <v>Indomie Ayam Spesial</v>
      </c>
      <c r="J973" s="14" t="str">
        <f>VLOOKUP(Transaksi[[#This Row],[product_id]],'Data Mentah'!$J$7:$N$31,3,FALSE)</f>
        <v>makanan</v>
      </c>
      <c r="K973" s="14">
        <f>VLOOKUP(Transaksi[[#This Row],[product_id]],'Data Mentah'!$J$7:$N$31,4,FALSE)</f>
        <v>9000</v>
      </c>
      <c r="L973" s="14" t="str">
        <f>VLOOKUP(Transaksi[[#This Row],[product_id]],'Data Mentah'!$J$7:$N$31,5,FALSE)</f>
        <v>mie-kuah</v>
      </c>
      <c r="M973" s="14">
        <f>Transaksi[[#This Row],[quantity]]*Transaksi[[#This Row],[harga_produk]]</f>
        <v>9000</v>
      </c>
      <c r="N973" s="14" t="str">
        <f>LEFT(Transaksi[[#This Row],[jenis_pembayaran]],4)</f>
        <v>QRIS</v>
      </c>
      <c r="O973" s="14">
        <f>IF(Transaksi[[#This Row],[tipe_pembayaran]]="QRIS",5%*Transaksi[[#This Row],[total_penjualan]],0)</f>
        <v>450</v>
      </c>
      <c r="P973" s="14">
        <f>Transaksi[[#This Row],[total_penjualan]]-Transaksi[[#This Row],[diskon]]</f>
        <v>8550</v>
      </c>
      <c r="Q973" s="16" t="str">
        <f t="shared" si="15"/>
        <v>Juni</v>
      </c>
    </row>
    <row r="974" spans="1:17">
      <c r="A974" s="14">
        <v>973</v>
      </c>
      <c r="B974" s="14">
        <v>973</v>
      </c>
      <c r="C974" s="15">
        <v>44721</v>
      </c>
      <c r="D974" s="14">
        <v>65</v>
      </c>
      <c r="E974" s="14">
        <v>5</v>
      </c>
      <c r="F974" s="14">
        <v>2</v>
      </c>
      <c r="G974" s="14" t="s">
        <v>33</v>
      </c>
      <c r="H974" s="14" t="s">
        <v>15</v>
      </c>
      <c r="I974" s="14" t="str">
        <f>VLOOKUP(Transaksi[[#This Row],[product_id]],'Data Mentah'!$J$7:$N$31,2,FALSE)</f>
        <v>Indomie Goreng Cabe Ijo</v>
      </c>
      <c r="J974" s="14" t="str">
        <f>VLOOKUP(Transaksi[[#This Row],[product_id]],'Data Mentah'!$J$7:$N$31,3,FALSE)</f>
        <v>makanan</v>
      </c>
      <c r="K974" s="14">
        <f>VLOOKUP(Transaksi[[#This Row],[product_id]],'Data Mentah'!$J$7:$N$31,4,FALSE)</f>
        <v>9000</v>
      </c>
      <c r="L974" s="14" t="str">
        <f>VLOOKUP(Transaksi[[#This Row],[product_id]],'Data Mentah'!$J$7:$N$31,5,FALSE)</f>
        <v>mie-goreng</v>
      </c>
      <c r="M974" s="14">
        <f>Transaksi[[#This Row],[quantity]]*Transaksi[[#This Row],[harga_produk]]</f>
        <v>18000</v>
      </c>
      <c r="N974" s="14" t="str">
        <f>LEFT(Transaksi[[#This Row],[jenis_pembayaran]],4)</f>
        <v>QRIS</v>
      </c>
      <c r="O974" s="14">
        <f>IF(Transaksi[[#This Row],[tipe_pembayaran]]="QRIS",5%*Transaksi[[#This Row],[total_penjualan]],0)</f>
        <v>900</v>
      </c>
      <c r="P974" s="14">
        <f>Transaksi[[#This Row],[total_penjualan]]-Transaksi[[#This Row],[diskon]]</f>
        <v>17100</v>
      </c>
      <c r="Q974" s="16" t="str">
        <f t="shared" si="15"/>
        <v>Juni</v>
      </c>
    </row>
    <row r="975" spans="1:17">
      <c r="A975" s="14">
        <v>974</v>
      </c>
      <c r="B975" s="14">
        <v>974</v>
      </c>
      <c r="C975" s="15">
        <v>44685</v>
      </c>
      <c r="D975" s="14">
        <v>31</v>
      </c>
      <c r="E975" s="14">
        <v>16</v>
      </c>
      <c r="F975" s="14">
        <v>2</v>
      </c>
      <c r="G975" s="14" t="s">
        <v>14</v>
      </c>
      <c r="H975" s="14" t="s">
        <v>15</v>
      </c>
      <c r="I975" s="14" t="str">
        <f>VLOOKUP(Transaksi[[#This Row],[product_id]],'Data Mentah'!$J$7:$N$31,2,FALSE)</f>
        <v>Indomie Rasa Soto Lamongan</v>
      </c>
      <c r="J975" s="14" t="str">
        <f>VLOOKUP(Transaksi[[#This Row],[product_id]],'Data Mentah'!$J$7:$N$31,3,FALSE)</f>
        <v>makanan</v>
      </c>
      <c r="K975" s="14">
        <f>VLOOKUP(Transaksi[[#This Row],[product_id]],'Data Mentah'!$J$7:$N$31,4,FALSE)</f>
        <v>10000</v>
      </c>
      <c r="L975" s="14" t="str">
        <f>VLOOKUP(Transaksi[[#This Row],[product_id]],'Data Mentah'!$J$7:$N$31,5,FALSE)</f>
        <v>mie-kuah</v>
      </c>
      <c r="M975" s="14">
        <f>Transaksi[[#This Row],[quantity]]*Transaksi[[#This Row],[harga_produk]]</f>
        <v>20000</v>
      </c>
      <c r="N975" s="14" t="str">
        <f>LEFT(Transaksi[[#This Row],[jenis_pembayaran]],4)</f>
        <v>QRIS</v>
      </c>
      <c r="O975" s="14">
        <f>IF(Transaksi[[#This Row],[tipe_pembayaran]]="QRIS",5%*Transaksi[[#This Row],[total_penjualan]],0)</f>
        <v>1000</v>
      </c>
      <c r="P975" s="14">
        <f>Transaksi[[#This Row],[total_penjualan]]-Transaksi[[#This Row],[diskon]]</f>
        <v>19000</v>
      </c>
      <c r="Q975" s="16" t="str">
        <f t="shared" si="15"/>
        <v>Mei</v>
      </c>
    </row>
    <row r="976" spans="1:17">
      <c r="A976" s="14">
        <v>975</v>
      </c>
      <c r="B976" s="14">
        <v>975</v>
      </c>
      <c r="C976" s="15">
        <v>44636</v>
      </c>
      <c r="D976" s="14">
        <v>36</v>
      </c>
      <c r="E976" s="14">
        <v>7</v>
      </c>
      <c r="F976" s="14">
        <v>2</v>
      </c>
      <c r="G976" s="14" t="s">
        <v>14</v>
      </c>
      <c r="H976" s="14" t="s">
        <v>20</v>
      </c>
      <c r="I976" s="14" t="str">
        <f>VLOOKUP(Transaksi[[#This Row],[product_id]],'Data Mentah'!$J$7:$N$31,2,FALSE)</f>
        <v>Indomie Goreng Rendang</v>
      </c>
      <c r="J976" s="14" t="str">
        <f>VLOOKUP(Transaksi[[#This Row],[product_id]],'Data Mentah'!$J$7:$N$31,3,FALSE)</f>
        <v>makanan</v>
      </c>
      <c r="K976" s="14">
        <f>VLOOKUP(Transaksi[[#This Row],[product_id]],'Data Mentah'!$J$7:$N$31,4,FALSE)</f>
        <v>9000</v>
      </c>
      <c r="L976" s="14" t="str">
        <f>VLOOKUP(Transaksi[[#This Row],[product_id]],'Data Mentah'!$J$7:$N$31,5,FALSE)</f>
        <v>mie-goreng</v>
      </c>
      <c r="M976" s="14">
        <f>Transaksi[[#This Row],[quantity]]*Transaksi[[#This Row],[harga_produk]]</f>
        <v>18000</v>
      </c>
      <c r="N976" s="14" t="str">
        <f>LEFT(Transaksi[[#This Row],[jenis_pembayaran]],4)</f>
        <v>QRIS</v>
      </c>
      <c r="O976" s="14">
        <f>IF(Transaksi[[#This Row],[tipe_pembayaran]]="QRIS",5%*Transaksi[[#This Row],[total_penjualan]],0)</f>
        <v>900</v>
      </c>
      <c r="P976" s="14">
        <f>Transaksi[[#This Row],[total_penjualan]]-Transaksi[[#This Row],[diskon]]</f>
        <v>17100</v>
      </c>
      <c r="Q976" s="16" t="str">
        <f t="shared" si="15"/>
        <v>Maret</v>
      </c>
    </row>
    <row r="977" spans="1:17">
      <c r="A977" s="14">
        <v>976</v>
      </c>
      <c r="B977" s="14">
        <v>976</v>
      </c>
      <c r="C977" s="15">
        <v>44582</v>
      </c>
      <c r="D977" s="14">
        <v>29</v>
      </c>
      <c r="E977" s="14">
        <v>14</v>
      </c>
      <c r="F977" s="14">
        <v>2</v>
      </c>
      <c r="G977" s="14" t="s">
        <v>22</v>
      </c>
      <c r="H977" s="14" t="s">
        <v>15</v>
      </c>
      <c r="I977" s="14" t="str">
        <f>VLOOKUP(Transaksi[[#This Row],[product_id]],'Data Mentah'!$J$7:$N$31,2,FALSE)</f>
        <v>Indomie Rasa Soto Banjar Limau Kuit</v>
      </c>
      <c r="J977" s="14" t="str">
        <f>VLOOKUP(Transaksi[[#This Row],[product_id]],'Data Mentah'!$J$7:$N$31,3,FALSE)</f>
        <v>makanan</v>
      </c>
      <c r="K977" s="14">
        <f>VLOOKUP(Transaksi[[#This Row],[product_id]],'Data Mentah'!$J$7:$N$31,4,FALSE)</f>
        <v>10000</v>
      </c>
      <c r="L977" s="14" t="str">
        <f>VLOOKUP(Transaksi[[#This Row],[product_id]],'Data Mentah'!$J$7:$N$31,5,FALSE)</f>
        <v>mie-kuah</v>
      </c>
      <c r="M977" s="14">
        <f>Transaksi[[#This Row],[quantity]]*Transaksi[[#This Row],[harga_produk]]</f>
        <v>20000</v>
      </c>
      <c r="N977" s="14" t="str">
        <f>LEFT(Transaksi[[#This Row],[jenis_pembayaran]],4)</f>
        <v>QRIS</v>
      </c>
      <c r="O977" s="14">
        <f>IF(Transaksi[[#This Row],[tipe_pembayaran]]="QRIS",5%*Transaksi[[#This Row],[total_penjualan]],0)</f>
        <v>1000</v>
      </c>
      <c r="P977" s="14">
        <f>Transaksi[[#This Row],[total_penjualan]]-Transaksi[[#This Row],[diskon]]</f>
        <v>19000</v>
      </c>
      <c r="Q977" s="16" t="str">
        <f t="shared" si="15"/>
        <v>Januari</v>
      </c>
    </row>
    <row r="978" spans="1:17">
      <c r="A978" s="14">
        <v>977</v>
      </c>
      <c r="B978" s="14">
        <v>977</v>
      </c>
      <c r="C978" s="15">
        <v>44593</v>
      </c>
      <c r="D978" s="14">
        <v>35</v>
      </c>
      <c r="E978" s="14">
        <v>4</v>
      </c>
      <c r="F978" s="14">
        <v>2</v>
      </c>
      <c r="G978" s="14" t="s">
        <v>30</v>
      </c>
      <c r="H978" s="14" t="s">
        <v>20</v>
      </c>
      <c r="I978" s="14" t="str">
        <f>VLOOKUP(Transaksi[[#This Row],[product_id]],'Data Mentah'!$J$7:$N$31,2,FALSE)</f>
        <v>Indomie Goreng Aceh</v>
      </c>
      <c r="J978" s="14" t="str">
        <f>VLOOKUP(Transaksi[[#This Row],[product_id]],'Data Mentah'!$J$7:$N$31,3,FALSE)</f>
        <v>makanan</v>
      </c>
      <c r="K978" s="14">
        <f>VLOOKUP(Transaksi[[#This Row],[product_id]],'Data Mentah'!$J$7:$N$31,4,FALSE)</f>
        <v>9000</v>
      </c>
      <c r="L978" s="14" t="str">
        <f>VLOOKUP(Transaksi[[#This Row],[product_id]],'Data Mentah'!$J$7:$N$31,5,FALSE)</f>
        <v>mie-goreng</v>
      </c>
      <c r="M978" s="14">
        <f>Transaksi[[#This Row],[quantity]]*Transaksi[[#This Row],[harga_produk]]</f>
        <v>18000</v>
      </c>
      <c r="N978" s="14" t="str">
        <f>LEFT(Transaksi[[#This Row],[jenis_pembayaran]],4)</f>
        <v>QRIS</v>
      </c>
      <c r="O978" s="14">
        <f>IF(Transaksi[[#This Row],[tipe_pembayaran]]="QRIS",5%*Transaksi[[#This Row],[total_penjualan]],0)</f>
        <v>900</v>
      </c>
      <c r="P978" s="14">
        <f>Transaksi[[#This Row],[total_penjualan]]-Transaksi[[#This Row],[diskon]]</f>
        <v>17100</v>
      </c>
      <c r="Q978" s="16" t="str">
        <f t="shared" si="15"/>
        <v>Februari</v>
      </c>
    </row>
    <row r="979" spans="1:17">
      <c r="A979" s="14">
        <v>978</v>
      </c>
      <c r="B979" s="14">
        <v>978</v>
      </c>
      <c r="C979" s="15">
        <v>44666</v>
      </c>
      <c r="D979" s="14">
        <v>79</v>
      </c>
      <c r="E979" s="14">
        <v>4</v>
      </c>
      <c r="F979" s="14">
        <v>3</v>
      </c>
      <c r="G979" s="14" t="s">
        <v>30</v>
      </c>
      <c r="H979" s="14" t="s">
        <v>20</v>
      </c>
      <c r="I979" s="14" t="str">
        <f>VLOOKUP(Transaksi[[#This Row],[product_id]],'Data Mentah'!$J$7:$N$31,2,FALSE)</f>
        <v>Indomie Goreng Aceh</v>
      </c>
      <c r="J979" s="14" t="str">
        <f>VLOOKUP(Transaksi[[#This Row],[product_id]],'Data Mentah'!$J$7:$N$31,3,FALSE)</f>
        <v>makanan</v>
      </c>
      <c r="K979" s="14">
        <f>VLOOKUP(Transaksi[[#This Row],[product_id]],'Data Mentah'!$J$7:$N$31,4,FALSE)</f>
        <v>9000</v>
      </c>
      <c r="L979" s="14" t="str">
        <f>VLOOKUP(Transaksi[[#This Row],[product_id]],'Data Mentah'!$J$7:$N$31,5,FALSE)</f>
        <v>mie-goreng</v>
      </c>
      <c r="M979" s="14">
        <f>Transaksi[[#This Row],[quantity]]*Transaksi[[#This Row],[harga_produk]]</f>
        <v>27000</v>
      </c>
      <c r="N979" s="14" t="str">
        <f>LEFT(Transaksi[[#This Row],[jenis_pembayaran]],4)</f>
        <v>QRIS</v>
      </c>
      <c r="O979" s="14">
        <f>IF(Transaksi[[#This Row],[tipe_pembayaran]]="QRIS",5%*Transaksi[[#This Row],[total_penjualan]],0)</f>
        <v>1350</v>
      </c>
      <c r="P979" s="14">
        <f>Transaksi[[#This Row],[total_penjualan]]-Transaksi[[#This Row],[diskon]]</f>
        <v>25650</v>
      </c>
      <c r="Q979" s="16" t="str">
        <f t="shared" si="15"/>
        <v>April</v>
      </c>
    </row>
    <row r="980" spans="1:17">
      <c r="A980" s="14">
        <v>979</v>
      </c>
      <c r="B980" s="14">
        <v>979</v>
      </c>
      <c r="C980" s="15">
        <v>44726</v>
      </c>
      <c r="D980" s="14">
        <v>90</v>
      </c>
      <c r="E980" s="14">
        <v>13</v>
      </c>
      <c r="F980" s="14">
        <v>3</v>
      </c>
      <c r="G980" s="14" t="s">
        <v>33</v>
      </c>
      <c r="H980" s="14" t="s">
        <v>15</v>
      </c>
      <c r="I980" s="14" t="str">
        <f>VLOOKUP(Transaksi[[#This Row],[product_id]],'Data Mentah'!$J$7:$N$31,2,FALSE)</f>
        <v>Indomie Rasa Sop Buntut</v>
      </c>
      <c r="J980" s="14" t="str">
        <f>VLOOKUP(Transaksi[[#This Row],[product_id]],'Data Mentah'!$J$7:$N$31,3,FALSE)</f>
        <v>makanan</v>
      </c>
      <c r="K980" s="14">
        <f>VLOOKUP(Transaksi[[#This Row],[product_id]],'Data Mentah'!$J$7:$N$31,4,FALSE)</f>
        <v>10000</v>
      </c>
      <c r="L980" s="14" t="str">
        <f>VLOOKUP(Transaksi[[#This Row],[product_id]],'Data Mentah'!$J$7:$N$31,5,FALSE)</f>
        <v>mie-kuah</v>
      </c>
      <c r="M980" s="14">
        <f>Transaksi[[#This Row],[quantity]]*Transaksi[[#This Row],[harga_produk]]</f>
        <v>30000</v>
      </c>
      <c r="N980" s="14" t="str">
        <f>LEFT(Transaksi[[#This Row],[jenis_pembayaran]],4)</f>
        <v>QRIS</v>
      </c>
      <c r="O980" s="14">
        <f>IF(Transaksi[[#This Row],[tipe_pembayaran]]="QRIS",5%*Transaksi[[#This Row],[total_penjualan]],0)</f>
        <v>1500</v>
      </c>
      <c r="P980" s="14">
        <f>Transaksi[[#This Row],[total_penjualan]]-Transaksi[[#This Row],[diskon]]</f>
        <v>28500</v>
      </c>
      <c r="Q980" s="16" t="str">
        <f t="shared" si="15"/>
        <v>Juni</v>
      </c>
    </row>
    <row r="981" spans="1:17">
      <c r="A981" s="14">
        <v>980</v>
      </c>
      <c r="B981" s="14">
        <v>980</v>
      </c>
      <c r="C981" s="15">
        <v>44660</v>
      </c>
      <c r="D981" s="14">
        <v>15</v>
      </c>
      <c r="E981" s="14">
        <v>17</v>
      </c>
      <c r="F981" s="14">
        <v>3</v>
      </c>
      <c r="G981" s="14" t="s">
        <v>19</v>
      </c>
      <c r="H981" s="14" t="s">
        <v>20</v>
      </c>
      <c r="I981" s="14" t="str">
        <f>VLOOKUP(Transaksi[[#This Row],[product_id]],'Data Mentah'!$J$7:$N$31,2,FALSE)</f>
        <v>Indomie Rasa Soto Padang</v>
      </c>
      <c r="J981" s="14" t="str">
        <f>VLOOKUP(Transaksi[[#This Row],[product_id]],'Data Mentah'!$J$7:$N$31,3,FALSE)</f>
        <v>makanan</v>
      </c>
      <c r="K981" s="14">
        <f>VLOOKUP(Transaksi[[#This Row],[product_id]],'Data Mentah'!$J$7:$N$31,4,FALSE)</f>
        <v>10000</v>
      </c>
      <c r="L981" s="14" t="str">
        <f>VLOOKUP(Transaksi[[#This Row],[product_id]],'Data Mentah'!$J$7:$N$31,5,FALSE)</f>
        <v>mie-kuah</v>
      </c>
      <c r="M981" s="14">
        <f>Transaksi[[#This Row],[quantity]]*Transaksi[[#This Row],[harga_produk]]</f>
        <v>30000</v>
      </c>
      <c r="N981" s="14" t="str">
        <f>LEFT(Transaksi[[#This Row],[jenis_pembayaran]],4)</f>
        <v>CASH</v>
      </c>
      <c r="O981" s="14">
        <f>IF(Transaksi[[#This Row],[tipe_pembayaran]]="QRIS",5%*Transaksi[[#This Row],[total_penjualan]],0)</f>
        <v>0</v>
      </c>
      <c r="P981" s="14">
        <f>Transaksi[[#This Row],[total_penjualan]]-Transaksi[[#This Row],[diskon]]</f>
        <v>30000</v>
      </c>
      <c r="Q981" s="16" t="str">
        <f t="shared" si="15"/>
        <v>April</v>
      </c>
    </row>
    <row r="982" spans="1:17">
      <c r="A982" s="14">
        <v>981</v>
      </c>
      <c r="B982" s="14">
        <v>981</v>
      </c>
      <c r="C982" s="15">
        <v>44674</v>
      </c>
      <c r="D982" s="14">
        <v>98</v>
      </c>
      <c r="E982" s="14">
        <v>3</v>
      </c>
      <c r="F982" s="14">
        <v>3</v>
      </c>
      <c r="G982" s="14" t="s">
        <v>14</v>
      </c>
      <c r="H982" s="14" t="s">
        <v>15</v>
      </c>
      <c r="I982" s="14" t="str">
        <f>VLOOKUP(Transaksi[[#This Row],[product_id]],'Data Mentah'!$J$7:$N$31,2,FALSE)</f>
        <v>Indomie Baso Sapi</v>
      </c>
      <c r="J982" s="14" t="str">
        <f>VLOOKUP(Transaksi[[#This Row],[product_id]],'Data Mentah'!$J$7:$N$31,3,FALSE)</f>
        <v>makanan</v>
      </c>
      <c r="K982" s="14">
        <f>VLOOKUP(Transaksi[[#This Row],[product_id]],'Data Mentah'!$J$7:$N$31,4,FALSE)</f>
        <v>9000</v>
      </c>
      <c r="L982" s="14" t="str">
        <f>VLOOKUP(Transaksi[[#This Row],[product_id]],'Data Mentah'!$J$7:$N$31,5,FALSE)</f>
        <v>mie-kuah</v>
      </c>
      <c r="M982" s="14">
        <f>Transaksi[[#This Row],[quantity]]*Transaksi[[#This Row],[harga_produk]]</f>
        <v>27000</v>
      </c>
      <c r="N982" s="14" t="str">
        <f>LEFT(Transaksi[[#This Row],[jenis_pembayaran]],4)</f>
        <v>QRIS</v>
      </c>
      <c r="O982" s="14">
        <f>IF(Transaksi[[#This Row],[tipe_pembayaran]]="QRIS",5%*Transaksi[[#This Row],[total_penjualan]],0)</f>
        <v>1350</v>
      </c>
      <c r="P982" s="14">
        <f>Transaksi[[#This Row],[total_penjualan]]-Transaksi[[#This Row],[diskon]]</f>
        <v>25650</v>
      </c>
      <c r="Q982" s="16" t="str">
        <f t="shared" si="15"/>
        <v>April</v>
      </c>
    </row>
    <row r="983" spans="1:17">
      <c r="A983" s="14">
        <v>982</v>
      </c>
      <c r="B983" s="14">
        <v>982</v>
      </c>
      <c r="C983" s="15">
        <v>44600</v>
      </c>
      <c r="D983" s="14">
        <v>65</v>
      </c>
      <c r="E983" s="14">
        <v>10</v>
      </c>
      <c r="F983" s="14">
        <v>3</v>
      </c>
      <c r="G983" s="14" t="s">
        <v>22</v>
      </c>
      <c r="H983" s="14" t="s">
        <v>20</v>
      </c>
      <c r="I983" s="14" t="str">
        <f>VLOOKUP(Transaksi[[#This Row],[product_id]],'Data Mentah'!$J$7:$N$31,2,FALSE)</f>
        <v>indomie Kari Ayam</v>
      </c>
      <c r="J983" s="14" t="str">
        <f>VLOOKUP(Transaksi[[#This Row],[product_id]],'Data Mentah'!$J$7:$N$31,3,FALSE)</f>
        <v>makanan</v>
      </c>
      <c r="K983" s="14">
        <f>VLOOKUP(Transaksi[[#This Row],[product_id]],'Data Mentah'!$J$7:$N$31,4,FALSE)</f>
        <v>9000</v>
      </c>
      <c r="L983" s="14" t="str">
        <f>VLOOKUP(Transaksi[[#This Row],[product_id]],'Data Mentah'!$J$7:$N$31,5,FALSE)</f>
        <v>mie-kuah</v>
      </c>
      <c r="M983" s="14">
        <f>Transaksi[[#This Row],[quantity]]*Transaksi[[#This Row],[harga_produk]]</f>
        <v>27000</v>
      </c>
      <c r="N983" s="14" t="str">
        <f>LEFT(Transaksi[[#This Row],[jenis_pembayaran]],4)</f>
        <v>QRIS</v>
      </c>
      <c r="O983" s="14">
        <f>IF(Transaksi[[#This Row],[tipe_pembayaran]]="QRIS",5%*Transaksi[[#This Row],[total_penjualan]],0)</f>
        <v>1350</v>
      </c>
      <c r="P983" s="14">
        <f>Transaksi[[#This Row],[total_penjualan]]-Transaksi[[#This Row],[diskon]]</f>
        <v>25650</v>
      </c>
      <c r="Q983" s="16" t="str">
        <f t="shared" si="15"/>
        <v>Februari</v>
      </c>
    </row>
    <row r="984" spans="1:17">
      <c r="A984" s="14">
        <v>983</v>
      </c>
      <c r="B984" s="14">
        <v>983</v>
      </c>
      <c r="C984" s="15">
        <v>44679</v>
      </c>
      <c r="D984" s="14">
        <v>31</v>
      </c>
      <c r="E984" s="14">
        <v>16</v>
      </c>
      <c r="F984" s="14">
        <v>2</v>
      </c>
      <c r="G984" s="14" t="s">
        <v>45</v>
      </c>
      <c r="H984" s="14" t="s">
        <v>20</v>
      </c>
      <c r="I984" s="14" t="str">
        <f>VLOOKUP(Transaksi[[#This Row],[product_id]],'Data Mentah'!$J$7:$N$31,2,FALSE)</f>
        <v>Indomie Rasa Soto Lamongan</v>
      </c>
      <c r="J984" s="14" t="str">
        <f>VLOOKUP(Transaksi[[#This Row],[product_id]],'Data Mentah'!$J$7:$N$31,3,FALSE)</f>
        <v>makanan</v>
      </c>
      <c r="K984" s="14">
        <f>VLOOKUP(Transaksi[[#This Row],[product_id]],'Data Mentah'!$J$7:$N$31,4,FALSE)</f>
        <v>10000</v>
      </c>
      <c r="L984" s="14" t="str">
        <f>VLOOKUP(Transaksi[[#This Row],[product_id]],'Data Mentah'!$J$7:$N$31,5,FALSE)</f>
        <v>mie-kuah</v>
      </c>
      <c r="M984" s="14">
        <f>Transaksi[[#This Row],[quantity]]*Transaksi[[#This Row],[harga_produk]]</f>
        <v>20000</v>
      </c>
      <c r="N984" s="14" t="str">
        <f>LEFT(Transaksi[[#This Row],[jenis_pembayaran]],4)</f>
        <v>QRIS</v>
      </c>
      <c r="O984" s="14">
        <f>IF(Transaksi[[#This Row],[tipe_pembayaran]]="QRIS",5%*Transaksi[[#This Row],[total_penjualan]],0)</f>
        <v>1000</v>
      </c>
      <c r="P984" s="14">
        <f>Transaksi[[#This Row],[total_penjualan]]-Transaksi[[#This Row],[diskon]]</f>
        <v>19000</v>
      </c>
      <c r="Q984" s="16" t="str">
        <f t="shared" si="15"/>
        <v>April</v>
      </c>
    </row>
    <row r="985" spans="1:17">
      <c r="A985" s="14">
        <v>984</v>
      </c>
      <c r="B985" s="14">
        <v>984</v>
      </c>
      <c r="C985" s="15">
        <v>44778</v>
      </c>
      <c r="D985" s="14">
        <v>10</v>
      </c>
      <c r="E985" s="14">
        <v>2</v>
      </c>
      <c r="F985" s="14">
        <v>1</v>
      </c>
      <c r="G985" s="14" t="s">
        <v>30</v>
      </c>
      <c r="H985" s="14" t="s">
        <v>20</v>
      </c>
      <c r="I985" s="14" t="str">
        <f>VLOOKUP(Transaksi[[#This Row],[product_id]],'Data Mentah'!$J$7:$N$31,2,FALSE)</f>
        <v>Indomie Ayam Spesial</v>
      </c>
      <c r="J985" s="14" t="str">
        <f>VLOOKUP(Transaksi[[#This Row],[product_id]],'Data Mentah'!$J$7:$N$31,3,FALSE)</f>
        <v>makanan</v>
      </c>
      <c r="K985" s="14">
        <f>VLOOKUP(Transaksi[[#This Row],[product_id]],'Data Mentah'!$J$7:$N$31,4,FALSE)</f>
        <v>9000</v>
      </c>
      <c r="L985" s="14" t="str">
        <f>VLOOKUP(Transaksi[[#This Row],[product_id]],'Data Mentah'!$J$7:$N$31,5,FALSE)</f>
        <v>mie-kuah</v>
      </c>
      <c r="M985" s="14">
        <f>Transaksi[[#This Row],[quantity]]*Transaksi[[#This Row],[harga_produk]]</f>
        <v>9000</v>
      </c>
      <c r="N985" s="14" t="str">
        <f>LEFT(Transaksi[[#This Row],[jenis_pembayaran]],4)</f>
        <v>QRIS</v>
      </c>
      <c r="O985" s="14">
        <f>IF(Transaksi[[#This Row],[tipe_pembayaran]]="QRIS",5%*Transaksi[[#This Row],[total_penjualan]],0)</f>
        <v>450</v>
      </c>
      <c r="P985" s="14">
        <f>Transaksi[[#This Row],[total_penjualan]]-Transaksi[[#This Row],[diskon]]</f>
        <v>8550</v>
      </c>
      <c r="Q985" s="16" t="str">
        <f t="shared" si="15"/>
        <v>Agustus</v>
      </c>
    </row>
    <row r="986" spans="1:17">
      <c r="A986" s="14">
        <v>985</v>
      </c>
      <c r="B986" s="14">
        <v>985</v>
      </c>
      <c r="C986" s="15">
        <v>44623</v>
      </c>
      <c r="D986" s="14">
        <v>70</v>
      </c>
      <c r="E986" s="14">
        <v>1</v>
      </c>
      <c r="F986" s="14">
        <v>3</v>
      </c>
      <c r="G986" s="14" t="s">
        <v>14</v>
      </c>
      <c r="H986" s="14" t="s">
        <v>20</v>
      </c>
      <c r="I986" s="14" t="str">
        <f>VLOOKUP(Transaksi[[#This Row],[product_id]],'Data Mentah'!$J$7:$N$31,2,FALSE)</f>
        <v>indomie Ayam Bawang</v>
      </c>
      <c r="J986" s="14" t="str">
        <f>VLOOKUP(Transaksi[[#This Row],[product_id]],'Data Mentah'!$J$7:$N$31,3,FALSE)</f>
        <v>makanan</v>
      </c>
      <c r="K986" s="14">
        <f>VLOOKUP(Transaksi[[#This Row],[product_id]],'Data Mentah'!$J$7:$N$31,4,FALSE)</f>
        <v>9000</v>
      </c>
      <c r="L986" s="14" t="str">
        <f>VLOOKUP(Transaksi[[#This Row],[product_id]],'Data Mentah'!$J$7:$N$31,5,FALSE)</f>
        <v>mie-kuah</v>
      </c>
      <c r="M986" s="14">
        <f>Transaksi[[#This Row],[quantity]]*Transaksi[[#This Row],[harga_produk]]</f>
        <v>27000</v>
      </c>
      <c r="N986" s="14" t="str">
        <f>LEFT(Transaksi[[#This Row],[jenis_pembayaran]],4)</f>
        <v>QRIS</v>
      </c>
      <c r="O986" s="14">
        <f>IF(Transaksi[[#This Row],[tipe_pembayaran]]="QRIS",5%*Transaksi[[#This Row],[total_penjualan]],0)</f>
        <v>1350</v>
      </c>
      <c r="P986" s="14">
        <f>Transaksi[[#This Row],[total_penjualan]]-Transaksi[[#This Row],[diskon]]</f>
        <v>25650</v>
      </c>
      <c r="Q986" s="16" t="str">
        <f t="shared" si="15"/>
        <v>Maret</v>
      </c>
    </row>
    <row r="987" spans="1:17">
      <c r="A987" s="14">
        <v>986</v>
      </c>
      <c r="B987" s="14">
        <v>986</v>
      </c>
      <c r="C987" s="15">
        <v>44623</v>
      </c>
      <c r="D987" s="14">
        <v>52</v>
      </c>
      <c r="E987" s="14">
        <v>1</v>
      </c>
      <c r="F987" s="14">
        <v>1</v>
      </c>
      <c r="G987" s="14" t="s">
        <v>30</v>
      </c>
      <c r="H987" s="14" t="s">
        <v>20</v>
      </c>
      <c r="I987" s="14" t="str">
        <f>VLOOKUP(Transaksi[[#This Row],[product_id]],'Data Mentah'!$J$7:$N$31,2,FALSE)</f>
        <v>indomie Ayam Bawang</v>
      </c>
      <c r="J987" s="14" t="str">
        <f>VLOOKUP(Transaksi[[#This Row],[product_id]],'Data Mentah'!$J$7:$N$31,3,FALSE)</f>
        <v>makanan</v>
      </c>
      <c r="K987" s="14">
        <f>VLOOKUP(Transaksi[[#This Row],[product_id]],'Data Mentah'!$J$7:$N$31,4,FALSE)</f>
        <v>9000</v>
      </c>
      <c r="L987" s="14" t="str">
        <f>VLOOKUP(Transaksi[[#This Row],[product_id]],'Data Mentah'!$J$7:$N$31,5,FALSE)</f>
        <v>mie-kuah</v>
      </c>
      <c r="M987" s="14">
        <f>Transaksi[[#This Row],[quantity]]*Transaksi[[#This Row],[harga_produk]]</f>
        <v>9000</v>
      </c>
      <c r="N987" s="14" t="str">
        <f>LEFT(Transaksi[[#This Row],[jenis_pembayaran]],4)</f>
        <v>QRIS</v>
      </c>
      <c r="O987" s="14">
        <f>IF(Transaksi[[#This Row],[tipe_pembayaran]]="QRIS",5%*Transaksi[[#This Row],[total_penjualan]],0)</f>
        <v>450</v>
      </c>
      <c r="P987" s="14">
        <f>Transaksi[[#This Row],[total_penjualan]]-Transaksi[[#This Row],[diskon]]</f>
        <v>8550</v>
      </c>
      <c r="Q987" s="16" t="str">
        <f t="shared" si="15"/>
        <v>Maret</v>
      </c>
    </row>
    <row r="988" spans="1:17">
      <c r="A988" s="14">
        <v>987</v>
      </c>
      <c r="B988" s="14">
        <v>987</v>
      </c>
      <c r="C988" s="15">
        <v>44657</v>
      </c>
      <c r="D988" s="14">
        <v>56</v>
      </c>
      <c r="E988" s="14">
        <v>6</v>
      </c>
      <c r="F988" s="14">
        <v>3</v>
      </c>
      <c r="G988" s="14" t="s">
        <v>33</v>
      </c>
      <c r="H988" s="14" t="s">
        <v>20</v>
      </c>
      <c r="I988" s="14" t="str">
        <f>VLOOKUP(Transaksi[[#This Row],[product_id]],'Data Mentah'!$J$7:$N$31,2,FALSE)</f>
        <v>Indomie Goreng Pedas</v>
      </c>
      <c r="J988" s="14" t="str">
        <f>VLOOKUP(Transaksi[[#This Row],[product_id]],'Data Mentah'!$J$7:$N$31,3,FALSE)</f>
        <v>makanan</v>
      </c>
      <c r="K988" s="14">
        <f>VLOOKUP(Transaksi[[#This Row],[product_id]],'Data Mentah'!$J$7:$N$31,4,FALSE)</f>
        <v>9000</v>
      </c>
      <c r="L988" s="14" t="str">
        <f>VLOOKUP(Transaksi[[#This Row],[product_id]],'Data Mentah'!$J$7:$N$31,5,FALSE)</f>
        <v>mie-goreng</v>
      </c>
      <c r="M988" s="14">
        <f>Transaksi[[#This Row],[quantity]]*Transaksi[[#This Row],[harga_produk]]</f>
        <v>27000</v>
      </c>
      <c r="N988" s="14" t="str">
        <f>LEFT(Transaksi[[#This Row],[jenis_pembayaran]],4)</f>
        <v>QRIS</v>
      </c>
      <c r="O988" s="14">
        <f>IF(Transaksi[[#This Row],[tipe_pembayaran]]="QRIS",5%*Transaksi[[#This Row],[total_penjualan]],0)</f>
        <v>1350</v>
      </c>
      <c r="P988" s="14">
        <f>Transaksi[[#This Row],[total_penjualan]]-Transaksi[[#This Row],[diskon]]</f>
        <v>25650</v>
      </c>
      <c r="Q988" s="16" t="str">
        <f t="shared" si="15"/>
        <v>April</v>
      </c>
    </row>
    <row r="989" spans="1:17">
      <c r="A989" s="14">
        <v>988</v>
      </c>
      <c r="B989" s="14">
        <v>988</v>
      </c>
      <c r="C989" s="15">
        <v>44771</v>
      </c>
      <c r="D989" s="14">
        <v>51</v>
      </c>
      <c r="E989" s="14">
        <v>5</v>
      </c>
      <c r="F989" s="14">
        <v>3</v>
      </c>
      <c r="G989" s="14" t="s">
        <v>14</v>
      </c>
      <c r="H989" s="14" t="s">
        <v>20</v>
      </c>
      <c r="I989" s="14" t="str">
        <f>VLOOKUP(Transaksi[[#This Row],[product_id]],'Data Mentah'!$J$7:$N$31,2,FALSE)</f>
        <v>Indomie Goreng Cabe Ijo</v>
      </c>
      <c r="J989" s="14" t="str">
        <f>VLOOKUP(Transaksi[[#This Row],[product_id]],'Data Mentah'!$J$7:$N$31,3,FALSE)</f>
        <v>makanan</v>
      </c>
      <c r="K989" s="14">
        <f>VLOOKUP(Transaksi[[#This Row],[product_id]],'Data Mentah'!$J$7:$N$31,4,FALSE)</f>
        <v>9000</v>
      </c>
      <c r="L989" s="14" t="str">
        <f>VLOOKUP(Transaksi[[#This Row],[product_id]],'Data Mentah'!$J$7:$N$31,5,FALSE)</f>
        <v>mie-goreng</v>
      </c>
      <c r="M989" s="14">
        <f>Transaksi[[#This Row],[quantity]]*Transaksi[[#This Row],[harga_produk]]</f>
        <v>27000</v>
      </c>
      <c r="N989" s="14" t="str">
        <f>LEFT(Transaksi[[#This Row],[jenis_pembayaran]],4)</f>
        <v>QRIS</v>
      </c>
      <c r="O989" s="14">
        <f>IF(Transaksi[[#This Row],[tipe_pembayaran]]="QRIS",5%*Transaksi[[#This Row],[total_penjualan]],0)</f>
        <v>1350</v>
      </c>
      <c r="P989" s="14">
        <f>Transaksi[[#This Row],[total_penjualan]]-Transaksi[[#This Row],[diskon]]</f>
        <v>25650</v>
      </c>
      <c r="Q989" s="16" t="str">
        <f t="shared" si="15"/>
        <v>Juli</v>
      </c>
    </row>
    <row r="990" spans="1:17">
      <c r="A990" s="14">
        <v>989</v>
      </c>
      <c r="B990" s="14">
        <v>989</v>
      </c>
      <c r="C990" s="15">
        <v>44786</v>
      </c>
      <c r="D990" s="14">
        <v>93</v>
      </c>
      <c r="E990" s="14">
        <v>9</v>
      </c>
      <c r="F990" s="14">
        <v>3</v>
      </c>
      <c r="G990" s="14" t="s">
        <v>22</v>
      </c>
      <c r="H990" s="14" t="s">
        <v>20</v>
      </c>
      <c r="I990" s="14" t="str">
        <f>VLOOKUP(Transaksi[[#This Row],[product_id]],'Data Mentah'!$J$7:$N$31,2,FALSE)</f>
        <v>Indomie Goreng Spesial</v>
      </c>
      <c r="J990" s="14" t="str">
        <f>VLOOKUP(Transaksi[[#This Row],[product_id]],'Data Mentah'!$J$7:$N$31,3,FALSE)</f>
        <v>makanan</v>
      </c>
      <c r="K990" s="14">
        <f>VLOOKUP(Transaksi[[#This Row],[product_id]],'Data Mentah'!$J$7:$N$31,4,FALSE)</f>
        <v>9000</v>
      </c>
      <c r="L990" s="14" t="str">
        <f>VLOOKUP(Transaksi[[#This Row],[product_id]],'Data Mentah'!$J$7:$N$31,5,FALSE)</f>
        <v>mie-goreng</v>
      </c>
      <c r="M990" s="14">
        <f>Transaksi[[#This Row],[quantity]]*Transaksi[[#This Row],[harga_produk]]</f>
        <v>27000</v>
      </c>
      <c r="N990" s="14" t="str">
        <f>LEFT(Transaksi[[#This Row],[jenis_pembayaran]],4)</f>
        <v>QRIS</v>
      </c>
      <c r="O990" s="14">
        <f>IF(Transaksi[[#This Row],[tipe_pembayaran]]="QRIS",5%*Transaksi[[#This Row],[total_penjualan]],0)</f>
        <v>1350</v>
      </c>
      <c r="P990" s="14">
        <f>Transaksi[[#This Row],[total_penjualan]]-Transaksi[[#This Row],[diskon]]</f>
        <v>25650</v>
      </c>
      <c r="Q990" s="16" t="str">
        <f t="shared" si="15"/>
        <v>Agustus</v>
      </c>
    </row>
    <row r="991" spans="1:17">
      <c r="A991" s="14">
        <v>990</v>
      </c>
      <c r="B991" s="14">
        <v>990</v>
      </c>
      <c r="C991" s="15">
        <v>44721</v>
      </c>
      <c r="D991" s="14">
        <v>68</v>
      </c>
      <c r="E991" s="14">
        <v>7</v>
      </c>
      <c r="F991" s="14">
        <v>3</v>
      </c>
      <c r="G991" s="14" t="s">
        <v>14</v>
      </c>
      <c r="H991" s="14" t="s">
        <v>15</v>
      </c>
      <c r="I991" s="14" t="str">
        <f>VLOOKUP(Transaksi[[#This Row],[product_id]],'Data Mentah'!$J$7:$N$31,2,FALSE)</f>
        <v>Indomie Goreng Rendang</v>
      </c>
      <c r="J991" s="14" t="str">
        <f>VLOOKUP(Transaksi[[#This Row],[product_id]],'Data Mentah'!$J$7:$N$31,3,FALSE)</f>
        <v>makanan</v>
      </c>
      <c r="K991" s="14">
        <f>VLOOKUP(Transaksi[[#This Row],[product_id]],'Data Mentah'!$J$7:$N$31,4,FALSE)</f>
        <v>9000</v>
      </c>
      <c r="L991" s="14" t="str">
        <f>VLOOKUP(Transaksi[[#This Row],[product_id]],'Data Mentah'!$J$7:$N$31,5,FALSE)</f>
        <v>mie-goreng</v>
      </c>
      <c r="M991" s="14">
        <f>Transaksi[[#This Row],[quantity]]*Transaksi[[#This Row],[harga_produk]]</f>
        <v>27000</v>
      </c>
      <c r="N991" s="14" t="str">
        <f>LEFT(Transaksi[[#This Row],[jenis_pembayaran]],4)</f>
        <v>QRIS</v>
      </c>
      <c r="O991" s="14">
        <f>IF(Transaksi[[#This Row],[tipe_pembayaran]]="QRIS",5%*Transaksi[[#This Row],[total_penjualan]],0)</f>
        <v>1350</v>
      </c>
      <c r="P991" s="14">
        <f>Transaksi[[#This Row],[total_penjualan]]-Transaksi[[#This Row],[diskon]]</f>
        <v>25650</v>
      </c>
      <c r="Q991" s="16" t="str">
        <f t="shared" si="15"/>
        <v>Juni</v>
      </c>
    </row>
    <row r="992" spans="1:17">
      <c r="A992" s="14">
        <v>991</v>
      </c>
      <c r="B992" s="14">
        <v>991</v>
      </c>
      <c r="C992" s="15">
        <v>44602</v>
      </c>
      <c r="D992" s="14">
        <v>12</v>
      </c>
      <c r="E992" s="14">
        <v>3</v>
      </c>
      <c r="F992" s="14">
        <v>2</v>
      </c>
      <c r="G992" s="14" t="s">
        <v>30</v>
      </c>
      <c r="H992" s="14" t="s">
        <v>15</v>
      </c>
      <c r="I992" s="14" t="str">
        <f>VLOOKUP(Transaksi[[#This Row],[product_id]],'Data Mentah'!$J$7:$N$31,2,FALSE)</f>
        <v>Indomie Baso Sapi</v>
      </c>
      <c r="J992" s="14" t="str">
        <f>VLOOKUP(Transaksi[[#This Row],[product_id]],'Data Mentah'!$J$7:$N$31,3,FALSE)</f>
        <v>makanan</v>
      </c>
      <c r="K992" s="14">
        <f>VLOOKUP(Transaksi[[#This Row],[product_id]],'Data Mentah'!$J$7:$N$31,4,FALSE)</f>
        <v>9000</v>
      </c>
      <c r="L992" s="14" t="str">
        <f>VLOOKUP(Transaksi[[#This Row],[product_id]],'Data Mentah'!$J$7:$N$31,5,FALSE)</f>
        <v>mie-kuah</v>
      </c>
      <c r="M992" s="14">
        <f>Transaksi[[#This Row],[quantity]]*Transaksi[[#This Row],[harga_produk]]</f>
        <v>18000</v>
      </c>
      <c r="N992" s="14" t="str">
        <f>LEFT(Transaksi[[#This Row],[jenis_pembayaran]],4)</f>
        <v>QRIS</v>
      </c>
      <c r="O992" s="14">
        <f>IF(Transaksi[[#This Row],[tipe_pembayaran]]="QRIS",5%*Transaksi[[#This Row],[total_penjualan]],0)</f>
        <v>900</v>
      </c>
      <c r="P992" s="14">
        <f>Transaksi[[#This Row],[total_penjualan]]-Transaksi[[#This Row],[diskon]]</f>
        <v>17100</v>
      </c>
      <c r="Q992" s="16" t="str">
        <f t="shared" si="15"/>
        <v>Februari</v>
      </c>
    </row>
    <row r="993" spans="1:17">
      <c r="A993" s="14">
        <v>992</v>
      </c>
      <c r="B993" s="14">
        <v>992</v>
      </c>
      <c r="C993" s="15">
        <v>44659</v>
      </c>
      <c r="D993" s="14">
        <v>39</v>
      </c>
      <c r="E993" s="14">
        <v>1</v>
      </c>
      <c r="F993" s="14">
        <v>1</v>
      </c>
      <c r="G993" s="14" t="s">
        <v>33</v>
      </c>
      <c r="H993" s="14" t="s">
        <v>15</v>
      </c>
      <c r="I993" s="14" t="str">
        <f>VLOOKUP(Transaksi[[#This Row],[product_id]],'Data Mentah'!$J$7:$N$31,2,FALSE)</f>
        <v>indomie Ayam Bawang</v>
      </c>
      <c r="J993" s="14" t="str">
        <f>VLOOKUP(Transaksi[[#This Row],[product_id]],'Data Mentah'!$J$7:$N$31,3,FALSE)</f>
        <v>makanan</v>
      </c>
      <c r="K993" s="14">
        <f>VLOOKUP(Transaksi[[#This Row],[product_id]],'Data Mentah'!$J$7:$N$31,4,FALSE)</f>
        <v>9000</v>
      </c>
      <c r="L993" s="14" t="str">
        <f>VLOOKUP(Transaksi[[#This Row],[product_id]],'Data Mentah'!$J$7:$N$31,5,FALSE)</f>
        <v>mie-kuah</v>
      </c>
      <c r="M993" s="14">
        <f>Transaksi[[#This Row],[quantity]]*Transaksi[[#This Row],[harga_produk]]</f>
        <v>9000</v>
      </c>
      <c r="N993" s="14" t="str">
        <f>LEFT(Transaksi[[#This Row],[jenis_pembayaran]],4)</f>
        <v>QRIS</v>
      </c>
      <c r="O993" s="14">
        <f>IF(Transaksi[[#This Row],[tipe_pembayaran]]="QRIS",5%*Transaksi[[#This Row],[total_penjualan]],0)</f>
        <v>450</v>
      </c>
      <c r="P993" s="14">
        <f>Transaksi[[#This Row],[total_penjualan]]-Transaksi[[#This Row],[diskon]]</f>
        <v>8550</v>
      </c>
      <c r="Q993" s="16" t="str">
        <f t="shared" si="15"/>
        <v>April</v>
      </c>
    </row>
    <row r="994" spans="1:17">
      <c r="A994" s="14">
        <v>993</v>
      </c>
      <c r="B994" s="14">
        <v>993</v>
      </c>
      <c r="C994" s="15">
        <v>44675</v>
      </c>
      <c r="D994" s="14">
        <v>92</v>
      </c>
      <c r="E994" s="14">
        <v>2</v>
      </c>
      <c r="F994" s="14">
        <v>2</v>
      </c>
      <c r="G994" s="14" t="s">
        <v>33</v>
      </c>
      <c r="H994" s="14" t="s">
        <v>20</v>
      </c>
      <c r="I994" s="14" t="str">
        <f>VLOOKUP(Transaksi[[#This Row],[product_id]],'Data Mentah'!$J$7:$N$31,2,FALSE)</f>
        <v>Indomie Ayam Spesial</v>
      </c>
      <c r="J994" s="14" t="str">
        <f>VLOOKUP(Transaksi[[#This Row],[product_id]],'Data Mentah'!$J$7:$N$31,3,FALSE)</f>
        <v>makanan</v>
      </c>
      <c r="K994" s="14">
        <f>VLOOKUP(Transaksi[[#This Row],[product_id]],'Data Mentah'!$J$7:$N$31,4,FALSE)</f>
        <v>9000</v>
      </c>
      <c r="L994" s="14" t="str">
        <f>VLOOKUP(Transaksi[[#This Row],[product_id]],'Data Mentah'!$J$7:$N$31,5,FALSE)</f>
        <v>mie-kuah</v>
      </c>
      <c r="M994" s="14">
        <f>Transaksi[[#This Row],[quantity]]*Transaksi[[#This Row],[harga_produk]]</f>
        <v>18000</v>
      </c>
      <c r="N994" s="14" t="str">
        <f>LEFT(Transaksi[[#This Row],[jenis_pembayaran]],4)</f>
        <v>QRIS</v>
      </c>
      <c r="O994" s="14">
        <f>IF(Transaksi[[#This Row],[tipe_pembayaran]]="QRIS",5%*Transaksi[[#This Row],[total_penjualan]],0)</f>
        <v>900</v>
      </c>
      <c r="P994" s="14">
        <f>Transaksi[[#This Row],[total_penjualan]]-Transaksi[[#This Row],[diskon]]</f>
        <v>17100</v>
      </c>
      <c r="Q994" s="16" t="str">
        <f t="shared" si="15"/>
        <v>April</v>
      </c>
    </row>
    <row r="995" spans="1:17">
      <c r="A995" s="14">
        <v>994</v>
      </c>
      <c r="B995" s="14">
        <v>994</v>
      </c>
      <c r="C995" s="15">
        <v>44751</v>
      </c>
      <c r="D995" s="14">
        <v>89</v>
      </c>
      <c r="E995" s="14">
        <v>2</v>
      </c>
      <c r="F995" s="14">
        <v>3</v>
      </c>
      <c r="G995" s="14" t="s">
        <v>22</v>
      </c>
      <c r="H995" s="14" t="s">
        <v>20</v>
      </c>
      <c r="I995" s="14" t="str">
        <f>VLOOKUP(Transaksi[[#This Row],[product_id]],'Data Mentah'!$J$7:$N$31,2,FALSE)</f>
        <v>Indomie Ayam Spesial</v>
      </c>
      <c r="J995" s="14" t="str">
        <f>VLOOKUP(Transaksi[[#This Row],[product_id]],'Data Mentah'!$J$7:$N$31,3,FALSE)</f>
        <v>makanan</v>
      </c>
      <c r="K995" s="14">
        <f>VLOOKUP(Transaksi[[#This Row],[product_id]],'Data Mentah'!$J$7:$N$31,4,FALSE)</f>
        <v>9000</v>
      </c>
      <c r="L995" s="14" t="str">
        <f>VLOOKUP(Transaksi[[#This Row],[product_id]],'Data Mentah'!$J$7:$N$31,5,FALSE)</f>
        <v>mie-kuah</v>
      </c>
      <c r="M995" s="14">
        <f>Transaksi[[#This Row],[quantity]]*Transaksi[[#This Row],[harga_produk]]</f>
        <v>27000</v>
      </c>
      <c r="N995" s="14" t="str">
        <f>LEFT(Transaksi[[#This Row],[jenis_pembayaran]],4)</f>
        <v>QRIS</v>
      </c>
      <c r="O995" s="14">
        <f>IF(Transaksi[[#This Row],[tipe_pembayaran]]="QRIS",5%*Transaksi[[#This Row],[total_penjualan]],0)</f>
        <v>1350</v>
      </c>
      <c r="P995" s="14">
        <f>Transaksi[[#This Row],[total_penjualan]]-Transaksi[[#This Row],[diskon]]</f>
        <v>25650</v>
      </c>
      <c r="Q995" s="16" t="str">
        <f t="shared" si="15"/>
        <v>Juli</v>
      </c>
    </row>
    <row r="996" spans="1:17">
      <c r="A996" s="14">
        <v>995</v>
      </c>
      <c r="B996" s="14">
        <v>995</v>
      </c>
      <c r="C996" s="15">
        <v>44676</v>
      </c>
      <c r="D996" s="14">
        <v>1</v>
      </c>
      <c r="E996" s="14">
        <v>2</v>
      </c>
      <c r="F996" s="14">
        <v>2</v>
      </c>
      <c r="G996" s="14" t="s">
        <v>45</v>
      </c>
      <c r="H996" s="14" t="s">
        <v>20</v>
      </c>
      <c r="I996" s="14" t="str">
        <f>VLOOKUP(Transaksi[[#This Row],[product_id]],'Data Mentah'!$J$7:$N$31,2,FALSE)</f>
        <v>Indomie Ayam Spesial</v>
      </c>
      <c r="J996" s="14" t="str">
        <f>VLOOKUP(Transaksi[[#This Row],[product_id]],'Data Mentah'!$J$7:$N$31,3,FALSE)</f>
        <v>makanan</v>
      </c>
      <c r="K996" s="14">
        <f>VLOOKUP(Transaksi[[#This Row],[product_id]],'Data Mentah'!$J$7:$N$31,4,FALSE)</f>
        <v>9000</v>
      </c>
      <c r="L996" s="14" t="str">
        <f>VLOOKUP(Transaksi[[#This Row],[product_id]],'Data Mentah'!$J$7:$N$31,5,FALSE)</f>
        <v>mie-kuah</v>
      </c>
      <c r="M996" s="14">
        <f>Transaksi[[#This Row],[quantity]]*Transaksi[[#This Row],[harga_produk]]</f>
        <v>18000</v>
      </c>
      <c r="N996" s="14" t="str">
        <f>LEFT(Transaksi[[#This Row],[jenis_pembayaran]],4)</f>
        <v>QRIS</v>
      </c>
      <c r="O996" s="14">
        <f>IF(Transaksi[[#This Row],[tipe_pembayaran]]="QRIS",5%*Transaksi[[#This Row],[total_penjualan]],0)</f>
        <v>900</v>
      </c>
      <c r="P996" s="14">
        <f>Transaksi[[#This Row],[total_penjualan]]-Transaksi[[#This Row],[diskon]]</f>
        <v>17100</v>
      </c>
      <c r="Q996" s="16" t="str">
        <f t="shared" si="15"/>
        <v>April</v>
      </c>
    </row>
    <row r="997" spans="1:17">
      <c r="A997" s="14">
        <v>996</v>
      </c>
      <c r="B997" s="14">
        <v>996</v>
      </c>
      <c r="C997" s="15">
        <v>44708</v>
      </c>
      <c r="D997" s="14">
        <v>70</v>
      </c>
      <c r="E997" s="14">
        <v>1</v>
      </c>
      <c r="F997" s="14">
        <v>2</v>
      </c>
      <c r="G997" s="14" t="s">
        <v>14</v>
      </c>
      <c r="H997" s="14" t="s">
        <v>20</v>
      </c>
      <c r="I997" s="14" t="str">
        <f>VLOOKUP(Transaksi[[#This Row],[product_id]],'Data Mentah'!$J$7:$N$31,2,FALSE)</f>
        <v>indomie Ayam Bawang</v>
      </c>
      <c r="J997" s="14" t="str">
        <f>VLOOKUP(Transaksi[[#This Row],[product_id]],'Data Mentah'!$J$7:$N$31,3,FALSE)</f>
        <v>makanan</v>
      </c>
      <c r="K997" s="14">
        <f>VLOOKUP(Transaksi[[#This Row],[product_id]],'Data Mentah'!$J$7:$N$31,4,FALSE)</f>
        <v>9000</v>
      </c>
      <c r="L997" s="14" t="str">
        <f>VLOOKUP(Transaksi[[#This Row],[product_id]],'Data Mentah'!$J$7:$N$31,5,FALSE)</f>
        <v>mie-kuah</v>
      </c>
      <c r="M997" s="14">
        <f>Transaksi[[#This Row],[quantity]]*Transaksi[[#This Row],[harga_produk]]</f>
        <v>18000</v>
      </c>
      <c r="N997" s="14" t="str">
        <f>LEFT(Transaksi[[#This Row],[jenis_pembayaran]],4)</f>
        <v>QRIS</v>
      </c>
      <c r="O997" s="14">
        <f>IF(Transaksi[[#This Row],[tipe_pembayaran]]="QRIS",5%*Transaksi[[#This Row],[total_penjualan]],0)</f>
        <v>900</v>
      </c>
      <c r="P997" s="14">
        <f>Transaksi[[#This Row],[total_penjualan]]-Transaksi[[#This Row],[diskon]]</f>
        <v>17100</v>
      </c>
      <c r="Q997" s="16" t="str">
        <f t="shared" si="15"/>
        <v>Mei</v>
      </c>
    </row>
    <row r="998" spans="1:17">
      <c r="A998" s="14">
        <v>997</v>
      </c>
      <c r="B998" s="14">
        <v>997</v>
      </c>
      <c r="C998" s="15">
        <v>44629</v>
      </c>
      <c r="D998" s="14">
        <v>62</v>
      </c>
      <c r="E998" s="14">
        <v>2</v>
      </c>
      <c r="F998" s="14">
        <v>1</v>
      </c>
      <c r="G998" s="14" t="s">
        <v>19</v>
      </c>
      <c r="H998" s="14" t="s">
        <v>20</v>
      </c>
      <c r="I998" s="14" t="str">
        <f>VLOOKUP(Transaksi[[#This Row],[product_id]],'Data Mentah'!$J$7:$N$31,2,FALSE)</f>
        <v>Indomie Ayam Spesial</v>
      </c>
      <c r="J998" s="14" t="str">
        <f>VLOOKUP(Transaksi[[#This Row],[product_id]],'Data Mentah'!$J$7:$N$31,3,FALSE)</f>
        <v>makanan</v>
      </c>
      <c r="K998" s="14">
        <f>VLOOKUP(Transaksi[[#This Row],[product_id]],'Data Mentah'!$J$7:$N$31,4,FALSE)</f>
        <v>9000</v>
      </c>
      <c r="L998" s="14" t="str">
        <f>VLOOKUP(Transaksi[[#This Row],[product_id]],'Data Mentah'!$J$7:$N$31,5,FALSE)</f>
        <v>mie-kuah</v>
      </c>
      <c r="M998" s="14">
        <f>Transaksi[[#This Row],[quantity]]*Transaksi[[#This Row],[harga_produk]]</f>
        <v>9000</v>
      </c>
      <c r="N998" s="14" t="str">
        <f>LEFT(Transaksi[[#This Row],[jenis_pembayaran]],4)</f>
        <v>CASH</v>
      </c>
      <c r="O998" s="14">
        <f>IF(Transaksi[[#This Row],[tipe_pembayaran]]="QRIS",5%*Transaksi[[#This Row],[total_penjualan]],0)</f>
        <v>0</v>
      </c>
      <c r="P998" s="14">
        <f>Transaksi[[#This Row],[total_penjualan]]-Transaksi[[#This Row],[diskon]]</f>
        <v>9000</v>
      </c>
      <c r="Q998" s="16" t="str">
        <f t="shared" si="15"/>
        <v>Maret</v>
      </c>
    </row>
    <row r="999" spans="1:17">
      <c r="A999" s="14">
        <v>998</v>
      </c>
      <c r="B999" s="14">
        <v>998</v>
      </c>
      <c r="C999" s="15">
        <v>44657</v>
      </c>
      <c r="D999" s="14">
        <v>43</v>
      </c>
      <c r="E999" s="14">
        <v>8</v>
      </c>
      <c r="F999" s="14">
        <v>2</v>
      </c>
      <c r="G999" s="14" t="s">
        <v>33</v>
      </c>
      <c r="H999" s="14" t="s">
        <v>15</v>
      </c>
      <c r="I999" s="14" t="str">
        <f>VLOOKUP(Transaksi[[#This Row],[product_id]],'Data Mentah'!$J$7:$N$31,2,FALSE)</f>
        <v>Indomie Goreng Sambal Matah</v>
      </c>
      <c r="J999" s="14" t="str">
        <f>VLOOKUP(Transaksi[[#This Row],[product_id]],'Data Mentah'!$J$7:$N$31,3,FALSE)</f>
        <v>makanan</v>
      </c>
      <c r="K999" s="14">
        <f>VLOOKUP(Transaksi[[#This Row],[product_id]],'Data Mentah'!$J$7:$N$31,4,FALSE)</f>
        <v>9000</v>
      </c>
      <c r="L999" s="14" t="str">
        <f>VLOOKUP(Transaksi[[#This Row],[product_id]],'Data Mentah'!$J$7:$N$31,5,FALSE)</f>
        <v>mie-goreng</v>
      </c>
      <c r="M999" s="14">
        <f>Transaksi[[#This Row],[quantity]]*Transaksi[[#This Row],[harga_produk]]</f>
        <v>18000</v>
      </c>
      <c r="N999" s="14" t="str">
        <f>LEFT(Transaksi[[#This Row],[jenis_pembayaran]],4)</f>
        <v>QRIS</v>
      </c>
      <c r="O999" s="14">
        <f>IF(Transaksi[[#This Row],[tipe_pembayaran]]="QRIS",5%*Transaksi[[#This Row],[total_penjualan]],0)</f>
        <v>900</v>
      </c>
      <c r="P999" s="14">
        <f>Transaksi[[#This Row],[total_penjualan]]-Transaksi[[#This Row],[diskon]]</f>
        <v>17100</v>
      </c>
      <c r="Q999" s="16" t="str">
        <f t="shared" si="15"/>
        <v>April</v>
      </c>
    </row>
    <row r="1000" spans="1:17">
      <c r="A1000" s="14">
        <v>999</v>
      </c>
      <c r="B1000" s="14">
        <v>999</v>
      </c>
      <c r="C1000" s="15">
        <v>44773</v>
      </c>
      <c r="D1000" s="14">
        <v>84</v>
      </c>
      <c r="E1000" s="14">
        <v>18</v>
      </c>
      <c r="F1000" s="14">
        <v>2</v>
      </c>
      <c r="G1000" s="14" t="s">
        <v>45</v>
      </c>
      <c r="H1000" s="14" t="s">
        <v>15</v>
      </c>
      <c r="I1000" s="14" t="str">
        <f>VLOOKUP(Transaksi[[#This Row],[product_id]],'Data Mentah'!$J$7:$N$31,2,FALSE)</f>
        <v>Indomie Soto Mie</v>
      </c>
      <c r="J1000" s="14" t="str">
        <f>VLOOKUP(Transaksi[[#This Row],[product_id]],'Data Mentah'!$J$7:$N$31,3,FALSE)</f>
        <v>makanan</v>
      </c>
      <c r="K1000" s="14">
        <f>VLOOKUP(Transaksi[[#This Row],[product_id]],'Data Mentah'!$J$7:$N$31,4,FALSE)</f>
        <v>9000</v>
      </c>
      <c r="L1000" s="14" t="str">
        <f>VLOOKUP(Transaksi[[#This Row],[product_id]],'Data Mentah'!$J$7:$N$31,5,FALSE)</f>
        <v>mie-kuah</v>
      </c>
      <c r="M1000" s="14">
        <f>Transaksi[[#This Row],[quantity]]*Transaksi[[#This Row],[harga_produk]]</f>
        <v>18000</v>
      </c>
      <c r="N1000" s="14" t="str">
        <f>LEFT(Transaksi[[#This Row],[jenis_pembayaran]],4)</f>
        <v>QRIS</v>
      </c>
      <c r="O1000" s="14">
        <f>IF(Transaksi[[#This Row],[tipe_pembayaran]]="QRIS",5%*Transaksi[[#This Row],[total_penjualan]],0)</f>
        <v>900</v>
      </c>
      <c r="P1000" s="14">
        <f>Transaksi[[#This Row],[total_penjualan]]-Transaksi[[#This Row],[diskon]]</f>
        <v>17100</v>
      </c>
      <c r="Q1000" s="16" t="str">
        <f t="shared" si="15"/>
        <v>Juli</v>
      </c>
    </row>
    <row r="1001" spans="1:17">
      <c r="A1001" s="14">
        <v>1000</v>
      </c>
      <c r="B1001" s="14">
        <v>1000</v>
      </c>
      <c r="C1001" s="15">
        <v>44795</v>
      </c>
      <c r="D1001" s="14">
        <v>28</v>
      </c>
      <c r="E1001" s="14">
        <v>10</v>
      </c>
      <c r="F1001" s="14">
        <v>2</v>
      </c>
      <c r="G1001" s="14" t="s">
        <v>30</v>
      </c>
      <c r="H1001" s="14" t="s">
        <v>20</v>
      </c>
      <c r="I1001" s="14" t="str">
        <f>VLOOKUP(Transaksi[[#This Row],[product_id]],'Data Mentah'!$J$7:$N$31,2,FALSE)</f>
        <v>indomie Kari Ayam</v>
      </c>
      <c r="J1001" s="14" t="str">
        <f>VLOOKUP(Transaksi[[#This Row],[product_id]],'Data Mentah'!$J$7:$N$31,3,FALSE)</f>
        <v>makanan</v>
      </c>
      <c r="K1001" s="14">
        <f>VLOOKUP(Transaksi[[#This Row],[product_id]],'Data Mentah'!$J$7:$N$31,4,FALSE)</f>
        <v>9000</v>
      </c>
      <c r="L1001" s="14" t="str">
        <f>VLOOKUP(Transaksi[[#This Row],[product_id]],'Data Mentah'!$J$7:$N$31,5,FALSE)</f>
        <v>mie-kuah</v>
      </c>
      <c r="M1001" s="14">
        <f>Transaksi[[#This Row],[quantity]]*Transaksi[[#This Row],[harga_produk]]</f>
        <v>18000</v>
      </c>
      <c r="N1001" s="14" t="str">
        <f>LEFT(Transaksi[[#This Row],[jenis_pembayaran]],4)</f>
        <v>QRIS</v>
      </c>
      <c r="O1001" s="14">
        <f>IF(Transaksi[[#This Row],[tipe_pembayaran]]="QRIS",5%*Transaksi[[#This Row],[total_penjualan]],0)</f>
        <v>900</v>
      </c>
      <c r="P1001" s="14">
        <f>Transaksi[[#This Row],[total_penjualan]]-Transaksi[[#This Row],[diskon]]</f>
        <v>17100</v>
      </c>
      <c r="Q1001" s="16" t="str">
        <f t="shared" si="15"/>
        <v>Agustus</v>
      </c>
    </row>
    <row r="1002" spans="1:17">
      <c r="A1002" s="14">
        <v>1001</v>
      </c>
      <c r="B1002" s="14">
        <v>1001</v>
      </c>
      <c r="C1002" s="15">
        <v>44662</v>
      </c>
      <c r="D1002" s="14">
        <v>7</v>
      </c>
      <c r="E1002" s="14">
        <v>17</v>
      </c>
      <c r="F1002" s="14">
        <v>3</v>
      </c>
      <c r="G1002" s="14" t="s">
        <v>22</v>
      </c>
      <c r="H1002" s="14" t="s">
        <v>15</v>
      </c>
      <c r="I1002" s="14" t="str">
        <f>VLOOKUP(Transaksi[[#This Row],[product_id]],'Data Mentah'!$J$7:$N$31,2,FALSE)</f>
        <v>Indomie Rasa Soto Padang</v>
      </c>
      <c r="J1002" s="14" t="str">
        <f>VLOOKUP(Transaksi[[#This Row],[product_id]],'Data Mentah'!$J$7:$N$31,3,FALSE)</f>
        <v>makanan</v>
      </c>
      <c r="K1002" s="14">
        <f>VLOOKUP(Transaksi[[#This Row],[product_id]],'Data Mentah'!$J$7:$N$31,4,FALSE)</f>
        <v>10000</v>
      </c>
      <c r="L1002" s="14" t="str">
        <f>VLOOKUP(Transaksi[[#This Row],[product_id]],'Data Mentah'!$J$7:$N$31,5,FALSE)</f>
        <v>mie-kuah</v>
      </c>
      <c r="M1002" s="14">
        <f>Transaksi[[#This Row],[quantity]]*Transaksi[[#This Row],[harga_produk]]</f>
        <v>30000</v>
      </c>
      <c r="N1002" s="14" t="str">
        <f>LEFT(Transaksi[[#This Row],[jenis_pembayaran]],4)</f>
        <v>QRIS</v>
      </c>
      <c r="O1002" s="14">
        <f>IF(Transaksi[[#This Row],[tipe_pembayaran]]="QRIS",5%*Transaksi[[#This Row],[total_penjualan]],0)</f>
        <v>1500</v>
      </c>
      <c r="P1002" s="14">
        <f>Transaksi[[#This Row],[total_penjualan]]-Transaksi[[#This Row],[diskon]]</f>
        <v>28500</v>
      </c>
      <c r="Q1002" s="16" t="str">
        <f t="shared" si="15"/>
        <v>April</v>
      </c>
    </row>
    <row r="1003" spans="1:17">
      <c r="A1003" s="14">
        <v>1002</v>
      </c>
      <c r="B1003" s="14">
        <v>1002</v>
      </c>
      <c r="C1003" s="15">
        <v>44791</v>
      </c>
      <c r="D1003" s="14">
        <v>15</v>
      </c>
      <c r="E1003" s="14">
        <v>12</v>
      </c>
      <c r="F1003" s="14">
        <v>1</v>
      </c>
      <c r="G1003" s="14" t="s">
        <v>22</v>
      </c>
      <c r="H1003" s="14" t="s">
        <v>15</v>
      </c>
      <c r="I1003" s="14" t="str">
        <f>VLOOKUP(Transaksi[[#This Row],[product_id]],'Data Mentah'!$J$7:$N$31,2,FALSE)</f>
        <v>Indomie Rasa Mi Kocok Bandung</v>
      </c>
      <c r="J1003" s="14" t="str">
        <f>VLOOKUP(Transaksi[[#This Row],[product_id]],'Data Mentah'!$J$7:$N$31,3,FALSE)</f>
        <v>makanan</v>
      </c>
      <c r="K1003" s="14">
        <f>VLOOKUP(Transaksi[[#This Row],[product_id]],'Data Mentah'!$J$7:$N$31,4,FALSE)</f>
        <v>10000</v>
      </c>
      <c r="L1003" s="14" t="str">
        <f>VLOOKUP(Transaksi[[#This Row],[product_id]],'Data Mentah'!$J$7:$N$31,5,FALSE)</f>
        <v>mie-kuah</v>
      </c>
      <c r="M1003" s="14">
        <f>Transaksi[[#This Row],[quantity]]*Transaksi[[#This Row],[harga_produk]]</f>
        <v>10000</v>
      </c>
      <c r="N1003" s="14" t="str">
        <f>LEFT(Transaksi[[#This Row],[jenis_pembayaran]],4)</f>
        <v>QRIS</v>
      </c>
      <c r="O1003" s="14">
        <f>IF(Transaksi[[#This Row],[tipe_pembayaran]]="QRIS",5%*Transaksi[[#This Row],[total_penjualan]],0)</f>
        <v>500</v>
      </c>
      <c r="P1003" s="14">
        <f>Transaksi[[#This Row],[total_penjualan]]-Transaksi[[#This Row],[diskon]]</f>
        <v>9500</v>
      </c>
      <c r="Q1003" s="16" t="str">
        <f t="shared" si="15"/>
        <v>Agustus</v>
      </c>
    </row>
    <row r="1004" spans="1:17">
      <c r="A1004" s="14">
        <v>1003</v>
      </c>
      <c r="B1004" s="14">
        <v>1003</v>
      </c>
      <c r="C1004" s="15">
        <v>44649</v>
      </c>
      <c r="D1004" s="14">
        <v>21</v>
      </c>
      <c r="E1004" s="14">
        <v>3</v>
      </c>
      <c r="F1004" s="14">
        <v>3</v>
      </c>
      <c r="G1004" s="14" t="s">
        <v>14</v>
      </c>
      <c r="H1004" s="14" t="s">
        <v>20</v>
      </c>
      <c r="I1004" s="14" t="str">
        <f>VLOOKUP(Transaksi[[#This Row],[product_id]],'Data Mentah'!$J$7:$N$31,2,FALSE)</f>
        <v>Indomie Baso Sapi</v>
      </c>
      <c r="J1004" s="14" t="str">
        <f>VLOOKUP(Transaksi[[#This Row],[product_id]],'Data Mentah'!$J$7:$N$31,3,FALSE)</f>
        <v>makanan</v>
      </c>
      <c r="K1004" s="14">
        <f>VLOOKUP(Transaksi[[#This Row],[product_id]],'Data Mentah'!$J$7:$N$31,4,FALSE)</f>
        <v>9000</v>
      </c>
      <c r="L1004" s="14" t="str">
        <f>VLOOKUP(Transaksi[[#This Row],[product_id]],'Data Mentah'!$J$7:$N$31,5,FALSE)</f>
        <v>mie-kuah</v>
      </c>
      <c r="M1004" s="14">
        <f>Transaksi[[#This Row],[quantity]]*Transaksi[[#This Row],[harga_produk]]</f>
        <v>27000</v>
      </c>
      <c r="N1004" s="14" t="str">
        <f>LEFT(Transaksi[[#This Row],[jenis_pembayaran]],4)</f>
        <v>QRIS</v>
      </c>
      <c r="O1004" s="14">
        <f>IF(Transaksi[[#This Row],[tipe_pembayaran]]="QRIS",5%*Transaksi[[#This Row],[total_penjualan]],0)</f>
        <v>1350</v>
      </c>
      <c r="P1004" s="14">
        <f>Transaksi[[#This Row],[total_penjualan]]-Transaksi[[#This Row],[diskon]]</f>
        <v>25650</v>
      </c>
      <c r="Q1004" s="16" t="str">
        <f t="shared" si="15"/>
        <v>Maret</v>
      </c>
    </row>
    <row r="1005" spans="1:17">
      <c r="A1005" s="14">
        <v>1004</v>
      </c>
      <c r="B1005" s="14">
        <v>1004</v>
      </c>
      <c r="C1005" s="15">
        <v>44652</v>
      </c>
      <c r="D1005" s="14">
        <v>86</v>
      </c>
      <c r="E1005" s="14">
        <v>8</v>
      </c>
      <c r="F1005" s="14">
        <v>1</v>
      </c>
      <c r="G1005" s="14" t="s">
        <v>22</v>
      </c>
      <c r="H1005" s="14" t="s">
        <v>20</v>
      </c>
      <c r="I1005" s="14" t="str">
        <f>VLOOKUP(Transaksi[[#This Row],[product_id]],'Data Mentah'!$J$7:$N$31,2,FALSE)</f>
        <v>Indomie Goreng Sambal Matah</v>
      </c>
      <c r="J1005" s="14" t="str">
        <f>VLOOKUP(Transaksi[[#This Row],[product_id]],'Data Mentah'!$J$7:$N$31,3,FALSE)</f>
        <v>makanan</v>
      </c>
      <c r="K1005" s="14">
        <f>VLOOKUP(Transaksi[[#This Row],[product_id]],'Data Mentah'!$J$7:$N$31,4,FALSE)</f>
        <v>9000</v>
      </c>
      <c r="L1005" s="14" t="str">
        <f>VLOOKUP(Transaksi[[#This Row],[product_id]],'Data Mentah'!$J$7:$N$31,5,FALSE)</f>
        <v>mie-goreng</v>
      </c>
      <c r="M1005" s="14">
        <f>Transaksi[[#This Row],[quantity]]*Transaksi[[#This Row],[harga_produk]]</f>
        <v>9000</v>
      </c>
      <c r="N1005" s="14" t="str">
        <f>LEFT(Transaksi[[#This Row],[jenis_pembayaran]],4)</f>
        <v>QRIS</v>
      </c>
      <c r="O1005" s="14">
        <f>IF(Transaksi[[#This Row],[tipe_pembayaran]]="QRIS",5%*Transaksi[[#This Row],[total_penjualan]],0)</f>
        <v>450</v>
      </c>
      <c r="P1005" s="14">
        <f>Transaksi[[#This Row],[total_penjualan]]-Transaksi[[#This Row],[diskon]]</f>
        <v>8550</v>
      </c>
      <c r="Q1005" s="16" t="str">
        <f t="shared" si="15"/>
        <v>April</v>
      </c>
    </row>
    <row r="1006" spans="1:17">
      <c r="A1006" s="14">
        <v>1005</v>
      </c>
      <c r="B1006" s="14">
        <v>1005</v>
      </c>
      <c r="C1006" s="15">
        <v>44708</v>
      </c>
      <c r="D1006" s="14">
        <v>27</v>
      </c>
      <c r="E1006" s="14">
        <v>1</v>
      </c>
      <c r="F1006" s="14">
        <v>2</v>
      </c>
      <c r="G1006" s="14" t="s">
        <v>22</v>
      </c>
      <c r="H1006" s="14" t="s">
        <v>20</v>
      </c>
      <c r="I1006" s="14" t="str">
        <f>VLOOKUP(Transaksi[[#This Row],[product_id]],'Data Mentah'!$J$7:$N$31,2,FALSE)</f>
        <v>indomie Ayam Bawang</v>
      </c>
      <c r="J1006" s="14" t="str">
        <f>VLOOKUP(Transaksi[[#This Row],[product_id]],'Data Mentah'!$J$7:$N$31,3,FALSE)</f>
        <v>makanan</v>
      </c>
      <c r="K1006" s="14">
        <f>VLOOKUP(Transaksi[[#This Row],[product_id]],'Data Mentah'!$J$7:$N$31,4,FALSE)</f>
        <v>9000</v>
      </c>
      <c r="L1006" s="14" t="str">
        <f>VLOOKUP(Transaksi[[#This Row],[product_id]],'Data Mentah'!$J$7:$N$31,5,FALSE)</f>
        <v>mie-kuah</v>
      </c>
      <c r="M1006" s="14">
        <f>Transaksi[[#This Row],[quantity]]*Transaksi[[#This Row],[harga_produk]]</f>
        <v>18000</v>
      </c>
      <c r="N1006" s="14" t="str">
        <f>LEFT(Transaksi[[#This Row],[jenis_pembayaran]],4)</f>
        <v>QRIS</v>
      </c>
      <c r="O1006" s="14">
        <f>IF(Transaksi[[#This Row],[tipe_pembayaran]]="QRIS",5%*Transaksi[[#This Row],[total_penjualan]],0)</f>
        <v>900</v>
      </c>
      <c r="P1006" s="14">
        <f>Transaksi[[#This Row],[total_penjualan]]-Transaksi[[#This Row],[diskon]]</f>
        <v>17100</v>
      </c>
      <c r="Q1006" s="16" t="str">
        <f t="shared" si="15"/>
        <v>Mei</v>
      </c>
    </row>
    <row r="1007" spans="1:17">
      <c r="A1007" s="14">
        <v>1006</v>
      </c>
      <c r="B1007" s="14">
        <v>1006</v>
      </c>
      <c r="C1007" s="15">
        <v>44704</v>
      </c>
      <c r="D1007" s="14">
        <v>59</v>
      </c>
      <c r="E1007" s="14">
        <v>12</v>
      </c>
      <c r="F1007" s="14">
        <v>2</v>
      </c>
      <c r="G1007" s="14" t="s">
        <v>14</v>
      </c>
      <c r="H1007" s="14" t="s">
        <v>20</v>
      </c>
      <c r="I1007" s="14" t="str">
        <f>VLOOKUP(Transaksi[[#This Row],[product_id]],'Data Mentah'!$J$7:$N$31,2,FALSE)</f>
        <v>Indomie Rasa Mi Kocok Bandung</v>
      </c>
      <c r="J1007" s="14" t="str">
        <f>VLOOKUP(Transaksi[[#This Row],[product_id]],'Data Mentah'!$J$7:$N$31,3,FALSE)</f>
        <v>makanan</v>
      </c>
      <c r="K1007" s="14">
        <f>VLOOKUP(Transaksi[[#This Row],[product_id]],'Data Mentah'!$J$7:$N$31,4,FALSE)</f>
        <v>10000</v>
      </c>
      <c r="L1007" s="14" t="str">
        <f>VLOOKUP(Transaksi[[#This Row],[product_id]],'Data Mentah'!$J$7:$N$31,5,FALSE)</f>
        <v>mie-kuah</v>
      </c>
      <c r="M1007" s="14">
        <f>Transaksi[[#This Row],[quantity]]*Transaksi[[#This Row],[harga_produk]]</f>
        <v>20000</v>
      </c>
      <c r="N1007" s="14" t="str">
        <f>LEFT(Transaksi[[#This Row],[jenis_pembayaran]],4)</f>
        <v>QRIS</v>
      </c>
      <c r="O1007" s="14">
        <f>IF(Transaksi[[#This Row],[tipe_pembayaran]]="QRIS",5%*Transaksi[[#This Row],[total_penjualan]],0)</f>
        <v>1000</v>
      </c>
      <c r="P1007" s="14">
        <f>Transaksi[[#This Row],[total_penjualan]]-Transaksi[[#This Row],[diskon]]</f>
        <v>19000</v>
      </c>
      <c r="Q1007" s="16" t="str">
        <f t="shared" si="15"/>
        <v>Mei</v>
      </c>
    </row>
    <row r="1008" spans="1:17">
      <c r="A1008" s="14">
        <v>1007</v>
      </c>
      <c r="B1008" s="14">
        <v>1007</v>
      </c>
      <c r="C1008" s="15">
        <v>44769</v>
      </c>
      <c r="D1008" s="14">
        <v>4</v>
      </c>
      <c r="E1008" s="14">
        <v>11</v>
      </c>
      <c r="F1008" s="14">
        <v>1</v>
      </c>
      <c r="G1008" s="14" t="s">
        <v>30</v>
      </c>
      <c r="H1008" s="14" t="s">
        <v>20</v>
      </c>
      <c r="I1008" s="14" t="str">
        <f>VLOOKUP(Transaksi[[#This Row],[product_id]],'Data Mentah'!$J$7:$N$31,2,FALSE)</f>
        <v>Indomie Rasa Empal Gentong</v>
      </c>
      <c r="J1008" s="14" t="str">
        <f>VLOOKUP(Transaksi[[#This Row],[product_id]],'Data Mentah'!$J$7:$N$31,3,FALSE)</f>
        <v>makanan</v>
      </c>
      <c r="K1008" s="14">
        <f>VLOOKUP(Transaksi[[#This Row],[product_id]],'Data Mentah'!$J$7:$N$31,4,FALSE)</f>
        <v>10000</v>
      </c>
      <c r="L1008" s="14" t="str">
        <f>VLOOKUP(Transaksi[[#This Row],[product_id]],'Data Mentah'!$J$7:$N$31,5,FALSE)</f>
        <v>mie-kuah</v>
      </c>
      <c r="M1008" s="14">
        <f>Transaksi[[#This Row],[quantity]]*Transaksi[[#This Row],[harga_produk]]</f>
        <v>10000</v>
      </c>
      <c r="N1008" s="14" t="str">
        <f>LEFT(Transaksi[[#This Row],[jenis_pembayaran]],4)</f>
        <v>QRIS</v>
      </c>
      <c r="O1008" s="14">
        <f>IF(Transaksi[[#This Row],[tipe_pembayaran]]="QRIS",5%*Transaksi[[#This Row],[total_penjualan]],0)</f>
        <v>500</v>
      </c>
      <c r="P1008" s="14">
        <f>Transaksi[[#This Row],[total_penjualan]]-Transaksi[[#This Row],[diskon]]</f>
        <v>9500</v>
      </c>
      <c r="Q1008" s="16" t="str">
        <f t="shared" si="15"/>
        <v>Juli</v>
      </c>
    </row>
    <row r="1009" spans="1:17">
      <c r="A1009" s="14">
        <v>1008</v>
      </c>
      <c r="B1009" s="14">
        <v>1008</v>
      </c>
      <c r="C1009" s="15">
        <v>44705</v>
      </c>
      <c r="D1009" s="14">
        <v>80</v>
      </c>
      <c r="E1009" s="14">
        <v>15</v>
      </c>
      <c r="F1009" s="14">
        <v>1</v>
      </c>
      <c r="G1009" s="14" t="s">
        <v>19</v>
      </c>
      <c r="H1009" s="14" t="s">
        <v>20</v>
      </c>
      <c r="I1009" s="14" t="str">
        <f>VLOOKUP(Transaksi[[#This Row],[product_id]],'Data Mentah'!$J$7:$N$31,2,FALSE)</f>
        <v>Indomie Rasa Soto Betawi</v>
      </c>
      <c r="J1009" s="14" t="str">
        <f>VLOOKUP(Transaksi[[#This Row],[product_id]],'Data Mentah'!$J$7:$N$31,3,FALSE)</f>
        <v>makanan</v>
      </c>
      <c r="K1009" s="14">
        <f>VLOOKUP(Transaksi[[#This Row],[product_id]],'Data Mentah'!$J$7:$N$31,4,FALSE)</f>
        <v>10000</v>
      </c>
      <c r="L1009" s="14" t="str">
        <f>VLOOKUP(Transaksi[[#This Row],[product_id]],'Data Mentah'!$J$7:$N$31,5,FALSE)</f>
        <v>mie-kuah</v>
      </c>
      <c r="M1009" s="14">
        <f>Transaksi[[#This Row],[quantity]]*Transaksi[[#This Row],[harga_produk]]</f>
        <v>10000</v>
      </c>
      <c r="N1009" s="14" t="str">
        <f>LEFT(Transaksi[[#This Row],[jenis_pembayaran]],4)</f>
        <v>CASH</v>
      </c>
      <c r="O1009" s="14">
        <f>IF(Transaksi[[#This Row],[tipe_pembayaran]]="QRIS",5%*Transaksi[[#This Row],[total_penjualan]],0)</f>
        <v>0</v>
      </c>
      <c r="P1009" s="14">
        <f>Transaksi[[#This Row],[total_penjualan]]-Transaksi[[#This Row],[diskon]]</f>
        <v>10000</v>
      </c>
      <c r="Q1009" s="16" t="str">
        <f t="shared" si="15"/>
        <v>Mei</v>
      </c>
    </row>
    <row r="1010" spans="1:17">
      <c r="A1010" s="14">
        <v>1009</v>
      </c>
      <c r="B1010" s="14">
        <v>1009</v>
      </c>
      <c r="C1010" s="15">
        <v>44626</v>
      </c>
      <c r="D1010" s="14">
        <v>97</v>
      </c>
      <c r="E1010" s="14">
        <v>7</v>
      </c>
      <c r="F1010" s="14">
        <v>1</v>
      </c>
      <c r="G1010" s="14" t="s">
        <v>14</v>
      </c>
      <c r="H1010" s="14" t="s">
        <v>15</v>
      </c>
      <c r="I1010" s="14" t="str">
        <f>VLOOKUP(Transaksi[[#This Row],[product_id]],'Data Mentah'!$J$7:$N$31,2,FALSE)</f>
        <v>Indomie Goreng Rendang</v>
      </c>
      <c r="J1010" s="14" t="str">
        <f>VLOOKUP(Transaksi[[#This Row],[product_id]],'Data Mentah'!$J$7:$N$31,3,FALSE)</f>
        <v>makanan</v>
      </c>
      <c r="K1010" s="14">
        <f>VLOOKUP(Transaksi[[#This Row],[product_id]],'Data Mentah'!$J$7:$N$31,4,FALSE)</f>
        <v>9000</v>
      </c>
      <c r="L1010" s="14" t="str">
        <f>VLOOKUP(Transaksi[[#This Row],[product_id]],'Data Mentah'!$J$7:$N$31,5,FALSE)</f>
        <v>mie-goreng</v>
      </c>
      <c r="M1010" s="14">
        <f>Transaksi[[#This Row],[quantity]]*Transaksi[[#This Row],[harga_produk]]</f>
        <v>9000</v>
      </c>
      <c r="N1010" s="14" t="str">
        <f>LEFT(Transaksi[[#This Row],[jenis_pembayaran]],4)</f>
        <v>QRIS</v>
      </c>
      <c r="O1010" s="14">
        <f>IF(Transaksi[[#This Row],[tipe_pembayaran]]="QRIS",5%*Transaksi[[#This Row],[total_penjualan]],0)</f>
        <v>450</v>
      </c>
      <c r="P1010" s="14">
        <f>Transaksi[[#This Row],[total_penjualan]]-Transaksi[[#This Row],[diskon]]</f>
        <v>8550</v>
      </c>
      <c r="Q1010" s="16" t="str">
        <f t="shared" si="15"/>
        <v>Maret</v>
      </c>
    </row>
    <row r="1011" spans="1:17">
      <c r="A1011" s="14">
        <v>1010</v>
      </c>
      <c r="B1011" s="14">
        <v>1010</v>
      </c>
      <c r="C1011" s="15">
        <v>44751</v>
      </c>
      <c r="D1011" s="14">
        <v>63</v>
      </c>
      <c r="E1011" s="14">
        <v>16</v>
      </c>
      <c r="F1011" s="14">
        <v>2</v>
      </c>
      <c r="G1011" s="14" t="s">
        <v>22</v>
      </c>
      <c r="H1011" s="14" t="s">
        <v>20</v>
      </c>
      <c r="I1011" s="14" t="str">
        <f>VLOOKUP(Transaksi[[#This Row],[product_id]],'Data Mentah'!$J$7:$N$31,2,FALSE)</f>
        <v>Indomie Rasa Soto Lamongan</v>
      </c>
      <c r="J1011" s="14" t="str">
        <f>VLOOKUP(Transaksi[[#This Row],[product_id]],'Data Mentah'!$J$7:$N$31,3,FALSE)</f>
        <v>makanan</v>
      </c>
      <c r="K1011" s="14">
        <f>VLOOKUP(Transaksi[[#This Row],[product_id]],'Data Mentah'!$J$7:$N$31,4,FALSE)</f>
        <v>10000</v>
      </c>
      <c r="L1011" s="14" t="str">
        <f>VLOOKUP(Transaksi[[#This Row],[product_id]],'Data Mentah'!$J$7:$N$31,5,FALSE)</f>
        <v>mie-kuah</v>
      </c>
      <c r="M1011" s="14">
        <f>Transaksi[[#This Row],[quantity]]*Transaksi[[#This Row],[harga_produk]]</f>
        <v>20000</v>
      </c>
      <c r="N1011" s="14" t="str">
        <f>LEFT(Transaksi[[#This Row],[jenis_pembayaran]],4)</f>
        <v>QRIS</v>
      </c>
      <c r="O1011" s="14">
        <f>IF(Transaksi[[#This Row],[tipe_pembayaran]]="QRIS",5%*Transaksi[[#This Row],[total_penjualan]],0)</f>
        <v>1000</v>
      </c>
      <c r="P1011" s="14">
        <f>Transaksi[[#This Row],[total_penjualan]]-Transaksi[[#This Row],[diskon]]</f>
        <v>19000</v>
      </c>
      <c r="Q1011" s="16" t="str">
        <f t="shared" si="15"/>
        <v>Juli</v>
      </c>
    </row>
    <row r="1012" spans="1:17">
      <c r="A1012" s="14">
        <v>1011</v>
      </c>
      <c r="B1012" s="14">
        <v>1011</v>
      </c>
      <c r="C1012" s="15">
        <v>44673</v>
      </c>
      <c r="D1012" s="14">
        <v>38</v>
      </c>
      <c r="E1012" s="14">
        <v>15</v>
      </c>
      <c r="F1012" s="14">
        <v>3</v>
      </c>
      <c r="G1012" s="14" t="s">
        <v>33</v>
      </c>
      <c r="H1012" s="14" t="s">
        <v>20</v>
      </c>
      <c r="I1012" s="14" t="str">
        <f>VLOOKUP(Transaksi[[#This Row],[product_id]],'Data Mentah'!$J$7:$N$31,2,FALSE)</f>
        <v>Indomie Rasa Soto Betawi</v>
      </c>
      <c r="J1012" s="14" t="str">
        <f>VLOOKUP(Transaksi[[#This Row],[product_id]],'Data Mentah'!$J$7:$N$31,3,FALSE)</f>
        <v>makanan</v>
      </c>
      <c r="K1012" s="14">
        <f>VLOOKUP(Transaksi[[#This Row],[product_id]],'Data Mentah'!$J$7:$N$31,4,FALSE)</f>
        <v>10000</v>
      </c>
      <c r="L1012" s="14" t="str">
        <f>VLOOKUP(Transaksi[[#This Row],[product_id]],'Data Mentah'!$J$7:$N$31,5,FALSE)</f>
        <v>mie-kuah</v>
      </c>
      <c r="M1012" s="14">
        <f>Transaksi[[#This Row],[quantity]]*Transaksi[[#This Row],[harga_produk]]</f>
        <v>30000</v>
      </c>
      <c r="N1012" s="14" t="str">
        <f>LEFT(Transaksi[[#This Row],[jenis_pembayaran]],4)</f>
        <v>QRIS</v>
      </c>
      <c r="O1012" s="14">
        <f>IF(Transaksi[[#This Row],[tipe_pembayaran]]="QRIS",5%*Transaksi[[#This Row],[total_penjualan]],0)</f>
        <v>1500</v>
      </c>
      <c r="P1012" s="14">
        <f>Transaksi[[#This Row],[total_penjualan]]-Transaksi[[#This Row],[diskon]]</f>
        <v>28500</v>
      </c>
      <c r="Q1012" s="16" t="str">
        <f t="shared" si="15"/>
        <v>April</v>
      </c>
    </row>
    <row r="1013" spans="1:17">
      <c r="A1013" s="14">
        <v>1012</v>
      </c>
      <c r="B1013" s="14">
        <v>1012</v>
      </c>
      <c r="C1013" s="15">
        <v>44774</v>
      </c>
      <c r="D1013" s="14">
        <v>99</v>
      </c>
      <c r="E1013" s="14">
        <v>7</v>
      </c>
      <c r="F1013" s="14">
        <v>1</v>
      </c>
      <c r="G1013" s="14" t="s">
        <v>22</v>
      </c>
      <c r="H1013" s="14" t="s">
        <v>20</v>
      </c>
      <c r="I1013" s="14" t="str">
        <f>VLOOKUP(Transaksi[[#This Row],[product_id]],'Data Mentah'!$J$7:$N$31,2,FALSE)</f>
        <v>Indomie Goreng Rendang</v>
      </c>
      <c r="J1013" s="14" t="str">
        <f>VLOOKUP(Transaksi[[#This Row],[product_id]],'Data Mentah'!$J$7:$N$31,3,FALSE)</f>
        <v>makanan</v>
      </c>
      <c r="K1013" s="14">
        <f>VLOOKUP(Transaksi[[#This Row],[product_id]],'Data Mentah'!$J$7:$N$31,4,FALSE)</f>
        <v>9000</v>
      </c>
      <c r="L1013" s="14" t="str">
        <f>VLOOKUP(Transaksi[[#This Row],[product_id]],'Data Mentah'!$J$7:$N$31,5,FALSE)</f>
        <v>mie-goreng</v>
      </c>
      <c r="M1013" s="14">
        <f>Transaksi[[#This Row],[quantity]]*Transaksi[[#This Row],[harga_produk]]</f>
        <v>9000</v>
      </c>
      <c r="N1013" s="14" t="str">
        <f>LEFT(Transaksi[[#This Row],[jenis_pembayaran]],4)</f>
        <v>QRIS</v>
      </c>
      <c r="O1013" s="14">
        <f>IF(Transaksi[[#This Row],[tipe_pembayaran]]="QRIS",5%*Transaksi[[#This Row],[total_penjualan]],0)</f>
        <v>450</v>
      </c>
      <c r="P1013" s="14">
        <f>Transaksi[[#This Row],[total_penjualan]]-Transaksi[[#This Row],[diskon]]</f>
        <v>8550</v>
      </c>
      <c r="Q1013" s="16" t="str">
        <f t="shared" si="15"/>
        <v>Agustus</v>
      </c>
    </row>
    <row r="1014" spans="1:17">
      <c r="A1014" s="14">
        <v>1013</v>
      </c>
      <c r="B1014" s="14">
        <v>1013</v>
      </c>
      <c r="C1014" s="15">
        <v>44757</v>
      </c>
      <c r="D1014" s="14">
        <v>89</v>
      </c>
      <c r="E1014" s="14">
        <v>17</v>
      </c>
      <c r="F1014" s="14">
        <v>1</v>
      </c>
      <c r="G1014" s="14" t="s">
        <v>45</v>
      </c>
      <c r="H1014" s="14" t="s">
        <v>20</v>
      </c>
      <c r="I1014" s="14" t="str">
        <f>VLOOKUP(Transaksi[[#This Row],[product_id]],'Data Mentah'!$J$7:$N$31,2,FALSE)</f>
        <v>Indomie Rasa Soto Padang</v>
      </c>
      <c r="J1014" s="14" t="str">
        <f>VLOOKUP(Transaksi[[#This Row],[product_id]],'Data Mentah'!$J$7:$N$31,3,FALSE)</f>
        <v>makanan</v>
      </c>
      <c r="K1014" s="14">
        <f>VLOOKUP(Transaksi[[#This Row],[product_id]],'Data Mentah'!$J$7:$N$31,4,FALSE)</f>
        <v>10000</v>
      </c>
      <c r="L1014" s="14" t="str">
        <f>VLOOKUP(Transaksi[[#This Row],[product_id]],'Data Mentah'!$J$7:$N$31,5,FALSE)</f>
        <v>mie-kuah</v>
      </c>
      <c r="M1014" s="14">
        <f>Transaksi[[#This Row],[quantity]]*Transaksi[[#This Row],[harga_produk]]</f>
        <v>10000</v>
      </c>
      <c r="N1014" s="14" t="str">
        <f>LEFT(Transaksi[[#This Row],[jenis_pembayaran]],4)</f>
        <v>QRIS</v>
      </c>
      <c r="O1014" s="14">
        <f>IF(Transaksi[[#This Row],[tipe_pembayaran]]="QRIS",5%*Transaksi[[#This Row],[total_penjualan]],0)</f>
        <v>500</v>
      </c>
      <c r="P1014" s="14">
        <f>Transaksi[[#This Row],[total_penjualan]]-Transaksi[[#This Row],[diskon]]</f>
        <v>9500</v>
      </c>
      <c r="Q1014" s="16" t="str">
        <f t="shared" si="15"/>
        <v>Juli</v>
      </c>
    </row>
    <row r="1015" spans="1:17">
      <c r="A1015" s="14">
        <v>1014</v>
      </c>
      <c r="B1015" s="14">
        <v>1014</v>
      </c>
      <c r="C1015" s="15">
        <v>44787</v>
      </c>
      <c r="D1015" s="14">
        <v>70</v>
      </c>
      <c r="E1015" s="14">
        <v>17</v>
      </c>
      <c r="F1015" s="14">
        <v>1</v>
      </c>
      <c r="G1015" s="14" t="s">
        <v>30</v>
      </c>
      <c r="H1015" s="14" t="s">
        <v>20</v>
      </c>
      <c r="I1015" s="14" t="str">
        <f>VLOOKUP(Transaksi[[#This Row],[product_id]],'Data Mentah'!$J$7:$N$31,2,FALSE)</f>
        <v>Indomie Rasa Soto Padang</v>
      </c>
      <c r="J1015" s="14" t="str">
        <f>VLOOKUP(Transaksi[[#This Row],[product_id]],'Data Mentah'!$J$7:$N$31,3,FALSE)</f>
        <v>makanan</v>
      </c>
      <c r="K1015" s="14">
        <f>VLOOKUP(Transaksi[[#This Row],[product_id]],'Data Mentah'!$J$7:$N$31,4,FALSE)</f>
        <v>10000</v>
      </c>
      <c r="L1015" s="14" t="str">
        <f>VLOOKUP(Transaksi[[#This Row],[product_id]],'Data Mentah'!$J$7:$N$31,5,FALSE)</f>
        <v>mie-kuah</v>
      </c>
      <c r="M1015" s="14">
        <f>Transaksi[[#This Row],[quantity]]*Transaksi[[#This Row],[harga_produk]]</f>
        <v>10000</v>
      </c>
      <c r="N1015" s="14" t="str">
        <f>LEFT(Transaksi[[#This Row],[jenis_pembayaran]],4)</f>
        <v>QRIS</v>
      </c>
      <c r="O1015" s="14">
        <f>IF(Transaksi[[#This Row],[tipe_pembayaran]]="QRIS",5%*Transaksi[[#This Row],[total_penjualan]],0)</f>
        <v>500</v>
      </c>
      <c r="P1015" s="14">
        <f>Transaksi[[#This Row],[total_penjualan]]-Transaksi[[#This Row],[diskon]]</f>
        <v>9500</v>
      </c>
      <c r="Q1015" s="16" t="str">
        <f t="shared" si="15"/>
        <v>Agustus</v>
      </c>
    </row>
    <row r="1016" spans="1:17">
      <c r="A1016" s="14">
        <v>1015</v>
      </c>
      <c r="B1016" s="14">
        <v>1015</v>
      </c>
      <c r="C1016" s="15">
        <v>44787</v>
      </c>
      <c r="D1016" s="14">
        <v>69</v>
      </c>
      <c r="E1016" s="14">
        <v>6</v>
      </c>
      <c r="F1016" s="14">
        <v>1</v>
      </c>
      <c r="G1016" s="14" t="s">
        <v>22</v>
      </c>
      <c r="H1016" s="14" t="s">
        <v>15</v>
      </c>
      <c r="I1016" s="14" t="str">
        <f>VLOOKUP(Transaksi[[#This Row],[product_id]],'Data Mentah'!$J$7:$N$31,2,FALSE)</f>
        <v>Indomie Goreng Pedas</v>
      </c>
      <c r="J1016" s="14" t="str">
        <f>VLOOKUP(Transaksi[[#This Row],[product_id]],'Data Mentah'!$J$7:$N$31,3,FALSE)</f>
        <v>makanan</v>
      </c>
      <c r="K1016" s="14">
        <f>VLOOKUP(Transaksi[[#This Row],[product_id]],'Data Mentah'!$J$7:$N$31,4,FALSE)</f>
        <v>9000</v>
      </c>
      <c r="L1016" s="14" t="str">
        <f>VLOOKUP(Transaksi[[#This Row],[product_id]],'Data Mentah'!$J$7:$N$31,5,FALSE)</f>
        <v>mie-goreng</v>
      </c>
      <c r="M1016" s="14">
        <f>Transaksi[[#This Row],[quantity]]*Transaksi[[#This Row],[harga_produk]]</f>
        <v>9000</v>
      </c>
      <c r="N1016" s="14" t="str">
        <f>LEFT(Transaksi[[#This Row],[jenis_pembayaran]],4)</f>
        <v>QRIS</v>
      </c>
      <c r="O1016" s="14">
        <f>IF(Transaksi[[#This Row],[tipe_pembayaran]]="QRIS",5%*Transaksi[[#This Row],[total_penjualan]],0)</f>
        <v>450</v>
      </c>
      <c r="P1016" s="14">
        <f>Transaksi[[#This Row],[total_penjualan]]-Transaksi[[#This Row],[diskon]]</f>
        <v>8550</v>
      </c>
      <c r="Q1016" s="16" t="str">
        <f t="shared" si="15"/>
        <v>Agustus</v>
      </c>
    </row>
    <row r="1017" spans="1:17">
      <c r="A1017" s="14">
        <v>1016</v>
      </c>
      <c r="B1017" s="14">
        <v>1016</v>
      </c>
      <c r="C1017" s="15">
        <v>44777</v>
      </c>
      <c r="D1017" s="14">
        <v>46</v>
      </c>
      <c r="E1017" s="14">
        <v>10</v>
      </c>
      <c r="F1017" s="14">
        <v>2</v>
      </c>
      <c r="G1017" s="14" t="s">
        <v>19</v>
      </c>
      <c r="H1017" s="14" t="s">
        <v>20</v>
      </c>
      <c r="I1017" s="14" t="str">
        <f>VLOOKUP(Transaksi[[#This Row],[product_id]],'Data Mentah'!$J$7:$N$31,2,FALSE)</f>
        <v>indomie Kari Ayam</v>
      </c>
      <c r="J1017" s="14" t="str">
        <f>VLOOKUP(Transaksi[[#This Row],[product_id]],'Data Mentah'!$J$7:$N$31,3,FALSE)</f>
        <v>makanan</v>
      </c>
      <c r="K1017" s="14">
        <f>VLOOKUP(Transaksi[[#This Row],[product_id]],'Data Mentah'!$J$7:$N$31,4,FALSE)</f>
        <v>9000</v>
      </c>
      <c r="L1017" s="14" t="str">
        <f>VLOOKUP(Transaksi[[#This Row],[product_id]],'Data Mentah'!$J$7:$N$31,5,FALSE)</f>
        <v>mie-kuah</v>
      </c>
      <c r="M1017" s="14">
        <f>Transaksi[[#This Row],[quantity]]*Transaksi[[#This Row],[harga_produk]]</f>
        <v>18000</v>
      </c>
      <c r="N1017" s="14" t="str">
        <f>LEFT(Transaksi[[#This Row],[jenis_pembayaran]],4)</f>
        <v>CASH</v>
      </c>
      <c r="O1017" s="14">
        <f>IF(Transaksi[[#This Row],[tipe_pembayaran]]="QRIS",5%*Transaksi[[#This Row],[total_penjualan]],0)</f>
        <v>0</v>
      </c>
      <c r="P1017" s="14">
        <f>Transaksi[[#This Row],[total_penjualan]]-Transaksi[[#This Row],[diskon]]</f>
        <v>18000</v>
      </c>
      <c r="Q1017" s="16" t="str">
        <f t="shared" si="15"/>
        <v>Agustus</v>
      </c>
    </row>
    <row r="1018" spans="1:17">
      <c r="A1018" s="14">
        <v>1017</v>
      </c>
      <c r="B1018" s="14">
        <v>1017</v>
      </c>
      <c r="C1018" s="15">
        <v>44767</v>
      </c>
      <c r="D1018" s="14">
        <v>96</v>
      </c>
      <c r="E1018" s="14">
        <v>9</v>
      </c>
      <c r="F1018" s="14">
        <v>2</v>
      </c>
      <c r="G1018" s="14" t="s">
        <v>45</v>
      </c>
      <c r="H1018" s="14" t="s">
        <v>20</v>
      </c>
      <c r="I1018" s="14" t="str">
        <f>VLOOKUP(Transaksi[[#This Row],[product_id]],'Data Mentah'!$J$7:$N$31,2,FALSE)</f>
        <v>Indomie Goreng Spesial</v>
      </c>
      <c r="J1018" s="14" t="str">
        <f>VLOOKUP(Transaksi[[#This Row],[product_id]],'Data Mentah'!$J$7:$N$31,3,FALSE)</f>
        <v>makanan</v>
      </c>
      <c r="K1018" s="14">
        <f>VLOOKUP(Transaksi[[#This Row],[product_id]],'Data Mentah'!$J$7:$N$31,4,FALSE)</f>
        <v>9000</v>
      </c>
      <c r="L1018" s="14" t="str">
        <f>VLOOKUP(Transaksi[[#This Row],[product_id]],'Data Mentah'!$J$7:$N$31,5,FALSE)</f>
        <v>mie-goreng</v>
      </c>
      <c r="M1018" s="14">
        <f>Transaksi[[#This Row],[quantity]]*Transaksi[[#This Row],[harga_produk]]</f>
        <v>18000</v>
      </c>
      <c r="N1018" s="14" t="str">
        <f>LEFT(Transaksi[[#This Row],[jenis_pembayaran]],4)</f>
        <v>QRIS</v>
      </c>
      <c r="O1018" s="14">
        <f>IF(Transaksi[[#This Row],[tipe_pembayaran]]="QRIS",5%*Transaksi[[#This Row],[total_penjualan]],0)</f>
        <v>900</v>
      </c>
      <c r="P1018" s="14">
        <f>Transaksi[[#This Row],[total_penjualan]]-Transaksi[[#This Row],[diskon]]</f>
        <v>17100</v>
      </c>
      <c r="Q1018" s="16" t="str">
        <f t="shared" si="15"/>
        <v>Juli</v>
      </c>
    </row>
    <row r="1019" spans="1:17">
      <c r="A1019" s="14">
        <v>1018</v>
      </c>
      <c r="B1019" s="14">
        <v>1018</v>
      </c>
      <c r="C1019" s="15">
        <v>44598</v>
      </c>
      <c r="D1019" s="14">
        <v>21</v>
      </c>
      <c r="E1019" s="14">
        <v>15</v>
      </c>
      <c r="F1019" s="14">
        <v>2</v>
      </c>
      <c r="G1019" s="14" t="s">
        <v>30</v>
      </c>
      <c r="H1019" s="14" t="s">
        <v>20</v>
      </c>
      <c r="I1019" s="14" t="str">
        <f>VLOOKUP(Transaksi[[#This Row],[product_id]],'Data Mentah'!$J$7:$N$31,2,FALSE)</f>
        <v>Indomie Rasa Soto Betawi</v>
      </c>
      <c r="J1019" s="14" t="str">
        <f>VLOOKUP(Transaksi[[#This Row],[product_id]],'Data Mentah'!$J$7:$N$31,3,FALSE)</f>
        <v>makanan</v>
      </c>
      <c r="K1019" s="14">
        <f>VLOOKUP(Transaksi[[#This Row],[product_id]],'Data Mentah'!$J$7:$N$31,4,FALSE)</f>
        <v>10000</v>
      </c>
      <c r="L1019" s="14" t="str">
        <f>VLOOKUP(Transaksi[[#This Row],[product_id]],'Data Mentah'!$J$7:$N$31,5,FALSE)</f>
        <v>mie-kuah</v>
      </c>
      <c r="M1019" s="14">
        <f>Transaksi[[#This Row],[quantity]]*Transaksi[[#This Row],[harga_produk]]</f>
        <v>20000</v>
      </c>
      <c r="N1019" s="14" t="str">
        <f>LEFT(Transaksi[[#This Row],[jenis_pembayaran]],4)</f>
        <v>QRIS</v>
      </c>
      <c r="O1019" s="14">
        <f>IF(Transaksi[[#This Row],[tipe_pembayaran]]="QRIS",5%*Transaksi[[#This Row],[total_penjualan]],0)</f>
        <v>1000</v>
      </c>
      <c r="P1019" s="14">
        <f>Transaksi[[#This Row],[total_penjualan]]-Transaksi[[#This Row],[diskon]]</f>
        <v>19000</v>
      </c>
      <c r="Q1019" s="16" t="str">
        <f t="shared" si="15"/>
        <v>Februari</v>
      </c>
    </row>
    <row r="1020" spans="1:17">
      <c r="A1020" s="14">
        <v>1019</v>
      </c>
      <c r="B1020" s="14">
        <v>1019</v>
      </c>
      <c r="C1020" s="15">
        <v>44586</v>
      </c>
      <c r="D1020" s="14">
        <v>15</v>
      </c>
      <c r="E1020" s="14">
        <v>18</v>
      </c>
      <c r="F1020" s="14">
        <v>1</v>
      </c>
      <c r="G1020" s="14" t="s">
        <v>14</v>
      </c>
      <c r="H1020" s="14" t="s">
        <v>15</v>
      </c>
      <c r="I1020" s="14" t="str">
        <f>VLOOKUP(Transaksi[[#This Row],[product_id]],'Data Mentah'!$J$7:$N$31,2,FALSE)</f>
        <v>Indomie Soto Mie</v>
      </c>
      <c r="J1020" s="14" t="str">
        <f>VLOOKUP(Transaksi[[#This Row],[product_id]],'Data Mentah'!$J$7:$N$31,3,FALSE)</f>
        <v>makanan</v>
      </c>
      <c r="K1020" s="14">
        <f>VLOOKUP(Transaksi[[#This Row],[product_id]],'Data Mentah'!$J$7:$N$31,4,FALSE)</f>
        <v>9000</v>
      </c>
      <c r="L1020" s="14" t="str">
        <f>VLOOKUP(Transaksi[[#This Row],[product_id]],'Data Mentah'!$J$7:$N$31,5,FALSE)</f>
        <v>mie-kuah</v>
      </c>
      <c r="M1020" s="14">
        <f>Transaksi[[#This Row],[quantity]]*Transaksi[[#This Row],[harga_produk]]</f>
        <v>9000</v>
      </c>
      <c r="N1020" s="14" t="str">
        <f>LEFT(Transaksi[[#This Row],[jenis_pembayaran]],4)</f>
        <v>QRIS</v>
      </c>
      <c r="O1020" s="14">
        <f>IF(Transaksi[[#This Row],[tipe_pembayaran]]="QRIS",5%*Transaksi[[#This Row],[total_penjualan]],0)</f>
        <v>450</v>
      </c>
      <c r="P1020" s="14">
        <f>Transaksi[[#This Row],[total_penjualan]]-Transaksi[[#This Row],[diskon]]</f>
        <v>8550</v>
      </c>
      <c r="Q1020" s="16" t="str">
        <f t="shared" si="15"/>
        <v>Januari</v>
      </c>
    </row>
    <row r="1021" spans="1:17">
      <c r="A1021" s="14">
        <v>1020</v>
      </c>
      <c r="B1021" s="14">
        <v>1020</v>
      </c>
      <c r="C1021" s="15">
        <v>44740</v>
      </c>
      <c r="D1021" s="14">
        <v>40</v>
      </c>
      <c r="E1021" s="14">
        <v>5</v>
      </c>
      <c r="F1021" s="14">
        <v>1</v>
      </c>
      <c r="G1021" s="14" t="s">
        <v>30</v>
      </c>
      <c r="H1021" s="14" t="s">
        <v>20</v>
      </c>
      <c r="I1021" s="14" t="str">
        <f>VLOOKUP(Transaksi[[#This Row],[product_id]],'Data Mentah'!$J$7:$N$31,2,FALSE)</f>
        <v>Indomie Goreng Cabe Ijo</v>
      </c>
      <c r="J1021" s="14" t="str">
        <f>VLOOKUP(Transaksi[[#This Row],[product_id]],'Data Mentah'!$J$7:$N$31,3,FALSE)</f>
        <v>makanan</v>
      </c>
      <c r="K1021" s="14">
        <f>VLOOKUP(Transaksi[[#This Row],[product_id]],'Data Mentah'!$J$7:$N$31,4,FALSE)</f>
        <v>9000</v>
      </c>
      <c r="L1021" s="14" t="str">
        <f>VLOOKUP(Transaksi[[#This Row],[product_id]],'Data Mentah'!$J$7:$N$31,5,FALSE)</f>
        <v>mie-goreng</v>
      </c>
      <c r="M1021" s="14">
        <f>Transaksi[[#This Row],[quantity]]*Transaksi[[#This Row],[harga_produk]]</f>
        <v>9000</v>
      </c>
      <c r="N1021" s="14" t="str">
        <f>LEFT(Transaksi[[#This Row],[jenis_pembayaran]],4)</f>
        <v>QRIS</v>
      </c>
      <c r="O1021" s="14">
        <f>IF(Transaksi[[#This Row],[tipe_pembayaran]]="QRIS",5%*Transaksi[[#This Row],[total_penjualan]],0)</f>
        <v>450</v>
      </c>
      <c r="P1021" s="14">
        <f>Transaksi[[#This Row],[total_penjualan]]-Transaksi[[#This Row],[diskon]]</f>
        <v>8550</v>
      </c>
      <c r="Q1021" s="16" t="str">
        <f t="shared" si="15"/>
        <v>Juni</v>
      </c>
    </row>
    <row r="1022" spans="1:17">
      <c r="A1022" s="14">
        <v>1021</v>
      </c>
      <c r="B1022" s="14">
        <v>1021</v>
      </c>
      <c r="C1022" s="15">
        <v>44630</v>
      </c>
      <c r="D1022" s="14">
        <v>89</v>
      </c>
      <c r="E1022" s="14">
        <v>6</v>
      </c>
      <c r="F1022" s="14">
        <v>2</v>
      </c>
      <c r="G1022" s="14" t="s">
        <v>22</v>
      </c>
      <c r="H1022" s="14" t="s">
        <v>15</v>
      </c>
      <c r="I1022" s="14" t="str">
        <f>VLOOKUP(Transaksi[[#This Row],[product_id]],'Data Mentah'!$J$7:$N$31,2,FALSE)</f>
        <v>Indomie Goreng Pedas</v>
      </c>
      <c r="J1022" s="14" t="str">
        <f>VLOOKUP(Transaksi[[#This Row],[product_id]],'Data Mentah'!$J$7:$N$31,3,FALSE)</f>
        <v>makanan</v>
      </c>
      <c r="K1022" s="14">
        <f>VLOOKUP(Transaksi[[#This Row],[product_id]],'Data Mentah'!$J$7:$N$31,4,FALSE)</f>
        <v>9000</v>
      </c>
      <c r="L1022" s="14" t="str">
        <f>VLOOKUP(Transaksi[[#This Row],[product_id]],'Data Mentah'!$J$7:$N$31,5,FALSE)</f>
        <v>mie-goreng</v>
      </c>
      <c r="M1022" s="14">
        <f>Transaksi[[#This Row],[quantity]]*Transaksi[[#This Row],[harga_produk]]</f>
        <v>18000</v>
      </c>
      <c r="N1022" s="14" t="str">
        <f>LEFT(Transaksi[[#This Row],[jenis_pembayaran]],4)</f>
        <v>QRIS</v>
      </c>
      <c r="O1022" s="14">
        <f>IF(Transaksi[[#This Row],[tipe_pembayaran]]="QRIS",5%*Transaksi[[#This Row],[total_penjualan]],0)</f>
        <v>900</v>
      </c>
      <c r="P1022" s="14">
        <f>Transaksi[[#This Row],[total_penjualan]]-Transaksi[[#This Row],[diskon]]</f>
        <v>17100</v>
      </c>
      <c r="Q1022" s="16" t="str">
        <f t="shared" si="15"/>
        <v>Maret</v>
      </c>
    </row>
    <row r="1023" spans="1:17">
      <c r="A1023" s="14">
        <v>1022</v>
      </c>
      <c r="B1023" s="14">
        <v>1022</v>
      </c>
      <c r="C1023" s="15">
        <v>44611</v>
      </c>
      <c r="D1023" s="14">
        <v>71</v>
      </c>
      <c r="E1023" s="14">
        <v>14</v>
      </c>
      <c r="F1023" s="14">
        <v>3</v>
      </c>
      <c r="G1023" s="14" t="s">
        <v>45</v>
      </c>
      <c r="H1023" s="14" t="s">
        <v>15</v>
      </c>
      <c r="I1023" s="14" t="str">
        <f>VLOOKUP(Transaksi[[#This Row],[product_id]],'Data Mentah'!$J$7:$N$31,2,FALSE)</f>
        <v>Indomie Rasa Soto Banjar Limau Kuit</v>
      </c>
      <c r="J1023" s="14" t="str">
        <f>VLOOKUP(Transaksi[[#This Row],[product_id]],'Data Mentah'!$J$7:$N$31,3,FALSE)</f>
        <v>makanan</v>
      </c>
      <c r="K1023" s="14">
        <f>VLOOKUP(Transaksi[[#This Row],[product_id]],'Data Mentah'!$J$7:$N$31,4,FALSE)</f>
        <v>10000</v>
      </c>
      <c r="L1023" s="14" t="str">
        <f>VLOOKUP(Transaksi[[#This Row],[product_id]],'Data Mentah'!$J$7:$N$31,5,FALSE)</f>
        <v>mie-kuah</v>
      </c>
      <c r="M1023" s="14">
        <f>Transaksi[[#This Row],[quantity]]*Transaksi[[#This Row],[harga_produk]]</f>
        <v>30000</v>
      </c>
      <c r="N1023" s="14" t="str">
        <f>LEFT(Transaksi[[#This Row],[jenis_pembayaran]],4)</f>
        <v>QRIS</v>
      </c>
      <c r="O1023" s="14">
        <f>IF(Transaksi[[#This Row],[tipe_pembayaran]]="QRIS",5%*Transaksi[[#This Row],[total_penjualan]],0)</f>
        <v>1500</v>
      </c>
      <c r="P1023" s="14">
        <f>Transaksi[[#This Row],[total_penjualan]]-Transaksi[[#This Row],[diskon]]</f>
        <v>28500</v>
      </c>
      <c r="Q1023" s="16" t="str">
        <f t="shared" si="15"/>
        <v>Februari</v>
      </c>
    </row>
    <row r="1024" spans="1:17">
      <c r="A1024" s="14">
        <v>1023</v>
      </c>
      <c r="B1024" s="14">
        <v>1023</v>
      </c>
      <c r="C1024" s="15">
        <v>44787</v>
      </c>
      <c r="D1024" s="14">
        <v>5</v>
      </c>
      <c r="E1024" s="14">
        <v>11</v>
      </c>
      <c r="F1024" s="14">
        <v>3</v>
      </c>
      <c r="G1024" s="14" t="s">
        <v>30</v>
      </c>
      <c r="H1024" s="14" t="s">
        <v>20</v>
      </c>
      <c r="I1024" s="14" t="str">
        <f>VLOOKUP(Transaksi[[#This Row],[product_id]],'Data Mentah'!$J$7:$N$31,2,FALSE)</f>
        <v>Indomie Rasa Empal Gentong</v>
      </c>
      <c r="J1024" s="14" t="str">
        <f>VLOOKUP(Transaksi[[#This Row],[product_id]],'Data Mentah'!$J$7:$N$31,3,FALSE)</f>
        <v>makanan</v>
      </c>
      <c r="K1024" s="14">
        <f>VLOOKUP(Transaksi[[#This Row],[product_id]],'Data Mentah'!$J$7:$N$31,4,FALSE)</f>
        <v>10000</v>
      </c>
      <c r="L1024" s="14" t="str">
        <f>VLOOKUP(Transaksi[[#This Row],[product_id]],'Data Mentah'!$J$7:$N$31,5,FALSE)</f>
        <v>mie-kuah</v>
      </c>
      <c r="M1024" s="14">
        <f>Transaksi[[#This Row],[quantity]]*Transaksi[[#This Row],[harga_produk]]</f>
        <v>30000</v>
      </c>
      <c r="N1024" s="14" t="str">
        <f>LEFT(Transaksi[[#This Row],[jenis_pembayaran]],4)</f>
        <v>QRIS</v>
      </c>
      <c r="O1024" s="14">
        <f>IF(Transaksi[[#This Row],[tipe_pembayaran]]="QRIS",5%*Transaksi[[#This Row],[total_penjualan]],0)</f>
        <v>1500</v>
      </c>
      <c r="P1024" s="14">
        <f>Transaksi[[#This Row],[total_penjualan]]-Transaksi[[#This Row],[diskon]]</f>
        <v>28500</v>
      </c>
      <c r="Q1024" s="16" t="str">
        <f t="shared" si="15"/>
        <v>Agustus</v>
      </c>
    </row>
    <row r="1025" spans="1:17">
      <c r="A1025" s="14">
        <v>1024</v>
      </c>
      <c r="B1025" s="14">
        <v>1024</v>
      </c>
      <c r="C1025" s="15">
        <v>44685</v>
      </c>
      <c r="D1025" s="14">
        <v>52</v>
      </c>
      <c r="E1025" s="14">
        <v>17</v>
      </c>
      <c r="F1025" s="14">
        <v>3</v>
      </c>
      <c r="G1025" s="14" t="s">
        <v>14</v>
      </c>
      <c r="H1025" s="14" t="s">
        <v>20</v>
      </c>
      <c r="I1025" s="14" t="str">
        <f>VLOOKUP(Transaksi[[#This Row],[product_id]],'Data Mentah'!$J$7:$N$31,2,FALSE)</f>
        <v>Indomie Rasa Soto Padang</v>
      </c>
      <c r="J1025" s="14" t="str">
        <f>VLOOKUP(Transaksi[[#This Row],[product_id]],'Data Mentah'!$J$7:$N$31,3,FALSE)</f>
        <v>makanan</v>
      </c>
      <c r="K1025" s="14">
        <f>VLOOKUP(Transaksi[[#This Row],[product_id]],'Data Mentah'!$J$7:$N$31,4,FALSE)</f>
        <v>10000</v>
      </c>
      <c r="L1025" s="14" t="str">
        <f>VLOOKUP(Transaksi[[#This Row],[product_id]],'Data Mentah'!$J$7:$N$31,5,FALSE)</f>
        <v>mie-kuah</v>
      </c>
      <c r="M1025" s="14">
        <f>Transaksi[[#This Row],[quantity]]*Transaksi[[#This Row],[harga_produk]]</f>
        <v>30000</v>
      </c>
      <c r="N1025" s="14" t="str">
        <f>LEFT(Transaksi[[#This Row],[jenis_pembayaran]],4)</f>
        <v>QRIS</v>
      </c>
      <c r="O1025" s="14">
        <f>IF(Transaksi[[#This Row],[tipe_pembayaran]]="QRIS",5%*Transaksi[[#This Row],[total_penjualan]],0)</f>
        <v>1500</v>
      </c>
      <c r="P1025" s="14">
        <f>Transaksi[[#This Row],[total_penjualan]]-Transaksi[[#This Row],[diskon]]</f>
        <v>28500</v>
      </c>
      <c r="Q1025" s="16" t="str">
        <f t="shared" si="15"/>
        <v>Mei</v>
      </c>
    </row>
    <row r="1026" spans="1:17">
      <c r="A1026" s="14">
        <v>1025</v>
      </c>
      <c r="B1026" s="14">
        <v>1025</v>
      </c>
      <c r="C1026" s="15">
        <v>44601</v>
      </c>
      <c r="D1026" s="14">
        <v>46</v>
      </c>
      <c r="E1026" s="14">
        <v>2</v>
      </c>
      <c r="F1026" s="14">
        <v>1</v>
      </c>
      <c r="G1026" s="14" t="s">
        <v>30</v>
      </c>
      <c r="H1026" s="14" t="s">
        <v>15</v>
      </c>
      <c r="I1026" s="14" t="str">
        <f>VLOOKUP(Transaksi[[#This Row],[product_id]],'Data Mentah'!$J$7:$N$31,2,FALSE)</f>
        <v>Indomie Ayam Spesial</v>
      </c>
      <c r="J1026" s="14" t="str">
        <f>VLOOKUP(Transaksi[[#This Row],[product_id]],'Data Mentah'!$J$7:$N$31,3,FALSE)</f>
        <v>makanan</v>
      </c>
      <c r="K1026" s="14">
        <f>VLOOKUP(Transaksi[[#This Row],[product_id]],'Data Mentah'!$J$7:$N$31,4,FALSE)</f>
        <v>9000</v>
      </c>
      <c r="L1026" s="14" t="str">
        <f>VLOOKUP(Transaksi[[#This Row],[product_id]],'Data Mentah'!$J$7:$N$31,5,FALSE)</f>
        <v>mie-kuah</v>
      </c>
      <c r="M1026" s="14">
        <f>Transaksi[[#This Row],[quantity]]*Transaksi[[#This Row],[harga_produk]]</f>
        <v>9000</v>
      </c>
      <c r="N1026" s="14" t="str">
        <f>LEFT(Transaksi[[#This Row],[jenis_pembayaran]],4)</f>
        <v>QRIS</v>
      </c>
      <c r="O1026" s="14">
        <f>IF(Transaksi[[#This Row],[tipe_pembayaran]]="QRIS",5%*Transaksi[[#This Row],[total_penjualan]],0)</f>
        <v>450</v>
      </c>
      <c r="P1026" s="14">
        <f>Transaksi[[#This Row],[total_penjualan]]-Transaksi[[#This Row],[diskon]]</f>
        <v>8550</v>
      </c>
      <c r="Q1026" s="16" t="str">
        <f t="shared" si="15"/>
        <v>Februari</v>
      </c>
    </row>
    <row r="1027" spans="1:17">
      <c r="A1027" s="14">
        <v>1026</v>
      </c>
      <c r="B1027" s="14">
        <v>1026</v>
      </c>
      <c r="C1027" s="15">
        <v>44747</v>
      </c>
      <c r="D1027" s="14">
        <v>27</v>
      </c>
      <c r="E1027" s="14">
        <v>6</v>
      </c>
      <c r="F1027" s="14">
        <v>2</v>
      </c>
      <c r="G1027" s="14" t="s">
        <v>30</v>
      </c>
      <c r="H1027" s="14" t="s">
        <v>20</v>
      </c>
      <c r="I1027" s="14" t="str">
        <f>VLOOKUP(Transaksi[[#This Row],[product_id]],'Data Mentah'!$J$7:$N$31,2,FALSE)</f>
        <v>Indomie Goreng Pedas</v>
      </c>
      <c r="J1027" s="14" t="str">
        <f>VLOOKUP(Transaksi[[#This Row],[product_id]],'Data Mentah'!$J$7:$N$31,3,FALSE)</f>
        <v>makanan</v>
      </c>
      <c r="K1027" s="14">
        <f>VLOOKUP(Transaksi[[#This Row],[product_id]],'Data Mentah'!$J$7:$N$31,4,FALSE)</f>
        <v>9000</v>
      </c>
      <c r="L1027" s="14" t="str">
        <f>VLOOKUP(Transaksi[[#This Row],[product_id]],'Data Mentah'!$J$7:$N$31,5,FALSE)</f>
        <v>mie-goreng</v>
      </c>
      <c r="M1027" s="14">
        <f>Transaksi[[#This Row],[quantity]]*Transaksi[[#This Row],[harga_produk]]</f>
        <v>18000</v>
      </c>
      <c r="N1027" s="14" t="str">
        <f>LEFT(Transaksi[[#This Row],[jenis_pembayaran]],4)</f>
        <v>QRIS</v>
      </c>
      <c r="O1027" s="14">
        <f>IF(Transaksi[[#This Row],[tipe_pembayaran]]="QRIS",5%*Transaksi[[#This Row],[total_penjualan]],0)</f>
        <v>900</v>
      </c>
      <c r="P1027" s="14">
        <f>Transaksi[[#This Row],[total_penjualan]]-Transaksi[[#This Row],[diskon]]</f>
        <v>17100</v>
      </c>
      <c r="Q1027" s="16" t="str">
        <f t="shared" ref="Q1027:Q1090" si="16">CHOOSE(MONTH(C1027),"Januari","Februari","Maret","April","Mei","Juni","Juli","Agustus","September","Oktober","November","Desember")</f>
        <v>Juli</v>
      </c>
    </row>
    <row r="1028" spans="1:17">
      <c r="A1028" s="14">
        <v>1027</v>
      </c>
      <c r="B1028" s="14">
        <v>1027</v>
      </c>
      <c r="C1028" s="15">
        <v>44725</v>
      </c>
      <c r="D1028" s="14">
        <v>82</v>
      </c>
      <c r="E1028" s="14">
        <v>15</v>
      </c>
      <c r="F1028" s="14">
        <v>1</v>
      </c>
      <c r="G1028" s="14" t="s">
        <v>30</v>
      </c>
      <c r="H1028" s="14" t="s">
        <v>20</v>
      </c>
      <c r="I1028" s="14" t="str">
        <f>VLOOKUP(Transaksi[[#This Row],[product_id]],'Data Mentah'!$J$7:$N$31,2,FALSE)</f>
        <v>Indomie Rasa Soto Betawi</v>
      </c>
      <c r="J1028" s="14" t="str">
        <f>VLOOKUP(Transaksi[[#This Row],[product_id]],'Data Mentah'!$J$7:$N$31,3,FALSE)</f>
        <v>makanan</v>
      </c>
      <c r="K1028" s="14">
        <f>VLOOKUP(Transaksi[[#This Row],[product_id]],'Data Mentah'!$J$7:$N$31,4,FALSE)</f>
        <v>10000</v>
      </c>
      <c r="L1028" s="14" t="str">
        <f>VLOOKUP(Transaksi[[#This Row],[product_id]],'Data Mentah'!$J$7:$N$31,5,FALSE)</f>
        <v>mie-kuah</v>
      </c>
      <c r="M1028" s="14">
        <f>Transaksi[[#This Row],[quantity]]*Transaksi[[#This Row],[harga_produk]]</f>
        <v>10000</v>
      </c>
      <c r="N1028" s="14" t="str">
        <f>LEFT(Transaksi[[#This Row],[jenis_pembayaran]],4)</f>
        <v>QRIS</v>
      </c>
      <c r="O1028" s="14">
        <f>IF(Transaksi[[#This Row],[tipe_pembayaran]]="QRIS",5%*Transaksi[[#This Row],[total_penjualan]],0)</f>
        <v>500</v>
      </c>
      <c r="P1028" s="14">
        <f>Transaksi[[#This Row],[total_penjualan]]-Transaksi[[#This Row],[diskon]]</f>
        <v>9500</v>
      </c>
      <c r="Q1028" s="16" t="str">
        <f t="shared" si="16"/>
        <v>Juni</v>
      </c>
    </row>
    <row r="1029" spans="1:17">
      <c r="A1029" s="14">
        <v>1028</v>
      </c>
      <c r="B1029" s="14">
        <v>1028</v>
      </c>
      <c r="C1029" s="15">
        <v>44660</v>
      </c>
      <c r="D1029" s="14">
        <v>77</v>
      </c>
      <c r="E1029" s="14">
        <v>2</v>
      </c>
      <c r="F1029" s="14">
        <v>2</v>
      </c>
      <c r="G1029" s="14" t="s">
        <v>14</v>
      </c>
      <c r="H1029" s="14" t="s">
        <v>15</v>
      </c>
      <c r="I1029" s="14" t="str">
        <f>VLOOKUP(Transaksi[[#This Row],[product_id]],'Data Mentah'!$J$7:$N$31,2,FALSE)</f>
        <v>Indomie Ayam Spesial</v>
      </c>
      <c r="J1029" s="14" t="str">
        <f>VLOOKUP(Transaksi[[#This Row],[product_id]],'Data Mentah'!$J$7:$N$31,3,FALSE)</f>
        <v>makanan</v>
      </c>
      <c r="K1029" s="14">
        <f>VLOOKUP(Transaksi[[#This Row],[product_id]],'Data Mentah'!$J$7:$N$31,4,FALSE)</f>
        <v>9000</v>
      </c>
      <c r="L1029" s="14" t="str">
        <f>VLOOKUP(Transaksi[[#This Row],[product_id]],'Data Mentah'!$J$7:$N$31,5,FALSE)</f>
        <v>mie-kuah</v>
      </c>
      <c r="M1029" s="14">
        <f>Transaksi[[#This Row],[quantity]]*Transaksi[[#This Row],[harga_produk]]</f>
        <v>18000</v>
      </c>
      <c r="N1029" s="14" t="str">
        <f>LEFT(Transaksi[[#This Row],[jenis_pembayaran]],4)</f>
        <v>QRIS</v>
      </c>
      <c r="O1029" s="14">
        <f>IF(Transaksi[[#This Row],[tipe_pembayaran]]="QRIS",5%*Transaksi[[#This Row],[total_penjualan]],0)</f>
        <v>900</v>
      </c>
      <c r="P1029" s="14">
        <f>Transaksi[[#This Row],[total_penjualan]]-Transaksi[[#This Row],[diskon]]</f>
        <v>17100</v>
      </c>
      <c r="Q1029" s="16" t="str">
        <f t="shared" si="16"/>
        <v>April</v>
      </c>
    </row>
    <row r="1030" spans="1:17">
      <c r="A1030" s="14">
        <v>1029</v>
      </c>
      <c r="B1030" s="14">
        <v>1029</v>
      </c>
      <c r="C1030" s="15">
        <v>44634</v>
      </c>
      <c r="D1030" s="14">
        <v>56</v>
      </c>
      <c r="E1030" s="14">
        <v>13</v>
      </c>
      <c r="F1030" s="14">
        <v>3</v>
      </c>
      <c r="G1030" s="14" t="s">
        <v>19</v>
      </c>
      <c r="H1030" s="14" t="s">
        <v>20</v>
      </c>
      <c r="I1030" s="14" t="str">
        <f>VLOOKUP(Transaksi[[#This Row],[product_id]],'Data Mentah'!$J$7:$N$31,2,FALSE)</f>
        <v>Indomie Rasa Sop Buntut</v>
      </c>
      <c r="J1030" s="14" t="str">
        <f>VLOOKUP(Transaksi[[#This Row],[product_id]],'Data Mentah'!$J$7:$N$31,3,FALSE)</f>
        <v>makanan</v>
      </c>
      <c r="K1030" s="14">
        <f>VLOOKUP(Transaksi[[#This Row],[product_id]],'Data Mentah'!$J$7:$N$31,4,FALSE)</f>
        <v>10000</v>
      </c>
      <c r="L1030" s="14" t="str">
        <f>VLOOKUP(Transaksi[[#This Row],[product_id]],'Data Mentah'!$J$7:$N$31,5,FALSE)</f>
        <v>mie-kuah</v>
      </c>
      <c r="M1030" s="14">
        <f>Transaksi[[#This Row],[quantity]]*Transaksi[[#This Row],[harga_produk]]</f>
        <v>30000</v>
      </c>
      <c r="N1030" s="14" t="str">
        <f>LEFT(Transaksi[[#This Row],[jenis_pembayaran]],4)</f>
        <v>CASH</v>
      </c>
      <c r="O1030" s="14">
        <f>IF(Transaksi[[#This Row],[tipe_pembayaran]]="QRIS",5%*Transaksi[[#This Row],[total_penjualan]],0)</f>
        <v>0</v>
      </c>
      <c r="P1030" s="14">
        <f>Transaksi[[#This Row],[total_penjualan]]-Transaksi[[#This Row],[diskon]]</f>
        <v>30000</v>
      </c>
      <c r="Q1030" s="16" t="str">
        <f t="shared" si="16"/>
        <v>Maret</v>
      </c>
    </row>
    <row r="1031" spans="1:17">
      <c r="A1031" s="14">
        <v>1030</v>
      </c>
      <c r="B1031" s="14">
        <v>1030</v>
      </c>
      <c r="C1031" s="15">
        <v>44795</v>
      </c>
      <c r="D1031" s="14">
        <v>20</v>
      </c>
      <c r="E1031" s="14">
        <v>15</v>
      </c>
      <c r="F1031" s="14">
        <v>2</v>
      </c>
      <c r="G1031" s="14" t="s">
        <v>19</v>
      </c>
      <c r="H1031" s="14" t="s">
        <v>15</v>
      </c>
      <c r="I1031" s="14" t="str">
        <f>VLOOKUP(Transaksi[[#This Row],[product_id]],'Data Mentah'!$J$7:$N$31,2,FALSE)</f>
        <v>Indomie Rasa Soto Betawi</v>
      </c>
      <c r="J1031" s="14" t="str">
        <f>VLOOKUP(Transaksi[[#This Row],[product_id]],'Data Mentah'!$J$7:$N$31,3,FALSE)</f>
        <v>makanan</v>
      </c>
      <c r="K1031" s="14">
        <f>VLOOKUP(Transaksi[[#This Row],[product_id]],'Data Mentah'!$J$7:$N$31,4,FALSE)</f>
        <v>10000</v>
      </c>
      <c r="L1031" s="14" t="str">
        <f>VLOOKUP(Transaksi[[#This Row],[product_id]],'Data Mentah'!$J$7:$N$31,5,FALSE)</f>
        <v>mie-kuah</v>
      </c>
      <c r="M1031" s="14">
        <f>Transaksi[[#This Row],[quantity]]*Transaksi[[#This Row],[harga_produk]]</f>
        <v>20000</v>
      </c>
      <c r="N1031" s="14" t="str">
        <f>LEFT(Transaksi[[#This Row],[jenis_pembayaran]],4)</f>
        <v>CASH</v>
      </c>
      <c r="O1031" s="14">
        <f>IF(Transaksi[[#This Row],[tipe_pembayaran]]="QRIS",5%*Transaksi[[#This Row],[total_penjualan]],0)</f>
        <v>0</v>
      </c>
      <c r="P1031" s="14">
        <f>Transaksi[[#This Row],[total_penjualan]]-Transaksi[[#This Row],[diskon]]</f>
        <v>20000</v>
      </c>
      <c r="Q1031" s="16" t="str">
        <f t="shared" si="16"/>
        <v>Agustus</v>
      </c>
    </row>
    <row r="1032" spans="1:17">
      <c r="A1032" s="14">
        <v>1031</v>
      </c>
      <c r="B1032" s="14">
        <v>1031</v>
      </c>
      <c r="C1032" s="15">
        <v>44743</v>
      </c>
      <c r="D1032" s="14">
        <v>32</v>
      </c>
      <c r="E1032" s="14">
        <v>2</v>
      </c>
      <c r="F1032" s="14">
        <v>1</v>
      </c>
      <c r="G1032" s="14" t="s">
        <v>22</v>
      </c>
      <c r="H1032" s="14" t="s">
        <v>20</v>
      </c>
      <c r="I1032" s="14" t="str">
        <f>VLOOKUP(Transaksi[[#This Row],[product_id]],'Data Mentah'!$J$7:$N$31,2,FALSE)</f>
        <v>Indomie Ayam Spesial</v>
      </c>
      <c r="J1032" s="14" t="str">
        <f>VLOOKUP(Transaksi[[#This Row],[product_id]],'Data Mentah'!$J$7:$N$31,3,FALSE)</f>
        <v>makanan</v>
      </c>
      <c r="K1032" s="14">
        <f>VLOOKUP(Transaksi[[#This Row],[product_id]],'Data Mentah'!$J$7:$N$31,4,FALSE)</f>
        <v>9000</v>
      </c>
      <c r="L1032" s="14" t="str">
        <f>VLOOKUP(Transaksi[[#This Row],[product_id]],'Data Mentah'!$J$7:$N$31,5,FALSE)</f>
        <v>mie-kuah</v>
      </c>
      <c r="M1032" s="14">
        <f>Transaksi[[#This Row],[quantity]]*Transaksi[[#This Row],[harga_produk]]</f>
        <v>9000</v>
      </c>
      <c r="N1032" s="14" t="str">
        <f>LEFT(Transaksi[[#This Row],[jenis_pembayaran]],4)</f>
        <v>QRIS</v>
      </c>
      <c r="O1032" s="14">
        <f>IF(Transaksi[[#This Row],[tipe_pembayaran]]="QRIS",5%*Transaksi[[#This Row],[total_penjualan]],0)</f>
        <v>450</v>
      </c>
      <c r="P1032" s="14">
        <f>Transaksi[[#This Row],[total_penjualan]]-Transaksi[[#This Row],[diskon]]</f>
        <v>8550</v>
      </c>
      <c r="Q1032" s="16" t="str">
        <f t="shared" si="16"/>
        <v>Juli</v>
      </c>
    </row>
    <row r="1033" spans="1:17">
      <c r="A1033" s="14">
        <v>1032</v>
      </c>
      <c r="B1033" s="14">
        <v>1032</v>
      </c>
      <c r="C1033" s="15">
        <v>44780</v>
      </c>
      <c r="D1033" s="14">
        <v>51</v>
      </c>
      <c r="E1033" s="14">
        <v>4</v>
      </c>
      <c r="F1033" s="14">
        <v>3</v>
      </c>
      <c r="G1033" s="14" t="s">
        <v>30</v>
      </c>
      <c r="H1033" s="14" t="s">
        <v>15</v>
      </c>
      <c r="I1033" s="14" t="str">
        <f>VLOOKUP(Transaksi[[#This Row],[product_id]],'Data Mentah'!$J$7:$N$31,2,FALSE)</f>
        <v>Indomie Goreng Aceh</v>
      </c>
      <c r="J1033" s="14" t="str">
        <f>VLOOKUP(Transaksi[[#This Row],[product_id]],'Data Mentah'!$J$7:$N$31,3,FALSE)</f>
        <v>makanan</v>
      </c>
      <c r="K1033" s="14">
        <f>VLOOKUP(Transaksi[[#This Row],[product_id]],'Data Mentah'!$J$7:$N$31,4,FALSE)</f>
        <v>9000</v>
      </c>
      <c r="L1033" s="14" t="str">
        <f>VLOOKUP(Transaksi[[#This Row],[product_id]],'Data Mentah'!$J$7:$N$31,5,FALSE)</f>
        <v>mie-goreng</v>
      </c>
      <c r="M1033" s="14">
        <f>Transaksi[[#This Row],[quantity]]*Transaksi[[#This Row],[harga_produk]]</f>
        <v>27000</v>
      </c>
      <c r="N1033" s="14" t="str">
        <f>LEFT(Transaksi[[#This Row],[jenis_pembayaran]],4)</f>
        <v>QRIS</v>
      </c>
      <c r="O1033" s="14">
        <f>IF(Transaksi[[#This Row],[tipe_pembayaran]]="QRIS",5%*Transaksi[[#This Row],[total_penjualan]],0)</f>
        <v>1350</v>
      </c>
      <c r="P1033" s="14">
        <f>Transaksi[[#This Row],[total_penjualan]]-Transaksi[[#This Row],[diskon]]</f>
        <v>25650</v>
      </c>
      <c r="Q1033" s="16" t="str">
        <f t="shared" si="16"/>
        <v>Agustus</v>
      </c>
    </row>
    <row r="1034" spans="1:17">
      <c r="A1034" s="14">
        <v>1033</v>
      </c>
      <c r="B1034" s="14">
        <v>1033</v>
      </c>
      <c r="C1034" s="15">
        <v>44800</v>
      </c>
      <c r="D1034" s="14">
        <v>88</v>
      </c>
      <c r="E1034" s="14">
        <v>9</v>
      </c>
      <c r="F1034" s="14">
        <v>1</v>
      </c>
      <c r="G1034" s="14" t="s">
        <v>14</v>
      </c>
      <c r="H1034" s="14" t="s">
        <v>20</v>
      </c>
      <c r="I1034" s="14" t="str">
        <f>VLOOKUP(Transaksi[[#This Row],[product_id]],'Data Mentah'!$J$7:$N$31,2,FALSE)</f>
        <v>Indomie Goreng Spesial</v>
      </c>
      <c r="J1034" s="14" t="str">
        <f>VLOOKUP(Transaksi[[#This Row],[product_id]],'Data Mentah'!$J$7:$N$31,3,FALSE)</f>
        <v>makanan</v>
      </c>
      <c r="K1034" s="14">
        <f>VLOOKUP(Transaksi[[#This Row],[product_id]],'Data Mentah'!$J$7:$N$31,4,FALSE)</f>
        <v>9000</v>
      </c>
      <c r="L1034" s="14" t="str">
        <f>VLOOKUP(Transaksi[[#This Row],[product_id]],'Data Mentah'!$J$7:$N$31,5,FALSE)</f>
        <v>mie-goreng</v>
      </c>
      <c r="M1034" s="14">
        <f>Transaksi[[#This Row],[quantity]]*Transaksi[[#This Row],[harga_produk]]</f>
        <v>9000</v>
      </c>
      <c r="N1034" s="14" t="str">
        <f>LEFT(Transaksi[[#This Row],[jenis_pembayaran]],4)</f>
        <v>QRIS</v>
      </c>
      <c r="O1034" s="14">
        <f>IF(Transaksi[[#This Row],[tipe_pembayaran]]="QRIS",5%*Transaksi[[#This Row],[total_penjualan]],0)</f>
        <v>450</v>
      </c>
      <c r="P1034" s="14">
        <f>Transaksi[[#This Row],[total_penjualan]]-Transaksi[[#This Row],[diskon]]</f>
        <v>8550</v>
      </c>
      <c r="Q1034" s="16" t="str">
        <f t="shared" si="16"/>
        <v>Agustus</v>
      </c>
    </row>
    <row r="1035" spans="1:17">
      <c r="A1035" s="14">
        <v>1034</v>
      </c>
      <c r="B1035" s="14">
        <v>1034</v>
      </c>
      <c r="C1035" s="15">
        <v>44750</v>
      </c>
      <c r="D1035" s="14">
        <v>65</v>
      </c>
      <c r="E1035" s="14">
        <v>3</v>
      </c>
      <c r="F1035" s="14">
        <v>2</v>
      </c>
      <c r="G1035" s="14" t="s">
        <v>30</v>
      </c>
      <c r="H1035" s="14" t="s">
        <v>20</v>
      </c>
      <c r="I1035" s="14" t="str">
        <f>VLOOKUP(Transaksi[[#This Row],[product_id]],'Data Mentah'!$J$7:$N$31,2,FALSE)</f>
        <v>Indomie Baso Sapi</v>
      </c>
      <c r="J1035" s="14" t="str">
        <f>VLOOKUP(Transaksi[[#This Row],[product_id]],'Data Mentah'!$J$7:$N$31,3,FALSE)</f>
        <v>makanan</v>
      </c>
      <c r="K1035" s="14">
        <f>VLOOKUP(Transaksi[[#This Row],[product_id]],'Data Mentah'!$J$7:$N$31,4,FALSE)</f>
        <v>9000</v>
      </c>
      <c r="L1035" s="14" t="str">
        <f>VLOOKUP(Transaksi[[#This Row],[product_id]],'Data Mentah'!$J$7:$N$31,5,FALSE)</f>
        <v>mie-kuah</v>
      </c>
      <c r="M1035" s="14">
        <f>Transaksi[[#This Row],[quantity]]*Transaksi[[#This Row],[harga_produk]]</f>
        <v>18000</v>
      </c>
      <c r="N1035" s="14" t="str">
        <f>LEFT(Transaksi[[#This Row],[jenis_pembayaran]],4)</f>
        <v>QRIS</v>
      </c>
      <c r="O1035" s="14">
        <f>IF(Transaksi[[#This Row],[tipe_pembayaran]]="QRIS",5%*Transaksi[[#This Row],[total_penjualan]],0)</f>
        <v>900</v>
      </c>
      <c r="P1035" s="14">
        <f>Transaksi[[#This Row],[total_penjualan]]-Transaksi[[#This Row],[diskon]]</f>
        <v>17100</v>
      </c>
      <c r="Q1035" s="16" t="str">
        <f t="shared" si="16"/>
        <v>Juli</v>
      </c>
    </row>
    <row r="1036" spans="1:17">
      <c r="A1036" s="14">
        <v>1035</v>
      </c>
      <c r="B1036" s="14">
        <v>1035</v>
      </c>
      <c r="C1036" s="15">
        <v>44594</v>
      </c>
      <c r="D1036" s="14">
        <v>45</v>
      </c>
      <c r="E1036" s="14">
        <v>12</v>
      </c>
      <c r="F1036" s="14">
        <v>2</v>
      </c>
      <c r="G1036" s="14" t="s">
        <v>30</v>
      </c>
      <c r="H1036" s="14" t="s">
        <v>15</v>
      </c>
      <c r="I1036" s="14" t="str">
        <f>VLOOKUP(Transaksi[[#This Row],[product_id]],'Data Mentah'!$J$7:$N$31,2,FALSE)</f>
        <v>Indomie Rasa Mi Kocok Bandung</v>
      </c>
      <c r="J1036" s="14" t="str">
        <f>VLOOKUP(Transaksi[[#This Row],[product_id]],'Data Mentah'!$J$7:$N$31,3,FALSE)</f>
        <v>makanan</v>
      </c>
      <c r="K1036" s="14">
        <f>VLOOKUP(Transaksi[[#This Row],[product_id]],'Data Mentah'!$J$7:$N$31,4,FALSE)</f>
        <v>10000</v>
      </c>
      <c r="L1036" s="14" t="str">
        <f>VLOOKUP(Transaksi[[#This Row],[product_id]],'Data Mentah'!$J$7:$N$31,5,FALSE)</f>
        <v>mie-kuah</v>
      </c>
      <c r="M1036" s="14">
        <f>Transaksi[[#This Row],[quantity]]*Transaksi[[#This Row],[harga_produk]]</f>
        <v>20000</v>
      </c>
      <c r="N1036" s="14" t="str">
        <f>LEFT(Transaksi[[#This Row],[jenis_pembayaran]],4)</f>
        <v>QRIS</v>
      </c>
      <c r="O1036" s="14">
        <f>IF(Transaksi[[#This Row],[tipe_pembayaran]]="QRIS",5%*Transaksi[[#This Row],[total_penjualan]],0)</f>
        <v>1000</v>
      </c>
      <c r="P1036" s="14">
        <f>Transaksi[[#This Row],[total_penjualan]]-Transaksi[[#This Row],[diskon]]</f>
        <v>19000</v>
      </c>
      <c r="Q1036" s="16" t="str">
        <f t="shared" si="16"/>
        <v>Februari</v>
      </c>
    </row>
    <row r="1037" spans="1:17">
      <c r="A1037" s="14">
        <v>1036</v>
      </c>
      <c r="B1037" s="14">
        <v>1036</v>
      </c>
      <c r="C1037" s="15">
        <v>44562</v>
      </c>
      <c r="D1037" s="14">
        <v>88</v>
      </c>
      <c r="E1037" s="14">
        <v>1</v>
      </c>
      <c r="F1037" s="14">
        <v>1</v>
      </c>
      <c r="G1037" s="14" t="s">
        <v>30</v>
      </c>
      <c r="H1037" s="14" t="s">
        <v>20</v>
      </c>
      <c r="I1037" s="14" t="str">
        <f>VLOOKUP(Transaksi[[#This Row],[product_id]],'Data Mentah'!$J$7:$N$31,2,FALSE)</f>
        <v>indomie Ayam Bawang</v>
      </c>
      <c r="J1037" s="14" t="str">
        <f>VLOOKUP(Transaksi[[#This Row],[product_id]],'Data Mentah'!$J$7:$N$31,3,FALSE)</f>
        <v>makanan</v>
      </c>
      <c r="K1037" s="14">
        <f>VLOOKUP(Transaksi[[#This Row],[product_id]],'Data Mentah'!$J$7:$N$31,4,FALSE)</f>
        <v>9000</v>
      </c>
      <c r="L1037" s="14" t="str">
        <f>VLOOKUP(Transaksi[[#This Row],[product_id]],'Data Mentah'!$J$7:$N$31,5,FALSE)</f>
        <v>mie-kuah</v>
      </c>
      <c r="M1037" s="14">
        <f>Transaksi[[#This Row],[quantity]]*Transaksi[[#This Row],[harga_produk]]</f>
        <v>9000</v>
      </c>
      <c r="N1037" s="14" t="str">
        <f>LEFT(Transaksi[[#This Row],[jenis_pembayaran]],4)</f>
        <v>QRIS</v>
      </c>
      <c r="O1037" s="14">
        <f>IF(Transaksi[[#This Row],[tipe_pembayaran]]="QRIS",5%*Transaksi[[#This Row],[total_penjualan]],0)</f>
        <v>450</v>
      </c>
      <c r="P1037" s="14">
        <f>Transaksi[[#This Row],[total_penjualan]]-Transaksi[[#This Row],[diskon]]</f>
        <v>8550</v>
      </c>
      <c r="Q1037" s="16" t="str">
        <f t="shared" si="16"/>
        <v>Januari</v>
      </c>
    </row>
    <row r="1038" spans="1:17">
      <c r="A1038" s="14">
        <v>1037</v>
      </c>
      <c r="B1038" s="14">
        <v>1037</v>
      </c>
      <c r="C1038" s="15">
        <v>44581</v>
      </c>
      <c r="D1038" s="14">
        <v>51</v>
      </c>
      <c r="E1038" s="14">
        <v>2</v>
      </c>
      <c r="F1038" s="14">
        <v>1</v>
      </c>
      <c r="G1038" s="14" t="s">
        <v>22</v>
      </c>
      <c r="H1038" s="14" t="s">
        <v>20</v>
      </c>
      <c r="I1038" s="14" t="str">
        <f>VLOOKUP(Transaksi[[#This Row],[product_id]],'Data Mentah'!$J$7:$N$31,2,FALSE)</f>
        <v>Indomie Ayam Spesial</v>
      </c>
      <c r="J1038" s="14" t="str">
        <f>VLOOKUP(Transaksi[[#This Row],[product_id]],'Data Mentah'!$J$7:$N$31,3,FALSE)</f>
        <v>makanan</v>
      </c>
      <c r="K1038" s="14">
        <f>VLOOKUP(Transaksi[[#This Row],[product_id]],'Data Mentah'!$J$7:$N$31,4,FALSE)</f>
        <v>9000</v>
      </c>
      <c r="L1038" s="14" t="str">
        <f>VLOOKUP(Transaksi[[#This Row],[product_id]],'Data Mentah'!$J$7:$N$31,5,FALSE)</f>
        <v>mie-kuah</v>
      </c>
      <c r="M1038" s="14">
        <f>Transaksi[[#This Row],[quantity]]*Transaksi[[#This Row],[harga_produk]]</f>
        <v>9000</v>
      </c>
      <c r="N1038" s="14" t="str">
        <f>LEFT(Transaksi[[#This Row],[jenis_pembayaran]],4)</f>
        <v>QRIS</v>
      </c>
      <c r="O1038" s="14">
        <f>IF(Transaksi[[#This Row],[tipe_pembayaran]]="QRIS",5%*Transaksi[[#This Row],[total_penjualan]],0)</f>
        <v>450</v>
      </c>
      <c r="P1038" s="14">
        <f>Transaksi[[#This Row],[total_penjualan]]-Transaksi[[#This Row],[diskon]]</f>
        <v>8550</v>
      </c>
      <c r="Q1038" s="16" t="str">
        <f t="shared" si="16"/>
        <v>Januari</v>
      </c>
    </row>
    <row r="1039" spans="1:17">
      <c r="A1039" s="14">
        <v>1038</v>
      </c>
      <c r="B1039" s="14">
        <v>1038</v>
      </c>
      <c r="C1039" s="15">
        <v>44647</v>
      </c>
      <c r="D1039" s="14">
        <v>69</v>
      </c>
      <c r="E1039" s="14">
        <v>8</v>
      </c>
      <c r="F1039" s="14">
        <v>2</v>
      </c>
      <c r="G1039" s="14" t="s">
        <v>14</v>
      </c>
      <c r="H1039" s="14" t="s">
        <v>20</v>
      </c>
      <c r="I1039" s="14" t="str">
        <f>VLOOKUP(Transaksi[[#This Row],[product_id]],'Data Mentah'!$J$7:$N$31,2,FALSE)</f>
        <v>Indomie Goreng Sambal Matah</v>
      </c>
      <c r="J1039" s="14" t="str">
        <f>VLOOKUP(Transaksi[[#This Row],[product_id]],'Data Mentah'!$J$7:$N$31,3,FALSE)</f>
        <v>makanan</v>
      </c>
      <c r="K1039" s="14">
        <f>VLOOKUP(Transaksi[[#This Row],[product_id]],'Data Mentah'!$J$7:$N$31,4,FALSE)</f>
        <v>9000</v>
      </c>
      <c r="L1039" s="14" t="str">
        <f>VLOOKUP(Transaksi[[#This Row],[product_id]],'Data Mentah'!$J$7:$N$31,5,FALSE)</f>
        <v>mie-goreng</v>
      </c>
      <c r="M1039" s="14">
        <f>Transaksi[[#This Row],[quantity]]*Transaksi[[#This Row],[harga_produk]]</f>
        <v>18000</v>
      </c>
      <c r="N1039" s="14" t="str">
        <f>LEFT(Transaksi[[#This Row],[jenis_pembayaran]],4)</f>
        <v>QRIS</v>
      </c>
      <c r="O1039" s="14">
        <f>IF(Transaksi[[#This Row],[tipe_pembayaran]]="QRIS",5%*Transaksi[[#This Row],[total_penjualan]],0)</f>
        <v>900</v>
      </c>
      <c r="P1039" s="14">
        <f>Transaksi[[#This Row],[total_penjualan]]-Transaksi[[#This Row],[diskon]]</f>
        <v>17100</v>
      </c>
      <c r="Q1039" s="16" t="str">
        <f t="shared" si="16"/>
        <v>Maret</v>
      </c>
    </row>
    <row r="1040" spans="1:17">
      <c r="A1040" s="14">
        <v>1039</v>
      </c>
      <c r="B1040" s="14">
        <v>1039</v>
      </c>
      <c r="C1040" s="15">
        <v>44659</v>
      </c>
      <c r="D1040" s="14">
        <v>54</v>
      </c>
      <c r="E1040" s="14">
        <v>3</v>
      </c>
      <c r="F1040" s="14">
        <v>1</v>
      </c>
      <c r="G1040" s="14" t="s">
        <v>45</v>
      </c>
      <c r="H1040" s="14" t="s">
        <v>15</v>
      </c>
      <c r="I1040" s="14" t="str">
        <f>VLOOKUP(Transaksi[[#This Row],[product_id]],'Data Mentah'!$J$7:$N$31,2,FALSE)</f>
        <v>Indomie Baso Sapi</v>
      </c>
      <c r="J1040" s="14" t="str">
        <f>VLOOKUP(Transaksi[[#This Row],[product_id]],'Data Mentah'!$J$7:$N$31,3,FALSE)</f>
        <v>makanan</v>
      </c>
      <c r="K1040" s="14">
        <f>VLOOKUP(Transaksi[[#This Row],[product_id]],'Data Mentah'!$J$7:$N$31,4,FALSE)</f>
        <v>9000</v>
      </c>
      <c r="L1040" s="14" t="str">
        <f>VLOOKUP(Transaksi[[#This Row],[product_id]],'Data Mentah'!$J$7:$N$31,5,FALSE)</f>
        <v>mie-kuah</v>
      </c>
      <c r="M1040" s="14">
        <f>Transaksi[[#This Row],[quantity]]*Transaksi[[#This Row],[harga_produk]]</f>
        <v>9000</v>
      </c>
      <c r="N1040" s="14" t="str">
        <f>LEFT(Transaksi[[#This Row],[jenis_pembayaran]],4)</f>
        <v>QRIS</v>
      </c>
      <c r="O1040" s="14">
        <f>IF(Transaksi[[#This Row],[tipe_pembayaran]]="QRIS",5%*Transaksi[[#This Row],[total_penjualan]],0)</f>
        <v>450</v>
      </c>
      <c r="P1040" s="14">
        <f>Transaksi[[#This Row],[total_penjualan]]-Transaksi[[#This Row],[diskon]]</f>
        <v>8550</v>
      </c>
      <c r="Q1040" s="16" t="str">
        <f t="shared" si="16"/>
        <v>April</v>
      </c>
    </row>
    <row r="1041" spans="1:17">
      <c r="A1041" s="14">
        <v>1040</v>
      </c>
      <c r="B1041" s="14">
        <v>1040</v>
      </c>
      <c r="C1041" s="15">
        <v>44639</v>
      </c>
      <c r="D1041" s="14">
        <v>1</v>
      </c>
      <c r="E1041" s="14">
        <v>10</v>
      </c>
      <c r="F1041" s="14">
        <v>1</v>
      </c>
      <c r="G1041" s="14" t="s">
        <v>45</v>
      </c>
      <c r="H1041" s="14" t="s">
        <v>15</v>
      </c>
      <c r="I1041" s="14" t="str">
        <f>VLOOKUP(Transaksi[[#This Row],[product_id]],'Data Mentah'!$J$7:$N$31,2,FALSE)</f>
        <v>indomie Kari Ayam</v>
      </c>
      <c r="J1041" s="14" t="str">
        <f>VLOOKUP(Transaksi[[#This Row],[product_id]],'Data Mentah'!$J$7:$N$31,3,FALSE)</f>
        <v>makanan</v>
      </c>
      <c r="K1041" s="14">
        <f>VLOOKUP(Transaksi[[#This Row],[product_id]],'Data Mentah'!$J$7:$N$31,4,FALSE)</f>
        <v>9000</v>
      </c>
      <c r="L1041" s="14" t="str">
        <f>VLOOKUP(Transaksi[[#This Row],[product_id]],'Data Mentah'!$J$7:$N$31,5,FALSE)</f>
        <v>mie-kuah</v>
      </c>
      <c r="M1041" s="14">
        <f>Transaksi[[#This Row],[quantity]]*Transaksi[[#This Row],[harga_produk]]</f>
        <v>9000</v>
      </c>
      <c r="N1041" s="14" t="str">
        <f>LEFT(Transaksi[[#This Row],[jenis_pembayaran]],4)</f>
        <v>QRIS</v>
      </c>
      <c r="O1041" s="14">
        <f>IF(Transaksi[[#This Row],[tipe_pembayaran]]="QRIS",5%*Transaksi[[#This Row],[total_penjualan]],0)</f>
        <v>450</v>
      </c>
      <c r="P1041" s="14">
        <f>Transaksi[[#This Row],[total_penjualan]]-Transaksi[[#This Row],[diskon]]</f>
        <v>8550</v>
      </c>
      <c r="Q1041" s="16" t="str">
        <f t="shared" si="16"/>
        <v>Maret</v>
      </c>
    </row>
    <row r="1042" spans="1:17">
      <c r="A1042" s="14">
        <v>1041</v>
      </c>
      <c r="B1042" s="14">
        <v>1041</v>
      </c>
      <c r="C1042" s="15">
        <v>44797</v>
      </c>
      <c r="D1042" s="14">
        <v>56</v>
      </c>
      <c r="E1042" s="14">
        <v>13</v>
      </c>
      <c r="F1042" s="14">
        <v>3</v>
      </c>
      <c r="G1042" s="14" t="s">
        <v>45</v>
      </c>
      <c r="H1042" s="14" t="s">
        <v>20</v>
      </c>
      <c r="I1042" s="14" t="str">
        <f>VLOOKUP(Transaksi[[#This Row],[product_id]],'Data Mentah'!$J$7:$N$31,2,FALSE)</f>
        <v>Indomie Rasa Sop Buntut</v>
      </c>
      <c r="J1042" s="14" t="str">
        <f>VLOOKUP(Transaksi[[#This Row],[product_id]],'Data Mentah'!$J$7:$N$31,3,FALSE)</f>
        <v>makanan</v>
      </c>
      <c r="K1042" s="14">
        <f>VLOOKUP(Transaksi[[#This Row],[product_id]],'Data Mentah'!$J$7:$N$31,4,FALSE)</f>
        <v>10000</v>
      </c>
      <c r="L1042" s="14" t="str">
        <f>VLOOKUP(Transaksi[[#This Row],[product_id]],'Data Mentah'!$J$7:$N$31,5,FALSE)</f>
        <v>mie-kuah</v>
      </c>
      <c r="M1042" s="14">
        <f>Transaksi[[#This Row],[quantity]]*Transaksi[[#This Row],[harga_produk]]</f>
        <v>30000</v>
      </c>
      <c r="N1042" s="14" t="str">
        <f>LEFT(Transaksi[[#This Row],[jenis_pembayaran]],4)</f>
        <v>QRIS</v>
      </c>
      <c r="O1042" s="14">
        <f>IF(Transaksi[[#This Row],[tipe_pembayaran]]="QRIS",5%*Transaksi[[#This Row],[total_penjualan]],0)</f>
        <v>1500</v>
      </c>
      <c r="P1042" s="14">
        <f>Transaksi[[#This Row],[total_penjualan]]-Transaksi[[#This Row],[diskon]]</f>
        <v>28500</v>
      </c>
      <c r="Q1042" s="16" t="str">
        <f t="shared" si="16"/>
        <v>Agustus</v>
      </c>
    </row>
    <row r="1043" spans="1:17">
      <c r="A1043" s="14">
        <v>1042</v>
      </c>
      <c r="B1043" s="14">
        <v>1042</v>
      </c>
      <c r="C1043" s="15">
        <v>44668</v>
      </c>
      <c r="D1043" s="14">
        <v>100</v>
      </c>
      <c r="E1043" s="14">
        <v>14</v>
      </c>
      <c r="F1043" s="14">
        <v>3</v>
      </c>
      <c r="G1043" s="14" t="s">
        <v>14</v>
      </c>
      <c r="H1043" s="14" t="s">
        <v>15</v>
      </c>
      <c r="I1043" s="14" t="str">
        <f>VLOOKUP(Transaksi[[#This Row],[product_id]],'Data Mentah'!$J$7:$N$31,2,FALSE)</f>
        <v>Indomie Rasa Soto Banjar Limau Kuit</v>
      </c>
      <c r="J1043" s="14" t="str">
        <f>VLOOKUP(Transaksi[[#This Row],[product_id]],'Data Mentah'!$J$7:$N$31,3,FALSE)</f>
        <v>makanan</v>
      </c>
      <c r="K1043" s="14">
        <f>VLOOKUP(Transaksi[[#This Row],[product_id]],'Data Mentah'!$J$7:$N$31,4,FALSE)</f>
        <v>10000</v>
      </c>
      <c r="L1043" s="14" t="str">
        <f>VLOOKUP(Transaksi[[#This Row],[product_id]],'Data Mentah'!$J$7:$N$31,5,FALSE)</f>
        <v>mie-kuah</v>
      </c>
      <c r="M1043" s="14">
        <f>Transaksi[[#This Row],[quantity]]*Transaksi[[#This Row],[harga_produk]]</f>
        <v>30000</v>
      </c>
      <c r="N1043" s="14" t="str">
        <f>LEFT(Transaksi[[#This Row],[jenis_pembayaran]],4)</f>
        <v>QRIS</v>
      </c>
      <c r="O1043" s="14">
        <f>IF(Transaksi[[#This Row],[tipe_pembayaran]]="QRIS",5%*Transaksi[[#This Row],[total_penjualan]],0)</f>
        <v>1500</v>
      </c>
      <c r="P1043" s="14">
        <f>Transaksi[[#This Row],[total_penjualan]]-Transaksi[[#This Row],[diskon]]</f>
        <v>28500</v>
      </c>
      <c r="Q1043" s="16" t="str">
        <f t="shared" si="16"/>
        <v>April</v>
      </c>
    </row>
    <row r="1044" spans="1:17">
      <c r="A1044" s="14">
        <v>1043</v>
      </c>
      <c r="B1044" s="14">
        <v>1043</v>
      </c>
      <c r="C1044" s="15">
        <v>44667</v>
      </c>
      <c r="D1044" s="14">
        <v>48</v>
      </c>
      <c r="E1044" s="14">
        <v>2</v>
      </c>
      <c r="F1044" s="14">
        <v>1</v>
      </c>
      <c r="G1044" s="14" t="s">
        <v>14</v>
      </c>
      <c r="H1044" s="14" t="s">
        <v>15</v>
      </c>
      <c r="I1044" s="14" t="str">
        <f>VLOOKUP(Transaksi[[#This Row],[product_id]],'Data Mentah'!$J$7:$N$31,2,FALSE)</f>
        <v>Indomie Ayam Spesial</v>
      </c>
      <c r="J1044" s="14" t="str">
        <f>VLOOKUP(Transaksi[[#This Row],[product_id]],'Data Mentah'!$J$7:$N$31,3,FALSE)</f>
        <v>makanan</v>
      </c>
      <c r="K1044" s="14">
        <f>VLOOKUP(Transaksi[[#This Row],[product_id]],'Data Mentah'!$J$7:$N$31,4,FALSE)</f>
        <v>9000</v>
      </c>
      <c r="L1044" s="14" t="str">
        <f>VLOOKUP(Transaksi[[#This Row],[product_id]],'Data Mentah'!$J$7:$N$31,5,FALSE)</f>
        <v>mie-kuah</v>
      </c>
      <c r="M1044" s="14">
        <f>Transaksi[[#This Row],[quantity]]*Transaksi[[#This Row],[harga_produk]]</f>
        <v>9000</v>
      </c>
      <c r="N1044" s="14" t="str">
        <f>LEFT(Transaksi[[#This Row],[jenis_pembayaran]],4)</f>
        <v>QRIS</v>
      </c>
      <c r="O1044" s="14">
        <f>IF(Transaksi[[#This Row],[tipe_pembayaran]]="QRIS",5%*Transaksi[[#This Row],[total_penjualan]],0)</f>
        <v>450</v>
      </c>
      <c r="P1044" s="14">
        <f>Transaksi[[#This Row],[total_penjualan]]-Transaksi[[#This Row],[diskon]]</f>
        <v>8550</v>
      </c>
      <c r="Q1044" s="16" t="str">
        <f t="shared" si="16"/>
        <v>April</v>
      </c>
    </row>
    <row r="1045" spans="1:17">
      <c r="A1045" s="14">
        <v>1044</v>
      </c>
      <c r="B1045" s="14">
        <v>1044</v>
      </c>
      <c r="C1045" s="15">
        <v>44566</v>
      </c>
      <c r="D1045" s="14">
        <v>60</v>
      </c>
      <c r="E1045" s="14">
        <v>9</v>
      </c>
      <c r="F1045" s="14">
        <v>3</v>
      </c>
      <c r="G1045" s="14" t="s">
        <v>33</v>
      </c>
      <c r="H1045" s="14" t="s">
        <v>15</v>
      </c>
      <c r="I1045" s="14" t="str">
        <f>VLOOKUP(Transaksi[[#This Row],[product_id]],'Data Mentah'!$J$7:$N$31,2,FALSE)</f>
        <v>Indomie Goreng Spesial</v>
      </c>
      <c r="J1045" s="14" t="str">
        <f>VLOOKUP(Transaksi[[#This Row],[product_id]],'Data Mentah'!$J$7:$N$31,3,FALSE)</f>
        <v>makanan</v>
      </c>
      <c r="K1045" s="14">
        <f>VLOOKUP(Transaksi[[#This Row],[product_id]],'Data Mentah'!$J$7:$N$31,4,FALSE)</f>
        <v>9000</v>
      </c>
      <c r="L1045" s="14" t="str">
        <f>VLOOKUP(Transaksi[[#This Row],[product_id]],'Data Mentah'!$J$7:$N$31,5,FALSE)</f>
        <v>mie-goreng</v>
      </c>
      <c r="M1045" s="14">
        <f>Transaksi[[#This Row],[quantity]]*Transaksi[[#This Row],[harga_produk]]</f>
        <v>27000</v>
      </c>
      <c r="N1045" s="14" t="str">
        <f>LEFT(Transaksi[[#This Row],[jenis_pembayaran]],4)</f>
        <v>QRIS</v>
      </c>
      <c r="O1045" s="14">
        <f>IF(Transaksi[[#This Row],[tipe_pembayaran]]="QRIS",5%*Transaksi[[#This Row],[total_penjualan]],0)</f>
        <v>1350</v>
      </c>
      <c r="P1045" s="14">
        <f>Transaksi[[#This Row],[total_penjualan]]-Transaksi[[#This Row],[diskon]]</f>
        <v>25650</v>
      </c>
      <c r="Q1045" s="16" t="str">
        <f t="shared" si="16"/>
        <v>Januari</v>
      </c>
    </row>
    <row r="1046" spans="1:17">
      <c r="A1046" s="14">
        <v>1045</v>
      </c>
      <c r="B1046" s="14">
        <v>1045</v>
      </c>
      <c r="C1046" s="15">
        <v>44783</v>
      </c>
      <c r="D1046" s="14">
        <v>29</v>
      </c>
      <c r="E1046" s="14">
        <v>15</v>
      </c>
      <c r="F1046" s="14">
        <v>3</v>
      </c>
      <c r="G1046" s="14" t="s">
        <v>19</v>
      </c>
      <c r="H1046" s="14" t="s">
        <v>15</v>
      </c>
      <c r="I1046" s="14" t="str">
        <f>VLOOKUP(Transaksi[[#This Row],[product_id]],'Data Mentah'!$J$7:$N$31,2,FALSE)</f>
        <v>Indomie Rasa Soto Betawi</v>
      </c>
      <c r="J1046" s="14" t="str">
        <f>VLOOKUP(Transaksi[[#This Row],[product_id]],'Data Mentah'!$J$7:$N$31,3,FALSE)</f>
        <v>makanan</v>
      </c>
      <c r="K1046" s="14">
        <f>VLOOKUP(Transaksi[[#This Row],[product_id]],'Data Mentah'!$J$7:$N$31,4,FALSE)</f>
        <v>10000</v>
      </c>
      <c r="L1046" s="14" t="str">
        <f>VLOOKUP(Transaksi[[#This Row],[product_id]],'Data Mentah'!$J$7:$N$31,5,FALSE)</f>
        <v>mie-kuah</v>
      </c>
      <c r="M1046" s="14">
        <f>Transaksi[[#This Row],[quantity]]*Transaksi[[#This Row],[harga_produk]]</f>
        <v>30000</v>
      </c>
      <c r="N1046" s="14" t="str">
        <f>LEFT(Transaksi[[#This Row],[jenis_pembayaran]],4)</f>
        <v>CASH</v>
      </c>
      <c r="O1046" s="14">
        <f>IF(Transaksi[[#This Row],[tipe_pembayaran]]="QRIS",5%*Transaksi[[#This Row],[total_penjualan]],0)</f>
        <v>0</v>
      </c>
      <c r="P1046" s="14">
        <f>Transaksi[[#This Row],[total_penjualan]]-Transaksi[[#This Row],[diskon]]</f>
        <v>30000</v>
      </c>
      <c r="Q1046" s="16" t="str">
        <f t="shared" si="16"/>
        <v>Agustus</v>
      </c>
    </row>
    <row r="1047" spans="1:17">
      <c r="A1047" s="14">
        <v>1046</v>
      </c>
      <c r="B1047" s="14">
        <v>1046</v>
      </c>
      <c r="C1047" s="15">
        <v>44609</v>
      </c>
      <c r="D1047" s="14">
        <v>41</v>
      </c>
      <c r="E1047" s="14">
        <v>5</v>
      </c>
      <c r="F1047" s="14">
        <v>2</v>
      </c>
      <c r="G1047" s="14" t="s">
        <v>14</v>
      </c>
      <c r="H1047" s="14" t="s">
        <v>15</v>
      </c>
      <c r="I1047" s="14" t="str">
        <f>VLOOKUP(Transaksi[[#This Row],[product_id]],'Data Mentah'!$J$7:$N$31,2,FALSE)</f>
        <v>Indomie Goreng Cabe Ijo</v>
      </c>
      <c r="J1047" s="14" t="str">
        <f>VLOOKUP(Transaksi[[#This Row],[product_id]],'Data Mentah'!$J$7:$N$31,3,FALSE)</f>
        <v>makanan</v>
      </c>
      <c r="K1047" s="14">
        <f>VLOOKUP(Transaksi[[#This Row],[product_id]],'Data Mentah'!$J$7:$N$31,4,FALSE)</f>
        <v>9000</v>
      </c>
      <c r="L1047" s="14" t="str">
        <f>VLOOKUP(Transaksi[[#This Row],[product_id]],'Data Mentah'!$J$7:$N$31,5,FALSE)</f>
        <v>mie-goreng</v>
      </c>
      <c r="M1047" s="14">
        <f>Transaksi[[#This Row],[quantity]]*Transaksi[[#This Row],[harga_produk]]</f>
        <v>18000</v>
      </c>
      <c r="N1047" s="14" t="str">
        <f>LEFT(Transaksi[[#This Row],[jenis_pembayaran]],4)</f>
        <v>QRIS</v>
      </c>
      <c r="O1047" s="14">
        <f>IF(Transaksi[[#This Row],[tipe_pembayaran]]="QRIS",5%*Transaksi[[#This Row],[total_penjualan]],0)</f>
        <v>900</v>
      </c>
      <c r="P1047" s="14">
        <f>Transaksi[[#This Row],[total_penjualan]]-Transaksi[[#This Row],[diskon]]</f>
        <v>17100</v>
      </c>
      <c r="Q1047" s="16" t="str">
        <f t="shared" si="16"/>
        <v>Februari</v>
      </c>
    </row>
    <row r="1048" spans="1:17">
      <c r="A1048" s="14">
        <v>1047</v>
      </c>
      <c r="B1048" s="14">
        <v>1047</v>
      </c>
      <c r="C1048" s="15">
        <v>44792</v>
      </c>
      <c r="D1048" s="14">
        <v>77</v>
      </c>
      <c r="E1048" s="14">
        <v>17</v>
      </c>
      <c r="F1048" s="14">
        <v>2</v>
      </c>
      <c r="G1048" s="14" t="s">
        <v>33</v>
      </c>
      <c r="H1048" s="14" t="s">
        <v>20</v>
      </c>
      <c r="I1048" s="14" t="str">
        <f>VLOOKUP(Transaksi[[#This Row],[product_id]],'Data Mentah'!$J$7:$N$31,2,FALSE)</f>
        <v>Indomie Rasa Soto Padang</v>
      </c>
      <c r="J1048" s="14" t="str">
        <f>VLOOKUP(Transaksi[[#This Row],[product_id]],'Data Mentah'!$J$7:$N$31,3,FALSE)</f>
        <v>makanan</v>
      </c>
      <c r="K1048" s="14">
        <f>VLOOKUP(Transaksi[[#This Row],[product_id]],'Data Mentah'!$J$7:$N$31,4,FALSE)</f>
        <v>10000</v>
      </c>
      <c r="L1048" s="14" t="str">
        <f>VLOOKUP(Transaksi[[#This Row],[product_id]],'Data Mentah'!$J$7:$N$31,5,FALSE)</f>
        <v>mie-kuah</v>
      </c>
      <c r="M1048" s="14">
        <f>Transaksi[[#This Row],[quantity]]*Transaksi[[#This Row],[harga_produk]]</f>
        <v>20000</v>
      </c>
      <c r="N1048" s="14" t="str">
        <f>LEFT(Transaksi[[#This Row],[jenis_pembayaran]],4)</f>
        <v>QRIS</v>
      </c>
      <c r="O1048" s="14">
        <f>IF(Transaksi[[#This Row],[tipe_pembayaran]]="QRIS",5%*Transaksi[[#This Row],[total_penjualan]],0)</f>
        <v>1000</v>
      </c>
      <c r="P1048" s="14">
        <f>Transaksi[[#This Row],[total_penjualan]]-Transaksi[[#This Row],[diskon]]</f>
        <v>19000</v>
      </c>
      <c r="Q1048" s="16" t="str">
        <f t="shared" si="16"/>
        <v>Agustus</v>
      </c>
    </row>
    <row r="1049" spans="1:17">
      <c r="A1049" s="14">
        <v>1048</v>
      </c>
      <c r="B1049" s="14">
        <v>1048</v>
      </c>
      <c r="C1049" s="15">
        <v>44678</v>
      </c>
      <c r="D1049" s="14">
        <v>81</v>
      </c>
      <c r="E1049" s="14">
        <v>8</v>
      </c>
      <c r="F1049" s="14">
        <v>2</v>
      </c>
      <c r="G1049" s="14" t="s">
        <v>14</v>
      </c>
      <c r="H1049" s="14" t="s">
        <v>20</v>
      </c>
      <c r="I1049" s="14" t="str">
        <f>VLOOKUP(Transaksi[[#This Row],[product_id]],'Data Mentah'!$J$7:$N$31,2,FALSE)</f>
        <v>Indomie Goreng Sambal Matah</v>
      </c>
      <c r="J1049" s="14" t="str">
        <f>VLOOKUP(Transaksi[[#This Row],[product_id]],'Data Mentah'!$J$7:$N$31,3,FALSE)</f>
        <v>makanan</v>
      </c>
      <c r="K1049" s="14">
        <f>VLOOKUP(Transaksi[[#This Row],[product_id]],'Data Mentah'!$J$7:$N$31,4,FALSE)</f>
        <v>9000</v>
      </c>
      <c r="L1049" s="14" t="str">
        <f>VLOOKUP(Transaksi[[#This Row],[product_id]],'Data Mentah'!$J$7:$N$31,5,FALSE)</f>
        <v>mie-goreng</v>
      </c>
      <c r="M1049" s="14">
        <f>Transaksi[[#This Row],[quantity]]*Transaksi[[#This Row],[harga_produk]]</f>
        <v>18000</v>
      </c>
      <c r="N1049" s="14" t="str">
        <f>LEFT(Transaksi[[#This Row],[jenis_pembayaran]],4)</f>
        <v>QRIS</v>
      </c>
      <c r="O1049" s="14">
        <f>IF(Transaksi[[#This Row],[tipe_pembayaran]]="QRIS",5%*Transaksi[[#This Row],[total_penjualan]],0)</f>
        <v>900</v>
      </c>
      <c r="P1049" s="14">
        <f>Transaksi[[#This Row],[total_penjualan]]-Transaksi[[#This Row],[diskon]]</f>
        <v>17100</v>
      </c>
      <c r="Q1049" s="16" t="str">
        <f t="shared" si="16"/>
        <v>April</v>
      </c>
    </row>
    <row r="1050" spans="1:17">
      <c r="A1050" s="14">
        <v>1049</v>
      </c>
      <c r="B1050" s="14">
        <v>1049</v>
      </c>
      <c r="C1050" s="15">
        <v>44643</v>
      </c>
      <c r="D1050" s="14">
        <v>2</v>
      </c>
      <c r="E1050" s="14">
        <v>11</v>
      </c>
      <c r="F1050" s="14">
        <v>2</v>
      </c>
      <c r="G1050" s="14" t="s">
        <v>19</v>
      </c>
      <c r="H1050" s="14" t="s">
        <v>15</v>
      </c>
      <c r="I1050" s="14" t="str">
        <f>VLOOKUP(Transaksi[[#This Row],[product_id]],'Data Mentah'!$J$7:$N$31,2,FALSE)</f>
        <v>Indomie Rasa Empal Gentong</v>
      </c>
      <c r="J1050" s="14" t="str">
        <f>VLOOKUP(Transaksi[[#This Row],[product_id]],'Data Mentah'!$J$7:$N$31,3,FALSE)</f>
        <v>makanan</v>
      </c>
      <c r="K1050" s="14">
        <f>VLOOKUP(Transaksi[[#This Row],[product_id]],'Data Mentah'!$J$7:$N$31,4,FALSE)</f>
        <v>10000</v>
      </c>
      <c r="L1050" s="14" t="str">
        <f>VLOOKUP(Transaksi[[#This Row],[product_id]],'Data Mentah'!$J$7:$N$31,5,FALSE)</f>
        <v>mie-kuah</v>
      </c>
      <c r="M1050" s="14">
        <f>Transaksi[[#This Row],[quantity]]*Transaksi[[#This Row],[harga_produk]]</f>
        <v>20000</v>
      </c>
      <c r="N1050" s="14" t="str">
        <f>LEFT(Transaksi[[#This Row],[jenis_pembayaran]],4)</f>
        <v>CASH</v>
      </c>
      <c r="O1050" s="14">
        <f>IF(Transaksi[[#This Row],[tipe_pembayaran]]="QRIS",5%*Transaksi[[#This Row],[total_penjualan]],0)</f>
        <v>0</v>
      </c>
      <c r="P1050" s="14">
        <f>Transaksi[[#This Row],[total_penjualan]]-Transaksi[[#This Row],[diskon]]</f>
        <v>20000</v>
      </c>
      <c r="Q1050" s="16" t="str">
        <f t="shared" si="16"/>
        <v>Maret</v>
      </c>
    </row>
    <row r="1051" spans="1:17">
      <c r="A1051" s="14">
        <v>1050</v>
      </c>
      <c r="B1051" s="14">
        <v>1050</v>
      </c>
      <c r="C1051" s="15">
        <v>44726</v>
      </c>
      <c r="D1051" s="14">
        <v>53</v>
      </c>
      <c r="E1051" s="14">
        <v>12</v>
      </c>
      <c r="F1051" s="14">
        <v>2</v>
      </c>
      <c r="G1051" s="14" t="s">
        <v>45</v>
      </c>
      <c r="H1051" s="14" t="s">
        <v>15</v>
      </c>
      <c r="I1051" s="14" t="str">
        <f>VLOOKUP(Transaksi[[#This Row],[product_id]],'Data Mentah'!$J$7:$N$31,2,FALSE)</f>
        <v>Indomie Rasa Mi Kocok Bandung</v>
      </c>
      <c r="J1051" s="14" t="str">
        <f>VLOOKUP(Transaksi[[#This Row],[product_id]],'Data Mentah'!$J$7:$N$31,3,FALSE)</f>
        <v>makanan</v>
      </c>
      <c r="K1051" s="14">
        <f>VLOOKUP(Transaksi[[#This Row],[product_id]],'Data Mentah'!$J$7:$N$31,4,FALSE)</f>
        <v>10000</v>
      </c>
      <c r="L1051" s="14" t="str">
        <f>VLOOKUP(Transaksi[[#This Row],[product_id]],'Data Mentah'!$J$7:$N$31,5,FALSE)</f>
        <v>mie-kuah</v>
      </c>
      <c r="M1051" s="14">
        <f>Transaksi[[#This Row],[quantity]]*Transaksi[[#This Row],[harga_produk]]</f>
        <v>20000</v>
      </c>
      <c r="N1051" s="14" t="str">
        <f>LEFT(Transaksi[[#This Row],[jenis_pembayaran]],4)</f>
        <v>QRIS</v>
      </c>
      <c r="O1051" s="14">
        <f>IF(Transaksi[[#This Row],[tipe_pembayaran]]="QRIS",5%*Transaksi[[#This Row],[total_penjualan]],0)</f>
        <v>1000</v>
      </c>
      <c r="P1051" s="14">
        <f>Transaksi[[#This Row],[total_penjualan]]-Transaksi[[#This Row],[diskon]]</f>
        <v>19000</v>
      </c>
      <c r="Q1051" s="16" t="str">
        <f t="shared" si="16"/>
        <v>Juni</v>
      </c>
    </row>
    <row r="1052" spans="1:17">
      <c r="A1052" s="14">
        <v>1051</v>
      </c>
      <c r="B1052" s="14">
        <v>1051</v>
      </c>
      <c r="C1052" s="15">
        <v>44798</v>
      </c>
      <c r="D1052" s="14">
        <v>39</v>
      </c>
      <c r="E1052" s="14">
        <v>14</v>
      </c>
      <c r="F1052" s="14">
        <v>1</v>
      </c>
      <c r="G1052" s="14" t="s">
        <v>45</v>
      </c>
      <c r="H1052" s="14" t="s">
        <v>20</v>
      </c>
      <c r="I1052" s="14" t="str">
        <f>VLOOKUP(Transaksi[[#This Row],[product_id]],'Data Mentah'!$J$7:$N$31,2,FALSE)</f>
        <v>Indomie Rasa Soto Banjar Limau Kuit</v>
      </c>
      <c r="J1052" s="14" t="str">
        <f>VLOOKUP(Transaksi[[#This Row],[product_id]],'Data Mentah'!$J$7:$N$31,3,FALSE)</f>
        <v>makanan</v>
      </c>
      <c r="K1052" s="14">
        <f>VLOOKUP(Transaksi[[#This Row],[product_id]],'Data Mentah'!$J$7:$N$31,4,FALSE)</f>
        <v>10000</v>
      </c>
      <c r="L1052" s="14" t="str">
        <f>VLOOKUP(Transaksi[[#This Row],[product_id]],'Data Mentah'!$J$7:$N$31,5,FALSE)</f>
        <v>mie-kuah</v>
      </c>
      <c r="M1052" s="14">
        <f>Transaksi[[#This Row],[quantity]]*Transaksi[[#This Row],[harga_produk]]</f>
        <v>10000</v>
      </c>
      <c r="N1052" s="14" t="str">
        <f>LEFT(Transaksi[[#This Row],[jenis_pembayaran]],4)</f>
        <v>QRIS</v>
      </c>
      <c r="O1052" s="14">
        <f>IF(Transaksi[[#This Row],[tipe_pembayaran]]="QRIS",5%*Transaksi[[#This Row],[total_penjualan]],0)</f>
        <v>500</v>
      </c>
      <c r="P1052" s="14">
        <f>Transaksi[[#This Row],[total_penjualan]]-Transaksi[[#This Row],[diskon]]</f>
        <v>9500</v>
      </c>
      <c r="Q1052" s="16" t="str">
        <f t="shared" si="16"/>
        <v>Agustus</v>
      </c>
    </row>
    <row r="1053" spans="1:17">
      <c r="A1053" s="14">
        <v>1052</v>
      </c>
      <c r="B1053" s="14">
        <v>1052</v>
      </c>
      <c r="C1053" s="15">
        <v>44752</v>
      </c>
      <c r="D1053" s="14">
        <v>67</v>
      </c>
      <c r="E1053" s="14">
        <v>15</v>
      </c>
      <c r="F1053" s="14">
        <v>1</v>
      </c>
      <c r="G1053" s="14" t="s">
        <v>14</v>
      </c>
      <c r="H1053" s="14" t="s">
        <v>15</v>
      </c>
      <c r="I1053" s="14" t="str">
        <f>VLOOKUP(Transaksi[[#This Row],[product_id]],'Data Mentah'!$J$7:$N$31,2,FALSE)</f>
        <v>Indomie Rasa Soto Betawi</v>
      </c>
      <c r="J1053" s="14" t="str">
        <f>VLOOKUP(Transaksi[[#This Row],[product_id]],'Data Mentah'!$J$7:$N$31,3,FALSE)</f>
        <v>makanan</v>
      </c>
      <c r="K1053" s="14">
        <f>VLOOKUP(Transaksi[[#This Row],[product_id]],'Data Mentah'!$J$7:$N$31,4,FALSE)</f>
        <v>10000</v>
      </c>
      <c r="L1053" s="14" t="str">
        <f>VLOOKUP(Transaksi[[#This Row],[product_id]],'Data Mentah'!$J$7:$N$31,5,FALSE)</f>
        <v>mie-kuah</v>
      </c>
      <c r="M1053" s="14">
        <f>Transaksi[[#This Row],[quantity]]*Transaksi[[#This Row],[harga_produk]]</f>
        <v>10000</v>
      </c>
      <c r="N1053" s="14" t="str">
        <f>LEFT(Transaksi[[#This Row],[jenis_pembayaran]],4)</f>
        <v>QRIS</v>
      </c>
      <c r="O1053" s="14">
        <f>IF(Transaksi[[#This Row],[tipe_pembayaran]]="QRIS",5%*Transaksi[[#This Row],[total_penjualan]],0)</f>
        <v>500</v>
      </c>
      <c r="P1053" s="14">
        <f>Transaksi[[#This Row],[total_penjualan]]-Transaksi[[#This Row],[diskon]]</f>
        <v>9500</v>
      </c>
      <c r="Q1053" s="16" t="str">
        <f t="shared" si="16"/>
        <v>Juli</v>
      </c>
    </row>
    <row r="1054" spans="1:17">
      <c r="A1054" s="14">
        <v>1053</v>
      </c>
      <c r="B1054" s="14">
        <v>1053</v>
      </c>
      <c r="C1054" s="15">
        <v>44636</v>
      </c>
      <c r="D1054" s="14">
        <v>61</v>
      </c>
      <c r="E1054" s="14">
        <v>18</v>
      </c>
      <c r="F1054" s="14">
        <v>3</v>
      </c>
      <c r="G1054" s="14" t="s">
        <v>22</v>
      </c>
      <c r="H1054" s="14" t="s">
        <v>15</v>
      </c>
      <c r="I1054" s="14" t="str">
        <f>VLOOKUP(Transaksi[[#This Row],[product_id]],'Data Mentah'!$J$7:$N$31,2,FALSE)</f>
        <v>Indomie Soto Mie</v>
      </c>
      <c r="J1054" s="14" t="str">
        <f>VLOOKUP(Transaksi[[#This Row],[product_id]],'Data Mentah'!$J$7:$N$31,3,FALSE)</f>
        <v>makanan</v>
      </c>
      <c r="K1054" s="14">
        <f>VLOOKUP(Transaksi[[#This Row],[product_id]],'Data Mentah'!$J$7:$N$31,4,FALSE)</f>
        <v>9000</v>
      </c>
      <c r="L1054" s="14" t="str">
        <f>VLOOKUP(Transaksi[[#This Row],[product_id]],'Data Mentah'!$J$7:$N$31,5,FALSE)</f>
        <v>mie-kuah</v>
      </c>
      <c r="M1054" s="14">
        <f>Transaksi[[#This Row],[quantity]]*Transaksi[[#This Row],[harga_produk]]</f>
        <v>27000</v>
      </c>
      <c r="N1054" s="14" t="str">
        <f>LEFT(Transaksi[[#This Row],[jenis_pembayaran]],4)</f>
        <v>QRIS</v>
      </c>
      <c r="O1054" s="14">
        <f>IF(Transaksi[[#This Row],[tipe_pembayaran]]="QRIS",5%*Transaksi[[#This Row],[total_penjualan]],0)</f>
        <v>1350</v>
      </c>
      <c r="P1054" s="14">
        <f>Transaksi[[#This Row],[total_penjualan]]-Transaksi[[#This Row],[diskon]]</f>
        <v>25650</v>
      </c>
      <c r="Q1054" s="16" t="str">
        <f t="shared" si="16"/>
        <v>Maret</v>
      </c>
    </row>
    <row r="1055" spans="1:17">
      <c r="A1055" s="14">
        <v>1054</v>
      </c>
      <c r="B1055" s="14">
        <v>1054</v>
      </c>
      <c r="C1055" s="15">
        <v>44644</v>
      </c>
      <c r="D1055" s="14">
        <v>3</v>
      </c>
      <c r="E1055" s="14">
        <v>15</v>
      </c>
      <c r="F1055" s="14">
        <v>3</v>
      </c>
      <c r="G1055" s="14" t="s">
        <v>30</v>
      </c>
      <c r="H1055" s="14" t="s">
        <v>15</v>
      </c>
      <c r="I1055" s="14" t="str">
        <f>VLOOKUP(Transaksi[[#This Row],[product_id]],'Data Mentah'!$J$7:$N$31,2,FALSE)</f>
        <v>Indomie Rasa Soto Betawi</v>
      </c>
      <c r="J1055" s="14" t="str">
        <f>VLOOKUP(Transaksi[[#This Row],[product_id]],'Data Mentah'!$J$7:$N$31,3,FALSE)</f>
        <v>makanan</v>
      </c>
      <c r="K1055" s="14">
        <f>VLOOKUP(Transaksi[[#This Row],[product_id]],'Data Mentah'!$J$7:$N$31,4,FALSE)</f>
        <v>10000</v>
      </c>
      <c r="L1055" s="14" t="str">
        <f>VLOOKUP(Transaksi[[#This Row],[product_id]],'Data Mentah'!$J$7:$N$31,5,FALSE)</f>
        <v>mie-kuah</v>
      </c>
      <c r="M1055" s="14">
        <f>Transaksi[[#This Row],[quantity]]*Transaksi[[#This Row],[harga_produk]]</f>
        <v>30000</v>
      </c>
      <c r="N1055" s="14" t="str">
        <f>LEFT(Transaksi[[#This Row],[jenis_pembayaran]],4)</f>
        <v>QRIS</v>
      </c>
      <c r="O1055" s="14">
        <f>IF(Transaksi[[#This Row],[tipe_pembayaran]]="QRIS",5%*Transaksi[[#This Row],[total_penjualan]],0)</f>
        <v>1500</v>
      </c>
      <c r="P1055" s="14">
        <f>Transaksi[[#This Row],[total_penjualan]]-Transaksi[[#This Row],[diskon]]</f>
        <v>28500</v>
      </c>
      <c r="Q1055" s="16" t="str">
        <f t="shared" si="16"/>
        <v>Maret</v>
      </c>
    </row>
    <row r="1056" spans="1:17">
      <c r="A1056" s="14">
        <v>1055</v>
      </c>
      <c r="B1056" s="14">
        <v>1055</v>
      </c>
      <c r="C1056" s="15">
        <v>44740</v>
      </c>
      <c r="D1056" s="14">
        <v>19</v>
      </c>
      <c r="E1056" s="14">
        <v>6</v>
      </c>
      <c r="F1056" s="14">
        <v>2</v>
      </c>
      <c r="G1056" s="14" t="s">
        <v>19</v>
      </c>
      <c r="H1056" s="14" t="s">
        <v>15</v>
      </c>
      <c r="I1056" s="14" t="str">
        <f>VLOOKUP(Transaksi[[#This Row],[product_id]],'Data Mentah'!$J$7:$N$31,2,FALSE)</f>
        <v>Indomie Goreng Pedas</v>
      </c>
      <c r="J1056" s="14" t="str">
        <f>VLOOKUP(Transaksi[[#This Row],[product_id]],'Data Mentah'!$J$7:$N$31,3,FALSE)</f>
        <v>makanan</v>
      </c>
      <c r="K1056" s="14">
        <f>VLOOKUP(Transaksi[[#This Row],[product_id]],'Data Mentah'!$J$7:$N$31,4,FALSE)</f>
        <v>9000</v>
      </c>
      <c r="L1056" s="14" t="str">
        <f>VLOOKUP(Transaksi[[#This Row],[product_id]],'Data Mentah'!$J$7:$N$31,5,FALSE)</f>
        <v>mie-goreng</v>
      </c>
      <c r="M1056" s="14">
        <f>Transaksi[[#This Row],[quantity]]*Transaksi[[#This Row],[harga_produk]]</f>
        <v>18000</v>
      </c>
      <c r="N1056" s="14" t="str">
        <f>LEFT(Transaksi[[#This Row],[jenis_pembayaran]],4)</f>
        <v>CASH</v>
      </c>
      <c r="O1056" s="14">
        <f>IF(Transaksi[[#This Row],[tipe_pembayaran]]="QRIS",5%*Transaksi[[#This Row],[total_penjualan]],0)</f>
        <v>0</v>
      </c>
      <c r="P1056" s="14">
        <f>Transaksi[[#This Row],[total_penjualan]]-Transaksi[[#This Row],[diskon]]</f>
        <v>18000</v>
      </c>
      <c r="Q1056" s="16" t="str">
        <f t="shared" si="16"/>
        <v>Juni</v>
      </c>
    </row>
    <row r="1057" spans="1:17">
      <c r="A1057" s="14">
        <v>1056</v>
      </c>
      <c r="B1057" s="14">
        <v>1056</v>
      </c>
      <c r="C1057" s="15">
        <v>44689</v>
      </c>
      <c r="D1057" s="14">
        <v>4</v>
      </c>
      <c r="E1057" s="14">
        <v>14</v>
      </c>
      <c r="F1057" s="14">
        <v>3</v>
      </c>
      <c r="G1057" s="14" t="s">
        <v>33</v>
      </c>
      <c r="H1057" s="14" t="s">
        <v>15</v>
      </c>
      <c r="I1057" s="14" t="str">
        <f>VLOOKUP(Transaksi[[#This Row],[product_id]],'Data Mentah'!$J$7:$N$31,2,FALSE)</f>
        <v>Indomie Rasa Soto Banjar Limau Kuit</v>
      </c>
      <c r="J1057" s="14" t="str">
        <f>VLOOKUP(Transaksi[[#This Row],[product_id]],'Data Mentah'!$J$7:$N$31,3,FALSE)</f>
        <v>makanan</v>
      </c>
      <c r="K1057" s="14">
        <f>VLOOKUP(Transaksi[[#This Row],[product_id]],'Data Mentah'!$J$7:$N$31,4,FALSE)</f>
        <v>10000</v>
      </c>
      <c r="L1057" s="14" t="str">
        <f>VLOOKUP(Transaksi[[#This Row],[product_id]],'Data Mentah'!$J$7:$N$31,5,FALSE)</f>
        <v>mie-kuah</v>
      </c>
      <c r="M1057" s="14">
        <f>Transaksi[[#This Row],[quantity]]*Transaksi[[#This Row],[harga_produk]]</f>
        <v>30000</v>
      </c>
      <c r="N1057" s="14" t="str">
        <f>LEFT(Transaksi[[#This Row],[jenis_pembayaran]],4)</f>
        <v>QRIS</v>
      </c>
      <c r="O1057" s="14">
        <f>IF(Transaksi[[#This Row],[tipe_pembayaran]]="QRIS",5%*Transaksi[[#This Row],[total_penjualan]],0)</f>
        <v>1500</v>
      </c>
      <c r="P1057" s="14">
        <f>Transaksi[[#This Row],[total_penjualan]]-Transaksi[[#This Row],[diskon]]</f>
        <v>28500</v>
      </c>
      <c r="Q1057" s="16" t="str">
        <f t="shared" si="16"/>
        <v>Mei</v>
      </c>
    </row>
    <row r="1058" spans="1:17">
      <c r="A1058" s="14">
        <v>1057</v>
      </c>
      <c r="B1058" s="14">
        <v>1057</v>
      </c>
      <c r="C1058" s="15">
        <v>44777</v>
      </c>
      <c r="D1058" s="14">
        <v>44</v>
      </c>
      <c r="E1058" s="14">
        <v>9</v>
      </c>
      <c r="F1058" s="14">
        <v>2</v>
      </c>
      <c r="G1058" s="14" t="s">
        <v>30</v>
      </c>
      <c r="H1058" s="14" t="s">
        <v>20</v>
      </c>
      <c r="I1058" s="14" t="str">
        <f>VLOOKUP(Transaksi[[#This Row],[product_id]],'Data Mentah'!$J$7:$N$31,2,FALSE)</f>
        <v>Indomie Goreng Spesial</v>
      </c>
      <c r="J1058" s="14" t="str">
        <f>VLOOKUP(Transaksi[[#This Row],[product_id]],'Data Mentah'!$J$7:$N$31,3,FALSE)</f>
        <v>makanan</v>
      </c>
      <c r="K1058" s="14">
        <f>VLOOKUP(Transaksi[[#This Row],[product_id]],'Data Mentah'!$J$7:$N$31,4,FALSE)</f>
        <v>9000</v>
      </c>
      <c r="L1058" s="14" t="str">
        <f>VLOOKUP(Transaksi[[#This Row],[product_id]],'Data Mentah'!$J$7:$N$31,5,FALSE)</f>
        <v>mie-goreng</v>
      </c>
      <c r="M1058" s="14">
        <f>Transaksi[[#This Row],[quantity]]*Transaksi[[#This Row],[harga_produk]]</f>
        <v>18000</v>
      </c>
      <c r="N1058" s="14" t="str">
        <f>LEFT(Transaksi[[#This Row],[jenis_pembayaran]],4)</f>
        <v>QRIS</v>
      </c>
      <c r="O1058" s="14">
        <f>IF(Transaksi[[#This Row],[tipe_pembayaran]]="QRIS",5%*Transaksi[[#This Row],[total_penjualan]],0)</f>
        <v>900</v>
      </c>
      <c r="P1058" s="14">
        <f>Transaksi[[#This Row],[total_penjualan]]-Transaksi[[#This Row],[diskon]]</f>
        <v>17100</v>
      </c>
      <c r="Q1058" s="16" t="str">
        <f t="shared" si="16"/>
        <v>Agustus</v>
      </c>
    </row>
    <row r="1059" spans="1:17">
      <c r="A1059" s="14">
        <v>1058</v>
      </c>
      <c r="B1059" s="14">
        <v>1058</v>
      </c>
      <c r="C1059" s="15">
        <v>44794</v>
      </c>
      <c r="D1059" s="14">
        <v>76</v>
      </c>
      <c r="E1059" s="14">
        <v>14</v>
      </c>
      <c r="F1059" s="14">
        <v>3</v>
      </c>
      <c r="G1059" s="14" t="s">
        <v>14</v>
      </c>
      <c r="H1059" s="14" t="s">
        <v>15</v>
      </c>
      <c r="I1059" s="14" t="str">
        <f>VLOOKUP(Transaksi[[#This Row],[product_id]],'Data Mentah'!$J$7:$N$31,2,FALSE)</f>
        <v>Indomie Rasa Soto Banjar Limau Kuit</v>
      </c>
      <c r="J1059" s="14" t="str">
        <f>VLOOKUP(Transaksi[[#This Row],[product_id]],'Data Mentah'!$J$7:$N$31,3,FALSE)</f>
        <v>makanan</v>
      </c>
      <c r="K1059" s="14">
        <f>VLOOKUP(Transaksi[[#This Row],[product_id]],'Data Mentah'!$J$7:$N$31,4,FALSE)</f>
        <v>10000</v>
      </c>
      <c r="L1059" s="14" t="str">
        <f>VLOOKUP(Transaksi[[#This Row],[product_id]],'Data Mentah'!$J$7:$N$31,5,FALSE)</f>
        <v>mie-kuah</v>
      </c>
      <c r="M1059" s="14">
        <f>Transaksi[[#This Row],[quantity]]*Transaksi[[#This Row],[harga_produk]]</f>
        <v>30000</v>
      </c>
      <c r="N1059" s="14" t="str">
        <f>LEFT(Transaksi[[#This Row],[jenis_pembayaran]],4)</f>
        <v>QRIS</v>
      </c>
      <c r="O1059" s="14">
        <f>IF(Transaksi[[#This Row],[tipe_pembayaran]]="QRIS",5%*Transaksi[[#This Row],[total_penjualan]],0)</f>
        <v>1500</v>
      </c>
      <c r="P1059" s="14">
        <f>Transaksi[[#This Row],[total_penjualan]]-Transaksi[[#This Row],[diskon]]</f>
        <v>28500</v>
      </c>
      <c r="Q1059" s="16" t="str">
        <f t="shared" si="16"/>
        <v>Agustus</v>
      </c>
    </row>
    <row r="1060" spans="1:17">
      <c r="A1060" s="14">
        <v>1059</v>
      </c>
      <c r="B1060" s="14">
        <v>1059</v>
      </c>
      <c r="C1060" s="15">
        <v>44602</v>
      </c>
      <c r="D1060" s="14">
        <v>43</v>
      </c>
      <c r="E1060" s="14">
        <v>12</v>
      </c>
      <c r="F1060" s="14">
        <v>2</v>
      </c>
      <c r="G1060" s="14" t="s">
        <v>14</v>
      </c>
      <c r="H1060" s="14" t="s">
        <v>15</v>
      </c>
      <c r="I1060" s="14" t="str">
        <f>VLOOKUP(Transaksi[[#This Row],[product_id]],'Data Mentah'!$J$7:$N$31,2,FALSE)</f>
        <v>Indomie Rasa Mi Kocok Bandung</v>
      </c>
      <c r="J1060" s="14" t="str">
        <f>VLOOKUP(Transaksi[[#This Row],[product_id]],'Data Mentah'!$J$7:$N$31,3,FALSE)</f>
        <v>makanan</v>
      </c>
      <c r="K1060" s="14">
        <f>VLOOKUP(Transaksi[[#This Row],[product_id]],'Data Mentah'!$J$7:$N$31,4,FALSE)</f>
        <v>10000</v>
      </c>
      <c r="L1060" s="14" t="str">
        <f>VLOOKUP(Transaksi[[#This Row],[product_id]],'Data Mentah'!$J$7:$N$31,5,FALSE)</f>
        <v>mie-kuah</v>
      </c>
      <c r="M1060" s="14">
        <f>Transaksi[[#This Row],[quantity]]*Transaksi[[#This Row],[harga_produk]]</f>
        <v>20000</v>
      </c>
      <c r="N1060" s="14" t="str">
        <f>LEFT(Transaksi[[#This Row],[jenis_pembayaran]],4)</f>
        <v>QRIS</v>
      </c>
      <c r="O1060" s="14">
        <f>IF(Transaksi[[#This Row],[tipe_pembayaran]]="QRIS",5%*Transaksi[[#This Row],[total_penjualan]],0)</f>
        <v>1000</v>
      </c>
      <c r="P1060" s="14">
        <f>Transaksi[[#This Row],[total_penjualan]]-Transaksi[[#This Row],[diskon]]</f>
        <v>19000</v>
      </c>
      <c r="Q1060" s="16" t="str">
        <f t="shared" si="16"/>
        <v>Februari</v>
      </c>
    </row>
    <row r="1061" spans="1:17">
      <c r="A1061" s="14">
        <v>1060</v>
      </c>
      <c r="B1061" s="14">
        <v>1060</v>
      </c>
      <c r="C1061" s="15">
        <v>44678</v>
      </c>
      <c r="D1061" s="14">
        <v>90</v>
      </c>
      <c r="E1061" s="14">
        <v>13</v>
      </c>
      <c r="F1061" s="14">
        <v>3</v>
      </c>
      <c r="G1061" s="14" t="s">
        <v>45</v>
      </c>
      <c r="H1061" s="14" t="s">
        <v>15</v>
      </c>
      <c r="I1061" s="14" t="str">
        <f>VLOOKUP(Transaksi[[#This Row],[product_id]],'Data Mentah'!$J$7:$N$31,2,FALSE)</f>
        <v>Indomie Rasa Sop Buntut</v>
      </c>
      <c r="J1061" s="14" t="str">
        <f>VLOOKUP(Transaksi[[#This Row],[product_id]],'Data Mentah'!$J$7:$N$31,3,FALSE)</f>
        <v>makanan</v>
      </c>
      <c r="K1061" s="14">
        <f>VLOOKUP(Transaksi[[#This Row],[product_id]],'Data Mentah'!$J$7:$N$31,4,FALSE)</f>
        <v>10000</v>
      </c>
      <c r="L1061" s="14" t="str">
        <f>VLOOKUP(Transaksi[[#This Row],[product_id]],'Data Mentah'!$J$7:$N$31,5,FALSE)</f>
        <v>mie-kuah</v>
      </c>
      <c r="M1061" s="14">
        <f>Transaksi[[#This Row],[quantity]]*Transaksi[[#This Row],[harga_produk]]</f>
        <v>30000</v>
      </c>
      <c r="N1061" s="14" t="str">
        <f>LEFT(Transaksi[[#This Row],[jenis_pembayaran]],4)</f>
        <v>QRIS</v>
      </c>
      <c r="O1061" s="14">
        <f>IF(Transaksi[[#This Row],[tipe_pembayaran]]="QRIS",5%*Transaksi[[#This Row],[total_penjualan]],0)</f>
        <v>1500</v>
      </c>
      <c r="P1061" s="14">
        <f>Transaksi[[#This Row],[total_penjualan]]-Transaksi[[#This Row],[diskon]]</f>
        <v>28500</v>
      </c>
      <c r="Q1061" s="16" t="str">
        <f t="shared" si="16"/>
        <v>April</v>
      </c>
    </row>
    <row r="1062" spans="1:17">
      <c r="A1062" s="14">
        <v>1061</v>
      </c>
      <c r="B1062" s="14">
        <v>1061</v>
      </c>
      <c r="C1062" s="15">
        <v>44602</v>
      </c>
      <c r="D1062" s="14">
        <v>47</v>
      </c>
      <c r="E1062" s="14">
        <v>17</v>
      </c>
      <c r="F1062" s="14">
        <v>1</v>
      </c>
      <c r="G1062" s="14" t="s">
        <v>14</v>
      </c>
      <c r="H1062" s="14" t="s">
        <v>15</v>
      </c>
      <c r="I1062" s="14" t="str">
        <f>VLOOKUP(Transaksi[[#This Row],[product_id]],'Data Mentah'!$J$7:$N$31,2,FALSE)</f>
        <v>Indomie Rasa Soto Padang</v>
      </c>
      <c r="J1062" s="14" t="str">
        <f>VLOOKUP(Transaksi[[#This Row],[product_id]],'Data Mentah'!$J$7:$N$31,3,FALSE)</f>
        <v>makanan</v>
      </c>
      <c r="K1062" s="14">
        <f>VLOOKUP(Transaksi[[#This Row],[product_id]],'Data Mentah'!$J$7:$N$31,4,FALSE)</f>
        <v>10000</v>
      </c>
      <c r="L1062" s="14" t="str">
        <f>VLOOKUP(Transaksi[[#This Row],[product_id]],'Data Mentah'!$J$7:$N$31,5,FALSE)</f>
        <v>mie-kuah</v>
      </c>
      <c r="M1062" s="14">
        <f>Transaksi[[#This Row],[quantity]]*Transaksi[[#This Row],[harga_produk]]</f>
        <v>10000</v>
      </c>
      <c r="N1062" s="14" t="str">
        <f>LEFT(Transaksi[[#This Row],[jenis_pembayaran]],4)</f>
        <v>QRIS</v>
      </c>
      <c r="O1062" s="14">
        <f>IF(Transaksi[[#This Row],[tipe_pembayaran]]="QRIS",5%*Transaksi[[#This Row],[total_penjualan]],0)</f>
        <v>500</v>
      </c>
      <c r="P1062" s="14">
        <f>Transaksi[[#This Row],[total_penjualan]]-Transaksi[[#This Row],[diskon]]</f>
        <v>9500</v>
      </c>
      <c r="Q1062" s="16" t="str">
        <f t="shared" si="16"/>
        <v>Februari</v>
      </c>
    </row>
    <row r="1063" spans="1:17">
      <c r="A1063" s="14">
        <v>1062</v>
      </c>
      <c r="B1063" s="14">
        <v>1062</v>
      </c>
      <c r="C1063" s="15">
        <v>44761</v>
      </c>
      <c r="D1063" s="14">
        <v>73</v>
      </c>
      <c r="E1063" s="14">
        <v>6</v>
      </c>
      <c r="F1063" s="14">
        <v>3</v>
      </c>
      <c r="G1063" s="14" t="s">
        <v>19</v>
      </c>
      <c r="H1063" s="14" t="s">
        <v>20</v>
      </c>
      <c r="I1063" s="14" t="str">
        <f>VLOOKUP(Transaksi[[#This Row],[product_id]],'Data Mentah'!$J$7:$N$31,2,FALSE)</f>
        <v>Indomie Goreng Pedas</v>
      </c>
      <c r="J1063" s="14" t="str">
        <f>VLOOKUP(Transaksi[[#This Row],[product_id]],'Data Mentah'!$J$7:$N$31,3,FALSE)</f>
        <v>makanan</v>
      </c>
      <c r="K1063" s="14">
        <f>VLOOKUP(Transaksi[[#This Row],[product_id]],'Data Mentah'!$J$7:$N$31,4,FALSE)</f>
        <v>9000</v>
      </c>
      <c r="L1063" s="14" t="str">
        <f>VLOOKUP(Transaksi[[#This Row],[product_id]],'Data Mentah'!$J$7:$N$31,5,FALSE)</f>
        <v>mie-goreng</v>
      </c>
      <c r="M1063" s="14">
        <f>Transaksi[[#This Row],[quantity]]*Transaksi[[#This Row],[harga_produk]]</f>
        <v>27000</v>
      </c>
      <c r="N1063" s="14" t="str">
        <f>LEFT(Transaksi[[#This Row],[jenis_pembayaran]],4)</f>
        <v>CASH</v>
      </c>
      <c r="O1063" s="14">
        <f>IF(Transaksi[[#This Row],[tipe_pembayaran]]="QRIS",5%*Transaksi[[#This Row],[total_penjualan]],0)</f>
        <v>0</v>
      </c>
      <c r="P1063" s="14">
        <f>Transaksi[[#This Row],[total_penjualan]]-Transaksi[[#This Row],[diskon]]</f>
        <v>27000</v>
      </c>
      <c r="Q1063" s="16" t="str">
        <f t="shared" si="16"/>
        <v>Juli</v>
      </c>
    </row>
    <row r="1064" spans="1:17">
      <c r="A1064" s="14">
        <v>1063</v>
      </c>
      <c r="B1064" s="14">
        <v>1063</v>
      </c>
      <c r="C1064" s="15">
        <v>44675</v>
      </c>
      <c r="D1064" s="14">
        <v>96</v>
      </c>
      <c r="E1064" s="14">
        <v>17</v>
      </c>
      <c r="F1064" s="14">
        <v>3</v>
      </c>
      <c r="G1064" s="14" t="s">
        <v>33</v>
      </c>
      <c r="H1064" s="14" t="s">
        <v>20</v>
      </c>
      <c r="I1064" s="14" t="str">
        <f>VLOOKUP(Transaksi[[#This Row],[product_id]],'Data Mentah'!$J$7:$N$31,2,FALSE)</f>
        <v>Indomie Rasa Soto Padang</v>
      </c>
      <c r="J1064" s="14" t="str">
        <f>VLOOKUP(Transaksi[[#This Row],[product_id]],'Data Mentah'!$J$7:$N$31,3,FALSE)</f>
        <v>makanan</v>
      </c>
      <c r="K1064" s="14">
        <f>VLOOKUP(Transaksi[[#This Row],[product_id]],'Data Mentah'!$J$7:$N$31,4,FALSE)</f>
        <v>10000</v>
      </c>
      <c r="L1064" s="14" t="str">
        <f>VLOOKUP(Transaksi[[#This Row],[product_id]],'Data Mentah'!$J$7:$N$31,5,FALSE)</f>
        <v>mie-kuah</v>
      </c>
      <c r="M1064" s="14">
        <f>Transaksi[[#This Row],[quantity]]*Transaksi[[#This Row],[harga_produk]]</f>
        <v>30000</v>
      </c>
      <c r="N1064" s="14" t="str">
        <f>LEFT(Transaksi[[#This Row],[jenis_pembayaran]],4)</f>
        <v>QRIS</v>
      </c>
      <c r="O1064" s="14">
        <f>IF(Transaksi[[#This Row],[tipe_pembayaran]]="QRIS",5%*Transaksi[[#This Row],[total_penjualan]],0)</f>
        <v>1500</v>
      </c>
      <c r="P1064" s="14">
        <f>Transaksi[[#This Row],[total_penjualan]]-Transaksi[[#This Row],[diskon]]</f>
        <v>28500</v>
      </c>
      <c r="Q1064" s="16" t="str">
        <f t="shared" si="16"/>
        <v>April</v>
      </c>
    </row>
    <row r="1065" spans="1:17">
      <c r="A1065" s="14">
        <v>1064</v>
      </c>
      <c r="B1065" s="14">
        <v>1064</v>
      </c>
      <c r="C1065" s="15">
        <v>44668</v>
      </c>
      <c r="D1065" s="14">
        <v>63</v>
      </c>
      <c r="E1065" s="14">
        <v>13</v>
      </c>
      <c r="F1065" s="14">
        <v>2</v>
      </c>
      <c r="G1065" s="14" t="s">
        <v>14</v>
      </c>
      <c r="H1065" s="14" t="s">
        <v>15</v>
      </c>
      <c r="I1065" s="14" t="str">
        <f>VLOOKUP(Transaksi[[#This Row],[product_id]],'Data Mentah'!$J$7:$N$31,2,FALSE)</f>
        <v>Indomie Rasa Sop Buntut</v>
      </c>
      <c r="J1065" s="14" t="str">
        <f>VLOOKUP(Transaksi[[#This Row],[product_id]],'Data Mentah'!$J$7:$N$31,3,FALSE)</f>
        <v>makanan</v>
      </c>
      <c r="K1065" s="14">
        <f>VLOOKUP(Transaksi[[#This Row],[product_id]],'Data Mentah'!$J$7:$N$31,4,FALSE)</f>
        <v>10000</v>
      </c>
      <c r="L1065" s="14" t="str">
        <f>VLOOKUP(Transaksi[[#This Row],[product_id]],'Data Mentah'!$J$7:$N$31,5,FALSE)</f>
        <v>mie-kuah</v>
      </c>
      <c r="M1065" s="14">
        <f>Transaksi[[#This Row],[quantity]]*Transaksi[[#This Row],[harga_produk]]</f>
        <v>20000</v>
      </c>
      <c r="N1065" s="14" t="str">
        <f>LEFT(Transaksi[[#This Row],[jenis_pembayaran]],4)</f>
        <v>QRIS</v>
      </c>
      <c r="O1065" s="14">
        <f>IF(Transaksi[[#This Row],[tipe_pembayaran]]="QRIS",5%*Transaksi[[#This Row],[total_penjualan]],0)</f>
        <v>1000</v>
      </c>
      <c r="P1065" s="14">
        <f>Transaksi[[#This Row],[total_penjualan]]-Transaksi[[#This Row],[diskon]]</f>
        <v>19000</v>
      </c>
      <c r="Q1065" s="16" t="str">
        <f t="shared" si="16"/>
        <v>April</v>
      </c>
    </row>
    <row r="1066" spans="1:17">
      <c r="A1066" s="14">
        <v>1065</v>
      </c>
      <c r="B1066" s="14">
        <v>1065</v>
      </c>
      <c r="C1066" s="15">
        <v>44744</v>
      </c>
      <c r="D1066" s="14">
        <v>87</v>
      </c>
      <c r="E1066" s="14">
        <v>8</v>
      </c>
      <c r="F1066" s="14">
        <v>3</v>
      </c>
      <c r="G1066" s="14" t="s">
        <v>19</v>
      </c>
      <c r="H1066" s="14" t="s">
        <v>15</v>
      </c>
      <c r="I1066" s="14" t="str">
        <f>VLOOKUP(Transaksi[[#This Row],[product_id]],'Data Mentah'!$J$7:$N$31,2,FALSE)</f>
        <v>Indomie Goreng Sambal Matah</v>
      </c>
      <c r="J1066" s="14" t="str">
        <f>VLOOKUP(Transaksi[[#This Row],[product_id]],'Data Mentah'!$J$7:$N$31,3,FALSE)</f>
        <v>makanan</v>
      </c>
      <c r="K1066" s="14">
        <f>VLOOKUP(Transaksi[[#This Row],[product_id]],'Data Mentah'!$J$7:$N$31,4,FALSE)</f>
        <v>9000</v>
      </c>
      <c r="L1066" s="14" t="str">
        <f>VLOOKUP(Transaksi[[#This Row],[product_id]],'Data Mentah'!$J$7:$N$31,5,FALSE)</f>
        <v>mie-goreng</v>
      </c>
      <c r="M1066" s="14">
        <f>Transaksi[[#This Row],[quantity]]*Transaksi[[#This Row],[harga_produk]]</f>
        <v>27000</v>
      </c>
      <c r="N1066" s="14" t="str">
        <f>LEFT(Transaksi[[#This Row],[jenis_pembayaran]],4)</f>
        <v>CASH</v>
      </c>
      <c r="O1066" s="14">
        <f>IF(Transaksi[[#This Row],[tipe_pembayaran]]="QRIS",5%*Transaksi[[#This Row],[total_penjualan]],0)</f>
        <v>0</v>
      </c>
      <c r="P1066" s="14">
        <f>Transaksi[[#This Row],[total_penjualan]]-Transaksi[[#This Row],[diskon]]</f>
        <v>27000</v>
      </c>
      <c r="Q1066" s="16" t="str">
        <f t="shared" si="16"/>
        <v>Juli</v>
      </c>
    </row>
    <row r="1067" spans="1:17">
      <c r="A1067" s="14">
        <v>1066</v>
      </c>
      <c r="B1067" s="14">
        <v>1066</v>
      </c>
      <c r="C1067" s="15">
        <v>44759</v>
      </c>
      <c r="D1067" s="14">
        <v>12</v>
      </c>
      <c r="E1067" s="14">
        <v>5</v>
      </c>
      <c r="F1067" s="14">
        <v>2</v>
      </c>
      <c r="G1067" s="14" t="s">
        <v>30</v>
      </c>
      <c r="H1067" s="14" t="s">
        <v>15</v>
      </c>
      <c r="I1067" s="14" t="str">
        <f>VLOOKUP(Transaksi[[#This Row],[product_id]],'Data Mentah'!$J$7:$N$31,2,FALSE)</f>
        <v>Indomie Goreng Cabe Ijo</v>
      </c>
      <c r="J1067" s="14" t="str">
        <f>VLOOKUP(Transaksi[[#This Row],[product_id]],'Data Mentah'!$J$7:$N$31,3,FALSE)</f>
        <v>makanan</v>
      </c>
      <c r="K1067" s="14">
        <f>VLOOKUP(Transaksi[[#This Row],[product_id]],'Data Mentah'!$J$7:$N$31,4,FALSE)</f>
        <v>9000</v>
      </c>
      <c r="L1067" s="14" t="str">
        <f>VLOOKUP(Transaksi[[#This Row],[product_id]],'Data Mentah'!$J$7:$N$31,5,FALSE)</f>
        <v>mie-goreng</v>
      </c>
      <c r="M1067" s="14">
        <f>Transaksi[[#This Row],[quantity]]*Transaksi[[#This Row],[harga_produk]]</f>
        <v>18000</v>
      </c>
      <c r="N1067" s="14" t="str">
        <f>LEFT(Transaksi[[#This Row],[jenis_pembayaran]],4)</f>
        <v>QRIS</v>
      </c>
      <c r="O1067" s="14">
        <f>IF(Transaksi[[#This Row],[tipe_pembayaran]]="QRIS",5%*Transaksi[[#This Row],[total_penjualan]],0)</f>
        <v>900</v>
      </c>
      <c r="P1067" s="14">
        <f>Transaksi[[#This Row],[total_penjualan]]-Transaksi[[#This Row],[diskon]]</f>
        <v>17100</v>
      </c>
      <c r="Q1067" s="16" t="str">
        <f t="shared" si="16"/>
        <v>Juli</v>
      </c>
    </row>
    <row r="1068" spans="1:17">
      <c r="A1068" s="14">
        <v>1067</v>
      </c>
      <c r="B1068" s="14">
        <v>1067</v>
      </c>
      <c r="C1068" s="15">
        <v>44689</v>
      </c>
      <c r="D1068" s="14">
        <v>75</v>
      </c>
      <c r="E1068" s="14">
        <v>2</v>
      </c>
      <c r="F1068" s="14">
        <v>3</v>
      </c>
      <c r="G1068" s="14" t="s">
        <v>30</v>
      </c>
      <c r="H1068" s="14" t="s">
        <v>20</v>
      </c>
      <c r="I1068" s="14" t="str">
        <f>VLOOKUP(Transaksi[[#This Row],[product_id]],'Data Mentah'!$J$7:$N$31,2,FALSE)</f>
        <v>Indomie Ayam Spesial</v>
      </c>
      <c r="J1068" s="14" t="str">
        <f>VLOOKUP(Transaksi[[#This Row],[product_id]],'Data Mentah'!$J$7:$N$31,3,FALSE)</f>
        <v>makanan</v>
      </c>
      <c r="K1068" s="14">
        <f>VLOOKUP(Transaksi[[#This Row],[product_id]],'Data Mentah'!$J$7:$N$31,4,FALSE)</f>
        <v>9000</v>
      </c>
      <c r="L1068" s="14" t="str">
        <f>VLOOKUP(Transaksi[[#This Row],[product_id]],'Data Mentah'!$J$7:$N$31,5,FALSE)</f>
        <v>mie-kuah</v>
      </c>
      <c r="M1068" s="14">
        <f>Transaksi[[#This Row],[quantity]]*Transaksi[[#This Row],[harga_produk]]</f>
        <v>27000</v>
      </c>
      <c r="N1068" s="14" t="str">
        <f>LEFT(Transaksi[[#This Row],[jenis_pembayaran]],4)</f>
        <v>QRIS</v>
      </c>
      <c r="O1068" s="14">
        <f>IF(Transaksi[[#This Row],[tipe_pembayaran]]="QRIS",5%*Transaksi[[#This Row],[total_penjualan]],0)</f>
        <v>1350</v>
      </c>
      <c r="P1068" s="14">
        <f>Transaksi[[#This Row],[total_penjualan]]-Transaksi[[#This Row],[diskon]]</f>
        <v>25650</v>
      </c>
      <c r="Q1068" s="16" t="str">
        <f t="shared" si="16"/>
        <v>Mei</v>
      </c>
    </row>
    <row r="1069" spans="1:17">
      <c r="A1069" s="14">
        <v>1068</v>
      </c>
      <c r="B1069" s="14">
        <v>1068</v>
      </c>
      <c r="C1069" s="15">
        <v>44569</v>
      </c>
      <c r="D1069" s="14">
        <v>80</v>
      </c>
      <c r="E1069" s="14">
        <v>18</v>
      </c>
      <c r="F1069" s="14">
        <v>2</v>
      </c>
      <c r="G1069" s="14" t="s">
        <v>14</v>
      </c>
      <c r="H1069" s="14" t="s">
        <v>20</v>
      </c>
      <c r="I1069" s="14" t="str">
        <f>VLOOKUP(Transaksi[[#This Row],[product_id]],'Data Mentah'!$J$7:$N$31,2,FALSE)</f>
        <v>Indomie Soto Mie</v>
      </c>
      <c r="J1069" s="14" t="str">
        <f>VLOOKUP(Transaksi[[#This Row],[product_id]],'Data Mentah'!$J$7:$N$31,3,FALSE)</f>
        <v>makanan</v>
      </c>
      <c r="K1069" s="14">
        <f>VLOOKUP(Transaksi[[#This Row],[product_id]],'Data Mentah'!$J$7:$N$31,4,FALSE)</f>
        <v>9000</v>
      </c>
      <c r="L1069" s="14" t="str">
        <f>VLOOKUP(Transaksi[[#This Row],[product_id]],'Data Mentah'!$J$7:$N$31,5,FALSE)</f>
        <v>mie-kuah</v>
      </c>
      <c r="M1069" s="14">
        <f>Transaksi[[#This Row],[quantity]]*Transaksi[[#This Row],[harga_produk]]</f>
        <v>18000</v>
      </c>
      <c r="N1069" s="14" t="str">
        <f>LEFT(Transaksi[[#This Row],[jenis_pembayaran]],4)</f>
        <v>QRIS</v>
      </c>
      <c r="O1069" s="14">
        <f>IF(Transaksi[[#This Row],[tipe_pembayaran]]="QRIS",5%*Transaksi[[#This Row],[total_penjualan]],0)</f>
        <v>900</v>
      </c>
      <c r="P1069" s="14">
        <f>Transaksi[[#This Row],[total_penjualan]]-Transaksi[[#This Row],[diskon]]</f>
        <v>17100</v>
      </c>
      <c r="Q1069" s="16" t="str">
        <f t="shared" si="16"/>
        <v>Januari</v>
      </c>
    </row>
    <row r="1070" spans="1:17">
      <c r="A1070" s="14">
        <v>1069</v>
      </c>
      <c r="B1070" s="14">
        <v>1069</v>
      </c>
      <c r="C1070" s="15">
        <v>44799</v>
      </c>
      <c r="D1070" s="14">
        <v>82</v>
      </c>
      <c r="E1070" s="14">
        <v>8</v>
      </c>
      <c r="F1070" s="14">
        <v>2</v>
      </c>
      <c r="G1070" s="14" t="s">
        <v>45</v>
      </c>
      <c r="H1070" s="14" t="s">
        <v>15</v>
      </c>
      <c r="I1070" s="14" t="str">
        <f>VLOOKUP(Transaksi[[#This Row],[product_id]],'Data Mentah'!$J$7:$N$31,2,FALSE)</f>
        <v>Indomie Goreng Sambal Matah</v>
      </c>
      <c r="J1070" s="14" t="str">
        <f>VLOOKUP(Transaksi[[#This Row],[product_id]],'Data Mentah'!$J$7:$N$31,3,FALSE)</f>
        <v>makanan</v>
      </c>
      <c r="K1070" s="14">
        <f>VLOOKUP(Transaksi[[#This Row],[product_id]],'Data Mentah'!$J$7:$N$31,4,FALSE)</f>
        <v>9000</v>
      </c>
      <c r="L1070" s="14" t="str">
        <f>VLOOKUP(Transaksi[[#This Row],[product_id]],'Data Mentah'!$J$7:$N$31,5,FALSE)</f>
        <v>mie-goreng</v>
      </c>
      <c r="M1070" s="14">
        <f>Transaksi[[#This Row],[quantity]]*Transaksi[[#This Row],[harga_produk]]</f>
        <v>18000</v>
      </c>
      <c r="N1070" s="14" t="str">
        <f>LEFT(Transaksi[[#This Row],[jenis_pembayaran]],4)</f>
        <v>QRIS</v>
      </c>
      <c r="O1070" s="14">
        <f>IF(Transaksi[[#This Row],[tipe_pembayaran]]="QRIS",5%*Transaksi[[#This Row],[total_penjualan]],0)</f>
        <v>900</v>
      </c>
      <c r="P1070" s="14">
        <f>Transaksi[[#This Row],[total_penjualan]]-Transaksi[[#This Row],[diskon]]</f>
        <v>17100</v>
      </c>
      <c r="Q1070" s="16" t="str">
        <f t="shared" si="16"/>
        <v>Agustus</v>
      </c>
    </row>
    <row r="1071" spans="1:17">
      <c r="A1071" s="14">
        <v>1070</v>
      </c>
      <c r="B1071" s="14">
        <v>1070</v>
      </c>
      <c r="C1071" s="15">
        <v>44664</v>
      </c>
      <c r="D1071" s="14">
        <v>40</v>
      </c>
      <c r="E1071" s="14">
        <v>10</v>
      </c>
      <c r="F1071" s="14">
        <v>3</v>
      </c>
      <c r="G1071" s="14" t="s">
        <v>14</v>
      </c>
      <c r="H1071" s="14" t="s">
        <v>20</v>
      </c>
      <c r="I1071" s="14" t="str">
        <f>VLOOKUP(Transaksi[[#This Row],[product_id]],'Data Mentah'!$J$7:$N$31,2,FALSE)</f>
        <v>indomie Kari Ayam</v>
      </c>
      <c r="J1071" s="14" t="str">
        <f>VLOOKUP(Transaksi[[#This Row],[product_id]],'Data Mentah'!$J$7:$N$31,3,FALSE)</f>
        <v>makanan</v>
      </c>
      <c r="K1071" s="14">
        <f>VLOOKUP(Transaksi[[#This Row],[product_id]],'Data Mentah'!$J$7:$N$31,4,FALSE)</f>
        <v>9000</v>
      </c>
      <c r="L1071" s="14" t="str">
        <f>VLOOKUP(Transaksi[[#This Row],[product_id]],'Data Mentah'!$J$7:$N$31,5,FALSE)</f>
        <v>mie-kuah</v>
      </c>
      <c r="M1071" s="14">
        <f>Transaksi[[#This Row],[quantity]]*Transaksi[[#This Row],[harga_produk]]</f>
        <v>27000</v>
      </c>
      <c r="N1071" s="14" t="str">
        <f>LEFT(Transaksi[[#This Row],[jenis_pembayaran]],4)</f>
        <v>QRIS</v>
      </c>
      <c r="O1071" s="14">
        <f>IF(Transaksi[[#This Row],[tipe_pembayaran]]="QRIS",5%*Transaksi[[#This Row],[total_penjualan]],0)</f>
        <v>1350</v>
      </c>
      <c r="P1071" s="14">
        <f>Transaksi[[#This Row],[total_penjualan]]-Transaksi[[#This Row],[diskon]]</f>
        <v>25650</v>
      </c>
      <c r="Q1071" s="16" t="str">
        <f t="shared" si="16"/>
        <v>April</v>
      </c>
    </row>
    <row r="1072" spans="1:17">
      <c r="A1072" s="14">
        <v>1071</v>
      </c>
      <c r="B1072" s="14">
        <v>1071</v>
      </c>
      <c r="C1072" s="15">
        <v>44590</v>
      </c>
      <c r="D1072" s="14">
        <v>19</v>
      </c>
      <c r="E1072" s="14">
        <v>14</v>
      </c>
      <c r="F1072" s="14">
        <v>3</v>
      </c>
      <c r="G1072" s="14" t="s">
        <v>33</v>
      </c>
      <c r="H1072" s="14" t="s">
        <v>15</v>
      </c>
      <c r="I1072" s="14" t="str">
        <f>VLOOKUP(Transaksi[[#This Row],[product_id]],'Data Mentah'!$J$7:$N$31,2,FALSE)</f>
        <v>Indomie Rasa Soto Banjar Limau Kuit</v>
      </c>
      <c r="J1072" s="14" t="str">
        <f>VLOOKUP(Transaksi[[#This Row],[product_id]],'Data Mentah'!$J$7:$N$31,3,FALSE)</f>
        <v>makanan</v>
      </c>
      <c r="K1072" s="14">
        <f>VLOOKUP(Transaksi[[#This Row],[product_id]],'Data Mentah'!$J$7:$N$31,4,FALSE)</f>
        <v>10000</v>
      </c>
      <c r="L1072" s="14" t="str">
        <f>VLOOKUP(Transaksi[[#This Row],[product_id]],'Data Mentah'!$J$7:$N$31,5,FALSE)</f>
        <v>mie-kuah</v>
      </c>
      <c r="M1072" s="14">
        <f>Transaksi[[#This Row],[quantity]]*Transaksi[[#This Row],[harga_produk]]</f>
        <v>30000</v>
      </c>
      <c r="N1072" s="14" t="str">
        <f>LEFT(Transaksi[[#This Row],[jenis_pembayaran]],4)</f>
        <v>QRIS</v>
      </c>
      <c r="O1072" s="14">
        <f>IF(Transaksi[[#This Row],[tipe_pembayaran]]="QRIS",5%*Transaksi[[#This Row],[total_penjualan]],0)</f>
        <v>1500</v>
      </c>
      <c r="P1072" s="14">
        <f>Transaksi[[#This Row],[total_penjualan]]-Transaksi[[#This Row],[diskon]]</f>
        <v>28500</v>
      </c>
      <c r="Q1072" s="16" t="str">
        <f t="shared" si="16"/>
        <v>Januari</v>
      </c>
    </row>
    <row r="1073" spans="1:17">
      <c r="A1073" s="14">
        <v>1072</v>
      </c>
      <c r="B1073" s="14">
        <v>1072</v>
      </c>
      <c r="C1073" s="15">
        <v>44667</v>
      </c>
      <c r="D1073" s="14">
        <v>81</v>
      </c>
      <c r="E1073" s="14">
        <v>12</v>
      </c>
      <c r="F1073" s="14">
        <v>2</v>
      </c>
      <c r="G1073" s="14" t="s">
        <v>30</v>
      </c>
      <c r="H1073" s="14" t="s">
        <v>20</v>
      </c>
      <c r="I1073" s="14" t="str">
        <f>VLOOKUP(Transaksi[[#This Row],[product_id]],'Data Mentah'!$J$7:$N$31,2,FALSE)</f>
        <v>Indomie Rasa Mi Kocok Bandung</v>
      </c>
      <c r="J1073" s="14" t="str">
        <f>VLOOKUP(Transaksi[[#This Row],[product_id]],'Data Mentah'!$J$7:$N$31,3,FALSE)</f>
        <v>makanan</v>
      </c>
      <c r="K1073" s="14">
        <f>VLOOKUP(Transaksi[[#This Row],[product_id]],'Data Mentah'!$J$7:$N$31,4,FALSE)</f>
        <v>10000</v>
      </c>
      <c r="L1073" s="14" t="str">
        <f>VLOOKUP(Transaksi[[#This Row],[product_id]],'Data Mentah'!$J$7:$N$31,5,FALSE)</f>
        <v>mie-kuah</v>
      </c>
      <c r="M1073" s="14">
        <f>Transaksi[[#This Row],[quantity]]*Transaksi[[#This Row],[harga_produk]]</f>
        <v>20000</v>
      </c>
      <c r="N1073" s="14" t="str">
        <f>LEFT(Transaksi[[#This Row],[jenis_pembayaran]],4)</f>
        <v>QRIS</v>
      </c>
      <c r="O1073" s="14">
        <f>IF(Transaksi[[#This Row],[tipe_pembayaran]]="QRIS",5%*Transaksi[[#This Row],[total_penjualan]],0)</f>
        <v>1000</v>
      </c>
      <c r="P1073" s="14">
        <f>Transaksi[[#This Row],[total_penjualan]]-Transaksi[[#This Row],[diskon]]</f>
        <v>19000</v>
      </c>
      <c r="Q1073" s="16" t="str">
        <f t="shared" si="16"/>
        <v>April</v>
      </c>
    </row>
    <row r="1074" spans="1:17">
      <c r="A1074" s="14">
        <v>1073</v>
      </c>
      <c r="B1074" s="14">
        <v>1073</v>
      </c>
      <c r="C1074" s="15">
        <v>44756</v>
      </c>
      <c r="D1074" s="14">
        <v>12</v>
      </c>
      <c r="E1074" s="14">
        <v>4</v>
      </c>
      <c r="F1074" s="14">
        <v>2</v>
      </c>
      <c r="G1074" s="14" t="s">
        <v>45</v>
      </c>
      <c r="H1074" s="14" t="s">
        <v>15</v>
      </c>
      <c r="I1074" s="14" t="str">
        <f>VLOOKUP(Transaksi[[#This Row],[product_id]],'Data Mentah'!$J$7:$N$31,2,FALSE)</f>
        <v>Indomie Goreng Aceh</v>
      </c>
      <c r="J1074" s="14" t="str">
        <f>VLOOKUP(Transaksi[[#This Row],[product_id]],'Data Mentah'!$J$7:$N$31,3,FALSE)</f>
        <v>makanan</v>
      </c>
      <c r="K1074" s="14">
        <f>VLOOKUP(Transaksi[[#This Row],[product_id]],'Data Mentah'!$J$7:$N$31,4,FALSE)</f>
        <v>9000</v>
      </c>
      <c r="L1074" s="14" t="str">
        <f>VLOOKUP(Transaksi[[#This Row],[product_id]],'Data Mentah'!$J$7:$N$31,5,FALSE)</f>
        <v>mie-goreng</v>
      </c>
      <c r="M1074" s="14">
        <f>Transaksi[[#This Row],[quantity]]*Transaksi[[#This Row],[harga_produk]]</f>
        <v>18000</v>
      </c>
      <c r="N1074" s="14" t="str">
        <f>LEFT(Transaksi[[#This Row],[jenis_pembayaran]],4)</f>
        <v>QRIS</v>
      </c>
      <c r="O1074" s="14">
        <f>IF(Transaksi[[#This Row],[tipe_pembayaran]]="QRIS",5%*Transaksi[[#This Row],[total_penjualan]],0)</f>
        <v>900</v>
      </c>
      <c r="P1074" s="14">
        <f>Transaksi[[#This Row],[total_penjualan]]-Transaksi[[#This Row],[diskon]]</f>
        <v>17100</v>
      </c>
      <c r="Q1074" s="16" t="str">
        <f t="shared" si="16"/>
        <v>Juli</v>
      </c>
    </row>
    <row r="1075" spans="1:17">
      <c r="A1075" s="14">
        <v>1074</v>
      </c>
      <c r="B1075" s="14">
        <v>1074</v>
      </c>
      <c r="C1075" s="15">
        <v>44786</v>
      </c>
      <c r="D1075" s="14">
        <v>60</v>
      </c>
      <c r="E1075" s="14">
        <v>17</v>
      </c>
      <c r="F1075" s="14">
        <v>2</v>
      </c>
      <c r="G1075" s="14" t="s">
        <v>19</v>
      </c>
      <c r="H1075" s="14" t="s">
        <v>20</v>
      </c>
      <c r="I1075" s="14" t="str">
        <f>VLOOKUP(Transaksi[[#This Row],[product_id]],'Data Mentah'!$J$7:$N$31,2,FALSE)</f>
        <v>Indomie Rasa Soto Padang</v>
      </c>
      <c r="J1075" s="14" t="str">
        <f>VLOOKUP(Transaksi[[#This Row],[product_id]],'Data Mentah'!$J$7:$N$31,3,FALSE)</f>
        <v>makanan</v>
      </c>
      <c r="K1075" s="14">
        <f>VLOOKUP(Transaksi[[#This Row],[product_id]],'Data Mentah'!$J$7:$N$31,4,FALSE)</f>
        <v>10000</v>
      </c>
      <c r="L1075" s="14" t="str">
        <f>VLOOKUP(Transaksi[[#This Row],[product_id]],'Data Mentah'!$J$7:$N$31,5,FALSE)</f>
        <v>mie-kuah</v>
      </c>
      <c r="M1075" s="14">
        <f>Transaksi[[#This Row],[quantity]]*Transaksi[[#This Row],[harga_produk]]</f>
        <v>20000</v>
      </c>
      <c r="N1075" s="14" t="str">
        <f>LEFT(Transaksi[[#This Row],[jenis_pembayaran]],4)</f>
        <v>CASH</v>
      </c>
      <c r="O1075" s="14">
        <f>IF(Transaksi[[#This Row],[tipe_pembayaran]]="QRIS",5%*Transaksi[[#This Row],[total_penjualan]],0)</f>
        <v>0</v>
      </c>
      <c r="P1075" s="14">
        <f>Transaksi[[#This Row],[total_penjualan]]-Transaksi[[#This Row],[diskon]]</f>
        <v>20000</v>
      </c>
      <c r="Q1075" s="16" t="str">
        <f t="shared" si="16"/>
        <v>Agustus</v>
      </c>
    </row>
    <row r="1076" spans="1:17">
      <c r="A1076" s="14">
        <v>1075</v>
      </c>
      <c r="B1076" s="14">
        <v>1075</v>
      </c>
      <c r="C1076" s="15">
        <v>44743</v>
      </c>
      <c r="D1076" s="14">
        <v>94</v>
      </c>
      <c r="E1076" s="14">
        <v>4</v>
      </c>
      <c r="F1076" s="14">
        <v>3</v>
      </c>
      <c r="G1076" s="14" t="s">
        <v>19</v>
      </c>
      <c r="H1076" s="14" t="s">
        <v>20</v>
      </c>
      <c r="I1076" s="14" t="str">
        <f>VLOOKUP(Transaksi[[#This Row],[product_id]],'Data Mentah'!$J$7:$N$31,2,FALSE)</f>
        <v>Indomie Goreng Aceh</v>
      </c>
      <c r="J1076" s="14" t="str">
        <f>VLOOKUP(Transaksi[[#This Row],[product_id]],'Data Mentah'!$J$7:$N$31,3,FALSE)</f>
        <v>makanan</v>
      </c>
      <c r="K1076" s="14">
        <f>VLOOKUP(Transaksi[[#This Row],[product_id]],'Data Mentah'!$J$7:$N$31,4,FALSE)</f>
        <v>9000</v>
      </c>
      <c r="L1076" s="14" t="str">
        <f>VLOOKUP(Transaksi[[#This Row],[product_id]],'Data Mentah'!$J$7:$N$31,5,FALSE)</f>
        <v>mie-goreng</v>
      </c>
      <c r="M1076" s="14">
        <f>Transaksi[[#This Row],[quantity]]*Transaksi[[#This Row],[harga_produk]]</f>
        <v>27000</v>
      </c>
      <c r="N1076" s="14" t="str">
        <f>LEFT(Transaksi[[#This Row],[jenis_pembayaran]],4)</f>
        <v>CASH</v>
      </c>
      <c r="O1076" s="14">
        <f>IF(Transaksi[[#This Row],[tipe_pembayaran]]="QRIS",5%*Transaksi[[#This Row],[total_penjualan]],0)</f>
        <v>0</v>
      </c>
      <c r="P1076" s="14">
        <f>Transaksi[[#This Row],[total_penjualan]]-Transaksi[[#This Row],[diskon]]</f>
        <v>27000</v>
      </c>
      <c r="Q1076" s="16" t="str">
        <f t="shared" si="16"/>
        <v>Juli</v>
      </c>
    </row>
    <row r="1077" spans="1:17">
      <c r="A1077" s="14">
        <v>1076</v>
      </c>
      <c r="B1077" s="14">
        <v>1076</v>
      </c>
      <c r="C1077" s="15">
        <v>44776</v>
      </c>
      <c r="D1077" s="14">
        <v>4</v>
      </c>
      <c r="E1077" s="14">
        <v>5</v>
      </c>
      <c r="F1077" s="14">
        <v>2</v>
      </c>
      <c r="G1077" s="14" t="s">
        <v>14</v>
      </c>
      <c r="H1077" s="14" t="s">
        <v>20</v>
      </c>
      <c r="I1077" s="14" t="str">
        <f>VLOOKUP(Transaksi[[#This Row],[product_id]],'Data Mentah'!$J$7:$N$31,2,FALSE)</f>
        <v>Indomie Goreng Cabe Ijo</v>
      </c>
      <c r="J1077" s="14" t="str">
        <f>VLOOKUP(Transaksi[[#This Row],[product_id]],'Data Mentah'!$J$7:$N$31,3,FALSE)</f>
        <v>makanan</v>
      </c>
      <c r="K1077" s="14">
        <f>VLOOKUP(Transaksi[[#This Row],[product_id]],'Data Mentah'!$J$7:$N$31,4,FALSE)</f>
        <v>9000</v>
      </c>
      <c r="L1077" s="14" t="str">
        <f>VLOOKUP(Transaksi[[#This Row],[product_id]],'Data Mentah'!$J$7:$N$31,5,FALSE)</f>
        <v>mie-goreng</v>
      </c>
      <c r="M1077" s="14">
        <f>Transaksi[[#This Row],[quantity]]*Transaksi[[#This Row],[harga_produk]]</f>
        <v>18000</v>
      </c>
      <c r="N1077" s="14" t="str">
        <f>LEFT(Transaksi[[#This Row],[jenis_pembayaran]],4)</f>
        <v>QRIS</v>
      </c>
      <c r="O1077" s="14">
        <f>IF(Transaksi[[#This Row],[tipe_pembayaran]]="QRIS",5%*Transaksi[[#This Row],[total_penjualan]],0)</f>
        <v>900</v>
      </c>
      <c r="P1077" s="14">
        <f>Transaksi[[#This Row],[total_penjualan]]-Transaksi[[#This Row],[diskon]]</f>
        <v>17100</v>
      </c>
      <c r="Q1077" s="16" t="str">
        <f t="shared" si="16"/>
        <v>Agustus</v>
      </c>
    </row>
    <row r="1078" spans="1:17">
      <c r="A1078" s="14">
        <v>1077</v>
      </c>
      <c r="B1078" s="14">
        <v>1077</v>
      </c>
      <c r="C1078" s="15">
        <v>44707</v>
      </c>
      <c r="D1078" s="14">
        <v>33</v>
      </c>
      <c r="E1078" s="14">
        <v>16</v>
      </c>
      <c r="F1078" s="14">
        <v>2</v>
      </c>
      <c r="G1078" s="14" t="s">
        <v>19</v>
      </c>
      <c r="H1078" s="14" t="s">
        <v>15</v>
      </c>
      <c r="I1078" s="14" t="str">
        <f>VLOOKUP(Transaksi[[#This Row],[product_id]],'Data Mentah'!$J$7:$N$31,2,FALSE)</f>
        <v>Indomie Rasa Soto Lamongan</v>
      </c>
      <c r="J1078" s="14" t="str">
        <f>VLOOKUP(Transaksi[[#This Row],[product_id]],'Data Mentah'!$J$7:$N$31,3,FALSE)</f>
        <v>makanan</v>
      </c>
      <c r="K1078" s="14">
        <f>VLOOKUP(Transaksi[[#This Row],[product_id]],'Data Mentah'!$J$7:$N$31,4,FALSE)</f>
        <v>10000</v>
      </c>
      <c r="L1078" s="14" t="str">
        <f>VLOOKUP(Transaksi[[#This Row],[product_id]],'Data Mentah'!$J$7:$N$31,5,FALSE)</f>
        <v>mie-kuah</v>
      </c>
      <c r="M1078" s="14">
        <f>Transaksi[[#This Row],[quantity]]*Transaksi[[#This Row],[harga_produk]]</f>
        <v>20000</v>
      </c>
      <c r="N1078" s="14" t="str">
        <f>LEFT(Transaksi[[#This Row],[jenis_pembayaran]],4)</f>
        <v>CASH</v>
      </c>
      <c r="O1078" s="14">
        <f>IF(Transaksi[[#This Row],[tipe_pembayaran]]="QRIS",5%*Transaksi[[#This Row],[total_penjualan]],0)</f>
        <v>0</v>
      </c>
      <c r="P1078" s="14">
        <f>Transaksi[[#This Row],[total_penjualan]]-Transaksi[[#This Row],[diskon]]</f>
        <v>20000</v>
      </c>
      <c r="Q1078" s="16" t="str">
        <f t="shared" si="16"/>
        <v>Mei</v>
      </c>
    </row>
    <row r="1079" spans="1:17">
      <c r="A1079" s="14">
        <v>1078</v>
      </c>
      <c r="B1079" s="14">
        <v>1078</v>
      </c>
      <c r="C1079" s="15">
        <v>44672</v>
      </c>
      <c r="D1079" s="14">
        <v>47</v>
      </c>
      <c r="E1079" s="14">
        <v>13</v>
      </c>
      <c r="F1079" s="14">
        <v>2</v>
      </c>
      <c r="G1079" s="14" t="s">
        <v>22</v>
      </c>
      <c r="H1079" s="14" t="s">
        <v>15</v>
      </c>
      <c r="I1079" s="14" t="str">
        <f>VLOOKUP(Transaksi[[#This Row],[product_id]],'Data Mentah'!$J$7:$N$31,2,FALSE)</f>
        <v>Indomie Rasa Sop Buntut</v>
      </c>
      <c r="J1079" s="14" t="str">
        <f>VLOOKUP(Transaksi[[#This Row],[product_id]],'Data Mentah'!$J$7:$N$31,3,FALSE)</f>
        <v>makanan</v>
      </c>
      <c r="K1079" s="14">
        <f>VLOOKUP(Transaksi[[#This Row],[product_id]],'Data Mentah'!$J$7:$N$31,4,FALSE)</f>
        <v>10000</v>
      </c>
      <c r="L1079" s="14" t="str">
        <f>VLOOKUP(Transaksi[[#This Row],[product_id]],'Data Mentah'!$J$7:$N$31,5,FALSE)</f>
        <v>mie-kuah</v>
      </c>
      <c r="M1079" s="14">
        <f>Transaksi[[#This Row],[quantity]]*Transaksi[[#This Row],[harga_produk]]</f>
        <v>20000</v>
      </c>
      <c r="N1079" s="14" t="str">
        <f>LEFT(Transaksi[[#This Row],[jenis_pembayaran]],4)</f>
        <v>QRIS</v>
      </c>
      <c r="O1079" s="14">
        <f>IF(Transaksi[[#This Row],[tipe_pembayaran]]="QRIS",5%*Transaksi[[#This Row],[total_penjualan]],0)</f>
        <v>1000</v>
      </c>
      <c r="P1079" s="14">
        <f>Transaksi[[#This Row],[total_penjualan]]-Transaksi[[#This Row],[diskon]]</f>
        <v>19000</v>
      </c>
      <c r="Q1079" s="16" t="str">
        <f t="shared" si="16"/>
        <v>April</v>
      </c>
    </row>
    <row r="1080" spans="1:17">
      <c r="A1080" s="14">
        <v>1079</v>
      </c>
      <c r="B1080" s="14">
        <v>1079</v>
      </c>
      <c r="C1080" s="15">
        <v>44661</v>
      </c>
      <c r="D1080" s="14">
        <v>84</v>
      </c>
      <c r="E1080" s="14">
        <v>8</v>
      </c>
      <c r="F1080" s="14">
        <v>1</v>
      </c>
      <c r="G1080" s="14" t="s">
        <v>14</v>
      </c>
      <c r="H1080" s="14" t="s">
        <v>20</v>
      </c>
      <c r="I1080" s="14" t="str">
        <f>VLOOKUP(Transaksi[[#This Row],[product_id]],'Data Mentah'!$J$7:$N$31,2,FALSE)</f>
        <v>Indomie Goreng Sambal Matah</v>
      </c>
      <c r="J1080" s="14" t="str">
        <f>VLOOKUP(Transaksi[[#This Row],[product_id]],'Data Mentah'!$J$7:$N$31,3,FALSE)</f>
        <v>makanan</v>
      </c>
      <c r="K1080" s="14">
        <f>VLOOKUP(Transaksi[[#This Row],[product_id]],'Data Mentah'!$J$7:$N$31,4,FALSE)</f>
        <v>9000</v>
      </c>
      <c r="L1080" s="14" t="str">
        <f>VLOOKUP(Transaksi[[#This Row],[product_id]],'Data Mentah'!$J$7:$N$31,5,FALSE)</f>
        <v>mie-goreng</v>
      </c>
      <c r="M1080" s="14">
        <f>Transaksi[[#This Row],[quantity]]*Transaksi[[#This Row],[harga_produk]]</f>
        <v>9000</v>
      </c>
      <c r="N1080" s="14" t="str">
        <f>LEFT(Transaksi[[#This Row],[jenis_pembayaran]],4)</f>
        <v>QRIS</v>
      </c>
      <c r="O1080" s="14">
        <f>IF(Transaksi[[#This Row],[tipe_pembayaran]]="QRIS",5%*Transaksi[[#This Row],[total_penjualan]],0)</f>
        <v>450</v>
      </c>
      <c r="P1080" s="14">
        <f>Transaksi[[#This Row],[total_penjualan]]-Transaksi[[#This Row],[diskon]]</f>
        <v>8550</v>
      </c>
      <c r="Q1080" s="16" t="str">
        <f t="shared" si="16"/>
        <v>April</v>
      </c>
    </row>
    <row r="1081" spans="1:17">
      <c r="A1081" s="14">
        <v>1080</v>
      </c>
      <c r="B1081" s="14">
        <v>1080</v>
      </c>
      <c r="C1081" s="15">
        <v>44718</v>
      </c>
      <c r="D1081" s="14">
        <v>90</v>
      </c>
      <c r="E1081" s="14">
        <v>16</v>
      </c>
      <c r="F1081" s="14">
        <v>3</v>
      </c>
      <c r="G1081" s="14" t="s">
        <v>22</v>
      </c>
      <c r="H1081" s="14" t="s">
        <v>15</v>
      </c>
      <c r="I1081" s="14" t="str">
        <f>VLOOKUP(Transaksi[[#This Row],[product_id]],'Data Mentah'!$J$7:$N$31,2,FALSE)</f>
        <v>Indomie Rasa Soto Lamongan</v>
      </c>
      <c r="J1081" s="14" t="str">
        <f>VLOOKUP(Transaksi[[#This Row],[product_id]],'Data Mentah'!$J$7:$N$31,3,FALSE)</f>
        <v>makanan</v>
      </c>
      <c r="K1081" s="14">
        <f>VLOOKUP(Transaksi[[#This Row],[product_id]],'Data Mentah'!$J$7:$N$31,4,FALSE)</f>
        <v>10000</v>
      </c>
      <c r="L1081" s="14" t="str">
        <f>VLOOKUP(Transaksi[[#This Row],[product_id]],'Data Mentah'!$J$7:$N$31,5,FALSE)</f>
        <v>mie-kuah</v>
      </c>
      <c r="M1081" s="14">
        <f>Transaksi[[#This Row],[quantity]]*Transaksi[[#This Row],[harga_produk]]</f>
        <v>30000</v>
      </c>
      <c r="N1081" s="14" t="str">
        <f>LEFT(Transaksi[[#This Row],[jenis_pembayaran]],4)</f>
        <v>QRIS</v>
      </c>
      <c r="O1081" s="14">
        <f>IF(Transaksi[[#This Row],[tipe_pembayaran]]="QRIS",5%*Transaksi[[#This Row],[total_penjualan]],0)</f>
        <v>1500</v>
      </c>
      <c r="P1081" s="14">
        <f>Transaksi[[#This Row],[total_penjualan]]-Transaksi[[#This Row],[diskon]]</f>
        <v>28500</v>
      </c>
      <c r="Q1081" s="16" t="str">
        <f t="shared" si="16"/>
        <v>Juni</v>
      </c>
    </row>
    <row r="1082" spans="1:17">
      <c r="A1082" s="14">
        <v>1081</v>
      </c>
      <c r="B1082" s="14">
        <v>1081</v>
      </c>
      <c r="C1082" s="15">
        <v>44711</v>
      </c>
      <c r="D1082" s="14">
        <v>4</v>
      </c>
      <c r="E1082" s="14">
        <v>9</v>
      </c>
      <c r="F1082" s="14">
        <v>3</v>
      </c>
      <c r="G1082" s="14" t="s">
        <v>33</v>
      </c>
      <c r="H1082" s="14" t="s">
        <v>15</v>
      </c>
      <c r="I1082" s="14" t="str">
        <f>VLOOKUP(Transaksi[[#This Row],[product_id]],'Data Mentah'!$J$7:$N$31,2,FALSE)</f>
        <v>Indomie Goreng Spesial</v>
      </c>
      <c r="J1082" s="14" t="str">
        <f>VLOOKUP(Transaksi[[#This Row],[product_id]],'Data Mentah'!$J$7:$N$31,3,FALSE)</f>
        <v>makanan</v>
      </c>
      <c r="K1082" s="14">
        <f>VLOOKUP(Transaksi[[#This Row],[product_id]],'Data Mentah'!$J$7:$N$31,4,FALSE)</f>
        <v>9000</v>
      </c>
      <c r="L1082" s="14" t="str">
        <f>VLOOKUP(Transaksi[[#This Row],[product_id]],'Data Mentah'!$J$7:$N$31,5,FALSE)</f>
        <v>mie-goreng</v>
      </c>
      <c r="M1082" s="14">
        <f>Transaksi[[#This Row],[quantity]]*Transaksi[[#This Row],[harga_produk]]</f>
        <v>27000</v>
      </c>
      <c r="N1082" s="14" t="str">
        <f>LEFT(Transaksi[[#This Row],[jenis_pembayaran]],4)</f>
        <v>QRIS</v>
      </c>
      <c r="O1082" s="14">
        <f>IF(Transaksi[[#This Row],[tipe_pembayaran]]="QRIS",5%*Transaksi[[#This Row],[total_penjualan]],0)</f>
        <v>1350</v>
      </c>
      <c r="P1082" s="14">
        <f>Transaksi[[#This Row],[total_penjualan]]-Transaksi[[#This Row],[diskon]]</f>
        <v>25650</v>
      </c>
      <c r="Q1082" s="16" t="str">
        <f t="shared" si="16"/>
        <v>Mei</v>
      </c>
    </row>
    <row r="1083" spans="1:17">
      <c r="A1083" s="14">
        <v>1082</v>
      </c>
      <c r="B1083" s="14">
        <v>1082</v>
      </c>
      <c r="C1083" s="15">
        <v>44735</v>
      </c>
      <c r="D1083" s="14">
        <v>99</v>
      </c>
      <c r="E1083" s="14">
        <v>6</v>
      </c>
      <c r="F1083" s="14">
        <v>2</v>
      </c>
      <c r="G1083" s="14" t="s">
        <v>19</v>
      </c>
      <c r="H1083" s="14" t="s">
        <v>15</v>
      </c>
      <c r="I1083" s="14" t="str">
        <f>VLOOKUP(Transaksi[[#This Row],[product_id]],'Data Mentah'!$J$7:$N$31,2,FALSE)</f>
        <v>Indomie Goreng Pedas</v>
      </c>
      <c r="J1083" s="14" t="str">
        <f>VLOOKUP(Transaksi[[#This Row],[product_id]],'Data Mentah'!$J$7:$N$31,3,FALSE)</f>
        <v>makanan</v>
      </c>
      <c r="K1083" s="14">
        <f>VLOOKUP(Transaksi[[#This Row],[product_id]],'Data Mentah'!$J$7:$N$31,4,FALSE)</f>
        <v>9000</v>
      </c>
      <c r="L1083" s="14" t="str">
        <f>VLOOKUP(Transaksi[[#This Row],[product_id]],'Data Mentah'!$J$7:$N$31,5,FALSE)</f>
        <v>mie-goreng</v>
      </c>
      <c r="M1083" s="14">
        <f>Transaksi[[#This Row],[quantity]]*Transaksi[[#This Row],[harga_produk]]</f>
        <v>18000</v>
      </c>
      <c r="N1083" s="14" t="str">
        <f>LEFT(Transaksi[[#This Row],[jenis_pembayaran]],4)</f>
        <v>CASH</v>
      </c>
      <c r="O1083" s="14">
        <f>IF(Transaksi[[#This Row],[tipe_pembayaran]]="QRIS",5%*Transaksi[[#This Row],[total_penjualan]],0)</f>
        <v>0</v>
      </c>
      <c r="P1083" s="14">
        <f>Transaksi[[#This Row],[total_penjualan]]-Transaksi[[#This Row],[diskon]]</f>
        <v>18000</v>
      </c>
      <c r="Q1083" s="16" t="str">
        <f t="shared" si="16"/>
        <v>Juni</v>
      </c>
    </row>
    <row r="1084" spans="1:17">
      <c r="A1084" s="14">
        <v>1083</v>
      </c>
      <c r="B1084" s="14">
        <v>1083</v>
      </c>
      <c r="C1084" s="15">
        <v>44574</v>
      </c>
      <c r="D1084" s="14">
        <v>57</v>
      </c>
      <c r="E1084" s="14">
        <v>8</v>
      </c>
      <c r="F1084" s="14">
        <v>3</v>
      </c>
      <c r="G1084" s="14" t="s">
        <v>33</v>
      </c>
      <c r="H1084" s="14" t="s">
        <v>20</v>
      </c>
      <c r="I1084" s="14" t="str">
        <f>VLOOKUP(Transaksi[[#This Row],[product_id]],'Data Mentah'!$J$7:$N$31,2,FALSE)</f>
        <v>Indomie Goreng Sambal Matah</v>
      </c>
      <c r="J1084" s="14" t="str">
        <f>VLOOKUP(Transaksi[[#This Row],[product_id]],'Data Mentah'!$J$7:$N$31,3,FALSE)</f>
        <v>makanan</v>
      </c>
      <c r="K1084" s="14">
        <f>VLOOKUP(Transaksi[[#This Row],[product_id]],'Data Mentah'!$J$7:$N$31,4,FALSE)</f>
        <v>9000</v>
      </c>
      <c r="L1084" s="14" t="str">
        <f>VLOOKUP(Transaksi[[#This Row],[product_id]],'Data Mentah'!$J$7:$N$31,5,FALSE)</f>
        <v>mie-goreng</v>
      </c>
      <c r="M1084" s="14">
        <f>Transaksi[[#This Row],[quantity]]*Transaksi[[#This Row],[harga_produk]]</f>
        <v>27000</v>
      </c>
      <c r="N1084" s="14" t="str">
        <f>LEFT(Transaksi[[#This Row],[jenis_pembayaran]],4)</f>
        <v>QRIS</v>
      </c>
      <c r="O1084" s="14">
        <f>IF(Transaksi[[#This Row],[tipe_pembayaran]]="QRIS",5%*Transaksi[[#This Row],[total_penjualan]],0)</f>
        <v>1350</v>
      </c>
      <c r="P1084" s="14">
        <f>Transaksi[[#This Row],[total_penjualan]]-Transaksi[[#This Row],[diskon]]</f>
        <v>25650</v>
      </c>
      <c r="Q1084" s="16" t="str">
        <f t="shared" si="16"/>
        <v>Januari</v>
      </c>
    </row>
    <row r="1085" spans="1:17">
      <c r="A1085" s="14">
        <v>1084</v>
      </c>
      <c r="B1085" s="14">
        <v>1084</v>
      </c>
      <c r="C1085" s="15">
        <v>44694</v>
      </c>
      <c r="D1085" s="14">
        <v>57</v>
      </c>
      <c r="E1085" s="14">
        <v>7</v>
      </c>
      <c r="F1085" s="14">
        <v>2</v>
      </c>
      <c r="G1085" s="14" t="s">
        <v>45</v>
      </c>
      <c r="H1085" s="14" t="s">
        <v>15</v>
      </c>
      <c r="I1085" s="14" t="str">
        <f>VLOOKUP(Transaksi[[#This Row],[product_id]],'Data Mentah'!$J$7:$N$31,2,FALSE)</f>
        <v>Indomie Goreng Rendang</v>
      </c>
      <c r="J1085" s="14" t="str">
        <f>VLOOKUP(Transaksi[[#This Row],[product_id]],'Data Mentah'!$J$7:$N$31,3,FALSE)</f>
        <v>makanan</v>
      </c>
      <c r="K1085" s="14">
        <f>VLOOKUP(Transaksi[[#This Row],[product_id]],'Data Mentah'!$J$7:$N$31,4,FALSE)</f>
        <v>9000</v>
      </c>
      <c r="L1085" s="14" t="str">
        <f>VLOOKUP(Transaksi[[#This Row],[product_id]],'Data Mentah'!$J$7:$N$31,5,FALSE)</f>
        <v>mie-goreng</v>
      </c>
      <c r="M1085" s="14">
        <f>Transaksi[[#This Row],[quantity]]*Transaksi[[#This Row],[harga_produk]]</f>
        <v>18000</v>
      </c>
      <c r="N1085" s="14" t="str">
        <f>LEFT(Transaksi[[#This Row],[jenis_pembayaran]],4)</f>
        <v>QRIS</v>
      </c>
      <c r="O1085" s="14">
        <f>IF(Transaksi[[#This Row],[tipe_pembayaran]]="QRIS",5%*Transaksi[[#This Row],[total_penjualan]],0)</f>
        <v>900</v>
      </c>
      <c r="P1085" s="14">
        <f>Transaksi[[#This Row],[total_penjualan]]-Transaksi[[#This Row],[diskon]]</f>
        <v>17100</v>
      </c>
      <c r="Q1085" s="16" t="str">
        <f t="shared" si="16"/>
        <v>Mei</v>
      </c>
    </row>
    <row r="1086" spans="1:17">
      <c r="A1086" s="14">
        <v>1085</v>
      </c>
      <c r="B1086" s="14">
        <v>1085</v>
      </c>
      <c r="C1086" s="15">
        <v>44679</v>
      </c>
      <c r="D1086" s="14">
        <v>52</v>
      </c>
      <c r="E1086" s="14">
        <v>11</v>
      </c>
      <c r="F1086" s="14">
        <v>2</v>
      </c>
      <c r="G1086" s="14" t="s">
        <v>33</v>
      </c>
      <c r="H1086" s="14" t="s">
        <v>15</v>
      </c>
      <c r="I1086" s="14" t="str">
        <f>VLOOKUP(Transaksi[[#This Row],[product_id]],'Data Mentah'!$J$7:$N$31,2,FALSE)</f>
        <v>Indomie Rasa Empal Gentong</v>
      </c>
      <c r="J1086" s="14" t="str">
        <f>VLOOKUP(Transaksi[[#This Row],[product_id]],'Data Mentah'!$J$7:$N$31,3,FALSE)</f>
        <v>makanan</v>
      </c>
      <c r="K1086" s="14">
        <f>VLOOKUP(Transaksi[[#This Row],[product_id]],'Data Mentah'!$J$7:$N$31,4,FALSE)</f>
        <v>10000</v>
      </c>
      <c r="L1086" s="14" t="str">
        <f>VLOOKUP(Transaksi[[#This Row],[product_id]],'Data Mentah'!$J$7:$N$31,5,FALSE)</f>
        <v>mie-kuah</v>
      </c>
      <c r="M1086" s="14">
        <f>Transaksi[[#This Row],[quantity]]*Transaksi[[#This Row],[harga_produk]]</f>
        <v>20000</v>
      </c>
      <c r="N1086" s="14" t="str">
        <f>LEFT(Transaksi[[#This Row],[jenis_pembayaran]],4)</f>
        <v>QRIS</v>
      </c>
      <c r="O1086" s="14">
        <f>IF(Transaksi[[#This Row],[tipe_pembayaran]]="QRIS",5%*Transaksi[[#This Row],[total_penjualan]],0)</f>
        <v>1000</v>
      </c>
      <c r="P1086" s="14">
        <f>Transaksi[[#This Row],[total_penjualan]]-Transaksi[[#This Row],[diskon]]</f>
        <v>19000</v>
      </c>
      <c r="Q1086" s="16" t="str">
        <f t="shared" si="16"/>
        <v>April</v>
      </c>
    </row>
    <row r="1087" spans="1:17">
      <c r="A1087" s="14">
        <v>1086</v>
      </c>
      <c r="B1087" s="14">
        <v>1086</v>
      </c>
      <c r="C1087" s="15">
        <v>44719</v>
      </c>
      <c r="D1087" s="14">
        <v>18</v>
      </c>
      <c r="E1087" s="14">
        <v>7</v>
      </c>
      <c r="F1087" s="14">
        <v>3</v>
      </c>
      <c r="G1087" s="14" t="s">
        <v>19</v>
      </c>
      <c r="H1087" s="14" t="s">
        <v>20</v>
      </c>
      <c r="I1087" s="14" t="str">
        <f>VLOOKUP(Transaksi[[#This Row],[product_id]],'Data Mentah'!$J$7:$N$31,2,FALSE)</f>
        <v>Indomie Goreng Rendang</v>
      </c>
      <c r="J1087" s="14" t="str">
        <f>VLOOKUP(Transaksi[[#This Row],[product_id]],'Data Mentah'!$J$7:$N$31,3,FALSE)</f>
        <v>makanan</v>
      </c>
      <c r="K1087" s="14">
        <f>VLOOKUP(Transaksi[[#This Row],[product_id]],'Data Mentah'!$J$7:$N$31,4,FALSE)</f>
        <v>9000</v>
      </c>
      <c r="L1087" s="14" t="str">
        <f>VLOOKUP(Transaksi[[#This Row],[product_id]],'Data Mentah'!$J$7:$N$31,5,FALSE)</f>
        <v>mie-goreng</v>
      </c>
      <c r="M1087" s="14">
        <f>Transaksi[[#This Row],[quantity]]*Transaksi[[#This Row],[harga_produk]]</f>
        <v>27000</v>
      </c>
      <c r="N1087" s="14" t="str">
        <f>LEFT(Transaksi[[#This Row],[jenis_pembayaran]],4)</f>
        <v>CASH</v>
      </c>
      <c r="O1087" s="14">
        <f>IF(Transaksi[[#This Row],[tipe_pembayaran]]="QRIS",5%*Transaksi[[#This Row],[total_penjualan]],0)</f>
        <v>0</v>
      </c>
      <c r="P1087" s="14">
        <f>Transaksi[[#This Row],[total_penjualan]]-Transaksi[[#This Row],[diskon]]</f>
        <v>27000</v>
      </c>
      <c r="Q1087" s="16" t="str">
        <f t="shared" si="16"/>
        <v>Juni</v>
      </c>
    </row>
    <row r="1088" spans="1:17">
      <c r="A1088" s="14">
        <v>1087</v>
      </c>
      <c r="B1088" s="14">
        <v>1087</v>
      </c>
      <c r="C1088" s="15">
        <v>44699</v>
      </c>
      <c r="D1088" s="14">
        <v>54</v>
      </c>
      <c r="E1088" s="14">
        <v>13</v>
      </c>
      <c r="F1088" s="14">
        <v>2</v>
      </c>
      <c r="G1088" s="14" t="s">
        <v>22</v>
      </c>
      <c r="H1088" s="14" t="s">
        <v>15</v>
      </c>
      <c r="I1088" s="14" t="str">
        <f>VLOOKUP(Transaksi[[#This Row],[product_id]],'Data Mentah'!$J$7:$N$31,2,FALSE)</f>
        <v>Indomie Rasa Sop Buntut</v>
      </c>
      <c r="J1088" s="14" t="str">
        <f>VLOOKUP(Transaksi[[#This Row],[product_id]],'Data Mentah'!$J$7:$N$31,3,FALSE)</f>
        <v>makanan</v>
      </c>
      <c r="K1088" s="14">
        <f>VLOOKUP(Transaksi[[#This Row],[product_id]],'Data Mentah'!$J$7:$N$31,4,FALSE)</f>
        <v>10000</v>
      </c>
      <c r="L1088" s="14" t="str">
        <f>VLOOKUP(Transaksi[[#This Row],[product_id]],'Data Mentah'!$J$7:$N$31,5,FALSE)</f>
        <v>mie-kuah</v>
      </c>
      <c r="M1088" s="14">
        <f>Transaksi[[#This Row],[quantity]]*Transaksi[[#This Row],[harga_produk]]</f>
        <v>20000</v>
      </c>
      <c r="N1088" s="14" t="str">
        <f>LEFT(Transaksi[[#This Row],[jenis_pembayaran]],4)</f>
        <v>QRIS</v>
      </c>
      <c r="O1088" s="14">
        <f>IF(Transaksi[[#This Row],[tipe_pembayaran]]="QRIS",5%*Transaksi[[#This Row],[total_penjualan]],0)</f>
        <v>1000</v>
      </c>
      <c r="P1088" s="14">
        <f>Transaksi[[#This Row],[total_penjualan]]-Transaksi[[#This Row],[diskon]]</f>
        <v>19000</v>
      </c>
      <c r="Q1088" s="16" t="str">
        <f t="shared" si="16"/>
        <v>Mei</v>
      </c>
    </row>
    <row r="1089" spans="1:17">
      <c r="A1089" s="14">
        <v>1088</v>
      </c>
      <c r="B1089" s="14">
        <v>1088</v>
      </c>
      <c r="C1089" s="15">
        <v>44621</v>
      </c>
      <c r="D1089" s="14">
        <v>88</v>
      </c>
      <c r="E1089" s="14">
        <v>16</v>
      </c>
      <c r="F1089" s="14">
        <v>3</v>
      </c>
      <c r="G1089" s="14" t="s">
        <v>45</v>
      </c>
      <c r="H1089" s="14" t="s">
        <v>15</v>
      </c>
      <c r="I1089" s="14" t="str">
        <f>VLOOKUP(Transaksi[[#This Row],[product_id]],'Data Mentah'!$J$7:$N$31,2,FALSE)</f>
        <v>Indomie Rasa Soto Lamongan</v>
      </c>
      <c r="J1089" s="14" t="str">
        <f>VLOOKUP(Transaksi[[#This Row],[product_id]],'Data Mentah'!$J$7:$N$31,3,FALSE)</f>
        <v>makanan</v>
      </c>
      <c r="K1089" s="14">
        <f>VLOOKUP(Transaksi[[#This Row],[product_id]],'Data Mentah'!$J$7:$N$31,4,FALSE)</f>
        <v>10000</v>
      </c>
      <c r="L1089" s="14" t="str">
        <f>VLOOKUP(Transaksi[[#This Row],[product_id]],'Data Mentah'!$J$7:$N$31,5,FALSE)</f>
        <v>mie-kuah</v>
      </c>
      <c r="M1089" s="14">
        <f>Transaksi[[#This Row],[quantity]]*Transaksi[[#This Row],[harga_produk]]</f>
        <v>30000</v>
      </c>
      <c r="N1089" s="14" t="str">
        <f>LEFT(Transaksi[[#This Row],[jenis_pembayaran]],4)</f>
        <v>QRIS</v>
      </c>
      <c r="O1089" s="14">
        <f>IF(Transaksi[[#This Row],[tipe_pembayaran]]="QRIS",5%*Transaksi[[#This Row],[total_penjualan]],0)</f>
        <v>1500</v>
      </c>
      <c r="P1089" s="14">
        <f>Transaksi[[#This Row],[total_penjualan]]-Transaksi[[#This Row],[diskon]]</f>
        <v>28500</v>
      </c>
      <c r="Q1089" s="16" t="str">
        <f t="shared" si="16"/>
        <v>Maret</v>
      </c>
    </row>
    <row r="1090" spans="1:17">
      <c r="A1090" s="14">
        <v>1089</v>
      </c>
      <c r="B1090" s="14">
        <v>1089</v>
      </c>
      <c r="C1090" s="15">
        <v>44725</v>
      </c>
      <c r="D1090" s="14">
        <v>51</v>
      </c>
      <c r="E1090" s="14">
        <v>9</v>
      </c>
      <c r="F1090" s="14">
        <v>2</v>
      </c>
      <c r="G1090" s="14" t="s">
        <v>30</v>
      </c>
      <c r="H1090" s="14" t="s">
        <v>15</v>
      </c>
      <c r="I1090" s="14" t="str">
        <f>VLOOKUP(Transaksi[[#This Row],[product_id]],'Data Mentah'!$J$7:$N$31,2,FALSE)</f>
        <v>Indomie Goreng Spesial</v>
      </c>
      <c r="J1090" s="14" t="str">
        <f>VLOOKUP(Transaksi[[#This Row],[product_id]],'Data Mentah'!$J$7:$N$31,3,FALSE)</f>
        <v>makanan</v>
      </c>
      <c r="K1090" s="14">
        <f>VLOOKUP(Transaksi[[#This Row],[product_id]],'Data Mentah'!$J$7:$N$31,4,FALSE)</f>
        <v>9000</v>
      </c>
      <c r="L1090" s="14" t="str">
        <f>VLOOKUP(Transaksi[[#This Row],[product_id]],'Data Mentah'!$J$7:$N$31,5,FALSE)</f>
        <v>mie-goreng</v>
      </c>
      <c r="M1090" s="14">
        <f>Transaksi[[#This Row],[quantity]]*Transaksi[[#This Row],[harga_produk]]</f>
        <v>18000</v>
      </c>
      <c r="N1090" s="14" t="str">
        <f>LEFT(Transaksi[[#This Row],[jenis_pembayaran]],4)</f>
        <v>QRIS</v>
      </c>
      <c r="O1090" s="14">
        <f>IF(Transaksi[[#This Row],[tipe_pembayaran]]="QRIS",5%*Transaksi[[#This Row],[total_penjualan]],0)</f>
        <v>900</v>
      </c>
      <c r="P1090" s="14">
        <f>Transaksi[[#This Row],[total_penjualan]]-Transaksi[[#This Row],[diskon]]</f>
        <v>17100</v>
      </c>
      <c r="Q1090" s="16" t="str">
        <f t="shared" si="16"/>
        <v>Juni</v>
      </c>
    </row>
    <row r="1091" spans="1:17">
      <c r="A1091" s="14">
        <v>1090</v>
      </c>
      <c r="B1091" s="14">
        <v>1090</v>
      </c>
      <c r="C1091" s="15">
        <v>44633</v>
      </c>
      <c r="D1091" s="14">
        <v>59</v>
      </c>
      <c r="E1091" s="14">
        <v>5</v>
      </c>
      <c r="F1091" s="14">
        <v>3</v>
      </c>
      <c r="G1091" s="14" t="s">
        <v>14</v>
      </c>
      <c r="H1091" s="14" t="s">
        <v>20</v>
      </c>
      <c r="I1091" s="14" t="str">
        <f>VLOOKUP(Transaksi[[#This Row],[product_id]],'Data Mentah'!$J$7:$N$31,2,FALSE)</f>
        <v>Indomie Goreng Cabe Ijo</v>
      </c>
      <c r="J1091" s="14" t="str">
        <f>VLOOKUP(Transaksi[[#This Row],[product_id]],'Data Mentah'!$J$7:$N$31,3,FALSE)</f>
        <v>makanan</v>
      </c>
      <c r="K1091" s="14">
        <f>VLOOKUP(Transaksi[[#This Row],[product_id]],'Data Mentah'!$J$7:$N$31,4,FALSE)</f>
        <v>9000</v>
      </c>
      <c r="L1091" s="14" t="str">
        <f>VLOOKUP(Transaksi[[#This Row],[product_id]],'Data Mentah'!$J$7:$N$31,5,FALSE)</f>
        <v>mie-goreng</v>
      </c>
      <c r="M1091" s="14">
        <f>Transaksi[[#This Row],[quantity]]*Transaksi[[#This Row],[harga_produk]]</f>
        <v>27000</v>
      </c>
      <c r="N1091" s="14" t="str">
        <f>LEFT(Transaksi[[#This Row],[jenis_pembayaran]],4)</f>
        <v>QRIS</v>
      </c>
      <c r="O1091" s="14">
        <f>IF(Transaksi[[#This Row],[tipe_pembayaran]]="QRIS",5%*Transaksi[[#This Row],[total_penjualan]],0)</f>
        <v>1350</v>
      </c>
      <c r="P1091" s="14">
        <f>Transaksi[[#This Row],[total_penjualan]]-Transaksi[[#This Row],[diskon]]</f>
        <v>25650</v>
      </c>
      <c r="Q1091" s="16" t="str">
        <f t="shared" ref="Q1091:Q1154" si="17">CHOOSE(MONTH(C1091),"Januari","Februari","Maret","April","Mei","Juni","Juli","Agustus","September","Oktober","November","Desember")</f>
        <v>Maret</v>
      </c>
    </row>
    <row r="1092" spans="1:17">
      <c r="A1092" s="14">
        <v>1091</v>
      </c>
      <c r="B1092" s="14">
        <v>1091</v>
      </c>
      <c r="C1092" s="15">
        <v>44635</v>
      </c>
      <c r="D1092" s="14">
        <v>61</v>
      </c>
      <c r="E1092" s="14">
        <v>16</v>
      </c>
      <c r="F1092" s="14">
        <v>3</v>
      </c>
      <c r="G1092" s="14" t="s">
        <v>33</v>
      </c>
      <c r="H1092" s="14" t="s">
        <v>20</v>
      </c>
      <c r="I1092" s="14" t="str">
        <f>VLOOKUP(Transaksi[[#This Row],[product_id]],'Data Mentah'!$J$7:$N$31,2,FALSE)</f>
        <v>Indomie Rasa Soto Lamongan</v>
      </c>
      <c r="J1092" s="14" t="str">
        <f>VLOOKUP(Transaksi[[#This Row],[product_id]],'Data Mentah'!$J$7:$N$31,3,FALSE)</f>
        <v>makanan</v>
      </c>
      <c r="K1092" s="14">
        <f>VLOOKUP(Transaksi[[#This Row],[product_id]],'Data Mentah'!$J$7:$N$31,4,FALSE)</f>
        <v>10000</v>
      </c>
      <c r="L1092" s="14" t="str">
        <f>VLOOKUP(Transaksi[[#This Row],[product_id]],'Data Mentah'!$J$7:$N$31,5,FALSE)</f>
        <v>mie-kuah</v>
      </c>
      <c r="M1092" s="14">
        <f>Transaksi[[#This Row],[quantity]]*Transaksi[[#This Row],[harga_produk]]</f>
        <v>30000</v>
      </c>
      <c r="N1092" s="14" t="str">
        <f>LEFT(Transaksi[[#This Row],[jenis_pembayaran]],4)</f>
        <v>QRIS</v>
      </c>
      <c r="O1092" s="14">
        <f>IF(Transaksi[[#This Row],[tipe_pembayaran]]="QRIS",5%*Transaksi[[#This Row],[total_penjualan]],0)</f>
        <v>1500</v>
      </c>
      <c r="P1092" s="14">
        <f>Transaksi[[#This Row],[total_penjualan]]-Transaksi[[#This Row],[diskon]]</f>
        <v>28500</v>
      </c>
      <c r="Q1092" s="16" t="str">
        <f t="shared" si="17"/>
        <v>Maret</v>
      </c>
    </row>
    <row r="1093" spans="1:17">
      <c r="A1093" s="14">
        <v>1092</v>
      </c>
      <c r="B1093" s="14">
        <v>1092</v>
      </c>
      <c r="C1093" s="15">
        <v>44634</v>
      </c>
      <c r="D1093" s="14">
        <v>54</v>
      </c>
      <c r="E1093" s="14">
        <v>1</v>
      </c>
      <c r="F1093" s="14">
        <v>2</v>
      </c>
      <c r="G1093" s="14" t="s">
        <v>30</v>
      </c>
      <c r="H1093" s="14" t="s">
        <v>15</v>
      </c>
      <c r="I1093" s="14" t="str">
        <f>VLOOKUP(Transaksi[[#This Row],[product_id]],'Data Mentah'!$J$7:$N$31,2,FALSE)</f>
        <v>indomie Ayam Bawang</v>
      </c>
      <c r="J1093" s="14" t="str">
        <f>VLOOKUP(Transaksi[[#This Row],[product_id]],'Data Mentah'!$J$7:$N$31,3,FALSE)</f>
        <v>makanan</v>
      </c>
      <c r="K1093" s="14">
        <f>VLOOKUP(Transaksi[[#This Row],[product_id]],'Data Mentah'!$J$7:$N$31,4,FALSE)</f>
        <v>9000</v>
      </c>
      <c r="L1093" s="14" t="str">
        <f>VLOOKUP(Transaksi[[#This Row],[product_id]],'Data Mentah'!$J$7:$N$31,5,FALSE)</f>
        <v>mie-kuah</v>
      </c>
      <c r="M1093" s="14">
        <f>Transaksi[[#This Row],[quantity]]*Transaksi[[#This Row],[harga_produk]]</f>
        <v>18000</v>
      </c>
      <c r="N1093" s="14" t="str">
        <f>LEFT(Transaksi[[#This Row],[jenis_pembayaran]],4)</f>
        <v>QRIS</v>
      </c>
      <c r="O1093" s="14">
        <f>IF(Transaksi[[#This Row],[tipe_pembayaran]]="QRIS",5%*Transaksi[[#This Row],[total_penjualan]],0)</f>
        <v>900</v>
      </c>
      <c r="P1093" s="14">
        <f>Transaksi[[#This Row],[total_penjualan]]-Transaksi[[#This Row],[diskon]]</f>
        <v>17100</v>
      </c>
      <c r="Q1093" s="16" t="str">
        <f t="shared" si="17"/>
        <v>Maret</v>
      </c>
    </row>
    <row r="1094" spans="1:17">
      <c r="A1094" s="14">
        <v>1093</v>
      </c>
      <c r="B1094" s="14">
        <v>1093</v>
      </c>
      <c r="C1094" s="15">
        <v>44699</v>
      </c>
      <c r="D1094" s="14">
        <v>12</v>
      </c>
      <c r="E1094" s="14">
        <v>16</v>
      </c>
      <c r="F1094" s="14">
        <v>2</v>
      </c>
      <c r="G1094" s="14" t="s">
        <v>45</v>
      </c>
      <c r="H1094" s="14" t="s">
        <v>20</v>
      </c>
      <c r="I1094" s="14" t="str">
        <f>VLOOKUP(Transaksi[[#This Row],[product_id]],'Data Mentah'!$J$7:$N$31,2,FALSE)</f>
        <v>Indomie Rasa Soto Lamongan</v>
      </c>
      <c r="J1094" s="14" t="str">
        <f>VLOOKUP(Transaksi[[#This Row],[product_id]],'Data Mentah'!$J$7:$N$31,3,FALSE)</f>
        <v>makanan</v>
      </c>
      <c r="K1094" s="14">
        <f>VLOOKUP(Transaksi[[#This Row],[product_id]],'Data Mentah'!$J$7:$N$31,4,FALSE)</f>
        <v>10000</v>
      </c>
      <c r="L1094" s="14" t="str">
        <f>VLOOKUP(Transaksi[[#This Row],[product_id]],'Data Mentah'!$J$7:$N$31,5,FALSE)</f>
        <v>mie-kuah</v>
      </c>
      <c r="M1094" s="14">
        <f>Transaksi[[#This Row],[quantity]]*Transaksi[[#This Row],[harga_produk]]</f>
        <v>20000</v>
      </c>
      <c r="N1094" s="14" t="str">
        <f>LEFT(Transaksi[[#This Row],[jenis_pembayaran]],4)</f>
        <v>QRIS</v>
      </c>
      <c r="O1094" s="14">
        <f>IF(Transaksi[[#This Row],[tipe_pembayaran]]="QRIS",5%*Transaksi[[#This Row],[total_penjualan]],0)</f>
        <v>1000</v>
      </c>
      <c r="P1094" s="14">
        <f>Transaksi[[#This Row],[total_penjualan]]-Transaksi[[#This Row],[diskon]]</f>
        <v>19000</v>
      </c>
      <c r="Q1094" s="16" t="str">
        <f t="shared" si="17"/>
        <v>Mei</v>
      </c>
    </row>
    <row r="1095" spans="1:17">
      <c r="A1095" s="14">
        <v>1094</v>
      </c>
      <c r="B1095" s="14">
        <v>1094</v>
      </c>
      <c r="C1095" s="15">
        <v>44613</v>
      </c>
      <c r="D1095" s="14">
        <v>53</v>
      </c>
      <c r="E1095" s="14">
        <v>5</v>
      </c>
      <c r="F1095" s="14">
        <v>1</v>
      </c>
      <c r="G1095" s="14" t="s">
        <v>19</v>
      </c>
      <c r="H1095" s="14" t="s">
        <v>15</v>
      </c>
      <c r="I1095" s="14" t="str">
        <f>VLOOKUP(Transaksi[[#This Row],[product_id]],'Data Mentah'!$J$7:$N$31,2,FALSE)</f>
        <v>Indomie Goreng Cabe Ijo</v>
      </c>
      <c r="J1095" s="14" t="str">
        <f>VLOOKUP(Transaksi[[#This Row],[product_id]],'Data Mentah'!$J$7:$N$31,3,FALSE)</f>
        <v>makanan</v>
      </c>
      <c r="K1095" s="14">
        <f>VLOOKUP(Transaksi[[#This Row],[product_id]],'Data Mentah'!$J$7:$N$31,4,FALSE)</f>
        <v>9000</v>
      </c>
      <c r="L1095" s="14" t="str">
        <f>VLOOKUP(Transaksi[[#This Row],[product_id]],'Data Mentah'!$J$7:$N$31,5,FALSE)</f>
        <v>mie-goreng</v>
      </c>
      <c r="M1095" s="14">
        <f>Transaksi[[#This Row],[quantity]]*Transaksi[[#This Row],[harga_produk]]</f>
        <v>9000</v>
      </c>
      <c r="N1095" s="14" t="str">
        <f>LEFT(Transaksi[[#This Row],[jenis_pembayaran]],4)</f>
        <v>CASH</v>
      </c>
      <c r="O1095" s="14">
        <f>IF(Transaksi[[#This Row],[tipe_pembayaran]]="QRIS",5%*Transaksi[[#This Row],[total_penjualan]],0)</f>
        <v>0</v>
      </c>
      <c r="P1095" s="14">
        <f>Transaksi[[#This Row],[total_penjualan]]-Transaksi[[#This Row],[diskon]]</f>
        <v>9000</v>
      </c>
      <c r="Q1095" s="16" t="str">
        <f t="shared" si="17"/>
        <v>Februari</v>
      </c>
    </row>
    <row r="1096" spans="1:17">
      <c r="A1096" s="14">
        <v>1095</v>
      </c>
      <c r="B1096" s="14">
        <v>1095</v>
      </c>
      <c r="C1096" s="15">
        <v>44729</v>
      </c>
      <c r="D1096" s="14">
        <v>94</v>
      </c>
      <c r="E1096" s="14">
        <v>12</v>
      </c>
      <c r="F1096" s="14">
        <v>1</v>
      </c>
      <c r="G1096" s="14" t="s">
        <v>19</v>
      </c>
      <c r="H1096" s="14" t="s">
        <v>20</v>
      </c>
      <c r="I1096" s="14" t="str">
        <f>VLOOKUP(Transaksi[[#This Row],[product_id]],'Data Mentah'!$J$7:$N$31,2,FALSE)</f>
        <v>Indomie Rasa Mi Kocok Bandung</v>
      </c>
      <c r="J1096" s="14" t="str">
        <f>VLOOKUP(Transaksi[[#This Row],[product_id]],'Data Mentah'!$J$7:$N$31,3,FALSE)</f>
        <v>makanan</v>
      </c>
      <c r="K1096" s="14">
        <f>VLOOKUP(Transaksi[[#This Row],[product_id]],'Data Mentah'!$J$7:$N$31,4,FALSE)</f>
        <v>10000</v>
      </c>
      <c r="L1096" s="14" t="str">
        <f>VLOOKUP(Transaksi[[#This Row],[product_id]],'Data Mentah'!$J$7:$N$31,5,FALSE)</f>
        <v>mie-kuah</v>
      </c>
      <c r="M1096" s="14">
        <f>Transaksi[[#This Row],[quantity]]*Transaksi[[#This Row],[harga_produk]]</f>
        <v>10000</v>
      </c>
      <c r="N1096" s="14" t="str">
        <f>LEFT(Transaksi[[#This Row],[jenis_pembayaran]],4)</f>
        <v>CASH</v>
      </c>
      <c r="O1096" s="14">
        <f>IF(Transaksi[[#This Row],[tipe_pembayaran]]="QRIS",5%*Transaksi[[#This Row],[total_penjualan]],0)</f>
        <v>0</v>
      </c>
      <c r="P1096" s="14">
        <f>Transaksi[[#This Row],[total_penjualan]]-Transaksi[[#This Row],[diskon]]</f>
        <v>10000</v>
      </c>
      <c r="Q1096" s="16" t="str">
        <f t="shared" si="17"/>
        <v>Juni</v>
      </c>
    </row>
    <row r="1097" spans="1:17">
      <c r="A1097" s="14">
        <v>1096</v>
      </c>
      <c r="B1097" s="14">
        <v>1096</v>
      </c>
      <c r="C1097" s="15">
        <v>44589</v>
      </c>
      <c r="D1097" s="14">
        <v>95</v>
      </c>
      <c r="E1097" s="14">
        <v>7</v>
      </c>
      <c r="F1097" s="14">
        <v>3</v>
      </c>
      <c r="G1097" s="14" t="s">
        <v>33</v>
      </c>
      <c r="H1097" s="14" t="s">
        <v>15</v>
      </c>
      <c r="I1097" s="14" t="str">
        <f>VLOOKUP(Transaksi[[#This Row],[product_id]],'Data Mentah'!$J$7:$N$31,2,FALSE)</f>
        <v>Indomie Goreng Rendang</v>
      </c>
      <c r="J1097" s="14" t="str">
        <f>VLOOKUP(Transaksi[[#This Row],[product_id]],'Data Mentah'!$J$7:$N$31,3,FALSE)</f>
        <v>makanan</v>
      </c>
      <c r="K1097" s="14">
        <f>VLOOKUP(Transaksi[[#This Row],[product_id]],'Data Mentah'!$J$7:$N$31,4,FALSE)</f>
        <v>9000</v>
      </c>
      <c r="L1097" s="14" t="str">
        <f>VLOOKUP(Transaksi[[#This Row],[product_id]],'Data Mentah'!$J$7:$N$31,5,FALSE)</f>
        <v>mie-goreng</v>
      </c>
      <c r="M1097" s="14">
        <f>Transaksi[[#This Row],[quantity]]*Transaksi[[#This Row],[harga_produk]]</f>
        <v>27000</v>
      </c>
      <c r="N1097" s="14" t="str">
        <f>LEFT(Transaksi[[#This Row],[jenis_pembayaran]],4)</f>
        <v>QRIS</v>
      </c>
      <c r="O1097" s="14">
        <f>IF(Transaksi[[#This Row],[tipe_pembayaran]]="QRIS",5%*Transaksi[[#This Row],[total_penjualan]],0)</f>
        <v>1350</v>
      </c>
      <c r="P1097" s="14">
        <f>Transaksi[[#This Row],[total_penjualan]]-Transaksi[[#This Row],[diskon]]</f>
        <v>25650</v>
      </c>
      <c r="Q1097" s="16" t="str">
        <f t="shared" si="17"/>
        <v>Januari</v>
      </c>
    </row>
    <row r="1098" spans="1:17">
      <c r="A1098" s="14">
        <v>1097</v>
      </c>
      <c r="B1098" s="14">
        <v>1097</v>
      </c>
      <c r="C1098" s="15">
        <v>44637</v>
      </c>
      <c r="D1098" s="14">
        <v>33</v>
      </c>
      <c r="E1098" s="14">
        <v>12</v>
      </c>
      <c r="F1098" s="14">
        <v>3</v>
      </c>
      <c r="G1098" s="14" t="s">
        <v>22</v>
      </c>
      <c r="H1098" s="14" t="s">
        <v>20</v>
      </c>
      <c r="I1098" s="14" t="str">
        <f>VLOOKUP(Transaksi[[#This Row],[product_id]],'Data Mentah'!$J$7:$N$31,2,FALSE)</f>
        <v>Indomie Rasa Mi Kocok Bandung</v>
      </c>
      <c r="J1098" s="14" t="str">
        <f>VLOOKUP(Transaksi[[#This Row],[product_id]],'Data Mentah'!$J$7:$N$31,3,FALSE)</f>
        <v>makanan</v>
      </c>
      <c r="K1098" s="14">
        <f>VLOOKUP(Transaksi[[#This Row],[product_id]],'Data Mentah'!$J$7:$N$31,4,FALSE)</f>
        <v>10000</v>
      </c>
      <c r="L1098" s="14" t="str">
        <f>VLOOKUP(Transaksi[[#This Row],[product_id]],'Data Mentah'!$J$7:$N$31,5,FALSE)</f>
        <v>mie-kuah</v>
      </c>
      <c r="M1098" s="14">
        <f>Transaksi[[#This Row],[quantity]]*Transaksi[[#This Row],[harga_produk]]</f>
        <v>30000</v>
      </c>
      <c r="N1098" s="14" t="str">
        <f>LEFT(Transaksi[[#This Row],[jenis_pembayaran]],4)</f>
        <v>QRIS</v>
      </c>
      <c r="O1098" s="14">
        <f>IF(Transaksi[[#This Row],[tipe_pembayaran]]="QRIS",5%*Transaksi[[#This Row],[total_penjualan]],0)</f>
        <v>1500</v>
      </c>
      <c r="P1098" s="14">
        <f>Transaksi[[#This Row],[total_penjualan]]-Transaksi[[#This Row],[diskon]]</f>
        <v>28500</v>
      </c>
      <c r="Q1098" s="16" t="str">
        <f t="shared" si="17"/>
        <v>Maret</v>
      </c>
    </row>
    <row r="1099" spans="1:17">
      <c r="A1099" s="14">
        <v>1098</v>
      </c>
      <c r="B1099" s="14">
        <v>1098</v>
      </c>
      <c r="C1099" s="15">
        <v>44796</v>
      </c>
      <c r="D1099" s="14">
        <v>20</v>
      </c>
      <c r="E1099" s="14">
        <v>6</v>
      </c>
      <c r="F1099" s="14">
        <v>2</v>
      </c>
      <c r="G1099" s="14" t="s">
        <v>45</v>
      </c>
      <c r="H1099" s="14" t="s">
        <v>15</v>
      </c>
      <c r="I1099" s="14" t="str">
        <f>VLOOKUP(Transaksi[[#This Row],[product_id]],'Data Mentah'!$J$7:$N$31,2,FALSE)</f>
        <v>Indomie Goreng Pedas</v>
      </c>
      <c r="J1099" s="14" t="str">
        <f>VLOOKUP(Transaksi[[#This Row],[product_id]],'Data Mentah'!$J$7:$N$31,3,FALSE)</f>
        <v>makanan</v>
      </c>
      <c r="K1099" s="14">
        <f>VLOOKUP(Transaksi[[#This Row],[product_id]],'Data Mentah'!$J$7:$N$31,4,FALSE)</f>
        <v>9000</v>
      </c>
      <c r="L1099" s="14" t="str">
        <f>VLOOKUP(Transaksi[[#This Row],[product_id]],'Data Mentah'!$J$7:$N$31,5,FALSE)</f>
        <v>mie-goreng</v>
      </c>
      <c r="M1099" s="14">
        <f>Transaksi[[#This Row],[quantity]]*Transaksi[[#This Row],[harga_produk]]</f>
        <v>18000</v>
      </c>
      <c r="N1099" s="14" t="str">
        <f>LEFT(Transaksi[[#This Row],[jenis_pembayaran]],4)</f>
        <v>QRIS</v>
      </c>
      <c r="O1099" s="14">
        <f>IF(Transaksi[[#This Row],[tipe_pembayaran]]="QRIS",5%*Transaksi[[#This Row],[total_penjualan]],0)</f>
        <v>900</v>
      </c>
      <c r="P1099" s="14">
        <f>Transaksi[[#This Row],[total_penjualan]]-Transaksi[[#This Row],[diskon]]</f>
        <v>17100</v>
      </c>
      <c r="Q1099" s="16" t="str">
        <f t="shared" si="17"/>
        <v>Agustus</v>
      </c>
    </row>
    <row r="1100" spans="1:17">
      <c r="A1100" s="14">
        <v>1099</v>
      </c>
      <c r="B1100" s="14">
        <v>1099</v>
      </c>
      <c r="C1100" s="15">
        <v>44585</v>
      </c>
      <c r="D1100" s="14">
        <v>77</v>
      </c>
      <c r="E1100" s="14">
        <v>17</v>
      </c>
      <c r="F1100" s="14">
        <v>3</v>
      </c>
      <c r="G1100" s="14" t="s">
        <v>19</v>
      </c>
      <c r="H1100" s="14" t="s">
        <v>15</v>
      </c>
      <c r="I1100" s="14" t="str">
        <f>VLOOKUP(Transaksi[[#This Row],[product_id]],'Data Mentah'!$J$7:$N$31,2,FALSE)</f>
        <v>Indomie Rasa Soto Padang</v>
      </c>
      <c r="J1100" s="14" t="str">
        <f>VLOOKUP(Transaksi[[#This Row],[product_id]],'Data Mentah'!$J$7:$N$31,3,FALSE)</f>
        <v>makanan</v>
      </c>
      <c r="K1100" s="14">
        <f>VLOOKUP(Transaksi[[#This Row],[product_id]],'Data Mentah'!$J$7:$N$31,4,FALSE)</f>
        <v>10000</v>
      </c>
      <c r="L1100" s="14" t="str">
        <f>VLOOKUP(Transaksi[[#This Row],[product_id]],'Data Mentah'!$J$7:$N$31,5,FALSE)</f>
        <v>mie-kuah</v>
      </c>
      <c r="M1100" s="14">
        <f>Transaksi[[#This Row],[quantity]]*Transaksi[[#This Row],[harga_produk]]</f>
        <v>30000</v>
      </c>
      <c r="N1100" s="14" t="str">
        <f>LEFT(Transaksi[[#This Row],[jenis_pembayaran]],4)</f>
        <v>CASH</v>
      </c>
      <c r="O1100" s="14">
        <f>IF(Transaksi[[#This Row],[tipe_pembayaran]]="QRIS",5%*Transaksi[[#This Row],[total_penjualan]],0)</f>
        <v>0</v>
      </c>
      <c r="P1100" s="14">
        <f>Transaksi[[#This Row],[total_penjualan]]-Transaksi[[#This Row],[diskon]]</f>
        <v>30000</v>
      </c>
      <c r="Q1100" s="16" t="str">
        <f t="shared" si="17"/>
        <v>Januari</v>
      </c>
    </row>
    <row r="1101" spans="1:17">
      <c r="A1101" s="14">
        <v>1100</v>
      </c>
      <c r="B1101" s="14">
        <v>1100</v>
      </c>
      <c r="C1101" s="15">
        <v>44716</v>
      </c>
      <c r="D1101" s="14">
        <v>68</v>
      </c>
      <c r="E1101" s="14">
        <v>6</v>
      </c>
      <c r="F1101" s="14">
        <v>1</v>
      </c>
      <c r="G1101" s="14" t="s">
        <v>14</v>
      </c>
      <c r="H1101" s="14" t="s">
        <v>15</v>
      </c>
      <c r="I1101" s="14" t="str">
        <f>VLOOKUP(Transaksi[[#This Row],[product_id]],'Data Mentah'!$J$7:$N$31,2,FALSE)</f>
        <v>Indomie Goreng Pedas</v>
      </c>
      <c r="J1101" s="14" t="str">
        <f>VLOOKUP(Transaksi[[#This Row],[product_id]],'Data Mentah'!$J$7:$N$31,3,FALSE)</f>
        <v>makanan</v>
      </c>
      <c r="K1101" s="14">
        <f>VLOOKUP(Transaksi[[#This Row],[product_id]],'Data Mentah'!$J$7:$N$31,4,FALSE)</f>
        <v>9000</v>
      </c>
      <c r="L1101" s="14" t="str">
        <f>VLOOKUP(Transaksi[[#This Row],[product_id]],'Data Mentah'!$J$7:$N$31,5,FALSE)</f>
        <v>mie-goreng</v>
      </c>
      <c r="M1101" s="14">
        <f>Transaksi[[#This Row],[quantity]]*Transaksi[[#This Row],[harga_produk]]</f>
        <v>9000</v>
      </c>
      <c r="N1101" s="14" t="str">
        <f>LEFT(Transaksi[[#This Row],[jenis_pembayaran]],4)</f>
        <v>QRIS</v>
      </c>
      <c r="O1101" s="14">
        <f>IF(Transaksi[[#This Row],[tipe_pembayaran]]="QRIS",5%*Transaksi[[#This Row],[total_penjualan]],0)</f>
        <v>450</v>
      </c>
      <c r="P1101" s="14">
        <f>Transaksi[[#This Row],[total_penjualan]]-Transaksi[[#This Row],[diskon]]</f>
        <v>8550</v>
      </c>
      <c r="Q1101" s="16" t="str">
        <f t="shared" si="17"/>
        <v>Juni</v>
      </c>
    </row>
    <row r="1102" spans="1:17">
      <c r="A1102" s="14">
        <v>1101</v>
      </c>
      <c r="B1102" s="14">
        <v>1101</v>
      </c>
      <c r="C1102" s="15">
        <v>44632</v>
      </c>
      <c r="D1102" s="14">
        <v>39</v>
      </c>
      <c r="E1102" s="14">
        <v>12</v>
      </c>
      <c r="F1102" s="14">
        <v>2</v>
      </c>
      <c r="G1102" s="14" t="s">
        <v>22</v>
      </c>
      <c r="H1102" s="14" t="s">
        <v>20</v>
      </c>
      <c r="I1102" s="14" t="str">
        <f>VLOOKUP(Transaksi[[#This Row],[product_id]],'Data Mentah'!$J$7:$N$31,2,FALSE)</f>
        <v>Indomie Rasa Mi Kocok Bandung</v>
      </c>
      <c r="J1102" s="14" t="str">
        <f>VLOOKUP(Transaksi[[#This Row],[product_id]],'Data Mentah'!$J$7:$N$31,3,FALSE)</f>
        <v>makanan</v>
      </c>
      <c r="K1102" s="14">
        <f>VLOOKUP(Transaksi[[#This Row],[product_id]],'Data Mentah'!$J$7:$N$31,4,FALSE)</f>
        <v>10000</v>
      </c>
      <c r="L1102" s="14" t="str">
        <f>VLOOKUP(Transaksi[[#This Row],[product_id]],'Data Mentah'!$J$7:$N$31,5,FALSE)</f>
        <v>mie-kuah</v>
      </c>
      <c r="M1102" s="14">
        <f>Transaksi[[#This Row],[quantity]]*Transaksi[[#This Row],[harga_produk]]</f>
        <v>20000</v>
      </c>
      <c r="N1102" s="14" t="str">
        <f>LEFT(Transaksi[[#This Row],[jenis_pembayaran]],4)</f>
        <v>QRIS</v>
      </c>
      <c r="O1102" s="14">
        <f>IF(Transaksi[[#This Row],[tipe_pembayaran]]="QRIS",5%*Transaksi[[#This Row],[total_penjualan]],0)</f>
        <v>1000</v>
      </c>
      <c r="P1102" s="14">
        <f>Transaksi[[#This Row],[total_penjualan]]-Transaksi[[#This Row],[diskon]]</f>
        <v>19000</v>
      </c>
      <c r="Q1102" s="16" t="str">
        <f t="shared" si="17"/>
        <v>Maret</v>
      </c>
    </row>
    <row r="1103" spans="1:17">
      <c r="A1103" s="14">
        <v>1102</v>
      </c>
      <c r="B1103" s="14">
        <v>1102</v>
      </c>
      <c r="C1103" s="15">
        <v>44803</v>
      </c>
      <c r="D1103" s="14">
        <v>84</v>
      </c>
      <c r="E1103" s="14">
        <v>18</v>
      </c>
      <c r="F1103" s="14">
        <v>1</v>
      </c>
      <c r="G1103" s="14" t="s">
        <v>14</v>
      </c>
      <c r="H1103" s="14" t="s">
        <v>15</v>
      </c>
      <c r="I1103" s="14" t="str">
        <f>VLOOKUP(Transaksi[[#This Row],[product_id]],'Data Mentah'!$J$7:$N$31,2,FALSE)</f>
        <v>Indomie Soto Mie</v>
      </c>
      <c r="J1103" s="14" t="str">
        <f>VLOOKUP(Transaksi[[#This Row],[product_id]],'Data Mentah'!$J$7:$N$31,3,FALSE)</f>
        <v>makanan</v>
      </c>
      <c r="K1103" s="14">
        <f>VLOOKUP(Transaksi[[#This Row],[product_id]],'Data Mentah'!$J$7:$N$31,4,FALSE)</f>
        <v>9000</v>
      </c>
      <c r="L1103" s="14" t="str">
        <f>VLOOKUP(Transaksi[[#This Row],[product_id]],'Data Mentah'!$J$7:$N$31,5,FALSE)</f>
        <v>mie-kuah</v>
      </c>
      <c r="M1103" s="14">
        <f>Transaksi[[#This Row],[quantity]]*Transaksi[[#This Row],[harga_produk]]</f>
        <v>9000</v>
      </c>
      <c r="N1103" s="14" t="str">
        <f>LEFT(Transaksi[[#This Row],[jenis_pembayaran]],4)</f>
        <v>QRIS</v>
      </c>
      <c r="O1103" s="14">
        <f>IF(Transaksi[[#This Row],[tipe_pembayaran]]="QRIS",5%*Transaksi[[#This Row],[total_penjualan]],0)</f>
        <v>450</v>
      </c>
      <c r="P1103" s="14">
        <f>Transaksi[[#This Row],[total_penjualan]]-Transaksi[[#This Row],[diskon]]</f>
        <v>8550</v>
      </c>
      <c r="Q1103" s="16" t="str">
        <f t="shared" si="17"/>
        <v>Agustus</v>
      </c>
    </row>
    <row r="1104" spans="1:17">
      <c r="A1104" s="14">
        <v>1103</v>
      </c>
      <c r="B1104" s="14">
        <v>1103</v>
      </c>
      <c r="C1104" s="15">
        <v>44784</v>
      </c>
      <c r="D1104" s="14">
        <v>29</v>
      </c>
      <c r="E1104" s="14">
        <v>12</v>
      </c>
      <c r="F1104" s="14">
        <v>2</v>
      </c>
      <c r="G1104" s="14" t="s">
        <v>30</v>
      </c>
      <c r="H1104" s="14" t="s">
        <v>15</v>
      </c>
      <c r="I1104" s="14" t="str">
        <f>VLOOKUP(Transaksi[[#This Row],[product_id]],'Data Mentah'!$J$7:$N$31,2,FALSE)</f>
        <v>Indomie Rasa Mi Kocok Bandung</v>
      </c>
      <c r="J1104" s="14" t="str">
        <f>VLOOKUP(Transaksi[[#This Row],[product_id]],'Data Mentah'!$J$7:$N$31,3,FALSE)</f>
        <v>makanan</v>
      </c>
      <c r="K1104" s="14">
        <f>VLOOKUP(Transaksi[[#This Row],[product_id]],'Data Mentah'!$J$7:$N$31,4,FALSE)</f>
        <v>10000</v>
      </c>
      <c r="L1104" s="14" t="str">
        <f>VLOOKUP(Transaksi[[#This Row],[product_id]],'Data Mentah'!$J$7:$N$31,5,FALSE)</f>
        <v>mie-kuah</v>
      </c>
      <c r="M1104" s="14">
        <f>Transaksi[[#This Row],[quantity]]*Transaksi[[#This Row],[harga_produk]]</f>
        <v>20000</v>
      </c>
      <c r="N1104" s="14" t="str">
        <f>LEFT(Transaksi[[#This Row],[jenis_pembayaran]],4)</f>
        <v>QRIS</v>
      </c>
      <c r="O1104" s="14">
        <f>IF(Transaksi[[#This Row],[tipe_pembayaran]]="QRIS",5%*Transaksi[[#This Row],[total_penjualan]],0)</f>
        <v>1000</v>
      </c>
      <c r="P1104" s="14">
        <f>Transaksi[[#This Row],[total_penjualan]]-Transaksi[[#This Row],[diskon]]</f>
        <v>19000</v>
      </c>
      <c r="Q1104" s="16" t="str">
        <f t="shared" si="17"/>
        <v>Agustus</v>
      </c>
    </row>
    <row r="1105" spans="1:17">
      <c r="A1105" s="14">
        <v>1104</v>
      </c>
      <c r="B1105" s="14">
        <v>1104</v>
      </c>
      <c r="C1105" s="15">
        <v>44681</v>
      </c>
      <c r="D1105" s="14">
        <v>22</v>
      </c>
      <c r="E1105" s="14">
        <v>7</v>
      </c>
      <c r="F1105" s="14">
        <v>1</v>
      </c>
      <c r="G1105" s="14" t="s">
        <v>33</v>
      </c>
      <c r="H1105" s="14" t="s">
        <v>15</v>
      </c>
      <c r="I1105" s="14" t="str">
        <f>VLOOKUP(Transaksi[[#This Row],[product_id]],'Data Mentah'!$J$7:$N$31,2,FALSE)</f>
        <v>Indomie Goreng Rendang</v>
      </c>
      <c r="J1105" s="14" t="str">
        <f>VLOOKUP(Transaksi[[#This Row],[product_id]],'Data Mentah'!$J$7:$N$31,3,FALSE)</f>
        <v>makanan</v>
      </c>
      <c r="K1105" s="14">
        <f>VLOOKUP(Transaksi[[#This Row],[product_id]],'Data Mentah'!$J$7:$N$31,4,FALSE)</f>
        <v>9000</v>
      </c>
      <c r="L1105" s="14" t="str">
        <f>VLOOKUP(Transaksi[[#This Row],[product_id]],'Data Mentah'!$J$7:$N$31,5,FALSE)</f>
        <v>mie-goreng</v>
      </c>
      <c r="M1105" s="14">
        <f>Transaksi[[#This Row],[quantity]]*Transaksi[[#This Row],[harga_produk]]</f>
        <v>9000</v>
      </c>
      <c r="N1105" s="14" t="str">
        <f>LEFT(Transaksi[[#This Row],[jenis_pembayaran]],4)</f>
        <v>QRIS</v>
      </c>
      <c r="O1105" s="14">
        <f>IF(Transaksi[[#This Row],[tipe_pembayaran]]="QRIS",5%*Transaksi[[#This Row],[total_penjualan]],0)</f>
        <v>450</v>
      </c>
      <c r="P1105" s="14">
        <f>Transaksi[[#This Row],[total_penjualan]]-Transaksi[[#This Row],[diskon]]</f>
        <v>8550</v>
      </c>
      <c r="Q1105" s="16" t="str">
        <f t="shared" si="17"/>
        <v>April</v>
      </c>
    </row>
    <row r="1106" spans="1:17">
      <c r="A1106" s="14">
        <v>1105</v>
      </c>
      <c r="B1106" s="14">
        <v>1105</v>
      </c>
      <c r="C1106" s="15">
        <v>44768</v>
      </c>
      <c r="D1106" s="14">
        <v>31</v>
      </c>
      <c r="E1106" s="14">
        <v>17</v>
      </c>
      <c r="F1106" s="14">
        <v>1</v>
      </c>
      <c r="G1106" s="14" t="s">
        <v>30</v>
      </c>
      <c r="H1106" s="14" t="s">
        <v>20</v>
      </c>
      <c r="I1106" s="14" t="str">
        <f>VLOOKUP(Transaksi[[#This Row],[product_id]],'Data Mentah'!$J$7:$N$31,2,FALSE)</f>
        <v>Indomie Rasa Soto Padang</v>
      </c>
      <c r="J1106" s="14" t="str">
        <f>VLOOKUP(Transaksi[[#This Row],[product_id]],'Data Mentah'!$J$7:$N$31,3,FALSE)</f>
        <v>makanan</v>
      </c>
      <c r="K1106" s="14">
        <f>VLOOKUP(Transaksi[[#This Row],[product_id]],'Data Mentah'!$J$7:$N$31,4,FALSE)</f>
        <v>10000</v>
      </c>
      <c r="L1106" s="14" t="str">
        <f>VLOOKUP(Transaksi[[#This Row],[product_id]],'Data Mentah'!$J$7:$N$31,5,FALSE)</f>
        <v>mie-kuah</v>
      </c>
      <c r="M1106" s="14">
        <f>Transaksi[[#This Row],[quantity]]*Transaksi[[#This Row],[harga_produk]]</f>
        <v>10000</v>
      </c>
      <c r="N1106" s="14" t="str">
        <f>LEFT(Transaksi[[#This Row],[jenis_pembayaran]],4)</f>
        <v>QRIS</v>
      </c>
      <c r="O1106" s="14">
        <f>IF(Transaksi[[#This Row],[tipe_pembayaran]]="QRIS",5%*Transaksi[[#This Row],[total_penjualan]],0)</f>
        <v>500</v>
      </c>
      <c r="P1106" s="14">
        <f>Transaksi[[#This Row],[total_penjualan]]-Transaksi[[#This Row],[diskon]]</f>
        <v>9500</v>
      </c>
      <c r="Q1106" s="16" t="str">
        <f t="shared" si="17"/>
        <v>Juli</v>
      </c>
    </row>
    <row r="1107" spans="1:17">
      <c r="A1107" s="14">
        <v>1106</v>
      </c>
      <c r="B1107" s="14">
        <v>1106</v>
      </c>
      <c r="C1107" s="15">
        <v>44759</v>
      </c>
      <c r="D1107" s="14">
        <v>42</v>
      </c>
      <c r="E1107" s="14">
        <v>4</v>
      </c>
      <c r="F1107" s="14">
        <v>3</v>
      </c>
      <c r="G1107" s="14" t="s">
        <v>19</v>
      </c>
      <c r="H1107" s="14" t="s">
        <v>20</v>
      </c>
      <c r="I1107" s="14" t="str">
        <f>VLOOKUP(Transaksi[[#This Row],[product_id]],'Data Mentah'!$J$7:$N$31,2,FALSE)</f>
        <v>Indomie Goreng Aceh</v>
      </c>
      <c r="J1107" s="14" t="str">
        <f>VLOOKUP(Transaksi[[#This Row],[product_id]],'Data Mentah'!$J$7:$N$31,3,FALSE)</f>
        <v>makanan</v>
      </c>
      <c r="K1107" s="14">
        <f>VLOOKUP(Transaksi[[#This Row],[product_id]],'Data Mentah'!$J$7:$N$31,4,FALSE)</f>
        <v>9000</v>
      </c>
      <c r="L1107" s="14" t="str">
        <f>VLOOKUP(Transaksi[[#This Row],[product_id]],'Data Mentah'!$J$7:$N$31,5,FALSE)</f>
        <v>mie-goreng</v>
      </c>
      <c r="M1107" s="14">
        <f>Transaksi[[#This Row],[quantity]]*Transaksi[[#This Row],[harga_produk]]</f>
        <v>27000</v>
      </c>
      <c r="N1107" s="14" t="str">
        <f>LEFT(Transaksi[[#This Row],[jenis_pembayaran]],4)</f>
        <v>CASH</v>
      </c>
      <c r="O1107" s="14">
        <f>IF(Transaksi[[#This Row],[tipe_pembayaran]]="QRIS",5%*Transaksi[[#This Row],[total_penjualan]],0)</f>
        <v>0</v>
      </c>
      <c r="P1107" s="14">
        <f>Transaksi[[#This Row],[total_penjualan]]-Transaksi[[#This Row],[diskon]]</f>
        <v>27000</v>
      </c>
      <c r="Q1107" s="16" t="str">
        <f t="shared" si="17"/>
        <v>Juli</v>
      </c>
    </row>
    <row r="1108" spans="1:17">
      <c r="A1108" s="14">
        <v>1107</v>
      </c>
      <c r="B1108" s="14">
        <v>1107</v>
      </c>
      <c r="C1108" s="15">
        <v>44609</v>
      </c>
      <c r="D1108" s="14">
        <v>20</v>
      </c>
      <c r="E1108" s="14">
        <v>18</v>
      </c>
      <c r="F1108" s="14">
        <v>2</v>
      </c>
      <c r="G1108" s="14" t="s">
        <v>30</v>
      </c>
      <c r="H1108" s="14" t="s">
        <v>15</v>
      </c>
      <c r="I1108" s="14" t="str">
        <f>VLOOKUP(Transaksi[[#This Row],[product_id]],'Data Mentah'!$J$7:$N$31,2,FALSE)</f>
        <v>Indomie Soto Mie</v>
      </c>
      <c r="J1108" s="14" t="str">
        <f>VLOOKUP(Transaksi[[#This Row],[product_id]],'Data Mentah'!$J$7:$N$31,3,FALSE)</f>
        <v>makanan</v>
      </c>
      <c r="K1108" s="14">
        <f>VLOOKUP(Transaksi[[#This Row],[product_id]],'Data Mentah'!$J$7:$N$31,4,FALSE)</f>
        <v>9000</v>
      </c>
      <c r="L1108" s="14" t="str">
        <f>VLOOKUP(Transaksi[[#This Row],[product_id]],'Data Mentah'!$J$7:$N$31,5,FALSE)</f>
        <v>mie-kuah</v>
      </c>
      <c r="M1108" s="14">
        <f>Transaksi[[#This Row],[quantity]]*Transaksi[[#This Row],[harga_produk]]</f>
        <v>18000</v>
      </c>
      <c r="N1108" s="14" t="str">
        <f>LEFT(Transaksi[[#This Row],[jenis_pembayaran]],4)</f>
        <v>QRIS</v>
      </c>
      <c r="O1108" s="14">
        <f>IF(Transaksi[[#This Row],[tipe_pembayaran]]="QRIS",5%*Transaksi[[#This Row],[total_penjualan]],0)</f>
        <v>900</v>
      </c>
      <c r="P1108" s="14">
        <f>Transaksi[[#This Row],[total_penjualan]]-Transaksi[[#This Row],[diskon]]</f>
        <v>17100</v>
      </c>
      <c r="Q1108" s="16" t="str">
        <f t="shared" si="17"/>
        <v>Februari</v>
      </c>
    </row>
    <row r="1109" spans="1:17">
      <c r="A1109" s="14">
        <v>1108</v>
      </c>
      <c r="B1109" s="14">
        <v>1108</v>
      </c>
      <c r="C1109" s="15">
        <v>44685</v>
      </c>
      <c r="D1109" s="14">
        <v>36</v>
      </c>
      <c r="E1109" s="14">
        <v>3</v>
      </c>
      <c r="F1109" s="14">
        <v>1</v>
      </c>
      <c r="G1109" s="14" t="s">
        <v>30</v>
      </c>
      <c r="H1109" s="14" t="s">
        <v>15</v>
      </c>
      <c r="I1109" s="14" t="str">
        <f>VLOOKUP(Transaksi[[#This Row],[product_id]],'Data Mentah'!$J$7:$N$31,2,FALSE)</f>
        <v>Indomie Baso Sapi</v>
      </c>
      <c r="J1109" s="14" t="str">
        <f>VLOOKUP(Transaksi[[#This Row],[product_id]],'Data Mentah'!$J$7:$N$31,3,FALSE)</f>
        <v>makanan</v>
      </c>
      <c r="K1109" s="14">
        <f>VLOOKUP(Transaksi[[#This Row],[product_id]],'Data Mentah'!$J$7:$N$31,4,FALSE)</f>
        <v>9000</v>
      </c>
      <c r="L1109" s="14" t="str">
        <f>VLOOKUP(Transaksi[[#This Row],[product_id]],'Data Mentah'!$J$7:$N$31,5,FALSE)</f>
        <v>mie-kuah</v>
      </c>
      <c r="M1109" s="14">
        <f>Transaksi[[#This Row],[quantity]]*Transaksi[[#This Row],[harga_produk]]</f>
        <v>9000</v>
      </c>
      <c r="N1109" s="14" t="str">
        <f>LEFT(Transaksi[[#This Row],[jenis_pembayaran]],4)</f>
        <v>QRIS</v>
      </c>
      <c r="O1109" s="14">
        <f>IF(Transaksi[[#This Row],[tipe_pembayaran]]="QRIS",5%*Transaksi[[#This Row],[total_penjualan]],0)</f>
        <v>450</v>
      </c>
      <c r="P1109" s="14">
        <f>Transaksi[[#This Row],[total_penjualan]]-Transaksi[[#This Row],[diskon]]</f>
        <v>8550</v>
      </c>
      <c r="Q1109" s="16" t="str">
        <f t="shared" si="17"/>
        <v>Mei</v>
      </c>
    </row>
    <row r="1110" spans="1:17">
      <c r="A1110" s="14">
        <v>1109</v>
      </c>
      <c r="B1110" s="14">
        <v>1109</v>
      </c>
      <c r="C1110" s="15">
        <v>44764</v>
      </c>
      <c r="D1110" s="14">
        <v>69</v>
      </c>
      <c r="E1110" s="14">
        <v>2</v>
      </c>
      <c r="F1110" s="14">
        <v>1</v>
      </c>
      <c r="G1110" s="14" t="s">
        <v>30</v>
      </c>
      <c r="H1110" s="14" t="s">
        <v>20</v>
      </c>
      <c r="I1110" s="14" t="str">
        <f>VLOOKUP(Transaksi[[#This Row],[product_id]],'Data Mentah'!$J$7:$N$31,2,FALSE)</f>
        <v>Indomie Ayam Spesial</v>
      </c>
      <c r="J1110" s="14" t="str">
        <f>VLOOKUP(Transaksi[[#This Row],[product_id]],'Data Mentah'!$J$7:$N$31,3,FALSE)</f>
        <v>makanan</v>
      </c>
      <c r="K1110" s="14">
        <f>VLOOKUP(Transaksi[[#This Row],[product_id]],'Data Mentah'!$J$7:$N$31,4,FALSE)</f>
        <v>9000</v>
      </c>
      <c r="L1110" s="14" t="str">
        <f>VLOOKUP(Transaksi[[#This Row],[product_id]],'Data Mentah'!$J$7:$N$31,5,FALSE)</f>
        <v>mie-kuah</v>
      </c>
      <c r="M1110" s="14">
        <f>Transaksi[[#This Row],[quantity]]*Transaksi[[#This Row],[harga_produk]]</f>
        <v>9000</v>
      </c>
      <c r="N1110" s="14" t="str">
        <f>LEFT(Transaksi[[#This Row],[jenis_pembayaran]],4)</f>
        <v>QRIS</v>
      </c>
      <c r="O1110" s="14">
        <f>IF(Transaksi[[#This Row],[tipe_pembayaran]]="QRIS",5%*Transaksi[[#This Row],[total_penjualan]],0)</f>
        <v>450</v>
      </c>
      <c r="P1110" s="14">
        <f>Transaksi[[#This Row],[total_penjualan]]-Transaksi[[#This Row],[diskon]]</f>
        <v>8550</v>
      </c>
      <c r="Q1110" s="16" t="str">
        <f t="shared" si="17"/>
        <v>Juli</v>
      </c>
    </row>
    <row r="1111" spans="1:17">
      <c r="A1111" s="14">
        <v>1110</v>
      </c>
      <c r="B1111" s="14">
        <v>1110</v>
      </c>
      <c r="C1111" s="15">
        <v>44785</v>
      </c>
      <c r="D1111" s="14">
        <v>96</v>
      </c>
      <c r="E1111" s="14">
        <v>2</v>
      </c>
      <c r="F1111" s="14">
        <v>2</v>
      </c>
      <c r="G1111" s="14" t="s">
        <v>45</v>
      </c>
      <c r="H1111" s="14" t="s">
        <v>15</v>
      </c>
      <c r="I1111" s="14" t="str">
        <f>VLOOKUP(Transaksi[[#This Row],[product_id]],'Data Mentah'!$J$7:$N$31,2,FALSE)</f>
        <v>Indomie Ayam Spesial</v>
      </c>
      <c r="J1111" s="14" t="str">
        <f>VLOOKUP(Transaksi[[#This Row],[product_id]],'Data Mentah'!$J$7:$N$31,3,FALSE)</f>
        <v>makanan</v>
      </c>
      <c r="K1111" s="14">
        <f>VLOOKUP(Transaksi[[#This Row],[product_id]],'Data Mentah'!$J$7:$N$31,4,FALSE)</f>
        <v>9000</v>
      </c>
      <c r="L1111" s="14" t="str">
        <f>VLOOKUP(Transaksi[[#This Row],[product_id]],'Data Mentah'!$J$7:$N$31,5,FALSE)</f>
        <v>mie-kuah</v>
      </c>
      <c r="M1111" s="14">
        <f>Transaksi[[#This Row],[quantity]]*Transaksi[[#This Row],[harga_produk]]</f>
        <v>18000</v>
      </c>
      <c r="N1111" s="14" t="str">
        <f>LEFT(Transaksi[[#This Row],[jenis_pembayaran]],4)</f>
        <v>QRIS</v>
      </c>
      <c r="O1111" s="14">
        <f>IF(Transaksi[[#This Row],[tipe_pembayaran]]="QRIS",5%*Transaksi[[#This Row],[total_penjualan]],0)</f>
        <v>900</v>
      </c>
      <c r="P1111" s="14">
        <f>Transaksi[[#This Row],[total_penjualan]]-Transaksi[[#This Row],[diskon]]</f>
        <v>17100</v>
      </c>
      <c r="Q1111" s="16" t="str">
        <f t="shared" si="17"/>
        <v>Agustus</v>
      </c>
    </row>
    <row r="1112" spans="1:17">
      <c r="A1112" s="14">
        <v>1111</v>
      </c>
      <c r="B1112" s="14">
        <v>1111</v>
      </c>
      <c r="C1112" s="15">
        <v>44667</v>
      </c>
      <c r="D1112" s="14">
        <v>98</v>
      </c>
      <c r="E1112" s="14">
        <v>13</v>
      </c>
      <c r="F1112" s="14">
        <v>2</v>
      </c>
      <c r="G1112" s="14" t="s">
        <v>45</v>
      </c>
      <c r="H1112" s="14" t="s">
        <v>15</v>
      </c>
      <c r="I1112" s="14" t="str">
        <f>VLOOKUP(Transaksi[[#This Row],[product_id]],'Data Mentah'!$J$7:$N$31,2,FALSE)</f>
        <v>Indomie Rasa Sop Buntut</v>
      </c>
      <c r="J1112" s="14" t="str">
        <f>VLOOKUP(Transaksi[[#This Row],[product_id]],'Data Mentah'!$J$7:$N$31,3,FALSE)</f>
        <v>makanan</v>
      </c>
      <c r="K1112" s="14">
        <f>VLOOKUP(Transaksi[[#This Row],[product_id]],'Data Mentah'!$J$7:$N$31,4,FALSE)</f>
        <v>10000</v>
      </c>
      <c r="L1112" s="14" t="str">
        <f>VLOOKUP(Transaksi[[#This Row],[product_id]],'Data Mentah'!$J$7:$N$31,5,FALSE)</f>
        <v>mie-kuah</v>
      </c>
      <c r="M1112" s="14">
        <f>Transaksi[[#This Row],[quantity]]*Transaksi[[#This Row],[harga_produk]]</f>
        <v>20000</v>
      </c>
      <c r="N1112" s="14" t="str">
        <f>LEFT(Transaksi[[#This Row],[jenis_pembayaran]],4)</f>
        <v>QRIS</v>
      </c>
      <c r="O1112" s="14">
        <f>IF(Transaksi[[#This Row],[tipe_pembayaran]]="QRIS",5%*Transaksi[[#This Row],[total_penjualan]],0)</f>
        <v>1000</v>
      </c>
      <c r="P1112" s="14">
        <f>Transaksi[[#This Row],[total_penjualan]]-Transaksi[[#This Row],[diskon]]</f>
        <v>19000</v>
      </c>
      <c r="Q1112" s="16" t="str">
        <f t="shared" si="17"/>
        <v>April</v>
      </c>
    </row>
    <row r="1113" spans="1:17">
      <c r="A1113" s="14">
        <v>1112</v>
      </c>
      <c r="B1113" s="14">
        <v>1112</v>
      </c>
      <c r="C1113" s="15">
        <v>44701</v>
      </c>
      <c r="D1113" s="14">
        <v>48</v>
      </c>
      <c r="E1113" s="14">
        <v>18</v>
      </c>
      <c r="F1113" s="14">
        <v>2</v>
      </c>
      <c r="G1113" s="14" t="s">
        <v>22</v>
      </c>
      <c r="H1113" s="14" t="s">
        <v>15</v>
      </c>
      <c r="I1113" s="14" t="str">
        <f>VLOOKUP(Transaksi[[#This Row],[product_id]],'Data Mentah'!$J$7:$N$31,2,FALSE)</f>
        <v>Indomie Soto Mie</v>
      </c>
      <c r="J1113" s="14" t="str">
        <f>VLOOKUP(Transaksi[[#This Row],[product_id]],'Data Mentah'!$J$7:$N$31,3,FALSE)</f>
        <v>makanan</v>
      </c>
      <c r="K1113" s="14">
        <f>VLOOKUP(Transaksi[[#This Row],[product_id]],'Data Mentah'!$J$7:$N$31,4,FALSE)</f>
        <v>9000</v>
      </c>
      <c r="L1113" s="14" t="str">
        <f>VLOOKUP(Transaksi[[#This Row],[product_id]],'Data Mentah'!$J$7:$N$31,5,FALSE)</f>
        <v>mie-kuah</v>
      </c>
      <c r="M1113" s="14">
        <f>Transaksi[[#This Row],[quantity]]*Transaksi[[#This Row],[harga_produk]]</f>
        <v>18000</v>
      </c>
      <c r="N1113" s="14" t="str">
        <f>LEFT(Transaksi[[#This Row],[jenis_pembayaran]],4)</f>
        <v>QRIS</v>
      </c>
      <c r="O1113" s="14">
        <f>IF(Transaksi[[#This Row],[tipe_pembayaran]]="QRIS",5%*Transaksi[[#This Row],[total_penjualan]],0)</f>
        <v>900</v>
      </c>
      <c r="P1113" s="14">
        <f>Transaksi[[#This Row],[total_penjualan]]-Transaksi[[#This Row],[diskon]]</f>
        <v>17100</v>
      </c>
      <c r="Q1113" s="16" t="str">
        <f t="shared" si="17"/>
        <v>Mei</v>
      </c>
    </row>
    <row r="1114" spans="1:17">
      <c r="A1114" s="14">
        <v>1113</v>
      </c>
      <c r="B1114" s="14">
        <v>1113</v>
      </c>
      <c r="C1114" s="15">
        <v>44584</v>
      </c>
      <c r="D1114" s="14">
        <v>70</v>
      </c>
      <c r="E1114" s="14">
        <v>8</v>
      </c>
      <c r="F1114" s="14">
        <v>3</v>
      </c>
      <c r="G1114" s="14" t="s">
        <v>45</v>
      </c>
      <c r="H1114" s="14" t="s">
        <v>15</v>
      </c>
      <c r="I1114" s="14" t="str">
        <f>VLOOKUP(Transaksi[[#This Row],[product_id]],'Data Mentah'!$J$7:$N$31,2,FALSE)</f>
        <v>Indomie Goreng Sambal Matah</v>
      </c>
      <c r="J1114" s="14" t="str">
        <f>VLOOKUP(Transaksi[[#This Row],[product_id]],'Data Mentah'!$J$7:$N$31,3,FALSE)</f>
        <v>makanan</v>
      </c>
      <c r="K1114" s="14">
        <f>VLOOKUP(Transaksi[[#This Row],[product_id]],'Data Mentah'!$J$7:$N$31,4,FALSE)</f>
        <v>9000</v>
      </c>
      <c r="L1114" s="14" t="str">
        <f>VLOOKUP(Transaksi[[#This Row],[product_id]],'Data Mentah'!$J$7:$N$31,5,FALSE)</f>
        <v>mie-goreng</v>
      </c>
      <c r="M1114" s="14">
        <f>Transaksi[[#This Row],[quantity]]*Transaksi[[#This Row],[harga_produk]]</f>
        <v>27000</v>
      </c>
      <c r="N1114" s="14" t="str">
        <f>LEFT(Transaksi[[#This Row],[jenis_pembayaran]],4)</f>
        <v>QRIS</v>
      </c>
      <c r="O1114" s="14">
        <f>IF(Transaksi[[#This Row],[tipe_pembayaran]]="QRIS",5%*Transaksi[[#This Row],[total_penjualan]],0)</f>
        <v>1350</v>
      </c>
      <c r="P1114" s="14">
        <f>Transaksi[[#This Row],[total_penjualan]]-Transaksi[[#This Row],[diskon]]</f>
        <v>25650</v>
      </c>
      <c r="Q1114" s="16" t="str">
        <f t="shared" si="17"/>
        <v>Januari</v>
      </c>
    </row>
    <row r="1115" spans="1:17">
      <c r="A1115" s="14">
        <v>1114</v>
      </c>
      <c r="B1115" s="14">
        <v>1114</v>
      </c>
      <c r="C1115" s="15">
        <v>44782</v>
      </c>
      <c r="D1115" s="14">
        <v>83</v>
      </c>
      <c r="E1115" s="14">
        <v>14</v>
      </c>
      <c r="F1115" s="14">
        <v>1</v>
      </c>
      <c r="G1115" s="14" t="s">
        <v>22</v>
      </c>
      <c r="H1115" s="14" t="s">
        <v>15</v>
      </c>
      <c r="I1115" s="14" t="str">
        <f>VLOOKUP(Transaksi[[#This Row],[product_id]],'Data Mentah'!$J$7:$N$31,2,FALSE)</f>
        <v>Indomie Rasa Soto Banjar Limau Kuit</v>
      </c>
      <c r="J1115" s="14" t="str">
        <f>VLOOKUP(Transaksi[[#This Row],[product_id]],'Data Mentah'!$J$7:$N$31,3,FALSE)</f>
        <v>makanan</v>
      </c>
      <c r="K1115" s="14">
        <f>VLOOKUP(Transaksi[[#This Row],[product_id]],'Data Mentah'!$J$7:$N$31,4,FALSE)</f>
        <v>10000</v>
      </c>
      <c r="L1115" s="14" t="str">
        <f>VLOOKUP(Transaksi[[#This Row],[product_id]],'Data Mentah'!$J$7:$N$31,5,FALSE)</f>
        <v>mie-kuah</v>
      </c>
      <c r="M1115" s="14">
        <f>Transaksi[[#This Row],[quantity]]*Transaksi[[#This Row],[harga_produk]]</f>
        <v>10000</v>
      </c>
      <c r="N1115" s="14" t="str">
        <f>LEFT(Transaksi[[#This Row],[jenis_pembayaran]],4)</f>
        <v>QRIS</v>
      </c>
      <c r="O1115" s="14">
        <f>IF(Transaksi[[#This Row],[tipe_pembayaran]]="QRIS",5%*Transaksi[[#This Row],[total_penjualan]],0)</f>
        <v>500</v>
      </c>
      <c r="P1115" s="14">
        <f>Transaksi[[#This Row],[total_penjualan]]-Transaksi[[#This Row],[diskon]]</f>
        <v>9500</v>
      </c>
      <c r="Q1115" s="16" t="str">
        <f t="shared" si="17"/>
        <v>Agustus</v>
      </c>
    </row>
    <row r="1116" spans="1:17">
      <c r="A1116" s="14">
        <v>1115</v>
      </c>
      <c r="B1116" s="14">
        <v>1115</v>
      </c>
      <c r="C1116" s="15">
        <v>44704</v>
      </c>
      <c r="D1116" s="14">
        <v>76</v>
      </c>
      <c r="E1116" s="14">
        <v>17</v>
      </c>
      <c r="F1116" s="14">
        <v>3</v>
      </c>
      <c r="G1116" s="14" t="s">
        <v>30</v>
      </c>
      <c r="H1116" s="14" t="s">
        <v>20</v>
      </c>
      <c r="I1116" s="14" t="str">
        <f>VLOOKUP(Transaksi[[#This Row],[product_id]],'Data Mentah'!$J$7:$N$31,2,FALSE)</f>
        <v>Indomie Rasa Soto Padang</v>
      </c>
      <c r="J1116" s="14" t="str">
        <f>VLOOKUP(Transaksi[[#This Row],[product_id]],'Data Mentah'!$J$7:$N$31,3,FALSE)</f>
        <v>makanan</v>
      </c>
      <c r="K1116" s="14">
        <f>VLOOKUP(Transaksi[[#This Row],[product_id]],'Data Mentah'!$J$7:$N$31,4,FALSE)</f>
        <v>10000</v>
      </c>
      <c r="L1116" s="14" t="str">
        <f>VLOOKUP(Transaksi[[#This Row],[product_id]],'Data Mentah'!$J$7:$N$31,5,FALSE)</f>
        <v>mie-kuah</v>
      </c>
      <c r="M1116" s="14">
        <f>Transaksi[[#This Row],[quantity]]*Transaksi[[#This Row],[harga_produk]]</f>
        <v>30000</v>
      </c>
      <c r="N1116" s="14" t="str">
        <f>LEFT(Transaksi[[#This Row],[jenis_pembayaran]],4)</f>
        <v>QRIS</v>
      </c>
      <c r="O1116" s="14">
        <f>IF(Transaksi[[#This Row],[tipe_pembayaran]]="QRIS",5%*Transaksi[[#This Row],[total_penjualan]],0)</f>
        <v>1500</v>
      </c>
      <c r="P1116" s="14">
        <f>Transaksi[[#This Row],[total_penjualan]]-Transaksi[[#This Row],[diskon]]</f>
        <v>28500</v>
      </c>
      <c r="Q1116" s="16" t="str">
        <f t="shared" si="17"/>
        <v>Mei</v>
      </c>
    </row>
    <row r="1117" spans="1:17">
      <c r="A1117" s="14">
        <v>1116</v>
      </c>
      <c r="B1117" s="14">
        <v>1116</v>
      </c>
      <c r="C1117" s="15">
        <v>44652</v>
      </c>
      <c r="D1117" s="14">
        <v>99</v>
      </c>
      <c r="E1117" s="14">
        <v>12</v>
      </c>
      <c r="F1117" s="14">
        <v>1</v>
      </c>
      <c r="G1117" s="14" t="s">
        <v>33</v>
      </c>
      <c r="H1117" s="14" t="s">
        <v>20</v>
      </c>
      <c r="I1117" s="14" t="str">
        <f>VLOOKUP(Transaksi[[#This Row],[product_id]],'Data Mentah'!$J$7:$N$31,2,FALSE)</f>
        <v>Indomie Rasa Mi Kocok Bandung</v>
      </c>
      <c r="J1117" s="14" t="str">
        <f>VLOOKUP(Transaksi[[#This Row],[product_id]],'Data Mentah'!$J$7:$N$31,3,FALSE)</f>
        <v>makanan</v>
      </c>
      <c r="K1117" s="14">
        <f>VLOOKUP(Transaksi[[#This Row],[product_id]],'Data Mentah'!$J$7:$N$31,4,FALSE)</f>
        <v>10000</v>
      </c>
      <c r="L1117" s="14" t="str">
        <f>VLOOKUP(Transaksi[[#This Row],[product_id]],'Data Mentah'!$J$7:$N$31,5,FALSE)</f>
        <v>mie-kuah</v>
      </c>
      <c r="M1117" s="14">
        <f>Transaksi[[#This Row],[quantity]]*Transaksi[[#This Row],[harga_produk]]</f>
        <v>10000</v>
      </c>
      <c r="N1117" s="14" t="str">
        <f>LEFT(Transaksi[[#This Row],[jenis_pembayaran]],4)</f>
        <v>QRIS</v>
      </c>
      <c r="O1117" s="14">
        <f>IF(Transaksi[[#This Row],[tipe_pembayaran]]="QRIS",5%*Transaksi[[#This Row],[total_penjualan]],0)</f>
        <v>500</v>
      </c>
      <c r="P1117" s="14">
        <f>Transaksi[[#This Row],[total_penjualan]]-Transaksi[[#This Row],[diskon]]</f>
        <v>9500</v>
      </c>
      <c r="Q1117" s="16" t="str">
        <f t="shared" si="17"/>
        <v>April</v>
      </c>
    </row>
    <row r="1118" spans="1:17">
      <c r="A1118" s="14">
        <v>1117</v>
      </c>
      <c r="B1118" s="14">
        <v>1117</v>
      </c>
      <c r="C1118" s="15">
        <v>44791</v>
      </c>
      <c r="D1118" s="14">
        <v>90</v>
      </c>
      <c r="E1118" s="14">
        <v>4</v>
      </c>
      <c r="F1118" s="14">
        <v>1</v>
      </c>
      <c r="G1118" s="14" t="s">
        <v>45</v>
      </c>
      <c r="H1118" s="14" t="s">
        <v>15</v>
      </c>
      <c r="I1118" s="14" t="str">
        <f>VLOOKUP(Transaksi[[#This Row],[product_id]],'Data Mentah'!$J$7:$N$31,2,FALSE)</f>
        <v>Indomie Goreng Aceh</v>
      </c>
      <c r="J1118" s="14" t="str">
        <f>VLOOKUP(Transaksi[[#This Row],[product_id]],'Data Mentah'!$J$7:$N$31,3,FALSE)</f>
        <v>makanan</v>
      </c>
      <c r="K1118" s="14">
        <f>VLOOKUP(Transaksi[[#This Row],[product_id]],'Data Mentah'!$J$7:$N$31,4,FALSE)</f>
        <v>9000</v>
      </c>
      <c r="L1118" s="14" t="str">
        <f>VLOOKUP(Transaksi[[#This Row],[product_id]],'Data Mentah'!$J$7:$N$31,5,FALSE)</f>
        <v>mie-goreng</v>
      </c>
      <c r="M1118" s="14">
        <f>Transaksi[[#This Row],[quantity]]*Transaksi[[#This Row],[harga_produk]]</f>
        <v>9000</v>
      </c>
      <c r="N1118" s="14" t="str">
        <f>LEFT(Transaksi[[#This Row],[jenis_pembayaran]],4)</f>
        <v>QRIS</v>
      </c>
      <c r="O1118" s="14">
        <f>IF(Transaksi[[#This Row],[tipe_pembayaran]]="QRIS",5%*Transaksi[[#This Row],[total_penjualan]],0)</f>
        <v>450</v>
      </c>
      <c r="P1118" s="14">
        <f>Transaksi[[#This Row],[total_penjualan]]-Transaksi[[#This Row],[diskon]]</f>
        <v>8550</v>
      </c>
      <c r="Q1118" s="16" t="str">
        <f t="shared" si="17"/>
        <v>Agustus</v>
      </c>
    </row>
    <row r="1119" spans="1:17">
      <c r="A1119" s="14">
        <v>1118</v>
      </c>
      <c r="B1119" s="14">
        <v>1118</v>
      </c>
      <c r="C1119" s="15">
        <v>44783</v>
      </c>
      <c r="D1119" s="14">
        <v>8</v>
      </c>
      <c r="E1119" s="14">
        <v>18</v>
      </c>
      <c r="F1119" s="14">
        <v>1</v>
      </c>
      <c r="G1119" s="14" t="s">
        <v>19</v>
      </c>
      <c r="H1119" s="14" t="s">
        <v>20</v>
      </c>
      <c r="I1119" s="14" t="str">
        <f>VLOOKUP(Transaksi[[#This Row],[product_id]],'Data Mentah'!$J$7:$N$31,2,FALSE)</f>
        <v>Indomie Soto Mie</v>
      </c>
      <c r="J1119" s="14" t="str">
        <f>VLOOKUP(Transaksi[[#This Row],[product_id]],'Data Mentah'!$J$7:$N$31,3,FALSE)</f>
        <v>makanan</v>
      </c>
      <c r="K1119" s="14">
        <f>VLOOKUP(Transaksi[[#This Row],[product_id]],'Data Mentah'!$J$7:$N$31,4,FALSE)</f>
        <v>9000</v>
      </c>
      <c r="L1119" s="14" t="str">
        <f>VLOOKUP(Transaksi[[#This Row],[product_id]],'Data Mentah'!$J$7:$N$31,5,FALSE)</f>
        <v>mie-kuah</v>
      </c>
      <c r="M1119" s="14">
        <f>Transaksi[[#This Row],[quantity]]*Transaksi[[#This Row],[harga_produk]]</f>
        <v>9000</v>
      </c>
      <c r="N1119" s="14" t="str">
        <f>LEFT(Transaksi[[#This Row],[jenis_pembayaran]],4)</f>
        <v>CASH</v>
      </c>
      <c r="O1119" s="14">
        <f>IF(Transaksi[[#This Row],[tipe_pembayaran]]="QRIS",5%*Transaksi[[#This Row],[total_penjualan]],0)</f>
        <v>0</v>
      </c>
      <c r="P1119" s="14">
        <f>Transaksi[[#This Row],[total_penjualan]]-Transaksi[[#This Row],[diskon]]</f>
        <v>9000</v>
      </c>
      <c r="Q1119" s="16" t="str">
        <f t="shared" si="17"/>
        <v>Agustus</v>
      </c>
    </row>
    <row r="1120" spans="1:17">
      <c r="A1120" s="14">
        <v>1119</v>
      </c>
      <c r="B1120" s="14">
        <v>1119</v>
      </c>
      <c r="C1120" s="15">
        <v>44593</v>
      </c>
      <c r="D1120" s="14">
        <v>1</v>
      </c>
      <c r="E1120" s="14">
        <v>3</v>
      </c>
      <c r="F1120" s="14">
        <v>1</v>
      </c>
      <c r="G1120" s="14" t="s">
        <v>30</v>
      </c>
      <c r="H1120" s="14" t="s">
        <v>20</v>
      </c>
      <c r="I1120" s="14" t="str">
        <f>VLOOKUP(Transaksi[[#This Row],[product_id]],'Data Mentah'!$J$7:$N$31,2,FALSE)</f>
        <v>Indomie Baso Sapi</v>
      </c>
      <c r="J1120" s="14" t="str">
        <f>VLOOKUP(Transaksi[[#This Row],[product_id]],'Data Mentah'!$J$7:$N$31,3,FALSE)</f>
        <v>makanan</v>
      </c>
      <c r="K1120" s="14">
        <f>VLOOKUP(Transaksi[[#This Row],[product_id]],'Data Mentah'!$J$7:$N$31,4,FALSE)</f>
        <v>9000</v>
      </c>
      <c r="L1120" s="14" t="str">
        <f>VLOOKUP(Transaksi[[#This Row],[product_id]],'Data Mentah'!$J$7:$N$31,5,FALSE)</f>
        <v>mie-kuah</v>
      </c>
      <c r="M1120" s="14">
        <f>Transaksi[[#This Row],[quantity]]*Transaksi[[#This Row],[harga_produk]]</f>
        <v>9000</v>
      </c>
      <c r="N1120" s="14" t="str">
        <f>LEFT(Transaksi[[#This Row],[jenis_pembayaran]],4)</f>
        <v>QRIS</v>
      </c>
      <c r="O1120" s="14">
        <f>IF(Transaksi[[#This Row],[tipe_pembayaran]]="QRIS",5%*Transaksi[[#This Row],[total_penjualan]],0)</f>
        <v>450</v>
      </c>
      <c r="P1120" s="14">
        <f>Transaksi[[#This Row],[total_penjualan]]-Transaksi[[#This Row],[diskon]]</f>
        <v>8550</v>
      </c>
      <c r="Q1120" s="16" t="str">
        <f t="shared" si="17"/>
        <v>Februari</v>
      </c>
    </row>
    <row r="1121" spans="1:17">
      <c r="A1121" s="14">
        <v>1120</v>
      </c>
      <c r="B1121" s="14">
        <v>1120</v>
      </c>
      <c r="C1121" s="15">
        <v>44617</v>
      </c>
      <c r="D1121" s="14">
        <v>40</v>
      </c>
      <c r="E1121" s="14">
        <v>13</v>
      </c>
      <c r="F1121" s="14">
        <v>3</v>
      </c>
      <c r="G1121" s="14" t="s">
        <v>33</v>
      </c>
      <c r="H1121" s="14" t="s">
        <v>15</v>
      </c>
      <c r="I1121" s="14" t="str">
        <f>VLOOKUP(Transaksi[[#This Row],[product_id]],'Data Mentah'!$J$7:$N$31,2,FALSE)</f>
        <v>Indomie Rasa Sop Buntut</v>
      </c>
      <c r="J1121" s="14" t="str">
        <f>VLOOKUP(Transaksi[[#This Row],[product_id]],'Data Mentah'!$J$7:$N$31,3,FALSE)</f>
        <v>makanan</v>
      </c>
      <c r="K1121" s="14">
        <f>VLOOKUP(Transaksi[[#This Row],[product_id]],'Data Mentah'!$J$7:$N$31,4,FALSE)</f>
        <v>10000</v>
      </c>
      <c r="L1121" s="14" t="str">
        <f>VLOOKUP(Transaksi[[#This Row],[product_id]],'Data Mentah'!$J$7:$N$31,5,FALSE)</f>
        <v>mie-kuah</v>
      </c>
      <c r="M1121" s="14">
        <f>Transaksi[[#This Row],[quantity]]*Transaksi[[#This Row],[harga_produk]]</f>
        <v>30000</v>
      </c>
      <c r="N1121" s="14" t="str">
        <f>LEFT(Transaksi[[#This Row],[jenis_pembayaran]],4)</f>
        <v>QRIS</v>
      </c>
      <c r="O1121" s="14">
        <f>IF(Transaksi[[#This Row],[tipe_pembayaran]]="QRIS",5%*Transaksi[[#This Row],[total_penjualan]],0)</f>
        <v>1500</v>
      </c>
      <c r="P1121" s="14">
        <f>Transaksi[[#This Row],[total_penjualan]]-Transaksi[[#This Row],[diskon]]</f>
        <v>28500</v>
      </c>
      <c r="Q1121" s="16" t="str">
        <f t="shared" si="17"/>
        <v>Februari</v>
      </c>
    </row>
    <row r="1122" spans="1:17">
      <c r="A1122" s="14">
        <v>1121</v>
      </c>
      <c r="B1122" s="14">
        <v>1121</v>
      </c>
      <c r="C1122" s="15">
        <v>44751</v>
      </c>
      <c r="D1122" s="14">
        <v>16</v>
      </c>
      <c r="E1122" s="14">
        <v>16</v>
      </c>
      <c r="F1122" s="14">
        <v>3</v>
      </c>
      <c r="G1122" s="14" t="s">
        <v>30</v>
      </c>
      <c r="H1122" s="14" t="s">
        <v>15</v>
      </c>
      <c r="I1122" s="14" t="str">
        <f>VLOOKUP(Transaksi[[#This Row],[product_id]],'Data Mentah'!$J$7:$N$31,2,FALSE)</f>
        <v>Indomie Rasa Soto Lamongan</v>
      </c>
      <c r="J1122" s="14" t="str">
        <f>VLOOKUP(Transaksi[[#This Row],[product_id]],'Data Mentah'!$J$7:$N$31,3,FALSE)</f>
        <v>makanan</v>
      </c>
      <c r="K1122" s="14">
        <f>VLOOKUP(Transaksi[[#This Row],[product_id]],'Data Mentah'!$J$7:$N$31,4,FALSE)</f>
        <v>10000</v>
      </c>
      <c r="L1122" s="14" t="str">
        <f>VLOOKUP(Transaksi[[#This Row],[product_id]],'Data Mentah'!$J$7:$N$31,5,FALSE)</f>
        <v>mie-kuah</v>
      </c>
      <c r="M1122" s="14">
        <f>Transaksi[[#This Row],[quantity]]*Transaksi[[#This Row],[harga_produk]]</f>
        <v>30000</v>
      </c>
      <c r="N1122" s="14" t="str">
        <f>LEFT(Transaksi[[#This Row],[jenis_pembayaran]],4)</f>
        <v>QRIS</v>
      </c>
      <c r="O1122" s="14">
        <f>IF(Transaksi[[#This Row],[tipe_pembayaran]]="QRIS",5%*Transaksi[[#This Row],[total_penjualan]],0)</f>
        <v>1500</v>
      </c>
      <c r="P1122" s="14">
        <f>Transaksi[[#This Row],[total_penjualan]]-Transaksi[[#This Row],[diskon]]</f>
        <v>28500</v>
      </c>
      <c r="Q1122" s="16" t="str">
        <f t="shared" si="17"/>
        <v>Juli</v>
      </c>
    </row>
    <row r="1123" spans="1:17">
      <c r="A1123" s="14">
        <v>1122</v>
      </c>
      <c r="B1123" s="14">
        <v>1122</v>
      </c>
      <c r="C1123" s="15">
        <v>44684</v>
      </c>
      <c r="D1123" s="14">
        <v>50</v>
      </c>
      <c r="E1123" s="14">
        <v>7</v>
      </c>
      <c r="F1123" s="14">
        <v>1</v>
      </c>
      <c r="G1123" s="14" t="s">
        <v>14</v>
      </c>
      <c r="H1123" s="14" t="s">
        <v>15</v>
      </c>
      <c r="I1123" s="14" t="str">
        <f>VLOOKUP(Transaksi[[#This Row],[product_id]],'Data Mentah'!$J$7:$N$31,2,FALSE)</f>
        <v>Indomie Goreng Rendang</v>
      </c>
      <c r="J1123" s="14" t="str">
        <f>VLOOKUP(Transaksi[[#This Row],[product_id]],'Data Mentah'!$J$7:$N$31,3,FALSE)</f>
        <v>makanan</v>
      </c>
      <c r="K1123" s="14">
        <f>VLOOKUP(Transaksi[[#This Row],[product_id]],'Data Mentah'!$J$7:$N$31,4,FALSE)</f>
        <v>9000</v>
      </c>
      <c r="L1123" s="14" t="str">
        <f>VLOOKUP(Transaksi[[#This Row],[product_id]],'Data Mentah'!$J$7:$N$31,5,FALSE)</f>
        <v>mie-goreng</v>
      </c>
      <c r="M1123" s="14">
        <f>Transaksi[[#This Row],[quantity]]*Transaksi[[#This Row],[harga_produk]]</f>
        <v>9000</v>
      </c>
      <c r="N1123" s="14" t="str">
        <f>LEFT(Transaksi[[#This Row],[jenis_pembayaran]],4)</f>
        <v>QRIS</v>
      </c>
      <c r="O1123" s="14">
        <f>IF(Transaksi[[#This Row],[tipe_pembayaran]]="QRIS",5%*Transaksi[[#This Row],[total_penjualan]],0)</f>
        <v>450</v>
      </c>
      <c r="P1123" s="14">
        <f>Transaksi[[#This Row],[total_penjualan]]-Transaksi[[#This Row],[diskon]]</f>
        <v>8550</v>
      </c>
      <c r="Q1123" s="16" t="str">
        <f t="shared" si="17"/>
        <v>Mei</v>
      </c>
    </row>
    <row r="1124" spans="1:17">
      <c r="A1124" s="14">
        <v>1123</v>
      </c>
      <c r="B1124" s="14">
        <v>1123</v>
      </c>
      <c r="C1124" s="15">
        <v>44765</v>
      </c>
      <c r="D1124" s="14">
        <v>74</v>
      </c>
      <c r="E1124" s="14">
        <v>5</v>
      </c>
      <c r="F1124" s="14">
        <v>2</v>
      </c>
      <c r="G1124" s="14" t="s">
        <v>14</v>
      </c>
      <c r="H1124" s="14" t="s">
        <v>20</v>
      </c>
      <c r="I1124" s="14" t="str">
        <f>VLOOKUP(Transaksi[[#This Row],[product_id]],'Data Mentah'!$J$7:$N$31,2,FALSE)</f>
        <v>Indomie Goreng Cabe Ijo</v>
      </c>
      <c r="J1124" s="14" t="str">
        <f>VLOOKUP(Transaksi[[#This Row],[product_id]],'Data Mentah'!$J$7:$N$31,3,FALSE)</f>
        <v>makanan</v>
      </c>
      <c r="K1124" s="14">
        <f>VLOOKUP(Transaksi[[#This Row],[product_id]],'Data Mentah'!$J$7:$N$31,4,FALSE)</f>
        <v>9000</v>
      </c>
      <c r="L1124" s="14" t="str">
        <f>VLOOKUP(Transaksi[[#This Row],[product_id]],'Data Mentah'!$J$7:$N$31,5,FALSE)</f>
        <v>mie-goreng</v>
      </c>
      <c r="M1124" s="14">
        <f>Transaksi[[#This Row],[quantity]]*Transaksi[[#This Row],[harga_produk]]</f>
        <v>18000</v>
      </c>
      <c r="N1124" s="14" t="str">
        <f>LEFT(Transaksi[[#This Row],[jenis_pembayaran]],4)</f>
        <v>QRIS</v>
      </c>
      <c r="O1124" s="14">
        <f>IF(Transaksi[[#This Row],[tipe_pembayaran]]="QRIS",5%*Transaksi[[#This Row],[total_penjualan]],0)</f>
        <v>900</v>
      </c>
      <c r="P1124" s="14">
        <f>Transaksi[[#This Row],[total_penjualan]]-Transaksi[[#This Row],[diskon]]</f>
        <v>17100</v>
      </c>
      <c r="Q1124" s="16" t="str">
        <f t="shared" si="17"/>
        <v>Juli</v>
      </c>
    </row>
    <row r="1125" spans="1:17">
      <c r="A1125" s="14">
        <v>1124</v>
      </c>
      <c r="B1125" s="14">
        <v>1124</v>
      </c>
      <c r="C1125" s="15">
        <v>44797</v>
      </c>
      <c r="D1125" s="14">
        <v>84</v>
      </c>
      <c r="E1125" s="14">
        <v>5</v>
      </c>
      <c r="F1125" s="14">
        <v>2</v>
      </c>
      <c r="G1125" s="14" t="s">
        <v>22</v>
      </c>
      <c r="H1125" s="14" t="s">
        <v>20</v>
      </c>
      <c r="I1125" s="14" t="str">
        <f>VLOOKUP(Transaksi[[#This Row],[product_id]],'Data Mentah'!$J$7:$N$31,2,FALSE)</f>
        <v>Indomie Goreng Cabe Ijo</v>
      </c>
      <c r="J1125" s="14" t="str">
        <f>VLOOKUP(Transaksi[[#This Row],[product_id]],'Data Mentah'!$J$7:$N$31,3,FALSE)</f>
        <v>makanan</v>
      </c>
      <c r="K1125" s="14">
        <f>VLOOKUP(Transaksi[[#This Row],[product_id]],'Data Mentah'!$J$7:$N$31,4,FALSE)</f>
        <v>9000</v>
      </c>
      <c r="L1125" s="14" t="str">
        <f>VLOOKUP(Transaksi[[#This Row],[product_id]],'Data Mentah'!$J$7:$N$31,5,FALSE)</f>
        <v>mie-goreng</v>
      </c>
      <c r="M1125" s="14">
        <f>Transaksi[[#This Row],[quantity]]*Transaksi[[#This Row],[harga_produk]]</f>
        <v>18000</v>
      </c>
      <c r="N1125" s="14" t="str">
        <f>LEFT(Transaksi[[#This Row],[jenis_pembayaran]],4)</f>
        <v>QRIS</v>
      </c>
      <c r="O1125" s="14">
        <f>IF(Transaksi[[#This Row],[tipe_pembayaran]]="QRIS",5%*Transaksi[[#This Row],[total_penjualan]],0)</f>
        <v>900</v>
      </c>
      <c r="P1125" s="14">
        <f>Transaksi[[#This Row],[total_penjualan]]-Transaksi[[#This Row],[diskon]]</f>
        <v>17100</v>
      </c>
      <c r="Q1125" s="16" t="str">
        <f t="shared" si="17"/>
        <v>Agustus</v>
      </c>
    </row>
    <row r="1126" spans="1:17">
      <c r="A1126" s="14">
        <v>1125</v>
      </c>
      <c r="B1126" s="14">
        <v>1125</v>
      </c>
      <c r="C1126" s="15">
        <v>44601</v>
      </c>
      <c r="D1126" s="14">
        <v>85</v>
      </c>
      <c r="E1126" s="14">
        <v>5</v>
      </c>
      <c r="F1126" s="14">
        <v>2</v>
      </c>
      <c r="G1126" s="14" t="s">
        <v>30</v>
      </c>
      <c r="H1126" s="14" t="s">
        <v>20</v>
      </c>
      <c r="I1126" s="14" t="str">
        <f>VLOOKUP(Transaksi[[#This Row],[product_id]],'Data Mentah'!$J$7:$N$31,2,FALSE)</f>
        <v>Indomie Goreng Cabe Ijo</v>
      </c>
      <c r="J1126" s="14" t="str">
        <f>VLOOKUP(Transaksi[[#This Row],[product_id]],'Data Mentah'!$J$7:$N$31,3,FALSE)</f>
        <v>makanan</v>
      </c>
      <c r="K1126" s="14">
        <f>VLOOKUP(Transaksi[[#This Row],[product_id]],'Data Mentah'!$J$7:$N$31,4,FALSE)</f>
        <v>9000</v>
      </c>
      <c r="L1126" s="14" t="str">
        <f>VLOOKUP(Transaksi[[#This Row],[product_id]],'Data Mentah'!$J$7:$N$31,5,FALSE)</f>
        <v>mie-goreng</v>
      </c>
      <c r="M1126" s="14">
        <f>Transaksi[[#This Row],[quantity]]*Transaksi[[#This Row],[harga_produk]]</f>
        <v>18000</v>
      </c>
      <c r="N1126" s="14" t="str">
        <f>LEFT(Transaksi[[#This Row],[jenis_pembayaran]],4)</f>
        <v>QRIS</v>
      </c>
      <c r="O1126" s="14">
        <f>IF(Transaksi[[#This Row],[tipe_pembayaran]]="QRIS",5%*Transaksi[[#This Row],[total_penjualan]],0)</f>
        <v>900</v>
      </c>
      <c r="P1126" s="14">
        <f>Transaksi[[#This Row],[total_penjualan]]-Transaksi[[#This Row],[diskon]]</f>
        <v>17100</v>
      </c>
      <c r="Q1126" s="16" t="str">
        <f t="shared" si="17"/>
        <v>Februari</v>
      </c>
    </row>
    <row r="1127" spans="1:17">
      <c r="A1127" s="14">
        <v>1126</v>
      </c>
      <c r="B1127" s="14">
        <v>1126</v>
      </c>
      <c r="C1127" s="15">
        <v>44592</v>
      </c>
      <c r="D1127" s="14">
        <v>26</v>
      </c>
      <c r="E1127" s="14">
        <v>15</v>
      </c>
      <c r="F1127" s="14">
        <v>2</v>
      </c>
      <c r="G1127" s="14" t="s">
        <v>14</v>
      </c>
      <c r="H1127" s="14" t="s">
        <v>20</v>
      </c>
      <c r="I1127" s="14" t="str">
        <f>VLOOKUP(Transaksi[[#This Row],[product_id]],'Data Mentah'!$J$7:$N$31,2,FALSE)</f>
        <v>Indomie Rasa Soto Betawi</v>
      </c>
      <c r="J1127" s="14" t="str">
        <f>VLOOKUP(Transaksi[[#This Row],[product_id]],'Data Mentah'!$J$7:$N$31,3,FALSE)</f>
        <v>makanan</v>
      </c>
      <c r="K1127" s="14">
        <f>VLOOKUP(Transaksi[[#This Row],[product_id]],'Data Mentah'!$J$7:$N$31,4,FALSE)</f>
        <v>10000</v>
      </c>
      <c r="L1127" s="14" t="str">
        <f>VLOOKUP(Transaksi[[#This Row],[product_id]],'Data Mentah'!$J$7:$N$31,5,FALSE)</f>
        <v>mie-kuah</v>
      </c>
      <c r="M1127" s="14">
        <f>Transaksi[[#This Row],[quantity]]*Transaksi[[#This Row],[harga_produk]]</f>
        <v>20000</v>
      </c>
      <c r="N1127" s="14" t="str">
        <f>LEFT(Transaksi[[#This Row],[jenis_pembayaran]],4)</f>
        <v>QRIS</v>
      </c>
      <c r="O1127" s="14">
        <f>IF(Transaksi[[#This Row],[tipe_pembayaran]]="QRIS",5%*Transaksi[[#This Row],[total_penjualan]],0)</f>
        <v>1000</v>
      </c>
      <c r="P1127" s="14">
        <f>Transaksi[[#This Row],[total_penjualan]]-Transaksi[[#This Row],[diskon]]</f>
        <v>19000</v>
      </c>
      <c r="Q1127" s="16" t="str">
        <f t="shared" si="17"/>
        <v>Januari</v>
      </c>
    </row>
    <row r="1128" spans="1:17">
      <c r="A1128" s="14">
        <v>1127</v>
      </c>
      <c r="B1128" s="14">
        <v>1127</v>
      </c>
      <c r="C1128" s="15">
        <v>44640</v>
      </c>
      <c r="D1128" s="14">
        <v>66</v>
      </c>
      <c r="E1128" s="14">
        <v>9</v>
      </c>
      <c r="F1128" s="14">
        <v>3</v>
      </c>
      <c r="G1128" s="14" t="s">
        <v>22</v>
      </c>
      <c r="H1128" s="14" t="s">
        <v>15</v>
      </c>
      <c r="I1128" s="14" t="str">
        <f>VLOOKUP(Transaksi[[#This Row],[product_id]],'Data Mentah'!$J$7:$N$31,2,FALSE)</f>
        <v>Indomie Goreng Spesial</v>
      </c>
      <c r="J1128" s="14" t="str">
        <f>VLOOKUP(Transaksi[[#This Row],[product_id]],'Data Mentah'!$J$7:$N$31,3,FALSE)</f>
        <v>makanan</v>
      </c>
      <c r="K1128" s="14">
        <f>VLOOKUP(Transaksi[[#This Row],[product_id]],'Data Mentah'!$J$7:$N$31,4,FALSE)</f>
        <v>9000</v>
      </c>
      <c r="L1128" s="14" t="str">
        <f>VLOOKUP(Transaksi[[#This Row],[product_id]],'Data Mentah'!$J$7:$N$31,5,FALSE)</f>
        <v>mie-goreng</v>
      </c>
      <c r="M1128" s="14">
        <f>Transaksi[[#This Row],[quantity]]*Transaksi[[#This Row],[harga_produk]]</f>
        <v>27000</v>
      </c>
      <c r="N1128" s="14" t="str">
        <f>LEFT(Transaksi[[#This Row],[jenis_pembayaran]],4)</f>
        <v>QRIS</v>
      </c>
      <c r="O1128" s="14">
        <f>IF(Transaksi[[#This Row],[tipe_pembayaran]]="QRIS",5%*Transaksi[[#This Row],[total_penjualan]],0)</f>
        <v>1350</v>
      </c>
      <c r="P1128" s="14">
        <f>Transaksi[[#This Row],[total_penjualan]]-Transaksi[[#This Row],[diskon]]</f>
        <v>25650</v>
      </c>
      <c r="Q1128" s="16" t="str">
        <f t="shared" si="17"/>
        <v>Maret</v>
      </c>
    </row>
    <row r="1129" spans="1:17">
      <c r="A1129" s="14">
        <v>1128</v>
      </c>
      <c r="B1129" s="14">
        <v>1128</v>
      </c>
      <c r="C1129" s="15">
        <v>44708</v>
      </c>
      <c r="D1129" s="14">
        <v>94</v>
      </c>
      <c r="E1129" s="14">
        <v>9</v>
      </c>
      <c r="F1129" s="14">
        <v>2</v>
      </c>
      <c r="G1129" s="14" t="s">
        <v>19</v>
      </c>
      <c r="H1129" s="14" t="s">
        <v>20</v>
      </c>
      <c r="I1129" s="14" t="str">
        <f>VLOOKUP(Transaksi[[#This Row],[product_id]],'Data Mentah'!$J$7:$N$31,2,FALSE)</f>
        <v>Indomie Goreng Spesial</v>
      </c>
      <c r="J1129" s="14" t="str">
        <f>VLOOKUP(Transaksi[[#This Row],[product_id]],'Data Mentah'!$J$7:$N$31,3,FALSE)</f>
        <v>makanan</v>
      </c>
      <c r="K1129" s="14">
        <f>VLOOKUP(Transaksi[[#This Row],[product_id]],'Data Mentah'!$J$7:$N$31,4,FALSE)</f>
        <v>9000</v>
      </c>
      <c r="L1129" s="14" t="str">
        <f>VLOOKUP(Transaksi[[#This Row],[product_id]],'Data Mentah'!$J$7:$N$31,5,FALSE)</f>
        <v>mie-goreng</v>
      </c>
      <c r="M1129" s="14">
        <f>Transaksi[[#This Row],[quantity]]*Transaksi[[#This Row],[harga_produk]]</f>
        <v>18000</v>
      </c>
      <c r="N1129" s="14" t="str">
        <f>LEFT(Transaksi[[#This Row],[jenis_pembayaran]],4)</f>
        <v>CASH</v>
      </c>
      <c r="O1129" s="14">
        <f>IF(Transaksi[[#This Row],[tipe_pembayaran]]="QRIS",5%*Transaksi[[#This Row],[total_penjualan]],0)</f>
        <v>0</v>
      </c>
      <c r="P1129" s="14">
        <f>Transaksi[[#This Row],[total_penjualan]]-Transaksi[[#This Row],[diskon]]</f>
        <v>18000</v>
      </c>
      <c r="Q1129" s="16" t="str">
        <f t="shared" si="17"/>
        <v>Mei</v>
      </c>
    </row>
    <row r="1130" spans="1:17">
      <c r="A1130" s="14">
        <v>1129</v>
      </c>
      <c r="B1130" s="14">
        <v>1129</v>
      </c>
      <c r="C1130" s="15">
        <v>44621</v>
      </c>
      <c r="D1130" s="14">
        <v>97</v>
      </c>
      <c r="E1130" s="14">
        <v>2</v>
      </c>
      <c r="F1130" s="14">
        <v>3</v>
      </c>
      <c r="G1130" s="14" t="s">
        <v>22</v>
      </c>
      <c r="H1130" s="14" t="s">
        <v>20</v>
      </c>
      <c r="I1130" s="14" t="str">
        <f>VLOOKUP(Transaksi[[#This Row],[product_id]],'Data Mentah'!$J$7:$N$31,2,FALSE)</f>
        <v>Indomie Ayam Spesial</v>
      </c>
      <c r="J1130" s="14" t="str">
        <f>VLOOKUP(Transaksi[[#This Row],[product_id]],'Data Mentah'!$J$7:$N$31,3,FALSE)</f>
        <v>makanan</v>
      </c>
      <c r="K1130" s="14">
        <f>VLOOKUP(Transaksi[[#This Row],[product_id]],'Data Mentah'!$J$7:$N$31,4,FALSE)</f>
        <v>9000</v>
      </c>
      <c r="L1130" s="14" t="str">
        <f>VLOOKUP(Transaksi[[#This Row],[product_id]],'Data Mentah'!$J$7:$N$31,5,FALSE)</f>
        <v>mie-kuah</v>
      </c>
      <c r="M1130" s="14">
        <f>Transaksi[[#This Row],[quantity]]*Transaksi[[#This Row],[harga_produk]]</f>
        <v>27000</v>
      </c>
      <c r="N1130" s="14" t="str">
        <f>LEFT(Transaksi[[#This Row],[jenis_pembayaran]],4)</f>
        <v>QRIS</v>
      </c>
      <c r="O1130" s="14">
        <f>IF(Transaksi[[#This Row],[tipe_pembayaran]]="QRIS",5%*Transaksi[[#This Row],[total_penjualan]],0)</f>
        <v>1350</v>
      </c>
      <c r="P1130" s="14">
        <f>Transaksi[[#This Row],[total_penjualan]]-Transaksi[[#This Row],[diskon]]</f>
        <v>25650</v>
      </c>
      <c r="Q1130" s="16" t="str">
        <f t="shared" si="17"/>
        <v>Maret</v>
      </c>
    </row>
    <row r="1131" spans="1:17">
      <c r="A1131" s="14">
        <v>1130</v>
      </c>
      <c r="B1131" s="14">
        <v>1130</v>
      </c>
      <c r="C1131" s="15">
        <v>44643</v>
      </c>
      <c r="D1131" s="14">
        <v>55</v>
      </c>
      <c r="E1131" s="14">
        <v>4</v>
      </c>
      <c r="F1131" s="14">
        <v>1</v>
      </c>
      <c r="G1131" s="14" t="s">
        <v>30</v>
      </c>
      <c r="H1131" s="14" t="s">
        <v>15</v>
      </c>
      <c r="I1131" s="14" t="str">
        <f>VLOOKUP(Transaksi[[#This Row],[product_id]],'Data Mentah'!$J$7:$N$31,2,FALSE)</f>
        <v>Indomie Goreng Aceh</v>
      </c>
      <c r="J1131" s="14" t="str">
        <f>VLOOKUP(Transaksi[[#This Row],[product_id]],'Data Mentah'!$J$7:$N$31,3,FALSE)</f>
        <v>makanan</v>
      </c>
      <c r="K1131" s="14">
        <f>VLOOKUP(Transaksi[[#This Row],[product_id]],'Data Mentah'!$J$7:$N$31,4,FALSE)</f>
        <v>9000</v>
      </c>
      <c r="L1131" s="14" t="str">
        <f>VLOOKUP(Transaksi[[#This Row],[product_id]],'Data Mentah'!$J$7:$N$31,5,FALSE)</f>
        <v>mie-goreng</v>
      </c>
      <c r="M1131" s="14">
        <f>Transaksi[[#This Row],[quantity]]*Transaksi[[#This Row],[harga_produk]]</f>
        <v>9000</v>
      </c>
      <c r="N1131" s="14" t="str">
        <f>LEFT(Transaksi[[#This Row],[jenis_pembayaran]],4)</f>
        <v>QRIS</v>
      </c>
      <c r="O1131" s="14">
        <f>IF(Transaksi[[#This Row],[tipe_pembayaran]]="QRIS",5%*Transaksi[[#This Row],[total_penjualan]],0)</f>
        <v>450</v>
      </c>
      <c r="P1131" s="14">
        <f>Transaksi[[#This Row],[total_penjualan]]-Transaksi[[#This Row],[diskon]]</f>
        <v>8550</v>
      </c>
      <c r="Q1131" s="16" t="str">
        <f t="shared" si="17"/>
        <v>Maret</v>
      </c>
    </row>
    <row r="1132" spans="1:17">
      <c r="A1132" s="14">
        <v>1131</v>
      </c>
      <c r="B1132" s="14">
        <v>1131</v>
      </c>
      <c r="C1132" s="15">
        <v>44653</v>
      </c>
      <c r="D1132" s="14">
        <v>17</v>
      </c>
      <c r="E1132" s="14">
        <v>10</v>
      </c>
      <c r="F1132" s="14">
        <v>1</v>
      </c>
      <c r="G1132" s="14" t="s">
        <v>33</v>
      </c>
      <c r="H1132" s="14" t="s">
        <v>20</v>
      </c>
      <c r="I1132" s="14" t="str">
        <f>VLOOKUP(Transaksi[[#This Row],[product_id]],'Data Mentah'!$J$7:$N$31,2,FALSE)</f>
        <v>indomie Kari Ayam</v>
      </c>
      <c r="J1132" s="14" t="str">
        <f>VLOOKUP(Transaksi[[#This Row],[product_id]],'Data Mentah'!$J$7:$N$31,3,FALSE)</f>
        <v>makanan</v>
      </c>
      <c r="K1132" s="14">
        <f>VLOOKUP(Transaksi[[#This Row],[product_id]],'Data Mentah'!$J$7:$N$31,4,FALSE)</f>
        <v>9000</v>
      </c>
      <c r="L1132" s="14" t="str">
        <f>VLOOKUP(Transaksi[[#This Row],[product_id]],'Data Mentah'!$J$7:$N$31,5,FALSE)</f>
        <v>mie-kuah</v>
      </c>
      <c r="M1132" s="14">
        <f>Transaksi[[#This Row],[quantity]]*Transaksi[[#This Row],[harga_produk]]</f>
        <v>9000</v>
      </c>
      <c r="N1132" s="14" t="str">
        <f>LEFT(Transaksi[[#This Row],[jenis_pembayaran]],4)</f>
        <v>QRIS</v>
      </c>
      <c r="O1132" s="14">
        <f>IF(Transaksi[[#This Row],[tipe_pembayaran]]="QRIS",5%*Transaksi[[#This Row],[total_penjualan]],0)</f>
        <v>450</v>
      </c>
      <c r="P1132" s="14">
        <f>Transaksi[[#This Row],[total_penjualan]]-Transaksi[[#This Row],[diskon]]</f>
        <v>8550</v>
      </c>
      <c r="Q1132" s="16" t="str">
        <f t="shared" si="17"/>
        <v>April</v>
      </c>
    </row>
    <row r="1133" spans="1:17">
      <c r="A1133" s="14">
        <v>1132</v>
      </c>
      <c r="B1133" s="14">
        <v>1132</v>
      </c>
      <c r="C1133" s="15">
        <v>44587</v>
      </c>
      <c r="D1133" s="14">
        <v>92</v>
      </c>
      <c r="E1133" s="14">
        <v>10</v>
      </c>
      <c r="F1133" s="14">
        <v>3</v>
      </c>
      <c r="G1133" s="14" t="s">
        <v>22</v>
      </c>
      <c r="H1133" s="14" t="s">
        <v>15</v>
      </c>
      <c r="I1133" s="14" t="str">
        <f>VLOOKUP(Transaksi[[#This Row],[product_id]],'Data Mentah'!$J$7:$N$31,2,FALSE)</f>
        <v>indomie Kari Ayam</v>
      </c>
      <c r="J1133" s="14" t="str">
        <f>VLOOKUP(Transaksi[[#This Row],[product_id]],'Data Mentah'!$J$7:$N$31,3,FALSE)</f>
        <v>makanan</v>
      </c>
      <c r="K1133" s="14">
        <f>VLOOKUP(Transaksi[[#This Row],[product_id]],'Data Mentah'!$J$7:$N$31,4,FALSE)</f>
        <v>9000</v>
      </c>
      <c r="L1133" s="14" t="str">
        <f>VLOOKUP(Transaksi[[#This Row],[product_id]],'Data Mentah'!$J$7:$N$31,5,FALSE)</f>
        <v>mie-kuah</v>
      </c>
      <c r="M1133" s="14">
        <f>Transaksi[[#This Row],[quantity]]*Transaksi[[#This Row],[harga_produk]]</f>
        <v>27000</v>
      </c>
      <c r="N1133" s="14" t="str">
        <f>LEFT(Transaksi[[#This Row],[jenis_pembayaran]],4)</f>
        <v>QRIS</v>
      </c>
      <c r="O1133" s="14">
        <f>IF(Transaksi[[#This Row],[tipe_pembayaran]]="QRIS",5%*Transaksi[[#This Row],[total_penjualan]],0)</f>
        <v>1350</v>
      </c>
      <c r="P1133" s="14">
        <f>Transaksi[[#This Row],[total_penjualan]]-Transaksi[[#This Row],[diskon]]</f>
        <v>25650</v>
      </c>
      <c r="Q1133" s="16" t="str">
        <f t="shared" si="17"/>
        <v>Januari</v>
      </c>
    </row>
    <row r="1134" spans="1:17">
      <c r="A1134" s="14">
        <v>1133</v>
      </c>
      <c r="B1134" s="14">
        <v>1133</v>
      </c>
      <c r="C1134" s="15">
        <v>44723</v>
      </c>
      <c r="D1134" s="14">
        <v>7</v>
      </c>
      <c r="E1134" s="14">
        <v>6</v>
      </c>
      <c r="F1134" s="14">
        <v>2</v>
      </c>
      <c r="G1134" s="14" t="s">
        <v>45</v>
      </c>
      <c r="H1134" s="14" t="s">
        <v>20</v>
      </c>
      <c r="I1134" s="14" t="str">
        <f>VLOOKUP(Transaksi[[#This Row],[product_id]],'Data Mentah'!$J$7:$N$31,2,FALSE)</f>
        <v>Indomie Goreng Pedas</v>
      </c>
      <c r="J1134" s="14" t="str">
        <f>VLOOKUP(Transaksi[[#This Row],[product_id]],'Data Mentah'!$J$7:$N$31,3,FALSE)</f>
        <v>makanan</v>
      </c>
      <c r="K1134" s="14">
        <f>VLOOKUP(Transaksi[[#This Row],[product_id]],'Data Mentah'!$J$7:$N$31,4,FALSE)</f>
        <v>9000</v>
      </c>
      <c r="L1134" s="14" t="str">
        <f>VLOOKUP(Transaksi[[#This Row],[product_id]],'Data Mentah'!$J$7:$N$31,5,FALSE)</f>
        <v>mie-goreng</v>
      </c>
      <c r="M1134" s="14">
        <f>Transaksi[[#This Row],[quantity]]*Transaksi[[#This Row],[harga_produk]]</f>
        <v>18000</v>
      </c>
      <c r="N1134" s="14" t="str">
        <f>LEFT(Transaksi[[#This Row],[jenis_pembayaran]],4)</f>
        <v>QRIS</v>
      </c>
      <c r="O1134" s="14">
        <f>IF(Transaksi[[#This Row],[tipe_pembayaran]]="QRIS",5%*Transaksi[[#This Row],[total_penjualan]],0)</f>
        <v>900</v>
      </c>
      <c r="P1134" s="14">
        <f>Transaksi[[#This Row],[total_penjualan]]-Transaksi[[#This Row],[diskon]]</f>
        <v>17100</v>
      </c>
      <c r="Q1134" s="16" t="str">
        <f t="shared" si="17"/>
        <v>Juni</v>
      </c>
    </row>
    <row r="1135" spans="1:17">
      <c r="A1135" s="14">
        <v>1134</v>
      </c>
      <c r="B1135" s="14">
        <v>1134</v>
      </c>
      <c r="C1135" s="15">
        <v>44707</v>
      </c>
      <c r="D1135" s="14">
        <v>82</v>
      </c>
      <c r="E1135" s="14">
        <v>1</v>
      </c>
      <c r="F1135" s="14">
        <v>3</v>
      </c>
      <c r="G1135" s="14" t="s">
        <v>14</v>
      </c>
      <c r="H1135" s="14" t="s">
        <v>20</v>
      </c>
      <c r="I1135" s="14" t="str">
        <f>VLOOKUP(Transaksi[[#This Row],[product_id]],'Data Mentah'!$J$7:$N$31,2,FALSE)</f>
        <v>indomie Ayam Bawang</v>
      </c>
      <c r="J1135" s="14" t="str">
        <f>VLOOKUP(Transaksi[[#This Row],[product_id]],'Data Mentah'!$J$7:$N$31,3,FALSE)</f>
        <v>makanan</v>
      </c>
      <c r="K1135" s="14">
        <f>VLOOKUP(Transaksi[[#This Row],[product_id]],'Data Mentah'!$J$7:$N$31,4,FALSE)</f>
        <v>9000</v>
      </c>
      <c r="L1135" s="14" t="str">
        <f>VLOOKUP(Transaksi[[#This Row],[product_id]],'Data Mentah'!$J$7:$N$31,5,FALSE)</f>
        <v>mie-kuah</v>
      </c>
      <c r="M1135" s="14">
        <f>Transaksi[[#This Row],[quantity]]*Transaksi[[#This Row],[harga_produk]]</f>
        <v>27000</v>
      </c>
      <c r="N1135" s="14" t="str">
        <f>LEFT(Transaksi[[#This Row],[jenis_pembayaran]],4)</f>
        <v>QRIS</v>
      </c>
      <c r="O1135" s="14">
        <f>IF(Transaksi[[#This Row],[tipe_pembayaran]]="QRIS",5%*Transaksi[[#This Row],[total_penjualan]],0)</f>
        <v>1350</v>
      </c>
      <c r="P1135" s="14">
        <f>Transaksi[[#This Row],[total_penjualan]]-Transaksi[[#This Row],[diskon]]</f>
        <v>25650</v>
      </c>
      <c r="Q1135" s="16" t="str">
        <f t="shared" si="17"/>
        <v>Mei</v>
      </c>
    </row>
    <row r="1136" spans="1:17">
      <c r="A1136" s="14">
        <v>1135</v>
      </c>
      <c r="B1136" s="14">
        <v>1135</v>
      </c>
      <c r="C1136" s="15">
        <v>44705</v>
      </c>
      <c r="D1136" s="14">
        <v>30</v>
      </c>
      <c r="E1136" s="14">
        <v>14</v>
      </c>
      <c r="F1136" s="14">
        <v>1</v>
      </c>
      <c r="G1136" s="14" t="s">
        <v>30</v>
      </c>
      <c r="H1136" s="14" t="s">
        <v>20</v>
      </c>
      <c r="I1136" s="14" t="str">
        <f>VLOOKUP(Transaksi[[#This Row],[product_id]],'Data Mentah'!$J$7:$N$31,2,FALSE)</f>
        <v>Indomie Rasa Soto Banjar Limau Kuit</v>
      </c>
      <c r="J1136" s="14" t="str">
        <f>VLOOKUP(Transaksi[[#This Row],[product_id]],'Data Mentah'!$J$7:$N$31,3,FALSE)</f>
        <v>makanan</v>
      </c>
      <c r="K1136" s="14">
        <f>VLOOKUP(Transaksi[[#This Row],[product_id]],'Data Mentah'!$J$7:$N$31,4,FALSE)</f>
        <v>10000</v>
      </c>
      <c r="L1136" s="14" t="str">
        <f>VLOOKUP(Transaksi[[#This Row],[product_id]],'Data Mentah'!$J$7:$N$31,5,FALSE)</f>
        <v>mie-kuah</v>
      </c>
      <c r="M1136" s="14">
        <f>Transaksi[[#This Row],[quantity]]*Transaksi[[#This Row],[harga_produk]]</f>
        <v>10000</v>
      </c>
      <c r="N1136" s="14" t="str">
        <f>LEFT(Transaksi[[#This Row],[jenis_pembayaran]],4)</f>
        <v>QRIS</v>
      </c>
      <c r="O1136" s="14">
        <f>IF(Transaksi[[#This Row],[tipe_pembayaran]]="QRIS",5%*Transaksi[[#This Row],[total_penjualan]],0)</f>
        <v>500</v>
      </c>
      <c r="P1136" s="14">
        <f>Transaksi[[#This Row],[total_penjualan]]-Transaksi[[#This Row],[diskon]]</f>
        <v>9500</v>
      </c>
      <c r="Q1136" s="16" t="str">
        <f t="shared" si="17"/>
        <v>Mei</v>
      </c>
    </row>
    <row r="1137" spans="1:17">
      <c r="A1137" s="14">
        <v>1136</v>
      </c>
      <c r="B1137" s="14">
        <v>1136</v>
      </c>
      <c r="C1137" s="15">
        <v>44690</v>
      </c>
      <c r="D1137" s="14">
        <v>47</v>
      </c>
      <c r="E1137" s="14">
        <v>3</v>
      </c>
      <c r="F1137" s="14">
        <v>2</v>
      </c>
      <c r="G1137" s="14" t="s">
        <v>30</v>
      </c>
      <c r="H1137" s="14" t="s">
        <v>20</v>
      </c>
      <c r="I1137" s="14" t="str">
        <f>VLOOKUP(Transaksi[[#This Row],[product_id]],'Data Mentah'!$J$7:$N$31,2,FALSE)</f>
        <v>Indomie Baso Sapi</v>
      </c>
      <c r="J1137" s="14" t="str">
        <f>VLOOKUP(Transaksi[[#This Row],[product_id]],'Data Mentah'!$J$7:$N$31,3,FALSE)</f>
        <v>makanan</v>
      </c>
      <c r="K1137" s="14">
        <f>VLOOKUP(Transaksi[[#This Row],[product_id]],'Data Mentah'!$J$7:$N$31,4,FALSE)</f>
        <v>9000</v>
      </c>
      <c r="L1137" s="14" t="str">
        <f>VLOOKUP(Transaksi[[#This Row],[product_id]],'Data Mentah'!$J$7:$N$31,5,FALSE)</f>
        <v>mie-kuah</v>
      </c>
      <c r="M1137" s="14">
        <f>Transaksi[[#This Row],[quantity]]*Transaksi[[#This Row],[harga_produk]]</f>
        <v>18000</v>
      </c>
      <c r="N1137" s="14" t="str">
        <f>LEFT(Transaksi[[#This Row],[jenis_pembayaran]],4)</f>
        <v>QRIS</v>
      </c>
      <c r="O1137" s="14">
        <f>IF(Transaksi[[#This Row],[tipe_pembayaran]]="QRIS",5%*Transaksi[[#This Row],[total_penjualan]],0)</f>
        <v>900</v>
      </c>
      <c r="P1137" s="14">
        <f>Transaksi[[#This Row],[total_penjualan]]-Transaksi[[#This Row],[diskon]]</f>
        <v>17100</v>
      </c>
      <c r="Q1137" s="16" t="str">
        <f t="shared" si="17"/>
        <v>Mei</v>
      </c>
    </row>
    <row r="1138" spans="1:17">
      <c r="A1138" s="14">
        <v>1137</v>
      </c>
      <c r="B1138" s="14">
        <v>1137</v>
      </c>
      <c r="C1138" s="15">
        <v>44599</v>
      </c>
      <c r="D1138" s="14">
        <v>78</v>
      </c>
      <c r="E1138" s="14">
        <v>13</v>
      </c>
      <c r="F1138" s="14">
        <v>2</v>
      </c>
      <c r="G1138" s="14" t="s">
        <v>45</v>
      </c>
      <c r="H1138" s="14" t="s">
        <v>15</v>
      </c>
      <c r="I1138" s="14" t="str">
        <f>VLOOKUP(Transaksi[[#This Row],[product_id]],'Data Mentah'!$J$7:$N$31,2,FALSE)</f>
        <v>Indomie Rasa Sop Buntut</v>
      </c>
      <c r="J1138" s="14" t="str">
        <f>VLOOKUP(Transaksi[[#This Row],[product_id]],'Data Mentah'!$J$7:$N$31,3,FALSE)</f>
        <v>makanan</v>
      </c>
      <c r="K1138" s="14">
        <f>VLOOKUP(Transaksi[[#This Row],[product_id]],'Data Mentah'!$J$7:$N$31,4,FALSE)</f>
        <v>10000</v>
      </c>
      <c r="L1138" s="14" t="str">
        <f>VLOOKUP(Transaksi[[#This Row],[product_id]],'Data Mentah'!$J$7:$N$31,5,FALSE)</f>
        <v>mie-kuah</v>
      </c>
      <c r="M1138" s="14">
        <f>Transaksi[[#This Row],[quantity]]*Transaksi[[#This Row],[harga_produk]]</f>
        <v>20000</v>
      </c>
      <c r="N1138" s="14" t="str">
        <f>LEFT(Transaksi[[#This Row],[jenis_pembayaran]],4)</f>
        <v>QRIS</v>
      </c>
      <c r="O1138" s="14">
        <f>IF(Transaksi[[#This Row],[tipe_pembayaran]]="QRIS",5%*Transaksi[[#This Row],[total_penjualan]],0)</f>
        <v>1000</v>
      </c>
      <c r="P1138" s="14">
        <f>Transaksi[[#This Row],[total_penjualan]]-Transaksi[[#This Row],[diskon]]</f>
        <v>19000</v>
      </c>
      <c r="Q1138" s="16" t="str">
        <f t="shared" si="17"/>
        <v>Februari</v>
      </c>
    </row>
    <row r="1139" spans="1:17">
      <c r="A1139" s="14">
        <v>1138</v>
      </c>
      <c r="B1139" s="14">
        <v>1138</v>
      </c>
      <c r="C1139" s="15">
        <v>44642</v>
      </c>
      <c r="D1139" s="14">
        <v>56</v>
      </c>
      <c r="E1139" s="14">
        <v>6</v>
      </c>
      <c r="F1139" s="14">
        <v>3</v>
      </c>
      <c r="G1139" s="14" t="s">
        <v>14</v>
      </c>
      <c r="H1139" s="14" t="s">
        <v>20</v>
      </c>
      <c r="I1139" s="14" t="str">
        <f>VLOOKUP(Transaksi[[#This Row],[product_id]],'Data Mentah'!$J$7:$N$31,2,FALSE)</f>
        <v>Indomie Goreng Pedas</v>
      </c>
      <c r="J1139" s="14" t="str">
        <f>VLOOKUP(Transaksi[[#This Row],[product_id]],'Data Mentah'!$J$7:$N$31,3,FALSE)</f>
        <v>makanan</v>
      </c>
      <c r="K1139" s="14">
        <f>VLOOKUP(Transaksi[[#This Row],[product_id]],'Data Mentah'!$J$7:$N$31,4,FALSE)</f>
        <v>9000</v>
      </c>
      <c r="L1139" s="14" t="str">
        <f>VLOOKUP(Transaksi[[#This Row],[product_id]],'Data Mentah'!$J$7:$N$31,5,FALSE)</f>
        <v>mie-goreng</v>
      </c>
      <c r="M1139" s="14">
        <f>Transaksi[[#This Row],[quantity]]*Transaksi[[#This Row],[harga_produk]]</f>
        <v>27000</v>
      </c>
      <c r="N1139" s="14" t="str">
        <f>LEFT(Transaksi[[#This Row],[jenis_pembayaran]],4)</f>
        <v>QRIS</v>
      </c>
      <c r="O1139" s="14">
        <f>IF(Transaksi[[#This Row],[tipe_pembayaran]]="QRIS",5%*Transaksi[[#This Row],[total_penjualan]],0)</f>
        <v>1350</v>
      </c>
      <c r="P1139" s="14">
        <f>Transaksi[[#This Row],[total_penjualan]]-Transaksi[[#This Row],[diskon]]</f>
        <v>25650</v>
      </c>
      <c r="Q1139" s="16" t="str">
        <f t="shared" si="17"/>
        <v>Maret</v>
      </c>
    </row>
    <row r="1140" spans="1:17">
      <c r="A1140" s="14">
        <v>1139</v>
      </c>
      <c r="B1140" s="14">
        <v>1139</v>
      </c>
      <c r="C1140" s="15">
        <v>44589</v>
      </c>
      <c r="D1140" s="14">
        <v>27</v>
      </c>
      <c r="E1140" s="14">
        <v>17</v>
      </c>
      <c r="F1140" s="14">
        <v>2</v>
      </c>
      <c r="G1140" s="14" t="s">
        <v>33</v>
      </c>
      <c r="H1140" s="14" t="s">
        <v>20</v>
      </c>
      <c r="I1140" s="14" t="str">
        <f>VLOOKUP(Transaksi[[#This Row],[product_id]],'Data Mentah'!$J$7:$N$31,2,FALSE)</f>
        <v>Indomie Rasa Soto Padang</v>
      </c>
      <c r="J1140" s="14" t="str">
        <f>VLOOKUP(Transaksi[[#This Row],[product_id]],'Data Mentah'!$J$7:$N$31,3,FALSE)</f>
        <v>makanan</v>
      </c>
      <c r="K1140" s="14">
        <f>VLOOKUP(Transaksi[[#This Row],[product_id]],'Data Mentah'!$J$7:$N$31,4,FALSE)</f>
        <v>10000</v>
      </c>
      <c r="L1140" s="14" t="str">
        <f>VLOOKUP(Transaksi[[#This Row],[product_id]],'Data Mentah'!$J$7:$N$31,5,FALSE)</f>
        <v>mie-kuah</v>
      </c>
      <c r="M1140" s="14">
        <f>Transaksi[[#This Row],[quantity]]*Transaksi[[#This Row],[harga_produk]]</f>
        <v>20000</v>
      </c>
      <c r="N1140" s="14" t="str">
        <f>LEFT(Transaksi[[#This Row],[jenis_pembayaran]],4)</f>
        <v>QRIS</v>
      </c>
      <c r="O1140" s="14">
        <f>IF(Transaksi[[#This Row],[tipe_pembayaran]]="QRIS",5%*Transaksi[[#This Row],[total_penjualan]],0)</f>
        <v>1000</v>
      </c>
      <c r="P1140" s="14">
        <f>Transaksi[[#This Row],[total_penjualan]]-Transaksi[[#This Row],[diskon]]</f>
        <v>19000</v>
      </c>
      <c r="Q1140" s="16" t="str">
        <f t="shared" si="17"/>
        <v>Januari</v>
      </c>
    </row>
    <row r="1141" spans="1:17">
      <c r="A1141" s="14">
        <v>1140</v>
      </c>
      <c r="B1141" s="14">
        <v>1140</v>
      </c>
      <c r="C1141" s="15">
        <v>44583</v>
      </c>
      <c r="D1141" s="14">
        <v>29</v>
      </c>
      <c r="E1141" s="14">
        <v>5</v>
      </c>
      <c r="F1141" s="14">
        <v>3</v>
      </c>
      <c r="G1141" s="14" t="s">
        <v>22</v>
      </c>
      <c r="H1141" s="14" t="s">
        <v>15</v>
      </c>
      <c r="I1141" s="14" t="str">
        <f>VLOOKUP(Transaksi[[#This Row],[product_id]],'Data Mentah'!$J$7:$N$31,2,FALSE)</f>
        <v>Indomie Goreng Cabe Ijo</v>
      </c>
      <c r="J1141" s="14" t="str">
        <f>VLOOKUP(Transaksi[[#This Row],[product_id]],'Data Mentah'!$J$7:$N$31,3,FALSE)</f>
        <v>makanan</v>
      </c>
      <c r="K1141" s="14">
        <f>VLOOKUP(Transaksi[[#This Row],[product_id]],'Data Mentah'!$J$7:$N$31,4,FALSE)</f>
        <v>9000</v>
      </c>
      <c r="L1141" s="14" t="str">
        <f>VLOOKUP(Transaksi[[#This Row],[product_id]],'Data Mentah'!$J$7:$N$31,5,FALSE)</f>
        <v>mie-goreng</v>
      </c>
      <c r="M1141" s="14">
        <f>Transaksi[[#This Row],[quantity]]*Transaksi[[#This Row],[harga_produk]]</f>
        <v>27000</v>
      </c>
      <c r="N1141" s="14" t="str">
        <f>LEFT(Transaksi[[#This Row],[jenis_pembayaran]],4)</f>
        <v>QRIS</v>
      </c>
      <c r="O1141" s="14">
        <f>IF(Transaksi[[#This Row],[tipe_pembayaran]]="QRIS",5%*Transaksi[[#This Row],[total_penjualan]],0)</f>
        <v>1350</v>
      </c>
      <c r="P1141" s="14">
        <f>Transaksi[[#This Row],[total_penjualan]]-Transaksi[[#This Row],[diskon]]</f>
        <v>25650</v>
      </c>
      <c r="Q1141" s="16" t="str">
        <f t="shared" si="17"/>
        <v>Januari</v>
      </c>
    </row>
    <row r="1142" spans="1:17">
      <c r="A1142" s="14">
        <v>1141</v>
      </c>
      <c r="B1142" s="14">
        <v>1141</v>
      </c>
      <c r="C1142" s="15">
        <v>44761</v>
      </c>
      <c r="D1142" s="14">
        <v>54</v>
      </c>
      <c r="E1142" s="14">
        <v>6</v>
      </c>
      <c r="F1142" s="14">
        <v>1</v>
      </c>
      <c r="G1142" s="14" t="s">
        <v>33</v>
      </c>
      <c r="H1142" s="14" t="s">
        <v>20</v>
      </c>
      <c r="I1142" s="14" t="str">
        <f>VLOOKUP(Transaksi[[#This Row],[product_id]],'Data Mentah'!$J$7:$N$31,2,FALSE)</f>
        <v>Indomie Goreng Pedas</v>
      </c>
      <c r="J1142" s="14" t="str">
        <f>VLOOKUP(Transaksi[[#This Row],[product_id]],'Data Mentah'!$J$7:$N$31,3,FALSE)</f>
        <v>makanan</v>
      </c>
      <c r="K1142" s="14">
        <f>VLOOKUP(Transaksi[[#This Row],[product_id]],'Data Mentah'!$J$7:$N$31,4,FALSE)</f>
        <v>9000</v>
      </c>
      <c r="L1142" s="14" t="str">
        <f>VLOOKUP(Transaksi[[#This Row],[product_id]],'Data Mentah'!$J$7:$N$31,5,FALSE)</f>
        <v>mie-goreng</v>
      </c>
      <c r="M1142" s="14">
        <f>Transaksi[[#This Row],[quantity]]*Transaksi[[#This Row],[harga_produk]]</f>
        <v>9000</v>
      </c>
      <c r="N1142" s="14" t="str">
        <f>LEFT(Transaksi[[#This Row],[jenis_pembayaran]],4)</f>
        <v>QRIS</v>
      </c>
      <c r="O1142" s="14">
        <f>IF(Transaksi[[#This Row],[tipe_pembayaran]]="QRIS",5%*Transaksi[[#This Row],[total_penjualan]],0)</f>
        <v>450</v>
      </c>
      <c r="P1142" s="14">
        <f>Transaksi[[#This Row],[total_penjualan]]-Transaksi[[#This Row],[diskon]]</f>
        <v>8550</v>
      </c>
      <c r="Q1142" s="16" t="str">
        <f t="shared" si="17"/>
        <v>Juli</v>
      </c>
    </row>
    <row r="1143" spans="1:17">
      <c r="A1143" s="14">
        <v>1142</v>
      </c>
      <c r="B1143" s="14">
        <v>1142</v>
      </c>
      <c r="C1143" s="15">
        <v>44705</v>
      </c>
      <c r="D1143" s="14">
        <v>31</v>
      </c>
      <c r="E1143" s="14">
        <v>12</v>
      </c>
      <c r="F1143" s="14">
        <v>1</v>
      </c>
      <c r="G1143" s="14" t="s">
        <v>22</v>
      </c>
      <c r="H1143" s="14" t="s">
        <v>20</v>
      </c>
      <c r="I1143" s="14" t="str">
        <f>VLOOKUP(Transaksi[[#This Row],[product_id]],'Data Mentah'!$J$7:$N$31,2,FALSE)</f>
        <v>Indomie Rasa Mi Kocok Bandung</v>
      </c>
      <c r="J1143" s="14" t="str">
        <f>VLOOKUP(Transaksi[[#This Row],[product_id]],'Data Mentah'!$J$7:$N$31,3,FALSE)</f>
        <v>makanan</v>
      </c>
      <c r="K1143" s="14">
        <f>VLOOKUP(Transaksi[[#This Row],[product_id]],'Data Mentah'!$J$7:$N$31,4,FALSE)</f>
        <v>10000</v>
      </c>
      <c r="L1143" s="14" t="str">
        <f>VLOOKUP(Transaksi[[#This Row],[product_id]],'Data Mentah'!$J$7:$N$31,5,FALSE)</f>
        <v>mie-kuah</v>
      </c>
      <c r="M1143" s="14">
        <f>Transaksi[[#This Row],[quantity]]*Transaksi[[#This Row],[harga_produk]]</f>
        <v>10000</v>
      </c>
      <c r="N1143" s="14" t="str">
        <f>LEFT(Transaksi[[#This Row],[jenis_pembayaran]],4)</f>
        <v>QRIS</v>
      </c>
      <c r="O1143" s="14">
        <f>IF(Transaksi[[#This Row],[tipe_pembayaran]]="QRIS",5%*Transaksi[[#This Row],[total_penjualan]],0)</f>
        <v>500</v>
      </c>
      <c r="P1143" s="14">
        <f>Transaksi[[#This Row],[total_penjualan]]-Transaksi[[#This Row],[diskon]]</f>
        <v>9500</v>
      </c>
      <c r="Q1143" s="16" t="str">
        <f t="shared" si="17"/>
        <v>Mei</v>
      </c>
    </row>
    <row r="1144" spans="1:17">
      <c r="A1144" s="14">
        <v>1143</v>
      </c>
      <c r="B1144" s="14">
        <v>1143</v>
      </c>
      <c r="C1144" s="15">
        <v>44563</v>
      </c>
      <c r="D1144" s="14">
        <v>78</v>
      </c>
      <c r="E1144" s="14">
        <v>13</v>
      </c>
      <c r="F1144" s="14">
        <v>3</v>
      </c>
      <c r="G1144" s="14" t="s">
        <v>30</v>
      </c>
      <c r="H1144" s="14" t="s">
        <v>20</v>
      </c>
      <c r="I1144" s="14" t="str">
        <f>VLOOKUP(Transaksi[[#This Row],[product_id]],'Data Mentah'!$J$7:$N$31,2,FALSE)</f>
        <v>Indomie Rasa Sop Buntut</v>
      </c>
      <c r="J1144" s="14" t="str">
        <f>VLOOKUP(Transaksi[[#This Row],[product_id]],'Data Mentah'!$J$7:$N$31,3,FALSE)</f>
        <v>makanan</v>
      </c>
      <c r="K1144" s="14">
        <f>VLOOKUP(Transaksi[[#This Row],[product_id]],'Data Mentah'!$J$7:$N$31,4,FALSE)</f>
        <v>10000</v>
      </c>
      <c r="L1144" s="14" t="str">
        <f>VLOOKUP(Transaksi[[#This Row],[product_id]],'Data Mentah'!$J$7:$N$31,5,FALSE)</f>
        <v>mie-kuah</v>
      </c>
      <c r="M1144" s="14">
        <f>Transaksi[[#This Row],[quantity]]*Transaksi[[#This Row],[harga_produk]]</f>
        <v>30000</v>
      </c>
      <c r="N1144" s="14" t="str">
        <f>LEFT(Transaksi[[#This Row],[jenis_pembayaran]],4)</f>
        <v>QRIS</v>
      </c>
      <c r="O1144" s="14">
        <f>IF(Transaksi[[#This Row],[tipe_pembayaran]]="QRIS",5%*Transaksi[[#This Row],[total_penjualan]],0)</f>
        <v>1500</v>
      </c>
      <c r="P1144" s="14">
        <f>Transaksi[[#This Row],[total_penjualan]]-Transaksi[[#This Row],[diskon]]</f>
        <v>28500</v>
      </c>
      <c r="Q1144" s="16" t="str">
        <f t="shared" si="17"/>
        <v>Januari</v>
      </c>
    </row>
    <row r="1145" spans="1:17">
      <c r="A1145" s="14">
        <v>1144</v>
      </c>
      <c r="B1145" s="14">
        <v>1144</v>
      </c>
      <c r="C1145" s="15">
        <v>44770</v>
      </c>
      <c r="D1145" s="14">
        <v>22</v>
      </c>
      <c r="E1145" s="14">
        <v>3</v>
      </c>
      <c r="F1145" s="14">
        <v>1</v>
      </c>
      <c r="G1145" s="14" t="s">
        <v>22</v>
      </c>
      <c r="H1145" s="14" t="s">
        <v>15</v>
      </c>
      <c r="I1145" s="14" t="str">
        <f>VLOOKUP(Transaksi[[#This Row],[product_id]],'Data Mentah'!$J$7:$N$31,2,FALSE)</f>
        <v>Indomie Baso Sapi</v>
      </c>
      <c r="J1145" s="14" t="str">
        <f>VLOOKUP(Transaksi[[#This Row],[product_id]],'Data Mentah'!$J$7:$N$31,3,FALSE)</f>
        <v>makanan</v>
      </c>
      <c r="K1145" s="14">
        <f>VLOOKUP(Transaksi[[#This Row],[product_id]],'Data Mentah'!$J$7:$N$31,4,FALSE)</f>
        <v>9000</v>
      </c>
      <c r="L1145" s="14" t="str">
        <f>VLOOKUP(Transaksi[[#This Row],[product_id]],'Data Mentah'!$J$7:$N$31,5,FALSE)</f>
        <v>mie-kuah</v>
      </c>
      <c r="M1145" s="14">
        <f>Transaksi[[#This Row],[quantity]]*Transaksi[[#This Row],[harga_produk]]</f>
        <v>9000</v>
      </c>
      <c r="N1145" s="14" t="str">
        <f>LEFT(Transaksi[[#This Row],[jenis_pembayaran]],4)</f>
        <v>QRIS</v>
      </c>
      <c r="O1145" s="14">
        <f>IF(Transaksi[[#This Row],[tipe_pembayaran]]="QRIS",5%*Transaksi[[#This Row],[total_penjualan]],0)</f>
        <v>450</v>
      </c>
      <c r="P1145" s="14">
        <f>Transaksi[[#This Row],[total_penjualan]]-Transaksi[[#This Row],[diskon]]</f>
        <v>8550</v>
      </c>
      <c r="Q1145" s="16" t="str">
        <f t="shared" si="17"/>
        <v>Juli</v>
      </c>
    </row>
    <row r="1146" spans="1:17">
      <c r="A1146" s="14">
        <v>1145</v>
      </c>
      <c r="B1146" s="14">
        <v>1145</v>
      </c>
      <c r="C1146" s="15">
        <v>44638</v>
      </c>
      <c r="D1146" s="14">
        <v>42</v>
      </c>
      <c r="E1146" s="14">
        <v>16</v>
      </c>
      <c r="F1146" s="14">
        <v>2</v>
      </c>
      <c r="G1146" s="14" t="s">
        <v>30</v>
      </c>
      <c r="H1146" s="14" t="s">
        <v>15</v>
      </c>
      <c r="I1146" s="14" t="str">
        <f>VLOOKUP(Transaksi[[#This Row],[product_id]],'Data Mentah'!$J$7:$N$31,2,FALSE)</f>
        <v>Indomie Rasa Soto Lamongan</v>
      </c>
      <c r="J1146" s="14" t="str">
        <f>VLOOKUP(Transaksi[[#This Row],[product_id]],'Data Mentah'!$J$7:$N$31,3,FALSE)</f>
        <v>makanan</v>
      </c>
      <c r="K1146" s="14">
        <f>VLOOKUP(Transaksi[[#This Row],[product_id]],'Data Mentah'!$J$7:$N$31,4,FALSE)</f>
        <v>10000</v>
      </c>
      <c r="L1146" s="14" t="str">
        <f>VLOOKUP(Transaksi[[#This Row],[product_id]],'Data Mentah'!$J$7:$N$31,5,FALSE)</f>
        <v>mie-kuah</v>
      </c>
      <c r="M1146" s="14">
        <f>Transaksi[[#This Row],[quantity]]*Transaksi[[#This Row],[harga_produk]]</f>
        <v>20000</v>
      </c>
      <c r="N1146" s="14" t="str">
        <f>LEFT(Transaksi[[#This Row],[jenis_pembayaran]],4)</f>
        <v>QRIS</v>
      </c>
      <c r="O1146" s="14">
        <f>IF(Transaksi[[#This Row],[tipe_pembayaran]]="QRIS",5%*Transaksi[[#This Row],[total_penjualan]],0)</f>
        <v>1000</v>
      </c>
      <c r="P1146" s="14">
        <f>Transaksi[[#This Row],[total_penjualan]]-Transaksi[[#This Row],[diskon]]</f>
        <v>19000</v>
      </c>
      <c r="Q1146" s="16" t="str">
        <f t="shared" si="17"/>
        <v>Maret</v>
      </c>
    </row>
    <row r="1147" spans="1:17">
      <c r="A1147" s="14">
        <v>1146</v>
      </c>
      <c r="B1147" s="14">
        <v>1146</v>
      </c>
      <c r="C1147" s="15">
        <v>44570</v>
      </c>
      <c r="D1147" s="14">
        <v>64</v>
      </c>
      <c r="E1147" s="14">
        <v>3</v>
      </c>
      <c r="F1147" s="14">
        <v>1</v>
      </c>
      <c r="G1147" s="14" t="s">
        <v>30</v>
      </c>
      <c r="H1147" s="14" t="s">
        <v>20</v>
      </c>
      <c r="I1147" s="14" t="str">
        <f>VLOOKUP(Transaksi[[#This Row],[product_id]],'Data Mentah'!$J$7:$N$31,2,FALSE)</f>
        <v>Indomie Baso Sapi</v>
      </c>
      <c r="J1147" s="14" t="str">
        <f>VLOOKUP(Transaksi[[#This Row],[product_id]],'Data Mentah'!$J$7:$N$31,3,FALSE)</f>
        <v>makanan</v>
      </c>
      <c r="K1147" s="14">
        <f>VLOOKUP(Transaksi[[#This Row],[product_id]],'Data Mentah'!$J$7:$N$31,4,FALSE)</f>
        <v>9000</v>
      </c>
      <c r="L1147" s="14" t="str">
        <f>VLOOKUP(Transaksi[[#This Row],[product_id]],'Data Mentah'!$J$7:$N$31,5,FALSE)</f>
        <v>mie-kuah</v>
      </c>
      <c r="M1147" s="14">
        <f>Transaksi[[#This Row],[quantity]]*Transaksi[[#This Row],[harga_produk]]</f>
        <v>9000</v>
      </c>
      <c r="N1147" s="14" t="str">
        <f>LEFT(Transaksi[[#This Row],[jenis_pembayaran]],4)</f>
        <v>QRIS</v>
      </c>
      <c r="O1147" s="14">
        <f>IF(Transaksi[[#This Row],[tipe_pembayaran]]="QRIS",5%*Transaksi[[#This Row],[total_penjualan]],0)</f>
        <v>450</v>
      </c>
      <c r="P1147" s="14">
        <f>Transaksi[[#This Row],[total_penjualan]]-Transaksi[[#This Row],[diskon]]</f>
        <v>8550</v>
      </c>
      <c r="Q1147" s="16" t="str">
        <f t="shared" si="17"/>
        <v>Januari</v>
      </c>
    </row>
    <row r="1148" spans="1:17">
      <c r="A1148" s="14">
        <v>1147</v>
      </c>
      <c r="B1148" s="14">
        <v>1147</v>
      </c>
      <c r="C1148" s="15">
        <v>44639</v>
      </c>
      <c r="D1148" s="14">
        <v>40</v>
      </c>
      <c r="E1148" s="14">
        <v>10</v>
      </c>
      <c r="F1148" s="14">
        <v>2</v>
      </c>
      <c r="G1148" s="14" t="s">
        <v>45</v>
      </c>
      <c r="H1148" s="14" t="s">
        <v>15</v>
      </c>
      <c r="I1148" s="14" t="str">
        <f>VLOOKUP(Transaksi[[#This Row],[product_id]],'Data Mentah'!$J$7:$N$31,2,FALSE)</f>
        <v>indomie Kari Ayam</v>
      </c>
      <c r="J1148" s="14" t="str">
        <f>VLOOKUP(Transaksi[[#This Row],[product_id]],'Data Mentah'!$J$7:$N$31,3,FALSE)</f>
        <v>makanan</v>
      </c>
      <c r="K1148" s="14">
        <f>VLOOKUP(Transaksi[[#This Row],[product_id]],'Data Mentah'!$J$7:$N$31,4,FALSE)</f>
        <v>9000</v>
      </c>
      <c r="L1148" s="14" t="str">
        <f>VLOOKUP(Transaksi[[#This Row],[product_id]],'Data Mentah'!$J$7:$N$31,5,FALSE)</f>
        <v>mie-kuah</v>
      </c>
      <c r="M1148" s="14">
        <f>Transaksi[[#This Row],[quantity]]*Transaksi[[#This Row],[harga_produk]]</f>
        <v>18000</v>
      </c>
      <c r="N1148" s="14" t="str">
        <f>LEFT(Transaksi[[#This Row],[jenis_pembayaran]],4)</f>
        <v>QRIS</v>
      </c>
      <c r="O1148" s="14">
        <f>IF(Transaksi[[#This Row],[tipe_pembayaran]]="QRIS",5%*Transaksi[[#This Row],[total_penjualan]],0)</f>
        <v>900</v>
      </c>
      <c r="P1148" s="14">
        <f>Transaksi[[#This Row],[total_penjualan]]-Transaksi[[#This Row],[diskon]]</f>
        <v>17100</v>
      </c>
      <c r="Q1148" s="16" t="str">
        <f t="shared" si="17"/>
        <v>Maret</v>
      </c>
    </row>
    <row r="1149" spans="1:17">
      <c r="A1149" s="14">
        <v>1148</v>
      </c>
      <c r="B1149" s="14">
        <v>1148</v>
      </c>
      <c r="C1149" s="15">
        <v>44792</v>
      </c>
      <c r="D1149" s="14">
        <v>56</v>
      </c>
      <c r="E1149" s="14">
        <v>4</v>
      </c>
      <c r="F1149" s="14">
        <v>3</v>
      </c>
      <c r="G1149" s="14" t="s">
        <v>30</v>
      </c>
      <c r="H1149" s="14" t="s">
        <v>20</v>
      </c>
      <c r="I1149" s="14" t="str">
        <f>VLOOKUP(Transaksi[[#This Row],[product_id]],'Data Mentah'!$J$7:$N$31,2,FALSE)</f>
        <v>Indomie Goreng Aceh</v>
      </c>
      <c r="J1149" s="14" t="str">
        <f>VLOOKUP(Transaksi[[#This Row],[product_id]],'Data Mentah'!$J$7:$N$31,3,FALSE)</f>
        <v>makanan</v>
      </c>
      <c r="K1149" s="14">
        <f>VLOOKUP(Transaksi[[#This Row],[product_id]],'Data Mentah'!$J$7:$N$31,4,FALSE)</f>
        <v>9000</v>
      </c>
      <c r="L1149" s="14" t="str">
        <f>VLOOKUP(Transaksi[[#This Row],[product_id]],'Data Mentah'!$J$7:$N$31,5,FALSE)</f>
        <v>mie-goreng</v>
      </c>
      <c r="M1149" s="14">
        <f>Transaksi[[#This Row],[quantity]]*Transaksi[[#This Row],[harga_produk]]</f>
        <v>27000</v>
      </c>
      <c r="N1149" s="14" t="str">
        <f>LEFT(Transaksi[[#This Row],[jenis_pembayaran]],4)</f>
        <v>QRIS</v>
      </c>
      <c r="O1149" s="14">
        <f>IF(Transaksi[[#This Row],[tipe_pembayaran]]="QRIS",5%*Transaksi[[#This Row],[total_penjualan]],0)</f>
        <v>1350</v>
      </c>
      <c r="P1149" s="14">
        <f>Transaksi[[#This Row],[total_penjualan]]-Transaksi[[#This Row],[diskon]]</f>
        <v>25650</v>
      </c>
      <c r="Q1149" s="16" t="str">
        <f t="shared" si="17"/>
        <v>Agustus</v>
      </c>
    </row>
    <row r="1150" spans="1:17">
      <c r="A1150" s="14">
        <v>1149</v>
      </c>
      <c r="B1150" s="14">
        <v>1149</v>
      </c>
      <c r="C1150" s="15">
        <v>44659</v>
      </c>
      <c r="D1150" s="14">
        <v>59</v>
      </c>
      <c r="E1150" s="14">
        <v>7</v>
      </c>
      <c r="F1150" s="14">
        <v>2</v>
      </c>
      <c r="G1150" s="14" t="s">
        <v>33</v>
      </c>
      <c r="H1150" s="14" t="s">
        <v>20</v>
      </c>
      <c r="I1150" s="14" t="str">
        <f>VLOOKUP(Transaksi[[#This Row],[product_id]],'Data Mentah'!$J$7:$N$31,2,FALSE)</f>
        <v>Indomie Goreng Rendang</v>
      </c>
      <c r="J1150" s="14" t="str">
        <f>VLOOKUP(Transaksi[[#This Row],[product_id]],'Data Mentah'!$J$7:$N$31,3,FALSE)</f>
        <v>makanan</v>
      </c>
      <c r="K1150" s="14">
        <f>VLOOKUP(Transaksi[[#This Row],[product_id]],'Data Mentah'!$J$7:$N$31,4,FALSE)</f>
        <v>9000</v>
      </c>
      <c r="L1150" s="14" t="str">
        <f>VLOOKUP(Transaksi[[#This Row],[product_id]],'Data Mentah'!$J$7:$N$31,5,FALSE)</f>
        <v>mie-goreng</v>
      </c>
      <c r="M1150" s="14">
        <f>Transaksi[[#This Row],[quantity]]*Transaksi[[#This Row],[harga_produk]]</f>
        <v>18000</v>
      </c>
      <c r="N1150" s="14" t="str">
        <f>LEFT(Transaksi[[#This Row],[jenis_pembayaran]],4)</f>
        <v>QRIS</v>
      </c>
      <c r="O1150" s="14">
        <f>IF(Transaksi[[#This Row],[tipe_pembayaran]]="QRIS",5%*Transaksi[[#This Row],[total_penjualan]],0)</f>
        <v>900</v>
      </c>
      <c r="P1150" s="14">
        <f>Transaksi[[#This Row],[total_penjualan]]-Transaksi[[#This Row],[diskon]]</f>
        <v>17100</v>
      </c>
      <c r="Q1150" s="16" t="str">
        <f t="shared" si="17"/>
        <v>April</v>
      </c>
    </row>
    <row r="1151" spans="1:17">
      <c r="A1151" s="14">
        <v>1150</v>
      </c>
      <c r="B1151" s="14">
        <v>1150</v>
      </c>
      <c r="C1151" s="15">
        <v>44672</v>
      </c>
      <c r="D1151" s="14">
        <v>19</v>
      </c>
      <c r="E1151" s="14">
        <v>5</v>
      </c>
      <c r="F1151" s="14">
        <v>3</v>
      </c>
      <c r="G1151" s="14" t="s">
        <v>14</v>
      </c>
      <c r="H1151" s="14" t="s">
        <v>20</v>
      </c>
      <c r="I1151" s="14" t="str">
        <f>VLOOKUP(Transaksi[[#This Row],[product_id]],'Data Mentah'!$J$7:$N$31,2,FALSE)</f>
        <v>Indomie Goreng Cabe Ijo</v>
      </c>
      <c r="J1151" s="14" t="str">
        <f>VLOOKUP(Transaksi[[#This Row],[product_id]],'Data Mentah'!$J$7:$N$31,3,FALSE)</f>
        <v>makanan</v>
      </c>
      <c r="K1151" s="14">
        <f>VLOOKUP(Transaksi[[#This Row],[product_id]],'Data Mentah'!$J$7:$N$31,4,FALSE)</f>
        <v>9000</v>
      </c>
      <c r="L1151" s="14" t="str">
        <f>VLOOKUP(Transaksi[[#This Row],[product_id]],'Data Mentah'!$J$7:$N$31,5,FALSE)</f>
        <v>mie-goreng</v>
      </c>
      <c r="M1151" s="14">
        <f>Transaksi[[#This Row],[quantity]]*Transaksi[[#This Row],[harga_produk]]</f>
        <v>27000</v>
      </c>
      <c r="N1151" s="14" t="str">
        <f>LEFT(Transaksi[[#This Row],[jenis_pembayaran]],4)</f>
        <v>QRIS</v>
      </c>
      <c r="O1151" s="14">
        <f>IF(Transaksi[[#This Row],[tipe_pembayaran]]="QRIS",5%*Transaksi[[#This Row],[total_penjualan]],0)</f>
        <v>1350</v>
      </c>
      <c r="P1151" s="14">
        <f>Transaksi[[#This Row],[total_penjualan]]-Transaksi[[#This Row],[diskon]]</f>
        <v>25650</v>
      </c>
      <c r="Q1151" s="16" t="str">
        <f t="shared" si="17"/>
        <v>April</v>
      </c>
    </row>
    <row r="1152" spans="1:17">
      <c r="A1152" s="14">
        <v>1151</v>
      </c>
      <c r="B1152" s="14">
        <v>1151</v>
      </c>
      <c r="C1152" s="15">
        <v>44691</v>
      </c>
      <c r="D1152" s="14">
        <v>92</v>
      </c>
      <c r="E1152" s="14">
        <v>10</v>
      </c>
      <c r="F1152" s="14">
        <v>2</v>
      </c>
      <c r="G1152" s="14" t="s">
        <v>30</v>
      </c>
      <c r="H1152" s="14" t="s">
        <v>20</v>
      </c>
      <c r="I1152" s="14" t="str">
        <f>VLOOKUP(Transaksi[[#This Row],[product_id]],'Data Mentah'!$J$7:$N$31,2,FALSE)</f>
        <v>indomie Kari Ayam</v>
      </c>
      <c r="J1152" s="14" t="str">
        <f>VLOOKUP(Transaksi[[#This Row],[product_id]],'Data Mentah'!$J$7:$N$31,3,FALSE)</f>
        <v>makanan</v>
      </c>
      <c r="K1152" s="14">
        <f>VLOOKUP(Transaksi[[#This Row],[product_id]],'Data Mentah'!$J$7:$N$31,4,FALSE)</f>
        <v>9000</v>
      </c>
      <c r="L1152" s="14" t="str">
        <f>VLOOKUP(Transaksi[[#This Row],[product_id]],'Data Mentah'!$J$7:$N$31,5,FALSE)</f>
        <v>mie-kuah</v>
      </c>
      <c r="M1152" s="14">
        <f>Transaksi[[#This Row],[quantity]]*Transaksi[[#This Row],[harga_produk]]</f>
        <v>18000</v>
      </c>
      <c r="N1152" s="14" t="str">
        <f>LEFT(Transaksi[[#This Row],[jenis_pembayaran]],4)</f>
        <v>QRIS</v>
      </c>
      <c r="O1152" s="14">
        <f>IF(Transaksi[[#This Row],[tipe_pembayaran]]="QRIS",5%*Transaksi[[#This Row],[total_penjualan]],0)</f>
        <v>900</v>
      </c>
      <c r="P1152" s="14">
        <f>Transaksi[[#This Row],[total_penjualan]]-Transaksi[[#This Row],[diskon]]</f>
        <v>17100</v>
      </c>
      <c r="Q1152" s="16" t="str">
        <f t="shared" si="17"/>
        <v>Mei</v>
      </c>
    </row>
    <row r="1153" spans="1:17">
      <c r="A1153" s="14">
        <v>1152</v>
      </c>
      <c r="B1153" s="14">
        <v>1152</v>
      </c>
      <c r="C1153" s="15">
        <v>44680</v>
      </c>
      <c r="D1153" s="14">
        <v>18</v>
      </c>
      <c r="E1153" s="14">
        <v>16</v>
      </c>
      <c r="F1153" s="14">
        <v>1</v>
      </c>
      <c r="G1153" s="14" t="s">
        <v>22</v>
      </c>
      <c r="H1153" s="14" t="s">
        <v>20</v>
      </c>
      <c r="I1153" s="14" t="str">
        <f>VLOOKUP(Transaksi[[#This Row],[product_id]],'Data Mentah'!$J$7:$N$31,2,FALSE)</f>
        <v>Indomie Rasa Soto Lamongan</v>
      </c>
      <c r="J1153" s="14" t="str">
        <f>VLOOKUP(Transaksi[[#This Row],[product_id]],'Data Mentah'!$J$7:$N$31,3,FALSE)</f>
        <v>makanan</v>
      </c>
      <c r="K1153" s="14">
        <f>VLOOKUP(Transaksi[[#This Row],[product_id]],'Data Mentah'!$J$7:$N$31,4,FALSE)</f>
        <v>10000</v>
      </c>
      <c r="L1153" s="14" t="str">
        <f>VLOOKUP(Transaksi[[#This Row],[product_id]],'Data Mentah'!$J$7:$N$31,5,FALSE)</f>
        <v>mie-kuah</v>
      </c>
      <c r="M1153" s="14">
        <f>Transaksi[[#This Row],[quantity]]*Transaksi[[#This Row],[harga_produk]]</f>
        <v>10000</v>
      </c>
      <c r="N1153" s="14" t="str">
        <f>LEFT(Transaksi[[#This Row],[jenis_pembayaran]],4)</f>
        <v>QRIS</v>
      </c>
      <c r="O1153" s="14">
        <f>IF(Transaksi[[#This Row],[tipe_pembayaran]]="QRIS",5%*Transaksi[[#This Row],[total_penjualan]],0)</f>
        <v>500</v>
      </c>
      <c r="P1153" s="14">
        <f>Transaksi[[#This Row],[total_penjualan]]-Transaksi[[#This Row],[diskon]]</f>
        <v>9500</v>
      </c>
      <c r="Q1153" s="16" t="str">
        <f t="shared" si="17"/>
        <v>April</v>
      </c>
    </row>
    <row r="1154" spans="1:17">
      <c r="A1154" s="14">
        <v>1153</v>
      </c>
      <c r="B1154" s="14">
        <v>1153</v>
      </c>
      <c r="C1154" s="15">
        <v>44565</v>
      </c>
      <c r="D1154" s="14">
        <v>45</v>
      </c>
      <c r="E1154" s="14">
        <v>13</v>
      </c>
      <c r="F1154" s="14">
        <v>1</v>
      </c>
      <c r="G1154" s="14" t="s">
        <v>22</v>
      </c>
      <c r="H1154" s="14" t="s">
        <v>15</v>
      </c>
      <c r="I1154" s="14" t="str">
        <f>VLOOKUP(Transaksi[[#This Row],[product_id]],'Data Mentah'!$J$7:$N$31,2,FALSE)</f>
        <v>Indomie Rasa Sop Buntut</v>
      </c>
      <c r="J1154" s="14" t="str">
        <f>VLOOKUP(Transaksi[[#This Row],[product_id]],'Data Mentah'!$J$7:$N$31,3,FALSE)</f>
        <v>makanan</v>
      </c>
      <c r="K1154" s="14">
        <f>VLOOKUP(Transaksi[[#This Row],[product_id]],'Data Mentah'!$J$7:$N$31,4,FALSE)</f>
        <v>10000</v>
      </c>
      <c r="L1154" s="14" t="str">
        <f>VLOOKUP(Transaksi[[#This Row],[product_id]],'Data Mentah'!$J$7:$N$31,5,FALSE)</f>
        <v>mie-kuah</v>
      </c>
      <c r="M1154" s="14">
        <f>Transaksi[[#This Row],[quantity]]*Transaksi[[#This Row],[harga_produk]]</f>
        <v>10000</v>
      </c>
      <c r="N1154" s="14" t="str">
        <f>LEFT(Transaksi[[#This Row],[jenis_pembayaran]],4)</f>
        <v>QRIS</v>
      </c>
      <c r="O1154" s="14">
        <f>IF(Transaksi[[#This Row],[tipe_pembayaran]]="QRIS",5%*Transaksi[[#This Row],[total_penjualan]],0)</f>
        <v>500</v>
      </c>
      <c r="P1154" s="14">
        <f>Transaksi[[#This Row],[total_penjualan]]-Transaksi[[#This Row],[diskon]]</f>
        <v>9500</v>
      </c>
      <c r="Q1154" s="16" t="str">
        <f t="shared" si="17"/>
        <v>Januari</v>
      </c>
    </row>
    <row r="1155" spans="1:17">
      <c r="A1155" s="14">
        <v>1154</v>
      </c>
      <c r="B1155" s="14">
        <v>1154</v>
      </c>
      <c r="C1155" s="15">
        <v>44577</v>
      </c>
      <c r="D1155" s="14">
        <v>44</v>
      </c>
      <c r="E1155" s="14">
        <v>15</v>
      </c>
      <c r="F1155" s="14">
        <v>2</v>
      </c>
      <c r="G1155" s="14" t="s">
        <v>45</v>
      </c>
      <c r="H1155" s="14" t="s">
        <v>15</v>
      </c>
      <c r="I1155" s="14" t="str">
        <f>VLOOKUP(Transaksi[[#This Row],[product_id]],'Data Mentah'!$J$7:$N$31,2,FALSE)</f>
        <v>Indomie Rasa Soto Betawi</v>
      </c>
      <c r="J1155" s="14" t="str">
        <f>VLOOKUP(Transaksi[[#This Row],[product_id]],'Data Mentah'!$J$7:$N$31,3,FALSE)</f>
        <v>makanan</v>
      </c>
      <c r="K1155" s="14">
        <f>VLOOKUP(Transaksi[[#This Row],[product_id]],'Data Mentah'!$J$7:$N$31,4,FALSE)</f>
        <v>10000</v>
      </c>
      <c r="L1155" s="14" t="str">
        <f>VLOOKUP(Transaksi[[#This Row],[product_id]],'Data Mentah'!$J$7:$N$31,5,FALSE)</f>
        <v>mie-kuah</v>
      </c>
      <c r="M1155" s="14">
        <f>Transaksi[[#This Row],[quantity]]*Transaksi[[#This Row],[harga_produk]]</f>
        <v>20000</v>
      </c>
      <c r="N1155" s="14" t="str">
        <f>LEFT(Transaksi[[#This Row],[jenis_pembayaran]],4)</f>
        <v>QRIS</v>
      </c>
      <c r="O1155" s="14">
        <f>IF(Transaksi[[#This Row],[tipe_pembayaran]]="QRIS",5%*Transaksi[[#This Row],[total_penjualan]],0)</f>
        <v>1000</v>
      </c>
      <c r="P1155" s="14">
        <f>Transaksi[[#This Row],[total_penjualan]]-Transaksi[[#This Row],[diskon]]</f>
        <v>19000</v>
      </c>
      <c r="Q1155" s="16" t="str">
        <f t="shared" ref="Q1155:Q1218" si="18">CHOOSE(MONTH(C1155),"Januari","Februari","Maret","April","Mei","Juni","Juli","Agustus","September","Oktober","November","Desember")</f>
        <v>Januari</v>
      </c>
    </row>
    <row r="1156" spans="1:17">
      <c r="A1156" s="14">
        <v>1155</v>
      </c>
      <c r="B1156" s="14">
        <v>1155</v>
      </c>
      <c r="C1156" s="15">
        <v>44646</v>
      </c>
      <c r="D1156" s="14">
        <v>38</v>
      </c>
      <c r="E1156" s="14">
        <v>1</v>
      </c>
      <c r="F1156" s="14">
        <v>3</v>
      </c>
      <c r="G1156" s="14" t="s">
        <v>33</v>
      </c>
      <c r="H1156" s="14" t="s">
        <v>15</v>
      </c>
      <c r="I1156" s="14" t="str">
        <f>VLOOKUP(Transaksi[[#This Row],[product_id]],'Data Mentah'!$J$7:$N$31,2,FALSE)</f>
        <v>indomie Ayam Bawang</v>
      </c>
      <c r="J1156" s="14" t="str">
        <f>VLOOKUP(Transaksi[[#This Row],[product_id]],'Data Mentah'!$J$7:$N$31,3,FALSE)</f>
        <v>makanan</v>
      </c>
      <c r="K1156" s="14">
        <f>VLOOKUP(Transaksi[[#This Row],[product_id]],'Data Mentah'!$J$7:$N$31,4,FALSE)</f>
        <v>9000</v>
      </c>
      <c r="L1156" s="14" t="str">
        <f>VLOOKUP(Transaksi[[#This Row],[product_id]],'Data Mentah'!$J$7:$N$31,5,FALSE)</f>
        <v>mie-kuah</v>
      </c>
      <c r="M1156" s="14">
        <f>Transaksi[[#This Row],[quantity]]*Transaksi[[#This Row],[harga_produk]]</f>
        <v>27000</v>
      </c>
      <c r="N1156" s="14" t="str">
        <f>LEFT(Transaksi[[#This Row],[jenis_pembayaran]],4)</f>
        <v>QRIS</v>
      </c>
      <c r="O1156" s="14">
        <f>IF(Transaksi[[#This Row],[tipe_pembayaran]]="QRIS",5%*Transaksi[[#This Row],[total_penjualan]],0)</f>
        <v>1350</v>
      </c>
      <c r="P1156" s="14">
        <f>Transaksi[[#This Row],[total_penjualan]]-Transaksi[[#This Row],[diskon]]</f>
        <v>25650</v>
      </c>
      <c r="Q1156" s="16" t="str">
        <f t="shared" si="18"/>
        <v>Maret</v>
      </c>
    </row>
    <row r="1157" spans="1:17">
      <c r="A1157" s="14">
        <v>1156</v>
      </c>
      <c r="B1157" s="14">
        <v>1156</v>
      </c>
      <c r="C1157" s="15">
        <v>44700</v>
      </c>
      <c r="D1157" s="14">
        <v>65</v>
      </c>
      <c r="E1157" s="14">
        <v>5</v>
      </c>
      <c r="F1157" s="14">
        <v>3</v>
      </c>
      <c r="G1157" s="14" t="s">
        <v>19</v>
      </c>
      <c r="H1157" s="14" t="s">
        <v>15</v>
      </c>
      <c r="I1157" s="14" t="str">
        <f>VLOOKUP(Transaksi[[#This Row],[product_id]],'Data Mentah'!$J$7:$N$31,2,FALSE)</f>
        <v>Indomie Goreng Cabe Ijo</v>
      </c>
      <c r="J1157" s="14" t="str">
        <f>VLOOKUP(Transaksi[[#This Row],[product_id]],'Data Mentah'!$J$7:$N$31,3,FALSE)</f>
        <v>makanan</v>
      </c>
      <c r="K1157" s="14">
        <f>VLOOKUP(Transaksi[[#This Row],[product_id]],'Data Mentah'!$J$7:$N$31,4,FALSE)</f>
        <v>9000</v>
      </c>
      <c r="L1157" s="14" t="str">
        <f>VLOOKUP(Transaksi[[#This Row],[product_id]],'Data Mentah'!$J$7:$N$31,5,FALSE)</f>
        <v>mie-goreng</v>
      </c>
      <c r="M1157" s="14">
        <f>Transaksi[[#This Row],[quantity]]*Transaksi[[#This Row],[harga_produk]]</f>
        <v>27000</v>
      </c>
      <c r="N1157" s="14" t="str">
        <f>LEFT(Transaksi[[#This Row],[jenis_pembayaran]],4)</f>
        <v>CASH</v>
      </c>
      <c r="O1157" s="14">
        <f>IF(Transaksi[[#This Row],[tipe_pembayaran]]="QRIS",5%*Transaksi[[#This Row],[total_penjualan]],0)</f>
        <v>0</v>
      </c>
      <c r="P1157" s="14">
        <f>Transaksi[[#This Row],[total_penjualan]]-Transaksi[[#This Row],[diskon]]</f>
        <v>27000</v>
      </c>
      <c r="Q1157" s="16" t="str">
        <f t="shared" si="18"/>
        <v>Mei</v>
      </c>
    </row>
    <row r="1158" spans="1:17">
      <c r="A1158" s="14">
        <v>1157</v>
      </c>
      <c r="B1158" s="14">
        <v>1157</v>
      </c>
      <c r="C1158" s="15">
        <v>44636</v>
      </c>
      <c r="D1158" s="14">
        <v>17</v>
      </c>
      <c r="E1158" s="14">
        <v>4</v>
      </c>
      <c r="F1158" s="14">
        <v>3</v>
      </c>
      <c r="G1158" s="14" t="s">
        <v>45</v>
      </c>
      <c r="H1158" s="14" t="s">
        <v>20</v>
      </c>
      <c r="I1158" s="14" t="str">
        <f>VLOOKUP(Transaksi[[#This Row],[product_id]],'Data Mentah'!$J$7:$N$31,2,FALSE)</f>
        <v>Indomie Goreng Aceh</v>
      </c>
      <c r="J1158" s="14" t="str">
        <f>VLOOKUP(Transaksi[[#This Row],[product_id]],'Data Mentah'!$J$7:$N$31,3,FALSE)</f>
        <v>makanan</v>
      </c>
      <c r="K1158" s="14">
        <f>VLOOKUP(Transaksi[[#This Row],[product_id]],'Data Mentah'!$J$7:$N$31,4,FALSE)</f>
        <v>9000</v>
      </c>
      <c r="L1158" s="14" t="str">
        <f>VLOOKUP(Transaksi[[#This Row],[product_id]],'Data Mentah'!$J$7:$N$31,5,FALSE)</f>
        <v>mie-goreng</v>
      </c>
      <c r="M1158" s="14">
        <f>Transaksi[[#This Row],[quantity]]*Transaksi[[#This Row],[harga_produk]]</f>
        <v>27000</v>
      </c>
      <c r="N1158" s="14" t="str">
        <f>LEFT(Transaksi[[#This Row],[jenis_pembayaran]],4)</f>
        <v>QRIS</v>
      </c>
      <c r="O1158" s="14">
        <f>IF(Transaksi[[#This Row],[tipe_pembayaran]]="QRIS",5%*Transaksi[[#This Row],[total_penjualan]],0)</f>
        <v>1350</v>
      </c>
      <c r="P1158" s="14">
        <f>Transaksi[[#This Row],[total_penjualan]]-Transaksi[[#This Row],[diskon]]</f>
        <v>25650</v>
      </c>
      <c r="Q1158" s="16" t="str">
        <f t="shared" si="18"/>
        <v>Maret</v>
      </c>
    </row>
    <row r="1159" spans="1:17">
      <c r="A1159" s="14">
        <v>1158</v>
      </c>
      <c r="B1159" s="14">
        <v>1158</v>
      </c>
      <c r="C1159" s="15">
        <v>44603</v>
      </c>
      <c r="D1159" s="14">
        <v>98</v>
      </c>
      <c r="E1159" s="14">
        <v>1</v>
      </c>
      <c r="F1159" s="14">
        <v>3</v>
      </c>
      <c r="G1159" s="14" t="s">
        <v>33</v>
      </c>
      <c r="H1159" s="14" t="s">
        <v>20</v>
      </c>
      <c r="I1159" s="14" t="str">
        <f>VLOOKUP(Transaksi[[#This Row],[product_id]],'Data Mentah'!$J$7:$N$31,2,FALSE)</f>
        <v>indomie Ayam Bawang</v>
      </c>
      <c r="J1159" s="14" t="str">
        <f>VLOOKUP(Transaksi[[#This Row],[product_id]],'Data Mentah'!$J$7:$N$31,3,FALSE)</f>
        <v>makanan</v>
      </c>
      <c r="K1159" s="14">
        <f>VLOOKUP(Transaksi[[#This Row],[product_id]],'Data Mentah'!$J$7:$N$31,4,FALSE)</f>
        <v>9000</v>
      </c>
      <c r="L1159" s="14" t="str">
        <f>VLOOKUP(Transaksi[[#This Row],[product_id]],'Data Mentah'!$J$7:$N$31,5,FALSE)</f>
        <v>mie-kuah</v>
      </c>
      <c r="M1159" s="14">
        <f>Transaksi[[#This Row],[quantity]]*Transaksi[[#This Row],[harga_produk]]</f>
        <v>27000</v>
      </c>
      <c r="N1159" s="14" t="str">
        <f>LEFT(Transaksi[[#This Row],[jenis_pembayaran]],4)</f>
        <v>QRIS</v>
      </c>
      <c r="O1159" s="14">
        <f>IF(Transaksi[[#This Row],[tipe_pembayaran]]="QRIS",5%*Transaksi[[#This Row],[total_penjualan]],0)</f>
        <v>1350</v>
      </c>
      <c r="P1159" s="14">
        <f>Transaksi[[#This Row],[total_penjualan]]-Transaksi[[#This Row],[diskon]]</f>
        <v>25650</v>
      </c>
      <c r="Q1159" s="16" t="str">
        <f t="shared" si="18"/>
        <v>Februari</v>
      </c>
    </row>
    <row r="1160" spans="1:17">
      <c r="A1160" s="14">
        <v>1159</v>
      </c>
      <c r="B1160" s="14">
        <v>1159</v>
      </c>
      <c r="C1160" s="15">
        <v>44796</v>
      </c>
      <c r="D1160" s="14">
        <v>60</v>
      </c>
      <c r="E1160" s="14">
        <v>14</v>
      </c>
      <c r="F1160" s="14">
        <v>3</v>
      </c>
      <c r="G1160" s="14" t="s">
        <v>33</v>
      </c>
      <c r="H1160" s="14" t="s">
        <v>20</v>
      </c>
      <c r="I1160" s="14" t="str">
        <f>VLOOKUP(Transaksi[[#This Row],[product_id]],'Data Mentah'!$J$7:$N$31,2,FALSE)</f>
        <v>Indomie Rasa Soto Banjar Limau Kuit</v>
      </c>
      <c r="J1160" s="14" t="str">
        <f>VLOOKUP(Transaksi[[#This Row],[product_id]],'Data Mentah'!$J$7:$N$31,3,FALSE)</f>
        <v>makanan</v>
      </c>
      <c r="K1160" s="14">
        <f>VLOOKUP(Transaksi[[#This Row],[product_id]],'Data Mentah'!$J$7:$N$31,4,FALSE)</f>
        <v>10000</v>
      </c>
      <c r="L1160" s="14" t="str">
        <f>VLOOKUP(Transaksi[[#This Row],[product_id]],'Data Mentah'!$J$7:$N$31,5,FALSE)</f>
        <v>mie-kuah</v>
      </c>
      <c r="M1160" s="14">
        <f>Transaksi[[#This Row],[quantity]]*Transaksi[[#This Row],[harga_produk]]</f>
        <v>30000</v>
      </c>
      <c r="N1160" s="14" t="str">
        <f>LEFT(Transaksi[[#This Row],[jenis_pembayaran]],4)</f>
        <v>QRIS</v>
      </c>
      <c r="O1160" s="14">
        <f>IF(Transaksi[[#This Row],[tipe_pembayaran]]="QRIS",5%*Transaksi[[#This Row],[total_penjualan]],0)</f>
        <v>1500</v>
      </c>
      <c r="P1160" s="14">
        <f>Transaksi[[#This Row],[total_penjualan]]-Transaksi[[#This Row],[diskon]]</f>
        <v>28500</v>
      </c>
      <c r="Q1160" s="16" t="str">
        <f t="shared" si="18"/>
        <v>Agustus</v>
      </c>
    </row>
    <row r="1161" spans="1:17">
      <c r="A1161" s="14">
        <v>1160</v>
      </c>
      <c r="B1161" s="14">
        <v>1160</v>
      </c>
      <c r="C1161" s="15">
        <v>44711</v>
      </c>
      <c r="D1161" s="14">
        <v>24</v>
      </c>
      <c r="E1161" s="14">
        <v>10</v>
      </c>
      <c r="F1161" s="14">
        <v>1</v>
      </c>
      <c r="G1161" s="14" t="s">
        <v>14</v>
      </c>
      <c r="H1161" s="14" t="s">
        <v>15</v>
      </c>
      <c r="I1161" s="14" t="str">
        <f>VLOOKUP(Transaksi[[#This Row],[product_id]],'Data Mentah'!$J$7:$N$31,2,FALSE)</f>
        <v>indomie Kari Ayam</v>
      </c>
      <c r="J1161" s="14" t="str">
        <f>VLOOKUP(Transaksi[[#This Row],[product_id]],'Data Mentah'!$J$7:$N$31,3,FALSE)</f>
        <v>makanan</v>
      </c>
      <c r="K1161" s="14">
        <f>VLOOKUP(Transaksi[[#This Row],[product_id]],'Data Mentah'!$J$7:$N$31,4,FALSE)</f>
        <v>9000</v>
      </c>
      <c r="L1161" s="14" t="str">
        <f>VLOOKUP(Transaksi[[#This Row],[product_id]],'Data Mentah'!$J$7:$N$31,5,FALSE)</f>
        <v>mie-kuah</v>
      </c>
      <c r="M1161" s="14">
        <f>Transaksi[[#This Row],[quantity]]*Transaksi[[#This Row],[harga_produk]]</f>
        <v>9000</v>
      </c>
      <c r="N1161" s="14" t="str">
        <f>LEFT(Transaksi[[#This Row],[jenis_pembayaran]],4)</f>
        <v>QRIS</v>
      </c>
      <c r="O1161" s="14">
        <f>IF(Transaksi[[#This Row],[tipe_pembayaran]]="QRIS",5%*Transaksi[[#This Row],[total_penjualan]],0)</f>
        <v>450</v>
      </c>
      <c r="P1161" s="14">
        <f>Transaksi[[#This Row],[total_penjualan]]-Transaksi[[#This Row],[diskon]]</f>
        <v>8550</v>
      </c>
      <c r="Q1161" s="16" t="str">
        <f t="shared" si="18"/>
        <v>Mei</v>
      </c>
    </row>
    <row r="1162" spans="1:17">
      <c r="A1162" s="14">
        <v>1161</v>
      </c>
      <c r="B1162" s="14">
        <v>1161</v>
      </c>
      <c r="C1162" s="15">
        <v>44718</v>
      </c>
      <c r="D1162" s="14">
        <v>99</v>
      </c>
      <c r="E1162" s="14">
        <v>7</v>
      </c>
      <c r="F1162" s="14">
        <v>3</v>
      </c>
      <c r="G1162" s="14" t="s">
        <v>33</v>
      </c>
      <c r="H1162" s="14" t="s">
        <v>20</v>
      </c>
      <c r="I1162" s="14" t="str">
        <f>VLOOKUP(Transaksi[[#This Row],[product_id]],'Data Mentah'!$J$7:$N$31,2,FALSE)</f>
        <v>Indomie Goreng Rendang</v>
      </c>
      <c r="J1162" s="14" t="str">
        <f>VLOOKUP(Transaksi[[#This Row],[product_id]],'Data Mentah'!$J$7:$N$31,3,FALSE)</f>
        <v>makanan</v>
      </c>
      <c r="K1162" s="14">
        <f>VLOOKUP(Transaksi[[#This Row],[product_id]],'Data Mentah'!$J$7:$N$31,4,FALSE)</f>
        <v>9000</v>
      </c>
      <c r="L1162" s="14" t="str">
        <f>VLOOKUP(Transaksi[[#This Row],[product_id]],'Data Mentah'!$J$7:$N$31,5,FALSE)</f>
        <v>mie-goreng</v>
      </c>
      <c r="M1162" s="14">
        <f>Transaksi[[#This Row],[quantity]]*Transaksi[[#This Row],[harga_produk]]</f>
        <v>27000</v>
      </c>
      <c r="N1162" s="14" t="str">
        <f>LEFT(Transaksi[[#This Row],[jenis_pembayaran]],4)</f>
        <v>QRIS</v>
      </c>
      <c r="O1162" s="14">
        <f>IF(Transaksi[[#This Row],[tipe_pembayaran]]="QRIS",5%*Transaksi[[#This Row],[total_penjualan]],0)</f>
        <v>1350</v>
      </c>
      <c r="P1162" s="14">
        <f>Transaksi[[#This Row],[total_penjualan]]-Transaksi[[#This Row],[diskon]]</f>
        <v>25650</v>
      </c>
      <c r="Q1162" s="16" t="str">
        <f t="shared" si="18"/>
        <v>Juni</v>
      </c>
    </row>
    <row r="1163" spans="1:17">
      <c r="A1163" s="14">
        <v>1162</v>
      </c>
      <c r="B1163" s="14">
        <v>1162</v>
      </c>
      <c r="C1163" s="15">
        <v>44611</v>
      </c>
      <c r="D1163" s="14">
        <v>6</v>
      </c>
      <c r="E1163" s="14">
        <v>13</v>
      </c>
      <c r="F1163" s="14">
        <v>2</v>
      </c>
      <c r="G1163" s="14" t="s">
        <v>30</v>
      </c>
      <c r="H1163" s="14" t="s">
        <v>15</v>
      </c>
      <c r="I1163" s="14" t="str">
        <f>VLOOKUP(Transaksi[[#This Row],[product_id]],'Data Mentah'!$J$7:$N$31,2,FALSE)</f>
        <v>Indomie Rasa Sop Buntut</v>
      </c>
      <c r="J1163" s="14" t="str">
        <f>VLOOKUP(Transaksi[[#This Row],[product_id]],'Data Mentah'!$J$7:$N$31,3,FALSE)</f>
        <v>makanan</v>
      </c>
      <c r="K1163" s="14">
        <f>VLOOKUP(Transaksi[[#This Row],[product_id]],'Data Mentah'!$J$7:$N$31,4,FALSE)</f>
        <v>10000</v>
      </c>
      <c r="L1163" s="14" t="str">
        <f>VLOOKUP(Transaksi[[#This Row],[product_id]],'Data Mentah'!$J$7:$N$31,5,FALSE)</f>
        <v>mie-kuah</v>
      </c>
      <c r="M1163" s="14">
        <f>Transaksi[[#This Row],[quantity]]*Transaksi[[#This Row],[harga_produk]]</f>
        <v>20000</v>
      </c>
      <c r="N1163" s="14" t="str">
        <f>LEFT(Transaksi[[#This Row],[jenis_pembayaran]],4)</f>
        <v>QRIS</v>
      </c>
      <c r="O1163" s="14">
        <f>IF(Transaksi[[#This Row],[tipe_pembayaran]]="QRIS",5%*Transaksi[[#This Row],[total_penjualan]],0)</f>
        <v>1000</v>
      </c>
      <c r="P1163" s="14">
        <f>Transaksi[[#This Row],[total_penjualan]]-Transaksi[[#This Row],[diskon]]</f>
        <v>19000</v>
      </c>
      <c r="Q1163" s="16" t="str">
        <f t="shared" si="18"/>
        <v>Februari</v>
      </c>
    </row>
    <row r="1164" spans="1:17">
      <c r="A1164" s="14">
        <v>1163</v>
      </c>
      <c r="B1164" s="14">
        <v>1163</v>
      </c>
      <c r="C1164" s="15">
        <v>44679</v>
      </c>
      <c r="D1164" s="14">
        <v>72</v>
      </c>
      <c r="E1164" s="14">
        <v>14</v>
      </c>
      <c r="F1164" s="14">
        <v>3</v>
      </c>
      <c r="G1164" s="14" t="s">
        <v>45</v>
      </c>
      <c r="H1164" s="14" t="s">
        <v>20</v>
      </c>
      <c r="I1164" s="14" t="str">
        <f>VLOOKUP(Transaksi[[#This Row],[product_id]],'Data Mentah'!$J$7:$N$31,2,FALSE)</f>
        <v>Indomie Rasa Soto Banjar Limau Kuit</v>
      </c>
      <c r="J1164" s="14" t="str">
        <f>VLOOKUP(Transaksi[[#This Row],[product_id]],'Data Mentah'!$J$7:$N$31,3,FALSE)</f>
        <v>makanan</v>
      </c>
      <c r="K1164" s="14">
        <f>VLOOKUP(Transaksi[[#This Row],[product_id]],'Data Mentah'!$J$7:$N$31,4,FALSE)</f>
        <v>10000</v>
      </c>
      <c r="L1164" s="14" t="str">
        <f>VLOOKUP(Transaksi[[#This Row],[product_id]],'Data Mentah'!$J$7:$N$31,5,FALSE)</f>
        <v>mie-kuah</v>
      </c>
      <c r="M1164" s="14">
        <f>Transaksi[[#This Row],[quantity]]*Transaksi[[#This Row],[harga_produk]]</f>
        <v>30000</v>
      </c>
      <c r="N1164" s="14" t="str">
        <f>LEFT(Transaksi[[#This Row],[jenis_pembayaran]],4)</f>
        <v>QRIS</v>
      </c>
      <c r="O1164" s="14">
        <f>IF(Transaksi[[#This Row],[tipe_pembayaran]]="QRIS",5%*Transaksi[[#This Row],[total_penjualan]],0)</f>
        <v>1500</v>
      </c>
      <c r="P1164" s="14">
        <f>Transaksi[[#This Row],[total_penjualan]]-Transaksi[[#This Row],[diskon]]</f>
        <v>28500</v>
      </c>
      <c r="Q1164" s="16" t="str">
        <f t="shared" si="18"/>
        <v>April</v>
      </c>
    </row>
    <row r="1165" spans="1:17">
      <c r="A1165" s="14">
        <v>1164</v>
      </c>
      <c r="B1165" s="14">
        <v>1164</v>
      </c>
      <c r="C1165" s="15">
        <v>44590</v>
      </c>
      <c r="D1165" s="14">
        <v>67</v>
      </c>
      <c r="E1165" s="14">
        <v>16</v>
      </c>
      <c r="F1165" s="14">
        <v>1</v>
      </c>
      <c r="G1165" s="14" t="s">
        <v>30</v>
      </c>
      <c r="H1165" s="14" t="s">
        <v>20</v>
      </c>
      <c r="I1165" s="14" t="str">
        <f>VLOOKUP(Transaksi[[#This Row],[product_id]],'Data Mentah'!$J$7:$N$31,2,FALSE)</f>
        <v>Indomie Rasa Soto Lamongan</v>
      </c>
      <c r="J1165" s="14" t="str">
        <f>VLOOKUP(Transaksi[[#This Row],[product_id]],'Data Mentah'!$J$7:$N$31,3,FALSE)</f>
        <v>makanan</v>
      </c>
      <c r="K1165" s="14">
        <f>VLOOKUP(Transaksi[[#This Row],[product_id]],'Data Mentah'!$J$7:$N$31,4,FALSE)</f>
        <v>10000</v>
      </c>
      <c r="L1165" s="14" t="str">
        <f>VLOOKUP(Transaksi[[#This Row],[product_id]],'Data Mentah'!$J$7:$N$31,5,FALSE)</f>
        <v>mie-kuah</v>
      </c>
      <c r="M1165" s="14">
        <f>Transaksi[[#This Row],[quantity]]*Transaksi[[#This Row],[harga_produk]]</f>
        <v>10000</v>
      </c>
      <c r="N1165" s="14" t="str">
        <f>LEFT(Transaksi[[#This Row],[jenis_pembayaran]],4)</f>
        <v>QRIS</v>
      </c>
      <c r="O1165" s="14">
        <f>IF(Transaksi[[#This Row],[tipe_pembayaran]]="QRIS",5%*Transaksi[[#This Row],[total_penjualan]],0)</f>
        <v>500</v>
      </c>
      <c r="P1165" s="14">
        <f>Transaksi[[#This Row],[total_penjualan]]-Transaksi[[#This Row],[diskon]]</f>
        <v>9500</v>
      </c>
      <c r="Q1165" s="16" t="str">
        <f t="shared" si="18"/>
        <v>Januari</v>
      </c>
    </row>
    <row r="1166" spans="1:17">
      <c r="A1166" s="14">
        <v>1165</v>
      </c>
      <c r="B1166" s="14">
        <v>1165</v>
      </c>
      <c r="C1166" s="15">
        <v>44761</v>
      </c>
      <c r="D1166" s="14">
        <v>75</v>
      </c>
      <c r="E1166" s="14">
        <v>14</v>
      </c>
      <c r="F1166" s="14">
        <v>2</v>
      </c>
      <c r="G1166" s="14" t="s">
        <v>33</v>
      </c>
      <c r="H1166" s="14" t="s">
        <v>20</v>
      </c>
      <c r="I1166" s="14" t="str">
        <f>VLOOKUP(Transaksi[[#This Row],[product_id]],'Data Mentah'!$J$7:$N$31,2,FALSE)</f>
        <v>Indomie Rasa Soto Banjar Limau Kuit</v>
      </c>
      <c r="J1166" s="14" t="str">
        <f>VLOOKUP(Transaksi[[#This Row],[product_id]],'Data Mentah'!$J$7:$N$31,3,FALSE)</f>
        <v>makanan</v>
      </c>
      <c r="K1166" s="14">
        <f>VLOOKUP(Transaksi[[#This Row],[product_id]],'Data Mentah'!$J$7:$N$31,4,FALSE)</f>
        <v>10000</v>
      </c>
      <c r="L1166" s="14" t="str">
        <f>VLOOKUP(Transaksi[[#This Row],[product_id]],'Data Mentah'!$J$7:$N$31,5,FALSE)</f>
        <v>mie-kuah</v>
      </c>
      <c r="M1166" s="14">
        <f>Transaksi[[#This Row],[quantity]]*Transaksi[[#This Row],[harga_produk]]</f>
        <v>20000</v>
      </c>
      <c r="N1166" s="14" t="str">
        <f>LEFT(Transaksi[[#This Row],[jenis_pembayaran]],4)</f>
        <v>QRIS</v>
      </c>
      <c r="O1166" s="14">
        <f>IF(Transaksi[[#This Row],[tipe_pembayaran]]="QRIS",5%*Transaksi[[#This Row],[total_penjualan]],0)</f>
        <v>1000</v>
      </c>
      <c r="P1166" s="14">
        <f>Transaksi[[#This Row],[total_penjualan]]-Transaksi[[#This Row],[diskon]]</f>
        <v>19000</v>
      </c>
      <c r="Q1166" s="16" t="str">
        <f t="shared" si="18"/>
        <v>Juli</v>
      </c>
    </row>
    <row r="1167" spans="1:17">
      <c r="A1167" s="14">
        <v>1166</v>
      </c>
      <c r="B1167" s="14">
        <v>1166</v>
      </c>
      <c r="C1167" s="15">
        <v>44791</v>
      </c>
      <c r="D1167" s="14">
        <v>18</v>
      </c>
      <c r="E1167" s="14">
        <v>17</v>
      </c>
      <c r="F1167" s="14">
        <v>3</v>
      </c>
      <c r="G1167" s="14" t="s">
        <v>22</v>
      </c>
      <c r="H1167" s="14" t="s">
        <v>20</v>
      </c>
      <c r="I1167" s="14" t="str">
        <f>VLOOKUP(Transaksi[[#This Row],[product_id]],'Data Mentah'!$J$7:$N$31,2,FALSE)</f>
        <v>Indomie Rasa Soto Padang</v>
      </c>
      <c r="J1167" s="14" t="str">
        <f>VLOOKUP(Transaksi[[#This Row],[product_id]],'Data Mentah'!$J$7:$N$31,3,FALSE)</f>
        <v>makanan</v>
      </c>
      <c r="K1167" s="14">
        <f>VLOOKUP(Transaksi[[#This Row],[product_id]],'Data Mentah'!$J$7:$N$31,4,FALSE)</f>
        <v>10000</v>
      </c>
      <c r="L1167" s="14" t="str">
        <f>VLOOKUP(Transaksi[[#This Row],[product_id]],'Data Mentah'!$J$7:$N$31,5,FALSE)</f>
        <v>mie-kuah</v>
      </c>
      <c r="M1167" s="14">
        <f>Transaksi[[#This Row],[quantity]]*Transaksi[[#This Row],[harga_produk]]</f>
        <v>30000</v>
      </c>
      <c r="N1167" s="14" t="str">
        <f>LEFT(Transaksi[[#This Row],[jenis_pembayaran]],4)</f>
        <v>QRIS</v>
      </c>
      <c r="O1167" s="14">
        <f>IF(Transaksi[[#This Row],[tipe_pembayaran]]="QRIS",5%*Transaksi[[#This Row],[total_penjualan]],0)</f>
        <v>1500</v>
      </c>
      <c r="P1167" s="14">
        <f>Transaksi[[#This Row],[total_penjualan]]-Transaksi[[#This Row],[diskon]]</f>
        <v>28500</v>
      </c>
      <c r="Q1167" s="16" t="str">
        <f t="shared" si="18"/>
        <v>Agustus</v>
      </c>
    </row>
    <row r="1168" spans="1:17">
      <c r="A1168" s="14">
        <v>1167</v>
      </c>
      <c r="B1168" s="14">
        <v>1167</v>
      </c>
      <c r="C1168" s="15">
        <v>44620</v>
      </c>
      <c r="D1168" s="14">
        <v>43</v>
      </c>
      <c r="E1168" s="14">
        <v>12</v>
      </c>
      <c r="F1168" s="14">
        <v>3</v>
      </c>
      <c r="G1168" s="14" t="s">
        <v>33</v>
      </c>
      <c r="H1168" s="14" t="s">
        <v>15</v>
      </c>
      <c r="I1168" s="14" t="str">
        <f>VLOOKUP(Transaksi[[#This Row],[product_id]],'Data Mentah'!$J$7:$N$31,2,FALSE)</f>
        <v>Indomie Rasa Mi Kocok Bandung</v>
      </c>
      <c r="J1168" s="14" t="str">
        <f>VLOOKUP(Transaksi[[#This Row],[product_id]],'Data Mentah'!$J$7:$N$31,3,FALSE)</f>
        <v>makanan</v>
      </c>
      <c r="K1168" s="14">
        <f>VLOOKUP(Transaksi[[#This Row],[product_id]],'Data Mentah'!$J$7:$N$31,4,FALSE)</f>
        <v>10000</v>
      </c>
      <c r="L1168" s="14" t="str">
        <f>VLOOKUP(Transaksi[[#This Row],[product_id]],'Data Mentah'!$J$7:$N$31,5,FALSE)</f>
        <v>mie-kuah</v>
      </c>
      <c r="M1168" s="14">
        <f>Transaksi[[#This Row],[quantity]]*Transaksi[[#This Row],[harga_produk]]</f>
        <v>30000</v>
      </c>
      <c r="N1168" s="14" t="str">
        <f>LEFT(Transaksi[[#This Row],[jenis_pembayaran]],4)</f>
        <v>QRIS</v>
      </c>
      <c r="O1168" s="14">
        <f>IF(Transaksi[[#This Row],[tipe_pembayaran]]="QRIS",5%*Transaksi[[#This Row],[total_penjualan]],0)</f>
        <v>1500</v>
      </c>
      <c r="P1168" s="14">
        <f>Transaksi[[#This Row],[total_penjualan]]-Transaksi[[#This Row],[diskon]]</f>
        <v>28500</v>
      </c>
      <c r="Q1168" s="16" t="str">
        <f t="shared" si="18"/>
        <v>Februari</v>
      </c>
    </row>
    <row r="1169" spans="1:17">
      <c r="A1169" s="14">
        <v>1168</v>
      </c>
      <c r="B1169" s="14">
        <v>1168</v>
      </c>
      <c r="C1169" s="15">
        <v>44673</v>
      </c>
      <c r="D1169" s="14">
        <v>31</v>
      </c>
      <c r="E1169" s="14">
        <v>11</v>
      </c>
      <c r="F1169" s="14">
        <v>2</v>
      </c>
      <c r="G1169" s="14" t="s">
        <v>22</v>
      </c>
      <c r="H1169" s="14" t="s">
        <v>15</v>
      </c>
      <c r="I1169" s="14" t="str">
        <f>VLOOKUP(Transaksi[[#This Row],[product_id]],'Data Mentah'!$J$7:$N$31,2,FALSE)</f>
        <v>Indomie Rasa Empal Gentong</v>
      </c>
      <c r="J1169" s="14" t="str">
        <f>VLOOKUP(Transaksi[[#This Row],[product_id]],'Data Mentah'!$J$7:$N$31,3,FALSE)</f>
        <v>makanan</v>
      </c>
      <c r="K1169" s="14">
        <f>VLOOKUP(Transaksi[[#This Row],[product_id]],'Data Mentah'!$J$7:$N$31,4,FALSE)</f>
        <v>10000</v>
      </c>
      <c r="L1169" s="14" t="str">
        <f>VLOOKUP(Transaksi[[#This Row],[product_id]],'Data Mentah'!$J$7:$N$31,5,FALSE)</f>
        <v>mie-kuah</v>
      </c>
      <c r="M1169" s="14">
        <f>Transaksi[[#This Row],[quantity]]*Transaksi[[#This Row],[harga_produk]]</f>
        <v>20000</v>
      </c>
      <c r="N1169" s="14" t="str">
        <f>LEFT(Transaksi[[#This Row],[jenis_pembayaran]],4)</f>
        <v>QRIS</v>
      </c>
      <c r="O1169" s="14">
        <f>IF(Transaksi[[#This Row],[tipe_pembayaran]]="QRIS",5%*Transaksi[[#This Row],[total_penjualan]],0)</f>
        <v>1000</v>
      </c>
      <c r="P1169" s="14">
        <f>Transaksi[[#This Row],[total_penjualan]]-Transaksi[[#This Row],[diskon]]</f>
        <v>19000</v>
      </c>
      <c r="Q1169" s="16" t="str">
        <f t="shared" si="18"/>
        <v>April</v>
      </c>
    </row>
    <row r="1170" spans="1:17">
      <c r="A1170" s="14">
        <v>1169</v>
      </c>
      <c r="B1170" s="14">
        <v>1169</v>
      </c>
      <c r="C1170" s="15">
        <v>44736</v>
      </c>
      <c r="D1170" s="14">
        <v>97</v>
      </c>
      <c r="E1170" s="14">
        <v>10</v>
      </c>
      <c r="F1170" s="14">
        <v>1</v>
      </c>
      <c r="G1170" s="14" t="s">
        <v>22</v>
      </c>
      <c r="H1170" s="14" t="s">
        <v>15</v>
      </c>
      <c r="I1170" s="14" t="str">
        <f>VLOOKUP(Transaksi[[#This Row],[product_id]],'Data Mentah'!$J$7:$N$31,2,FALSE)</f>
        <v>indomie Kari Ayam</v>
      </c>
      <c r="J1170" s="14" t="str">
        <f>VLOOKUP(Transaksi[[#This Row],[product_id]],'Data Mentah'!$J$7:$N$31,3,FALSE)</f>
        <v>makanan</v>
      </c>
      <c r="K1170" s="14">
        <f>VLOOKUP(Transaksi[[#This Row],[product_id]],'Data Mentah'!$J$7:$N$31,4,FALSE)</f>
        <v>9000</v>
      </c>
      <c r="L1170" s="14" t="str">
        <f>VLOOKUP(Transaksi[[#This Row],[product_id]],'Data Mentah'!$J$7:$N$31,5,FALSE)</f>
        <v>mie-kuah</v>
      </c>
      <c r="M1170" s="14">
        <f>Transaksi[[#This Row],[quantity]]*Transaksi[[#This Row],[harga_produk]]</f>
        <v>9000</v>
      </c>
      <c r="N1170" s="14" t="str">
        <f>LEFT(Transaksi[[#This Row],[jenis_pembayaran]],4)</f>
        <v>QRIS</v>
      </c>
      <c r="O1170" s="14">
        <f>IF(Transaksi[[#This Row],[tipe_pembayaran]]="QRIS",5%*Transaksi[[#This Row],[total_penjualan]],0)</f>
        <v>450</v>
      </c>
      <c r="P1170" s="14">
        <f>Transaksi[[#This Row],[total_penjualan]]-Transaksi[[#This Row],[diskon]]</f>
        <v>8550</v>
      </c>
      <c r="Q1170" s="16" t="str">
        <f t="shared" si="18"/>
        <v>Juni</v>
      </c>
    </row>
    <row r="1171" spans="1:17">
      <c r="A1171" s="14">
        <v>1170</v>
      </c>
      <c r="B1171" s="14">
        <v>1170</v>
      </c>
      <c r="C1171" s="15">
        <v>44570</v>
      </c>
      <c r="D1171" s="14">
        <v>28</v>
      </c>
      <c r="E1171" s="14">
        <v>15</v>
      </c>
      <c r="F1171" s="14">
        <v>2</v>
      </c>
      <c r="G1171" s="14" t="s">
        <v>22</v>
      </c>
      <c r="H1171" s="14" t="s">
        <v>20</v>
      </c>
      <c r="I1171" s="14" t="str">
        <f>VLOOKUP(Transaksi[[#This Row],[product_id]],'Data Mentah'!$J$7:$N$31,2,FALSE)</f>
        <v>Indomie Rasa Soto Betawi</v>
      </c>
      <c r="J1171" s="14" t="str">
        <f>VLOOKUP(Transaksi[[#This Row],[product_id]],'Data Mentah'!$J$7:$N$31,3,FALSE)</f>
        <v>makanan</v>
      </c>
      <c r="K1171" s="14">
        <f>VLOOKUP(Transaksi[[#This Row],[product_id]],'Data Mentah'!$J$7:$N$31,4,FALSE)</f>
        <v>10000</v>
      </c>
      <c r="L1171" s="14" t="str">
        <f>VLOOKUP(Transaksi[[#This Row],[product_id]],'Data Mentah'!$J$7:$N$31,5,FALSE)</f>
        <v>mie-kuah</v>
      </c>
      <c r="M1171" s="14">
        <f>Transaksi[[#This Row],[quantity]]*Transaksi[[#This Row],[harga_produk]]</f>
        <v>20000</v>
      </c>
      <c r="N1171" s="14" t="str">
        <f>LEFT(Transaksi[[#This Row],[jenis_pembayaran]],4)</f>
        <v>QRIS</v>
      </c>
      <c r="O1171" s="14">
        <f>IF(Transaksi[[#This Row],[tipe_pembayaran]]="QRIS",5%*Transaksi[[#This Row],[total_penjualan]],0)</f>
        <v>1000</v>
      </c>
      <c r="P1171" s="14">
        <f>Transaksi[[#This Row],[total_penjualan]]-Transaksi[[#This Row],[diskon]]</f>
        <v>19000</v>
      </c>
      <c r="Q1171" s="16" t="str">
        <f t="shared" si="18"/>
        <v>Januari</v>
      </c>
    </row>
    <row r="1172" spans="1:17">
      <c r="A1172" s="14">
        <v>1171</v>
      </c>
      <c r="B1172" s="14">
        <v>1171</v>
      </c>
      <c r="C1172" s="15">
        <v>44800</v>
      </c>
      <c r="D1172" s="14">
        <v>58</v>
      </c>
      <c r="E1172" s="14">
        <v>3</v>
      </c>
      <c r="F1172" s="14">
        <v>2</v>
      </c>
      <c r="G1172" s="14" t="s">
        <v>33</v>
      </c>
      <c r="H1172" s="14" t="s">
        <v>15</v>
      </c>
      <c r="I1172" s="14" t="str">
        <f>VLOOKUP(Transaksi[[#This Row],[product_id]],'Data Mentah'!$J$7:$N$31,2,FALSE)</f>
        <v>Indomie Baso Sapi</v>
      </c>
      <c r="J1172" s="14" t="str">
        <f>VLOOKUP(Transaksi[[#This Row],[product_id]],'Data Mentah'!$J$7:$N$31,3,FALSE)</f>
        <v>makanan</v>
      </c>
      <c r="K1172" s="14">
        <f>VLOOKUP(Transaksi[[#This Row],[product_id]],'Data Mentah'!$J$7:$N$31,4,FALSE)</f>
        <v>9000</v>
      </c>
      <c r="L1172" s="14" t="str">
        <f>VLOOKUP(Transaksi[[#This Row],[product_id]],'Data Mentah'!$J$7:$N$31,5,FALSE)</f>
        <v>mie-kuah</v>
      </c>
      <c r="M1172" s="14">
        <f>Transaksi[[#This Row],[quantity]]*Transaksi[[#This Row],[harga_produk]]</f>
        <v>18000</v>
      </c>
      <c r="N1172" s="14" t="str">
        <f>LEFT(Transaksi[[#This Row],[jenis_pembayaran]],4)</f>
        <v>QRIS</v>
      </c>
      <c r="O1172" s="14">
        <f>IF(Transaksi[[#This Row],[tipe_pembayaran]]="QRIS",5%*Transaksi[[#This Row],[total_penjualan]],0)</f>
        <v>900</v>
      </c>
      <c r="P1172" s="14">
        <f>Transaksi[[#This Row],[total_penjualan]]-Transaksi[[#This Row],[diskon]]</f>
        <v>17100</v>
      </c>
      <c r="Q1172" s="16" t="str">
        <f t="shared" si="18"/>
        <v>Agustus</v>
      </c>
    </row>
    <row r="1173" spans="1:17">
      <c r="A1173" s="14">
        <v>1172</v>
      </c>
      <c r="B1173" s="14">
        <v>1172</v>
      </c>
      <c r="C1173" s="15">
        <v>44777</v>
      </c>
      <c r="D1173" s="14">
        <v>34</v>
      </c>
      <c r="E1173" s="14">
        <v>3</v>
      </c>
      <c r="F1173" s="14">
        <v>2</v>
      </c>
      <c r="G1173" s="14" t="s">
        <v>30</v>
      </c>
      <c r="H1173" s="14" t="s">
        <v>15</v>
      </c>
      <c r="I1173" s="14" t="str">
        <f>VLOOKUP(Transaksi[[#This Row],[product_id]],'Data Mentah'!$J$7:$N$31,2,FALSE)</f>
        <v>Indomie Baso Sapi</v>
      </c>
      <c r="J1173" s="14" t="str">
        <f>VLOOKUP(Transaksi[[#This Row],[product_id]],'Data Mentah'!$J$7:$N$31,3,FALSE)</f>
        <v>makanan</v>
      </c>
      <c r="K1173" s="14">
        <f>VLOOKUP(Transaksi[[#This Row],[product_id]],'Data Mentah'!$J$7:$N$31,4,FALSE)</f>
        <v>9000</v>
      </c>
      <c r="L1173" s="14" t="str">
        <f>VLOOKUP(Transaksi[[#This Row],[product_id]],'Data Mentah'!$J$7:$N$31,5,FALSE)</f>
        <v>mie-kuah</v>
      </c>
      <c r="M1173" s="14">
        <f>Transaksi[[#This Row],[quantity]]*Transaksi[[#This Row],[harga_produk]]</f>
        <v>18000</v>
      </c>
      <c r="N1173" s="14" t="str">
        <f>LEFT(Transaksi[[#This Row],[jenis_pembayaran]],4)</f>
        <v>QRIS</v>
      </c>
      <c r="O1173" s="14">
        <f>IF(Transaksi[[#This Row],[tipe_pembayaran]]="QRIS",5%*Transaksi[[#This Row],[total_penjualan]],0)</f>
        <v>900</v>
      </c>
      <c r="P1173" s="14">
        <f>Transaksi[[#This Row],[total_penjualan]]-Transaksi[[#This Row],[diskon]]</f>
        <v>17100</v>
      </c>
      <c r="Q1173" s="16" t="str">
        <f t="shared" si="18"/>
        <v>Agustus</v>
      </c>
    </row>
    <row r="1174" spans="1:17">
      <c r="A1174" s="14">
        <v>1173</v>
      </c>
      <c r="B1174" s="14">
        <v>1173</v>
      </c>
      <c r="C1174" s="15">
        <v>44759</v>
      </c>
      <c r="D1174" s="14">
        <v>60</v>
      </c>
      <c r="E1174" s="14">
        <v>15</v>
      </c>
      <c r="F1174" s="14">
        <v>1</v>
      </c>
      <c r="G1174" s="14" t="s">
        <v>45</v>
      </c>
      <c r="H1174" s="14" t="s">
        <v>20</v>
      </c>
      <c r="I1174" s="14" t="str">
        <f>VLOOKUP(Transaksi[[#This Row],[product_id]],'Data Mentah'!$J$7:$N$31,2,FALSE)</f>
        <v>Indomie Rasa Soto Betawi</v>
      </c>
      <c r="J1174" s="14" t="str">
        <f>VLOOKUP(Transaksi[[#This Row],[product_id]],'Data Mentah'!$J$7:$N$31,3,FALSE)</f>
        <v>makanan</v>
      </c>
      <c r="K1174" s="14">
        <f>VLOOKUP(Transaksi[[#This Row],[product_id]],'Data Mentah'!$J$7:$N$31,4,FALSE)</f>
        <v>10000</v>
      </c>
      <c r="L1174" s="14" t="str">
        <f>VLOOKUP(Transaksi[[#This Row],[product_id]],'Data Mentah'!$J$7:$N$31,5,FALSE)</f>
        <v>mie-kuah</v>
      </c>
      <c r="M1174" s="14">
        <f>Transaksi[[#This Row],[quantity]]*Transaksi[[#This Row],[harga_produk]]</f>
        <v>10000</v>
      </c>
      <c r="N1174" s="14" t="str">
        <f>LEFT(Transaksi[[#This Row],[jenis_pembayaran]],4)</f>
        <v>QRIS</v>
      </c>
      <c r="O1174" s="14">
        <f>IF(Transaksi[[#This Row],[tipe_pembayaran]]="QRIS",5%*Transaksi[[#This Row],[total_penjualan]],0)</f>
        <v>500</v>
      </c>
      <c r="P1174" s="14">
        <f>Transaksi[[#This Row],[total_penjualan]]-Transaksi[[#This Row],[diskon]]</f>
        <v>9500</v>
      </c>
      <c r="Q1174" s="16" t="str">
        <f t="shared" si="18"/>
        <v>Juli</v>
      </c>
    </row>
    <row r="1175" spans="1:17">
      <c r="A1175" s="14">
        <v>1174</v>
      </c>
      <c r="B1175" s="14">
        <v>1174</v>
      </c>
      <c r="C1175" s="15">
        <v>44636</v>
      </c>
      <c r="D1175" s="14">
        <v>38</v>
      </c>
      <c r="E1175" s="14">
        <v>2</v>
      </c>
      <c r="F1175" s="14">
        <v>1</v>
      </c>
      <c r="G1175" s="14" t="s">
        <v>33</v>
      </c>
      <c r="H1175" s="14" t="s">
        <v>15</v>
      </c>
      <c r="I1175" s="14" t="str">
        <f>VLOOKUP(Transaksi[[#This Row],[product_id]],'Data Mentah'!$J$7:$N$31,2,FALSE)</f>
        <v>Indomie Ayam Spesial</v>
      </c>
      <c r="J1175" s="14" t="str">
        <f>VLOOKUP(Transaksi[[#This Row],[product_id]],'Data Mentah'!$J$7:$N$31,3,FALSE)</f>
        <v>makanan</v>
      </c>
      <c r="K1175" s="14">
        <f>VLOOKUP(Transaksi[[#This Row],[product_id]],'Data Mentah'!$J$7:$N$31,4,FALSE)</f>
        <v>9000</v>
      </c>
      <c r="L1175" s="14" t="str">
        <f>VLOOKUP(Transaksi[[#This Row],[product_id]],'Data Mentah'!$J$7:$N$31,5,FALSE)</f>
        <v>mie-kuah</v>
      </c>
      <c r="M1175" s="14">
        <f>Transaksi[[#This Row],[quantity]]*Transaksi[[#This Row],[harga_produk]]</f>
        <v>9000</v>
      </c>
      <c r="N1175" s="14" t="str">
        <f>LEFT(Transaksi[[#This Row],[jenis_pembayaran]],4)</f>
        <v>QRIS</v>
      </c>
      <c r="O1175" s="14">
        <f>IF(Transaksi[[#This Row],[tipe_pembayaran]]="QRIS",5%*Transaksi[[#This Row],[total_penjualan]],0)</f>
        <v>450</v>
      </c>
      <c r="P1175" s="14">
        <f>Transaksi[[#This Row],[total_penjualan]]-Transaksi[[#This Row],[diskon]]</f>
        <v>8550</v>
      </c>
      <c r="Q1175" s="16" t="str">
        <f t="shared" si="18"/>
        <v>Maret</v>
      </c>
    </row>
    <row r="1176" spans="1:17">
      <c r="A1176" s="14">
        <v>1175</v>
      </c>
      <c r="B1176" s="14">
        <v>1175</v>
      </c>
      <c r="C1176" s="15">
        <v>44768</v>
      </c>
      <c r="D1176" s="14">
        <v>19</v>
      </c>
      <c r="E1176" s="14">
        <v>17</v>
      </c>
      <c r="F1176" s="14">
        <v>1</v>
      </c>
      <c r="G1176" s="14" t="s">
        <v>45</v>
      </c>
      <c r="H1176" s="14" t="s">
        <v>15</v>
      </c>
      <c r="I1176" s="14" t="str">
        <f>VLOOKUP(Transaksi[[#This Row],[product_id]],'Data Mentah'!$J$7:$N$31,2,FALSE)</f>
        <v>Indomie Rasa Soto Padang</v>
      </c>
      <c r="J1176" s="14" t="str">
        <f>VLOOKUP(Transaksi[[#This Row],[product_id]],'Data Mentah'!$J$7:$N$31,3,FALSE)</f>
        <v>makanan</v>
      </c>
      <c r="K1176" s="14">
        <f>VLOOKUP(Transaksi[[#This Row],[product_id]],'Data Mentah'!$J$7:$N$31,4,FALSE)</f>
        <v>10000</v>
      </c>
      <c r="L1176" s="14" t="str">
        <f>VLOOKUP(Transaksi[[#This Row],[product_id]],'Data Mentah'!$J$7:$N$31,5,FALSE)</f>
        <v>mie-kuah</v>
      </c>
      <c r="M1176" s="14">
        <f>Transaksi[[#This Row],[quantity]]*Transaksi[[#This Row],[harga_produk]]</f>
        <v>10000</v>
      </c>
      <c r="N1176" s="14" t="str">
        <f>LEFT(Transaksi[[#This Row],[jenis_pembayaran]],4)</f>
        <v>QRIS</v>
      </c>
      <c r="O1176" s="14">
        <f>IF(Transaksi[[#This Row],[tipe_pembayaran]]="QRIS",5%*Transaksi[[#This Row],[total_penjualan]],0)</f>
        <v>500</v>
      </c>
      <c r="P1176" s="14">
        <f>Transaksi[[#This Row],[total_penjualan]]-Transaksi[[#This Row],[diskon]]</f>
        <v>9500</v>
      </c>
      <c r="Q1176" s="16" t="str">
        <f t="shared" si="18"/>
        <v>Juli</v>
      </c>
    </row>
    <row r="1177" spans="1:17">
      <c r="A1177" s="14">
        <v>1176</v>
      </c>
      <c r="B1177" s="14">
        <v>1176</v>
      </c>
      <c r="C1177" s="15">
        <v>44667</v>
      </c>
      <c r="D1177" s="14">
        <v>62</v>
      </c>
      <c r="E1177" s="14">
        <v>15</v>
      </c>
      <c r="F1177" s="14">
        <v>2</v>
      </c>
      <c r="G1177" s="14" t="s">
        <v>14</v>
      </c>
      <c r="H1177" s="14" t="s">
        <v>15</v>
      </c>
      <c r="I1177" s="14" t="str">
        <f>VLOOKUP(Transaksi[[#This Row],[product_id]],'Data Mentah'!$J$7:$N$31,2,FALSE)</f>
        <v>Indomie Rasa Soto Betawi</v>
      </c>
      <c r="J1177" s="14" t="str">
        <f>VLOOKUP(Transaksi[[#This Row],[product_id]],'Data Mentah'!$J$7:$N$31,3,FALSE)</f>
        <v>makanan</v>
      </c>
      <c r="K1177" s="14">
        <f>VLOOKUP(Transaksi[[#This Row],[product_id]],'Data Mentah'!$J$7:$N$31,4,FALSE)</f>
        <v>10000</v>
      </c>
      <c r="L1177" s="14" t="str">
        <f>VLOOKUP(Transaksi[[#This Row],[product_id]],'Data Mentah'!$J$7:$N$31,5,FALSE)</f>
        <v>mie-kuah</v>
      </c>
      <c r="M1177" s="14">
        <f>Transaksi[[#This Row],[quantity]]*Transaksi[[#This Row],[harga_produk]]</f>
        <v>20000</v>
      </c>
      <c r="N1177" s="14" t="str">
        <f>LEFT(Transaksi[[#This Row],[jenis_pembayaran]],4)</f>
        <v>QRIS</v>
      </c>
      <c r="O1177" s="14">
        <f>IF(Transaksi[[#This Row],[tipe_pembayaran]]="QRIS",5%*Transaksi[[#This Row],[total_penjualan]],0)</f>
        <v>1000</v>
      </c>
      <c r="P1177" s="14">
        <f>Transaksi[[#This Row],[total_penjualan]]-Transaksi[[#This Row],[diskon]]</f>
        <v>19000</v>
      </c>
      <c r="Q1177" s="16" t="str">
        <f t="shared" si="18"/>
        <v>April</v>
      </c>
    </row>
    <row r="1178" spans="1:17">
      <c r="A1178" s="14">
        <v>1177</v>
      </c>
      <c r="B1178" s="14">
        <v>1177</v>
      </c>
      <c r="C1178" s="15">
        <v>44748</v>
      </c>
      <c r="D1178" s="14">
        <v>95</v>
      </c>
      <c r="E1178" s="14">
        <v>1</v>
      </c>
      <c r="F1178" s="14">
        <v>1</v>
      </c>
      <c r="G1178" s="14" t="s">
        <v>14</v>
      </c>
      <c r="H1178" s="14" t="s">
        <v>15</v>
      </c>
      <c r="I1178" s="14" t="str">
        <f>VLOOKUP(Transaksi[[#This Row],[product_id]],'Data Mentah'!$J$7:$N$31,2,FALSE)</f>
        <v>indomie Ayam Bawang</v>
      </c>
      <c r="J1178" s="14" t="str">
        <f>VLOOKUP(Transaksi[[#This Row],[product_id]],'Data Mentah'!$J$7:$N$31,3,FALSE)</f>
        <v>makanan</v>
      </c>
      <c r="K1178" s="14">
        <f>VLOOKUP(Transaksi[[#This Row],[product_id]],'Data Mentah'!$J$7:$N$31,4,FALSE)</f>
        <v>9000</v>
      </c>
      <c r="L1178" s="14" t="str">
        <f>VLOOKUP(Transaksi[[#This Row],[product_id]],'Data Mentah'!$J$7:$N$31,5,FALSE)</f>
        <v>mie-kuah</v>
      </c>
      <c r="M1178" s="14">
        <f>Transaksi[[#This Row],[quantity]]*Transaksi[[#This Row],[harga_produk]]</f>
        <v>9000</v>
      </c>
      <c r="N1178" s="14" t="str">
        <f>LEFT(Transaksi[[#This Row],[jenis_pembayaran]],4)</f>
        <v>QRIS</v>
      </c>
      <c r="O1178" s="14">
        <f>IF(Transaksi[[#This Row],[tipe_pembayaran]]="QRIS",5%*Transaksi[[#This Row],[total_penjualan]],0)</f>
        <v>450</v>
      </c>
      <c r="P1178" s="14">
        <f>Transaksi[[#This Row],[total_penjualan]]-Transaksi[[#This Row],[diskon]]</f>
        <v>8550</v>
      </c>
      <c r="Q1178" s="16" t="str">
        <f t="shared" si="18"/>
        <v>Juli</v>
      </c>
    </row>
    <row r="1179" spans="1:17">
      <c r="A1179" s="14">
        <v>1178</v>
      </c>
      <c r="B1179" s="14">
        <v>1178</v>
      </c>
      <c r="C1179" s="15">
        <v>44721</v>
      </c>
      <c r="D1179" s="14">
        <v>5</v>
      </c>
      <c r="E1179" s="14">
        <v>18</v>
      </c>
      <c r="F1179" s="14">
        <v>3</v>
      </c>
      <c r="G1179" s="14" t="s">
        <v>19</v>
      </c>
      <c r="H1179" s="14" t="s">
        <v>15</v>
      </c>
      <c r="I1179" s="14" t="str">
        <f>VLOOKUP(Transaksi[[#This Row],[product_id]],'Data Mentah'!$J$7:$N$31,2,FALSE)</f>
        <v>Indomie Soto Mie</v>
      </c>
      <c r="J1179" s="14" t="str">
        <f>VLOOKUP(Transaksi[[#This Row],[product_id]],'Data Mentah'!$J$7:$N$31,3,FALSE)</f>
        <v>makanan</v>
      </c>
      <c r="K1179" s="14">
        <f>VLOOKUP(Transaksi[[#This Row],[product_id]],'Data Mentah'!$J$7:$N$31,4,FALSE)</f>
        <v>9000</v>
      </c>
      <c r="L1179" s="14" t="str">
        <f>VLOOKUP(Transaksi[[#This Row],[product_id]],'Data Mentah'!$J$7:$N$31,5,FALSE)</f>
        <v>mie-kuah</v>
      </c>
      <c r="M1179" s="14">
        <f>Transaksi[[#This Row],[quantity]]*Transaksi[[#This Row],[harga_produk]]</f>
        <v>27000</v>
      </c>
      <c r="N1179" s="14" t="str">
        <f>LEFT(Transaksi[[#This Row],[jenis_pembayaran]],4)</f>
        <v>CASH</v>
      </c>
      <c r="O1179" s="14">
        <f>IF(Transaksi[[#This Row],[tipe_pembayaran]]="QRIS",5%*Transaksi[[#This Row],[total_penjualan]],0)</f>
        <v>0</v>
      </c>
      <c r="P1179" s="14">
        <f>Transaksi[[#This Row],[total_penjualan]]-Transaksi[[#This Row],[diskon]]</f>
        <v>27000</v>
      </c>
      <c r="Q1179" s="16" t="str">
        <f t="shared" si="18"/>
        <v>Juni</v>
      </c>
    </row>
    <row r="1180" spans="1:17">
      <c r="A1180" s="14">
        <v>1179</v>
      </c>
      <c r="B1180" s="14">
        <v>1179</v>
      </c>
      <c r="C1180" s="15">
        <v>44622</v>
      </c>
      <c r="D1180" s="14">
        <v>18</v>
      </c>
      <c r="E1180" s="14">
        <v>12</v>
      </c>
      <c r="F1180" s="14">
        <v>2</v>
      </c>
      <c r="G1180" s="14" t="s">
        <v>33</v>
      </c>
      <c r="H1180" s="14" t="s">
        <v>15</v>
      </c>
      <c r="I1180" s="14" t="str">
        <f>VLOOKUP(Transaksi[[#This Row],[product_id]],'Data Mentah'!$J$7:$N$31,2,FALSE)</f>
        <v>Indomie Rasa Mi Kocok Bandung</v>
      </c>
      <c r="J1180" s="14" t="str">
        <f>VLOOKUP(Transaksi[[#This Row],[product_id]],'Data Mentah'!$J$7:$N$31,3,FALSE)</f>
        <v>makanan</v>
      </c>
      <c r="K1180" s="14">
        <f>VLOOKUP(Transaksi[[#This Row],[product_id]],'Data Mentah'!$J$7:$N$31,4,FALSE)</f>
        <v>10000</v>
      </c>
      <c r="L1180" s="14" t="str">
        <f>VLOOKUP(Transaksi[[#This Row],[product_id]],'Data Mentah'!$J$7:$N$31,5,FALSE)</f>
        <v>mie-kuah</v>
      </c>
      <c r="M1180" s="14">
        <f>Transaksi[[#This Row],[quantity]]*Transaksi[[#This Row],[harga_produk]]</f>
        <v>20000</v>
      </c>
      <c r="N1180" s="14" t="str">
        <f>LEFT(Transaksi[[#This Row],[jenis_pembayaran]],4)</f>
        <v>QRIS</v>
      </c>
      <c r="O1180" s="14">
        <f>IF(Transaksi[[#This Row],[tipe_pembayaran]]="QRIS",5%*Transaksi[[#This Row],[total_penjualan]],0)</f>
        <v>1000</v>
      </c>
      <c r="P1180" s="14">
        <f>Transaksi[[#This Row],[total_penjualan]]-Transaksi[[#This Row],[diskon]]</f>
        <v>19000</v>
      </c>
      <c r="Q1180" s="16" t="str">
        <f t="shared" si="18"/>
        <v>Maret</v>
      </c>
    </row>
    <row r="1181" spans="1:17">
      <c r="A1181" s="14">
        <v>1180</v>
      </c>
      <c r="B1181" s="14">
        <v>1180</v>
      </c>
      <c r="C1181" s="15">
        <v>44637</v>
      </c>
      <c r="D1181" s="14">
        <v>53</v>
      </c>
      <c r="E1181" s="14">
        <v>10</v>
      </c>
      <c r="F1181" s="14">
        <v>1</v>
      </c>
      <c r="G1181" s="14" t="s">
        <v>14</v>
      </c>
      <c r="H1181" s="14" t="s">
        <v>20</v>
      </c>
      <c r="I1181" s="14" t="str">
        <f>VLOOKUP(Transaksi[[#This Row],[product_id]],'Data Mentah'!$J$7:$N$31,2,FALSE)</f>
        <v>indomie Kari Ayam</v>
      </c>
      <c r="J1181" s="14" t="str">
        <f>VLOOKUP(Transaksi[[#This Row],[product_id]],'Data Mentah'!$J$7:$N$31,3,FALSE)</f>
        <v>makanan</v>
      </c>
      <c r="K1181" s="14">
        <f>VLOOKUP(Transaksi[[#This Row],[product_id]],'Data Mentah'!$J$7:$N$31,4,FALSE)</f>
        <v>9000</v>
      </c>
      <c r="L1181" s="14" t="str">
        <f>VLOOKUP(Transaksi[[#This Row],[product_id]],'Data Mentah'!$J$7:$N$31,5,FALSE)</f>
        <v>mie-kuah</v>
      </c>
      <c r="M1181" s="14">
        <f>Transaksi[[#This Row],[quantity]]*Transaksi[[#This Row],[harga_produk]]</f>
        <v>9000</v>
      </c>
      <c r="N1181" s="14" t="str">
        <f>LEFT(Transaksi[[#This Row],[jenis_pembayaran]],4)</f>
        <v>QRIS</v>
      </c>
      <c r="O1181" s="14">
        <f>IF(Transaksi[[#This Row],[tipe_pembayaran]]="QRIS",5%*Transaksi[[#This Row],[total_penjualan]],0)</f>
        <v>450</v>
      </c>
      <c r="P1181" s="14">
        <f>Transaksi[[#This Row],[total_penjualan]]-Transaksi[[#This Row],[diskon]]</f>
        <v>8550</v>
      </c>
      <c r="Q1181" s="16" t="str">
        <f t="shared" si="18"/>
        <v>Maret</v>
      </c>
    </row>
    <row r="1182" spans="1:17">
      <c r="A1182" s="14">
        <v>1181</v>
      </c>
      <c r="B1182" s="14">
        <v>1181</v>
      </c>
      <c r="C1182" s="15">
        <v>44756</v>
      </c>
      <c r="D1182" s="14">
        <v>94</v>
      </c>
      <c r="E1182" s="14">
        <v>13</v>
      </c>
      <c r="F1182" s="14">
        <v>3</v>
      </c>
      <c r="G1182" s="14" t="s">
        <v>33</v>
      </c>
      <c r="H1182" s="14" t="s">
        <v>20</v>
      </c>
      <c r="I1182" s="14" t="str">
        <f>VLOOKUP(Transaksi[[#This Row],[product_id]],'Data Mentah'!$J$7:$N$31,2,FALSE)</f>
        <v>Indomie Rasa Sop Buntut</v>
      </c>
      <c r="J1182" s="14" t="str">
        <f>VLOOKUP(Transaksi[[#This Row],[product_id]],'Data Mentah'!$J$7:$N$31,3,FALSE)</f>
        <v>makanan</v>
      </c>
      <c r="K1182" s="14">
        <f>VLOOKUP(Transaksi[[#This Row],[product_id]],'Data Mentah'!$J$7:$N$31,4,FALSE)</f>
        <v>10000</v>
      </c>
      <c r="L1182" s="14" t="str">
        <f>VLOOKUP(Transaksi[[#This Row],[product_id]],'Data Mentah'!$J$7:$N$31,5,FALSE)</f>
        <v>mie-kuah</v>
      </c>
      <c r="M1182" s="14">
        <f>Transaksi[[#This Row],[quantity]]*Transaksi[[#This Row],[harga_produk]]</f>
        <v>30000</v>
      </c>
      <c r="N1182" s="14" t="str">
        <f>LEFT(Transaksi[[#This Row],[jenis_pembayaran]],4)</f>
        <v>QRIS</v>
      </c>
      <c r="O1182" s="14">
        <f>IF(Transaksi[[#This Row],[tipe_pembayaran]]="QRIS",5%*Transaksi[[#This Row],[total_penjualan]],0)</f>
        <v>1500</v>
      </c>
      <c r="P1182" s="14">
        <f>Transaksi[[#This Row],[total_penjualan]]-Transaksi[[#This Row],[diskon]]</f>
        <v>28500</v>
      </c>
      <c r="Q1182" s="16" t="str">
        <f t="shared" si="18"/>
        <v>Juli</v>
      </c>
    </row>
    <row r="1183" spans="1:17">
      <c r="A1183" s="14">
        <v>1182</v>
      </c>
      <c r="B1183" s="14">
        <v>1182</v>
      </c>
      <c r="C1183" s="15">
        <v>44768</v>
      </c>
      <c r="D1183" s="14">
        <v>7</v>
      </c>
      <c r="E1183" s="14">
        <v>16</v>
      </c>
      <c r="F1183" s="14">
        <v>2</v>
      </c>
      <c r="G1183" s="14" t="s">
        <v>45</v>
      </c>
      <c r="H1183" s="14" t="s">
        <v>20</v>
      </c>
      <c r="I1183" s="14" t="str">
        <f>VLOOKUP(Transaksi[[#This Row],[product_id]],'Data Mentah'!$J$7:$N$31,2,FALSE)</f>
        <v>Indomie Rasa Soto Lamongan</v>
      </c>
      <c r="J1183" s="14" t="str">
        <f>VLOOKUP(Transaksi[[#This Row],[product_id]],'Data Mentah'!$J$7:$N$31,3,FALSE)</f>
        <v>makanan</v>
      </c>
      <c r="K1183" s="14">
        <f>VLOOKUP(Transaksi[[#This Row],[product_id]],'Data Mentah'!$J$7:$N$31,4,FALSE)</f>
        <v>10000</v>
      </c>
      <c r="L1183" s="14" t="str">
        <f>VLOOKUP(Transaksi[[#This Row],[product_id]],'Data Mentah'!$J$7:$N$31,5,FALSE)</f>
        <v>mie-kuah</v>
      </c>
      <c r="M1183" s="14">
        <f>Transaksi[[#This Row],[quantity]]*Transaksi[[#This Row],[harga_produk]]</f>
        <v>20000</v>
      </c>
      <c r="N1183" s="14" t="str">
        <f>LEFT(Transaksi[[#This Row],[jenis_pembayaran]],4)</f>
        <v>QRIS</v>
      </c>
      <c r="O1183" s="14">
        <f>IF(Transaksi[[#This Row],[tipe_pembayaran]]="QRIS",5%*Transaksi[[#This Row],[total_penjualan]],0)</f>
        <v>1000</v>
      </c>
      <c r="P1183" s="14">
        <f>Transaksi[[#This Row],[total_penjualan]]-Transaksi[[#This Row],[diskon]]</f>
        <v>19000</v>
      </c>
      <c r="Q1183" s="16" t="str">
        <f t="shared" si="18"/>
        <v>Juli</v>
      </c>
    </row>
    <row r="1184" spans="1:17">
      <c r="A1184" s="14">
        <v>1183</v>
      </c>
      <c r="B1184" s="14">
        <v>1183</v>
      </c>
      <c r="C1184" s="15">
        <v>44648</v>
      </c>
      <c r="D1184" s="14">
        <v>25</v>
      </c>
      <c r="E1184" s="14">
        <v>18</v>
      </c>
      <c r="F1184" s="14">
        <v>2</v>
      </c>
      <c r="G1184" s="14" t="s">
        <v>45</v>
      </c>
      <c r="H1184" s="14" t="s">
        <v>20</v>
      </c>
      <c r="I1184" s="14" t="str">
        <f>VLOOKUP(Transaksi[[#This Row],[product_id]],'Data Mentah'!$J$7:$N$31,2,FALSE)</f>
        <v>Indomie Soto Mie</v>
      </c>
      <c r="J1184" s="14" t="str">
        <f>VLOOKUP(Transaksi[[#This Row],[product_id]],'Data Mentah'!$J$7:$N$31,3,FALSE)</f>
        <v>makanan</v>
      </c>
      <c r="K1184" s="14">
        <f>VLOOKUP(Transaksi[[#This Row],[product_id]],'Data Mentah'!$J$7:$N$31,4,FALSE)</f>
        <v>9000</v>
      </c>
      <c r="L1184" s="14" t="str">
        <f>VLOOKUP(Transaksi[[#This Row],[product_id]],'Data Mentah'!$J$7:$N$31,5,FALSE)</f>
        <v>mie-kuah</v>
      </c>
      <c r="M1184" s="14">
        <f>Transaksi[[#This Row],[quantity]]*Transaksi[[#This Row],[harga_produk]]</f>
        <v>18000</v>
      </c>
      <c r="N1184" s="14" t="str">
        <f>LEFT(Transaksi[[#This Row],[jenis_pembayaran]],4)</f>
        <v>QRIS</v>
      </c>
      <c r="O1184" s="14">
        <f>IF(Transaksi[[#This Row],[tipe_pembayaran]]="QRIS",5%*Transaksi[[#This Row],[total_penjualan]],0)</f>
        <v>900</v>
      </c>
      <c r="P1184" s="14">
        <f>Transaksi[[#This Row],[total_penjualan]]-Transaksi[[#This Row],[diskon]]</f>
        <v>17100</v>
      </c>
      <c r="Q1184" s="16" t="str">
        <f t="shared" si="18"/>
        <v>Maret</v>
      </c>
    </row>
    <row r="1185" spans="1:17">
      <c r="A1185" s="14">
        <v>1184</v>
      </c>
      <c r="B1185" s="14">
        <v>1184</v>
      </c>
      <c r="C1185" s="15">
        <v>44795</v>
      </c>
      <c r="D1185" s="14">
        <v>60</v>
      </c>
      <c r="E1185" s="14">
        <v>1</v>
      </c>
      <c r="F1185" s="14">
        <v>2</v>
      </c>
      <c r="G1185" s="14" t="s">
        <v>33</v>
      </c>
      <c r="H1185" s="14" t="s">
        <v>20</v>
      </c>
      <c r="I1185" s="14" t="str">
        <f>VLOOKUP(Transaksi[[#This Row],[product_id]],'Data Mentah'!$J$7:$N$31,2,FALSE)</f>
        <v>indomie Ayam Bawang</v>
      </c>
      <c r="J1185" s="14" t="str">
        <f>VLOOKUP(Transaksi[[#This Row],[product_id]],'Data Mentah'!$J$7:$N$31,3,FALSE)</f>
        <v>makanan</v>
      </c>
      <c r="K1185" s="14">
        <f>VLOOKUP(Transaksi[[#This Row],[product_id]],'Data Mentah'!$J$7:$N$31,4,FALSE)</f>
        <v>9000</v>
      </c>
      <c r="L1185" s="14" t="str">
        <f>VLOOKUP(Transaksi[[#This Row],[product_id]],'Data Mentah'!$J$7:$N$31,5,FALSE)</f>
        <v>mie-kuah</v>
      </c>
      <c r="M1185" s="14">
        <f>Transaksi[[#This Row],[quantity]]*Transaksi[[#This Row],[harga_produk]]</f>
        <v>18000</v>
      </c>
      <c r="N1185" s="14" t="str">
        <f>LEFT(Transaksi[[#This Row],[jenis_pembayaran]],4)</f>
        <v>QRIS</v>
      </c>
      <c r="O1185" s="14">
        <f>IF(Transaksi[[#This Row],[tipe_pembayaran]]="QRIS",5%*Transaksi[[#This Row],[total_penjualan]],0)</f>
        <v>900</v>
      </c>
      <c r="P1185" s="14">
        <f>Transaksi[[#This Row],[total_penjualan]]-Transaksi[[#This Row],[diskon]]</f>
        <v>17100</v>
      </c>
      <c r="Q1185" s="16" t="str">
        <f t="shared" si="18"/>
        <v>Agustus</v>
      </c>
    </row>
    <row r="1186" spans="1:17">
      <c r="A1186" s="14">
        <v>1185</v>
      </c>
      <c r="B1186" s="14">
        <v>1185</v>
      </c>
      <c r="C1186" s="15">
        <v>44718</v>
      </c>
      <c r="D1186" s="14">
        <v>88</v>
      </c>
      <c r="E1186" s="14">
        <v>1</v>
      </c>
      <c r="F1186" s="14">
        <v>1</v>
      </c>
      <c r="G1186" s="14" t="s">
        <v>45</v>
      </c>
      <c r="H1186" s="14" t="s">
        <v>15</v>
      </c>
      <c r="I1186" s="14" t="str">
        <f>VLOOKUP(Transaksi[[#This Row],[product_id]],'Data Mentah'!$J$7:$N$31,2,FALSE)</f>
        <v>indomie Ayam Bawang</v>
      </c>
      <c r="J1186" s="14" t="str">
        <f>VLOOKUP(Transaksi[[#This Row],[product_id]],'Data Mentah'!$J$7:$N$31,3,FALSE)</f>
        <v>makanan</v>
      </c>
      <c r="K1186" s="14">
        <f>VLOOKUP(Transaksi[[#This Row],[product_id]],'Data Mentah'!$J$7:$N$31,4,FALSE)</f>
        <v>9000</v>
      </c>
      <c r="L1186" s="14" t="str">
        <f>VLOOKUP(Transaksi[[#This Row],[product_id]],'Data Mentah'!$J$7:$N$31,5,FALSE)</f>
        <v>mie-kuah</v>
      </c>
      <c r="M1186" s="14">
        <f>Transaksi[[#This Row],[quantity]]*Transaksi[[#This Row],[harga_produk]]</f>
        <v>9000</v>
      </c>
      <c r="N1186" s="14" t="str">
        <f>LEFT(Transaksi[[#This Row],[jenis_pembayaran]],4)</f>
        <v>QRIS</v>
      </c>
      <c r="O1186" s="14">
        <f>IF(Transaksi[[#This Row],[tipe_pembayaran]]="QRIS",5%*Transaksi[[#This Row],[total_penjualan]],0)</f>
        <v>450</v>
      </c>
      <c r="P1186" s="14">
        <f>Transaksi[[#This Row],[total_penjualan]]-Transaksi[[#This Row],[diskon]]</f>
        <v>8550</v>
      </c>
      <c r="Q1186" s="16" t="str">
        <f t="shared" si="18"/>
        <v>Juni</v>
      </c>
    </row>
    <row r="1187" spans="1:17">
      <c r="A1187" s="14">
        <v>1186</v>
      </c>
      <c r="B1187" s="14">
        <v>1186</v>
      </c>
      <c r="C1187" s="15">
        <v>44792</v>
      </c>
      <c r="D1187" s="14">
        <v>81</v>
      </c>
      <c r="E1187" s="14">
        <v>13</v>
      </c>
      <c r="F1187" s="14">
        <v>3</v>
      </c>
      <c r="G1187" s="14" t="s">
        <v>45</v>
      </c>
      <c r="H1187" s="14" t="s">
        <v>20</v>
      </c>
      <c r="I1187" s="14" t="str">
        <f>VLOOKUP(Transaksi[[#This Row],[product_id]],'Data Mentah'!$J$7:$N$31,2,FALSE)</f>
        <v>Indomie Rasa Sop Buntut</v>
      </c>
      <c r="J1187" s="14" t="str">
        <f>VLOOKUP(Transaksi[[#This Row],[product_id]],'Data Mentah'!$J$7:$N$31,3,FALSE)</f>
        <v>makanan</v>
      </c>
      <c r="K1187" s="14">
        <f>VLOOKUP(Transaksi[[#This Row],[product_id]],'Data Mentah'!$J$7:$N$31,4,FALSE)</f>
        <v>10000</v>
      </c>
      <c r="L1187" s="14" t="str">
        <f>VLOOKUP(Transaksi[[#This Row],[product_id]],'Data Mentah'!$J$7:$N$31,5,FALSE)</f>
        <v>mie-kuah</v>
      </c>
      <c r="M1187" s="14">
        <f>Transaksi[[#This Row],[quantity]]*Transaksi[[#This Row],[harga_produk]]</f>
        <v>30000</v>
      </c>
      <c r="N1187" s="14" t="str">
        <f>LEFT(Transaksi[[#This Row],[jenis_pembayaran]],4)</f>
        <v>QRIS</v>
      </c>
      <c r="O1187" s="14">
        <f>IF(Transaksi[[#This Row],[tipe_pembayaran]]="QRIS",5%*Transaksi[[#This Row],[total_penjualan]],0)</f>
        <v>1500</v>
      </c>
      <c r="P1187" s="14">
        <f>Transaksi[[#This Row],[total_penjualan]]-Transaksi[[#This Row],[diskon]]</f>
        <v>28500</v>
      </c>
      <c r="Q1187" s="16" t="str">
        <f t="shared" si="18"/>
        <v>Agustus</v>
      </c>
    </row>
    <row r="1188" spans="1:17">
      <c r="A1188" s="14">
        <v>1187</v>
      </c>
      <c r="B1188" s="14">
        <v>1187</v>
      </c>
      <c r="C1188" s="15">
        <v>44730</v>
      </c>
      <c r="D1188" s="14">
        <v>97</v>
      </c>
      <c r="E1188" s="14">
        <v>5</v>
      </c>
      <c r="F1188" s="14">
        <v>1</v>
      </c>
      <c r="G1188" s="14" t="s">
        <v>30</v>
      </c>
      <c r="H1188" s="14" t="s">
        <v>20</v>
      </c>
      <c r="I1188" s="14" t="str">
        <f>VLOOKUP(Transaksi[[#This Row],[product_id]],'Data Mentah'!$J$7:$N$31,2,FALSE)</f>
        <v>Indomie Goreng Cabe Ijo</v>
      </c>
      <c r="J1188" s="14" t="str">
        <f>VLOOKUP(Transaksi[[#This Row],[product_id]],'Data Mentah'!$J$7:$N$31,3,FALSE)</f>
        <v>makanan</v>
      </c>
      <c r="K1188" s="14">
        <f>VLOOKUP(Transaksi[[#This Row],[product_id]],'Data Mentah'!$J$7:$N$31,4,FALSE)</f>
        <v>9000</v>
      </c>
      <c r="L1188" s="14" t="str">
        <f>VLOOKUP(Transaksi[[#This Row],[product_id]],'Data Mentah'!$J$7:$N$31,5,FALSE)</f>
        <v>mie-goreng</v>
      </c>
      <c r="M1188" s="14">
        <f>Transaksi[[#This Row],[quantity]]*Transaksi[[#This Row],[harga_produk]]</f>
        <v>9000</v>
      </c>
      <c r="N1188" s="14" t="str">
        <f>LEFT(Transaksi[[#This Row],[jenis_pembayaran]],4)</f>
        <v>QRIS</v>
      </c>
      <c r="O1188" s="14">
        <f>IF(Transaksi[[#This Row],[tipe_pembayaran]]="QRIS",5%*Transaksi[[#This Row],[total_penjualan]],0)</f>
        <v>450</v>
      </c>
      <c r="P1188" s="14">
        <f>Transaksi[[#This Row],[total_penjualan]]-Transaksi[[#This Row],[diskon]]</f>
        <v>8550</v>
      </c>
      <c r="Q1188" s="16" t="str">
        <f t="shared" si="18"/>
        <v>Juni</v>
      </c>
    </row>
    <row r="1189" spans="1:17">
      <c r="A1189" s="14">
        <v>1188</v>
      </c>
      <c r="B1189" s="14">
        <v>1188</v>
      </c>
      <c r="C1189" s="15">
        <v>44626</v>
      </c>
      <c r="D1189" s="14">
        <v>66</v>
      </c>
      <c r="E1189" s="14">
        <v>12</v>
      </c>
      <c r="F1189" s="14">
        <v>2</v>
      </c>
      <c r="G1189" s="14" t="s">
        <v>19</v>
      </c>
      <c r="H1189" s="14" t="s">
        <v>15</v>
      </c>
      <c r="I1189" s="14" t="str">
        <f>VLOOKUP(Transaksi[[#This Row],[product_id]],'Data Mentah'!$J$7:$N$31,2,FALSE)</f>
        <v>Indomie Rasa Mi Kocok Bandung</v>
      </c>
      <c r="J1189" s="14" t="str">
        <f>VLOOKUP(Transaksi[[#This Row],[product_id]],'Data Mentah'!$J$7:$N$31,3,FALSE)</f>
        <v>makanan</v>
      </c>
      <c r="K1189" s="14">
        <f>VLOOKUP(Transaksi[[#This Row],[product_id]],'Data Mentah'!$J$7:$N$31,4,FALSE)</f>
        <v>10000</v>
      </c>
      <c r="L1189" s="14" t="str">
        <f>VLOOKUP(Transaksi[[#This Row],[product_id]],'Data Mentah'!$J$7:$N$31,5,FALSE)</f>
        <v>mie-kuah</v>
      </c>
      <c r="M1189" s="14">
        <f>Transaksi[[#This Row],[quantity]]*Transaksi[[#This Row],[harga_produk]]</f>
        <v>20000</v>
      </c>
      <c r="N1189" s="14" t="str">
        <f>LEFT(Transaksi[[#This Row],[jenis_pembayaran]],4)</f>
        <v>CASH</v>
      </c>
      <c r="O1189" s="14">
        <f>IF(Transaksi[[#This Row],[tipe_pembayaran]]="QRIS",5%*Transaksi[[#This Row],[total_penjualan]],0)</f>
        <v>0</v>
      </c>
      <c r="P1189" s="14">
        <f>Transaksi[[#This Row],[total_penjualan]]-Transaksi[[#This Row],[diskon]]</f>
        <v>20000</v>
      </c>
      <c r="Q1189" s="16" t="str">
        <f t="shared" si="18"/>
        <v>Maret</v>
      </c>
    </row>
    <row r="1190" spans="1:17">
      <c r="A1190" s="14">
        <v>1189</v>
      </c>
      <c r="B1190" s="14">
        <v>1189</v>
      </c>
      <c r="C1190" s="15">
        <v>44638</v>
      </c>
      <c r="D1190" s="14">
        <v>54</v>
      </c>
      <c r="E1190" s="14">
        <v>17</v>
      </c>
      <c r="F1190" s="14">
        <v>2</v>
      </c>
      <c r="G1190" s="14" t="s">
        <v>33</v>
      </c>
      <c r="H1190" s="14" t="s">
        <v>15</v>
      </c>
      <c r="I1190" s="14" t="str">
        <f>VLOOKUP(Transaksi[[#This Row],[product_id]],'Data Mentah'!$J$7:$N$31,2,FALSE)</f>
        <v>Indomie Rasa Soto Padang</v>
      </c>
      <c r="J1190" s="14" t="str">
        <f>VLOOKUP(Transaksi[[#This Row],[product_id]],'Data Mentah'!$J$7:$N$31,3,FALSE)</f>
        <v>makanan</v>
      </c>
      <c r="K1190" s="14">
        <f>VLOOKUP(Transaksi[[#This Row],[product_id]],'Data Mentah'!$J$7:$N$31,4,FALSE)</f>
        <v>10000</v>
      </c>
      <c r="L1190" s="14" t="str">
        <f>VLOOKUP(Transaksi[[#This Row],[product_id]],'Data Mentah'!$J$7:$N$31,5,FALSE)</f>
        <v>mie-kuah</v>
      </c>
      <c r="M1190" s="14">
        <f>Transaksi[[#This Row],[quantity]]*Transaksi[[#This Row],[harga_produk]]</f>
        <v>20000</v>
      </c>
      <c r="N1190" s="14" t="str">
        <f>LEFT(Transaksi[[#This Row],[jenis_pembayaran]],4)</f>
        <v>QRIS</v>
      </c>
      <c r="O1190" s="14">
        <f>IF(Transaksi[[#This Row],[tipe_pembayaran]]="QRIS",5%*Transaksi[[#This Row],[total_penjualan]],0)</f>
        <v>1000</v>
      </c>
      <c r="P1190" s="14">
        <f>Transaksi[[#This Row],[total_penjualan]]-Transaksi[[#This Row],[diskon]]</f>
        <v>19000</v>
      </c>
      <c r="Q1190" s="16" t="str">
        <f t="shared" si="18"/>
        <v>Maret</v>
      </c>
    </row>
    <row r="1191" spans="1:17">
      <c r="A1191" s="14">
        <v>1190</v>
      </c>
      <c r="B1191" s="14">
        <v>1190</v>
      </c>
      <c r="C1191" s="15">
        <v>44586</v>
      </c>
      <c r="D1191" s="14">
        <v>83</v>
      </c>
      <c r="E1191" s="14">
        <v>17</v>
      </c>
      <c r="F1191" s="14">
        <v>1</v>
      </c>
      <c r="G1191" s="14" t="s">
        <v>33</v>
      </c>
      <c r="H1191" s="14" t="s">
        <v>20</v>
      </c>
      <c r="I1191" s="14" t="str">
        <f>VLOOKUP(Transaksi[[#This Row],[product_id]],'Data Mentah'!$J$7:$N$31,2,FALSE)</f>
        <v>Indomie Rasa Soto Padang</v>
      </c>
      <c r="J1191" s="14" t="str">
        <f>VLOOKUP(Transaksi[[#This Row],[product_id]],'Data Mentah'!$J$7:$N$31,3,FALSE)</f>
        <v>makanan</v>
      </c>
      <c r="K1191" s="14">
        <f>VLOOKUP(Transaksi[[#This Row],[product_id]],'Data Mentah'!$J$7:$N$31,4,FALSE)</f>
        <v>10000</v>
      </c>
      <c r="L1191" s="14" t="str">
        <f>VLOOKUP(Transaksi[[#This Row],[product_id]],'Data Mentah'!$J$7:$N$31,5,FALSE)</f>
        <v>mie-kuah</v>
      </c>
      <c r="M1191" s="14">
        <f>Transaksi[[#This Row],[quantity]]*Transaksi[[#This Row],[harga_produk]]</f>
        <v>10000</v>
      </c>
      <c r="N1191" s="14" t="str">
        <f>LEFT(Transaksi[[#This Row],[jenis_pembayaran]],4)</f>
        <v>QRIS</v>
      </c>
      <c r="O1191" s="14">
        <f>IF(Transaksi[[#This Row],[tipe_pembayaran]]="QRIS",5%*Transaksi[[#This Row],[total_penjualan]],0)</f>
        <v>500</v>
      </c>
      <c r="P1191" s="14">
        <f>Transaksi[[#This Row],[total_penjualan]]-Transaksi[[#This Row],[diskon]]</f>
        <v>9500</v>
      </c>
      <c r="Q1191" s="16" t="str">
        <f t="shared" si="18"/>
        <v>Januari</v>
      </c>
    </row>
    <row r="1192" spans="1:17">
      <c r="A1192" s="14">
        <v>1191</v>
      </c>
      <c r="B1192" s="14">
        <v>1191</v>
      </c>
      <c r="C1192" s="15">
        <v>44725</v>
      </c>
      <c r="D1192" s="14">
        <v>40</v>
      </c>
      <c r="E1192" s="14">
        <v>18</v>
      </c>
      <c r="F1192" s="14">
        <v>2</v>
      </c>
      <c r="G1192" s="14" t="s">
        <v>14</v>
      </c>
      <c r="H1192" s="14" t="s">
        <v>15</v>
      </c>
      <c r="I1192" s="14" t="str">
        <f>VLOOKUP(Transaksi[[#This Row],[product_id]],'Data Mentah'!$J$7:$N$31,2,FALSE)</f>
        <v>Indomie Soto Mie</v>
      </c>
      <c r="J1192" s="14" t="str">
        <f>VLOOKUP(Transaksi[[#This Row],[product_id]],'Data Mentah'!$J$7:$N$31,3,FALSE)</f>
        <v>makanan</v>
      </c>
      <c r="K1192" s="14">
        <f>VLOOKUP(Transaksi[[#This Row],[product_id]],'Data Mentah'!$J$7:$N$31,4,FALSE)</f>
        <v>9000</v>
      </c>
      <c r="L1192" s="14" t="str">
        <f>VLOOKUP(Transaksi[[#This Row],[product_id]],'Data Mentah'!$J$7:$N$31,5,FALSE)</f>
        <v>mie-kuah</v>
      </c>
      <c r="M1192" s="14">
        <f>Transaksi[[#This Row],[quantity]]*Transaksi[[#This Row],[harga_produk]]</f>
        <v>18000</v>
      </c>
      <c r="N1192" s="14" t="str">
        <f>LEFT(Transaksi[[#This Row],[jenis_pembayaran]],4)</f>
        <v>QRIS</v>
      </c>
      <c r="O1192" s="14">
        <f>IF(Transaksi[[#This Row],[tipe_pembayaran]]="QRIS",5%*Transaksi[[#This Row],[total_penjualan]],0)</f>
        <v>900</v>
      </c>
      <c r="P1192" s="14">
        <f>Transaksi[[#This Row],[total_penjualan]]-Transaksi[[#This Row],[diskon]]</f>
        <v>17100</v>
      </c>
      <c r="Q1192" s="16" t="str">
        <f t="shared" si="18"/>
        <v>Juni</v>
      </c>
    </row>
    <row r="1193" spans="1:17">
      <c r="A1193" s="14">
        <v>1192</v>
      </c>
      <c r="B1193" s="14">
        <v>1192</v>
      </c>
      <c r="C1193" s="15">
        <v>44700</v>
      </c>
      <c r="D1193" s="14">
        <v>88</v>
      </c>
      <c r="E1193" s="14">
        <v>16</v>
      </c>
      <c r="F1193" s="14">
        <v>3</v>
      </c>
      <c r="G1193" s="14" t="s">
        <v>45</v>
      </c>
      <c r="H1193" s="14" t="s">
        <v>20</v>
      </c>
      <c r="I1193" s="14" t="str">
        <f>VLOOKUP(Transaksi[[#This Row],[product_id]],'Data Mentah'!$J$7:$N$31,2,FALSE)</f>
        <v>Indomie Rasa Soto Lamongan</v>
      </c>
      <c r="J1193" s="14" t="str">
        <f>VLOOKUP(Transaksi[[#This Row],[product_id]],'Data Mentah'!$J$7:$N$31,3,FALSE)</f>
        <v>makanan</v>
      </c>
      <c r="K1193" s="14">
        <f>VLOOKUP(Transaksi[[#This Row],[product_id]],'Data Mentah'!$J$7:$N$31,4,FALSE)</f>
        <v>10000</v>
      </c>
      <c r="L1193" s="14" t="str">
        <f>VLOOKUP(Transaksi[[#This Row],[product_id]],'Data Mentah'!$J$7:$N$31,5,FALSE)</f>
        <v>mie-kuah</v>
      </c>
      <c r="M1193" s="14">
        <f>Transaksi[[#This Row],[quantity]]*Transaksi[[#This Row],[harga_produk]]</f>
        <v>30000</v>
      </c>
      <c r="N1193" s="14" t="str">
        <f>LEFT(Transaksi[[#This Row],[jenis_pembayaran]],4)</f>
        <v>QRIS</v>
      </c>
      <c r="O1193" s="14">
        <f>IF(Transaksi[[#This Row],[tipe_pembayaran]]="QRIS",5%*Transaksi[[#This Row],[total_penjualan]],0)</f>
        <v>1500</v>
      </c>
      <c r="P1193" s="14">
        <f>Transaksi[[#This Row],[total_penjualan]]-Transaksi[[#This Row],[diskon]]</f>
        <v>28500</v>
      </c>
      <c r="Q1193" s="16" t="str">
        <f t="shared" si="18"/>
        <v>Mei</v>
      </c>
    </row>
    <row r="1194" spans="1:17">
      <c r="A1194" s="14">
        <v>1193</v>
      </c>
      <c r="B1194" s="14">
        <v>1193</v>
      </c>
      <c r="C1194" s="15">
        <v>44760</v>
      </c>
      <c r="D1194" s="14">
        <v>6</v>
      </c>
      <c r="E1194" s="14">
        <v>18</v>
      </c>
      <c r="F1194" s="14">
        <v>3</v>
      </c>
      <c r="G1194" s="14" t="s">
        <v>19</v>
      </c>
      <c r="H1194" s="14" t="s">
        <v>20</v>
      </c>
      <c r="I1194" s="14" t="str">
        <f>VLOOKUP(Transaksi[[#This Row],[product_id]],'Data Mentah'!$J$7:$N$31,2,FALSE)</f>
        <v>Indomie Soto Mie</v>
      </c>
      <c r="J1194" s="14" t="str">
        <f>VLOOKUP(Transaksi[[#This Row],[product_id]],'Data Mentah'!$J$7:$N$31,3,FALSE)</f>
        <v>makanan</v>
      </c>
      <c r="K1194" s="14">
        <f>VLOOKUP(Transaksi[[#This Row],[product_id]],'Data Mentah'!$J$7:$N$31,4,FALSE)</f>
        <v>9000</v>
      </c>
      <c r="L1194" s="14" t="str">
        <f>VLOOKUP(Transaksi[[#This Row],[product_id]],'Data Mentah'!$J$7:$N$31,5,FALSE)</f>
        <v>mie-kuah</v>
      </c>
      <c r="M1194" s="14">
        <f>Transaksi[[#This Row],[quantity]]*Transaksi[[#This Row],[harga_produk]]</f>
        <v>27000</v>
      </c>
      <c r="N1194" s="14" t="str">
        <f>LEFT(Transaksi[[#This Row],[jenis_pembayaran]],4)</f>
        <v>CASH</v>
      </c>
      <c r="O1194" s="14">
        <f>IF(Transaksi[[#This Row],[tipe_pembayaran]]="QRIS",5%*Transaksi[[#This Row],[total_penjualan]],0)</f>
        <v>0</v>
      </c>
      <c r="P1194" s="14">
        <f>Transaksi[[#This Row],[total_penjualan]]-Transaksi[[#This Row],[diskon]]</f>
        <v>27000</v>
      </c>
      <c r="Q1194" s="16" t="str">
        <f t="shared" si="18"/>
        <v>Juli</v>
      </c>
    </row>
    <row r="1195" spans="1:17">
      <c r="A1195" s="14">
        <v>1194</v>
      </c>
      <c r="B1195" s="14">
        <v>1194</v>
      </c>
      <c r="C1195" s="15">
        <v>44584</v>
      </c>
      <c r="D1195" s="14">
        <v>46</v>
      </c>
      <c r="E1195" s="14">
        <v>12</v>
      </c>
      <c r="F1195" s="14">
        <v>3</v>
      </c>
      <c r="G1195" s="14" t="s">
        <v>45</v>
      </c>
      <c r="H1195" s="14" t="s">
        <v>15</v>
      </c>
      <c r="I1195" s="14" t="str">
        <f>VLOOKUP(Transaksi[[#This Row],[product_id]],'Data Mentah'!$J$7:$N$31,2,FALSE)</f>
        <v>Indomie Rasa Mi Kocok Bandung</v>
      </c>
      <c r="J1195" s="14" t="str">
        <f>VLOOKUP(Transaksi[[#This Row],[product_id]],'Data Mentah'!$J$7:$N$31,3,FALSE)</f>
        <v>makanan</v>
      </c>
      <c r="K1195" s="14">
        <f>VLOOKUP(Transaksi[[#This Row],[product_id]],'Data Mentah'!$J$7:$N$31,4,FALSE)</f>
        <v>10000</v>
      </c>
      <c r="L1195" s="14" t="str">
        <f>VLOOKUP(Transaksi[[#This Row],[product_id]],'Data Mentah'!$J$7:$N$31,5,FALSE)</f>
        <v>mie-kuah</v>
      </c>
      <c r="M1195" s="14">
        <f>Transaksi[[#This Row],[quantity]]*Transaksi[[#This Row],[harga_produk]]</f>
        <v>30000</v>
      </c>
      <c r="N1195" s="14" t="str">
        <f>LEFT(Transaksi[[#This Row],[jenis_pembayaran]],4)</f>
        <v>QRIS</v>
      </c>
      <c r="O1195" s="14">
        <f>IF(Transaksi[[#This Row],[tipe_pembayaran]]="QRIS",5%*Transaksi[[#This Row],[total_penjualan]],0)</f>
        <v>1500</v>
      </c>
      <c r="P1195" s="14">
        <f>Transaksi[[#This Row],[total_penjualan]]-Transaksi[[#This Row],[diskon]]</f>
        <v>28500</v>
      </c>
      <c r="Q1195" s="16" t="str">
        <f t="shared" si="18"/>
        <v>Januari</v>
      </c>
    </row>
    <row r="1196" spans="1:17">
      <c r="A1196" s="14">
        <v>1195</v>
      </c>
      <c r="B1196" s="14">
        <v>1195</v>
      </c>
      <c r="C1196" s="15">
        <v>44784</v>
      </c>
      <c r="D1196" s="14">
        <v>24</v>
      </c>
      <c r="E1196" s="14">
        <v>9</v>
      </c>
      <c r="F1196" s="14">
        <v>2</v>
      </c>
      <c r="G1196" s="14" t="s">
        <v>33</v>
      </c>
      <c r="H1196" s="14" t="s">
        <v>20</v>
      </c>
      <c r="I1196" s="14" t="str">
        <f>VLOOKUP(Transaksi[[#This Row],[product_id]],'Data Mentah'!$J$7:$N$31,2,FALSE)</f>
        <v>Indomie Goreng Spesial</v>
      </c>
      <c r="J1196" s="14" t="str">
        <f>VLOOKUP(Transaksi[[#This Row],[product_id]],'Data Mentah'!$J$7:$N$31,3,FALSE)</f>
        <v>makanan</v>
      </c>
      <c r="K1196" s="14">
        <f>VLOOKUP(Transaksi[[#This Row],[product_id]],'Data Mentah'!$J$7:$N$31,4,FALSE)</f>
        <v>9000</v>
      </c>
      <c r="L1196" s="14" t="str">
        <f>VLOOKUP(Transaksi[[#This Row],[product_id]],'Data Mentah'!$J$7:$N$31,5,FALSE)</f>
        <v>mie-goreng</v>
      </c>
      <c r="M1196" s="14">
        <f>Transaksi[[#This Row],[quantity]]*Transaksi[[#This Row],[harga_produk]]</f>
        <v>18000</v>
      </c>
      <c r="N1196" s="14" t="str">
        <f>LEFT(Transaksi[[#This Row],[jenis_pembayaran]],4)</f>
        <v>QRIS</v>
      </c>
      <c r="O1196" s="14">
        <f>IF(Transaksi[[#This Row],[tipe_pembayaran]]="QRIS",5%*Transaksi[[#This Row],[total_penjualan]],0)</f>
        <v>900</v>
      </c>
      <c r="P1196" s="14">
        <f>Transaksi[[#This Row],[total_penjualan]]-Transaksi[[#This Row],[diskon]]</f>
        <v>17100</v>
      </c>
      <c r="Q1196" s="16" t="str">
        <f t="shared" si="18"/>
        <v>Agustus</v>
      </c>
    </row>
    <row r="1197" spans="1:17">
      <c r="A1197" s="14">
        <v>1196</v>
      </c>
      <c r="B1197" s="14">
        <v>1196</v>
      </c>
      <c r="C1197" s="15">
        <v>44736</v>
      </c>
      <c r="D1197" s="14">
        <v>97</v>
      </c>
      <c r="E1197" s="14">
        <v>4</v>
      </c>
      <c r="F1197" s="14">
        <v>3</v>
      </c>
      <c r="G1197" s="14" t="s">
        <v>22</v>
      </c>
      <c r="H1197" s="14" t="s">
        <v>15</v>
      </c>
      <c r="I1197" s="14" t="str">
        <f>VLOOKUP(Transaksi[[#This Row],[product_id]],'Data Mentah'!$J$7:$N$31,2,FALSE)</f>
        <v>Indomie Goreng Aceh</v>
      </c>
      <c r="J1197" s="14" t="str">
        <f>VLOOKUP(Transaksi[[#This Row],[product_id]],'Data Mentah'!$J$7:$N$31,3,FALSE)</f>
        <v>makanan</v>
      </c>
      <c r="K1197" s="14">
        <f>VLOOKUP(Transaksi[[#This Row],[product_id]],'Data Mentah'!$J$7:$N$31,4,FALSE)</f>
        <v>9000</v>
      </c>
      <c r="L1197" s="14" t="str">
        <f>VLOOKUP(Transaksi[[#This Row],[product_id]],'Data Mentah'!$J$7:$N$31,5,FALSE)</f>
        <v>mie-goreng</v>
      </c>
      <c r="M1197" s="14">
        <f>Transaksi[[#This Row],[quantity]]*Transaksi[[#This Row],[harga_produk]]</f>
        <v>27000</v>
      </c>
      <c r="N1197" s="14" t="str">
        <f>LEFT(Transaksi[[#This Row],[jenis_pembayaran]],4)</f>
        <v>QRIS</v>
      </c>
      <c r="O1197" s="14">
        <f>IF(Transaksi[[#This Row],[tipe_pembayaran]]="QRIS",5%*Transaksi[[#This Row],[total_penjualan]],0)</f>
        <v>1350</v>
      </c>
      <c r="P1197" s="14">
        <f>Transaksi[[#This Row],[total_penjualan]]-Transaksi[[#This Row],[diskon]]</f>
        <v>25650</v>
      </c>
      <c r="Q1197" s="16" t="str">
        <f t="shared" si="18"/>
        <v>Juni</v>
      </c>
    </row>
    <row r="1198" spans="1:17">
      <c r="A1198" s="14">
        <v>1197</v>
      </c>
      <c r="B1198" s="14">
        <v>1197</v>
      </c>
      <c r="C1198" s="15">
        <v>44618</v>
      </c>
      <c r="D1198" s="14">
        <v>55</v>
      </c>
      <c r="E1198" s="14">
        <v>12</v>
      </c>
      <c r="F1198" s="14">
        <v>3</v>
      </c>
      <c r="G1198" s="14" t="s">
        <v>45</v>
      </c>
      <c r="H1198" s="14" t="s">
        <v>15</v>
      </c>
      <c r="I1198" s="14" t="str">
        <f>VLOOKUP(Transaksi[[#This Row],[product_id]],'Data Mentah'!$J$7:$N$31,2,FALSE)</f>
        <v>Indomie Rasa Mi Kocok Bandung</v>
      </c>
      <c r="J1198" s="14" t="str">
        <f>VLOOKUP(Transaksi[[#This Row],[product_id]],'Data Mentah'!$J$7:$N$31,3,FALSE)</f>
        <v>makanan</v>
      </c>
      <c r="K1198" s="14">
        <f>VLOOKUP(Transaksi[[#This Row],[product_id]],'Data Mentah'!$J$7:$N$31,4,FALSE)</f>
        <v>10000</v>
      </c>
      <c r="L1198" s="14" t="str">
        <f>VLOOKUP(Transaksi[[#This Row],[product_id]],'Data Mentah'!$J$7:$N$31,5,FALSE)</f>
        <v>mie-kuah</v>
      </c>
      <c r="M1198" s="14">
        <f>Transaksi[[#This Row],[quantity]]*Transaksi[[#This Row],[harga_produk]]</f>
        <v>30000</v>
      </c>
      <c r="N1198" s="14" t="str">
        <f>LEFT(Transaksi[[#This Row],[jenis_pembayaran]],4)</f>
        <v>QRIS</v>
      </c>
      <c r="O1198" s="14">
        <f>IF(Transaksi[[#This Row],[tipe_pembayaran]]="QRIS",5%*Transaksi[[#This Row],[total_penjualan]],0)</f>
        <v>1500</v>
      </c>
      <c r="P1198" s="14">
        <f>Transaksi[[#This Row],[total_penjualan]]-Transaksi[[#This Row],[diskon]]</f>
        <v>28500</v>
      </c>
      <c r="Q1198" s="16" t="str">
        <f t="shared" si="18"/>
        <v>Februari</v>
      </c>
    </row>
    <row r="1199" spans="1:17">
      <c r="A1199" s="14">
        <v>1198</v>
      </c>
      <c r="B1199" s="14">
        <v>1198</v>
      </c>
      <c r="C1199" s="15">
        <v>44632</v>
      </c>
      <c r="D1199" s="14">
        <v>19</v>
      </c>
      <c r="E1199" s="14">
        <v>14</v>
      </c>
      <c r="F1199" s="14">
        <v>2</v>
      </c>
      <c r="G1199" s="14" t="s">
        <v>33</v>
      </c>
      <c r="H1199" s="14" t="s">
        <v>15</v>
      </c>
      <c r="I1199" s="14" t="str">
        <f>VLOOKUP(Transaksi[[#This Row],[product_id]],'Data Mentah'!$J$7:$N$31,2,FALSE)</f>
        <v>Indomie Rasa Soto Banjar Limau Kuit</v>
      </c>
      <c r="J1199" s="14" t="str">
        <f>VLOOKUP(Transaksi[[#This Row],[product_id]],'Data Mentah'!$J$7:$N$31,3,FALSE)</f>
        <v>makanan</v>
      </c>
      <c r="K1199" s="14">
        <f>VLOOKUP(Transaksi[[#This Row],[product_id]],'Data Mentah'!$J$7:$N$31,4,FALSE)</f>
        <v>10000</v>
      </c>
      <c r="L1199" s="14" t="str">
        <f>VLOOKUP(Transaksi[[#This Row],[product_id]],'Data Mentah'!$J$7:$N$31,5,FALSE)</f>
        <v>mie-kuah</v>
      </c>
      <c r="M1199" s="14">
        <f>Transaksi[[#This Row],[quantity]]*Transaksi[[#This Row],[harga_produk]]</f>
        <v>20000</v>
      </c>
      <c r="N1199" s="14" t="str">
        <f>LEFT(Transaksi[[#This Row],[jenis_pembayaran]],4)</f>
        <v>QRIS</v>
      </c>
      <c r="O1199" s="14">
        <f>IF(Transaksi[[#This Row],[tipe_pembayaran]]="QRIS",5%*Transaksi[[#This Row],[total_penjualan]],0)</f>
        <v>1000</v>
      </c>
      <c r="P1199" s="14">
        <f>Transaksi[[#This Row],[total_penjualan]]-Transaksi[[#This Row],[diskon]]</f>
        <v>19000</v>
      </c>
      <c r="Q1199" s="16" t="str">
        <f t="shared" si="18"/>
        <v>Maret</v>
      </c>
    </row>
    <row r="1200" spans="1:17">
      <c r="A1200" s="14">
        <v>1199</v>
      </c>
      <c r="B1200" s="14">
        <v>1199</v>
      </c>
      <c r="C1200" s="15">
        <v>44642</v>
      </c>
      <c r="D1200" s="14">
        <v>63</v>
      </c>
      <c r="E1200" s="14">
        <v>12</v>
      </c>
      <c r="F1200" s="14">
        <v>3</v>
      </c>
      <c r="G1200" s="14" t="s">
        <v>19</v>
      </c>
      <c r="H1200" s="14" t="s">
        <v>15</v>
      </c>
      <c r="I1200" s="14" t="str">
        <f>VLOOKUP(Transaksi[[#This Row],[product_id]],'Data Mentah'!$J$7:$N$31,2,FALSE)</f>
        <v>Indomie Rasa Mi Kocok Bandung</v>
      </c>
      <c r="J1200" s="14" t="str">
        <f>VLOOKUP(Transaksi[[#This Row],[product_id]],'Data Mentah'!$J$7:$N$31,3,FALSE)</f>
        <v>makanan</v>
      </c>
      <c r="K1200" s="14">
        <f>VLOOKUP(Transaksi[[#This Row],[product_id]],'Data Mentah'!$J$7:$N$31,4,FALSE)</f>
        <v>10000</v>
      </c>
      <c r="L1200" s="14" t="str">
        <f>VLOOKUP(Transaksi[[#This Row],[product_id]],'Data Mentah'!$J$7:$N$31,5,FALSE)</f>
        <v>mie-kuah</v>
      </c>
      <c r="M1200" s="14">
        <f>Transaksi[[#This Row],[quantity]]*Transaksi[[#This Row],[harga_produk]]</f>
        <v>30000</v>
      </c>
      <c r="N1200" s="14" t="str">
        <f>LEFT(Transaksi[[#This Row],[jenis_pembayaran]],4)</f>
        <v>CASH</v>
      </c>
      <c r="O1200" s="14">
        <f>IF(Transaksi[[#This Row],[tipe_pembayaran]]="QRIS",5%*Transaksi[[#This Row],[total_penjualan]],0)</f>
        <v>0</v>
      </c>
      <c r="P1200" s="14">
        <f>Transaksi[[#This Row],[total_penjualan]]-Transaksi[[#This Row],[diskon]]</f>
        <v>30000</v>
      </c>
      <c r="Q1200" s="16" t="str">
        <f t="shared" si="18"/>
        <v>Maret</v>
      </c>
    </row>
    <row r="1201" spans="1:17">
      <c r="A1201" s="14">
        <v>1200</v>
      </c>
      <c r="B1201" s="14">
        <v>1200</v>
      </c>
      <c r="C1201" s="15">
        <v>44579</v>
      </c>
      <c r="D1201" s="14">
        <v>66</v>
      </c>
      <c r="E1201" s="14">
        <v>18</v>
      </c>
      <c r="F1201" s="14">
        <v>3</v>
      </c>
      <c r="G1201" s="14" t="s">
        <v>14</v>
      </c>
      <c r="H1201" s="14" t="s">
        <v>20</v>
      </c>
      <c r="I1201" s="14" t="str">
        <f>VLOOKUP(Transaksi[[#This Row],[product_id]],'Data Mentah'!$J$7:$N$31,2,FALSE)</f>
        <v>Indomie Soto Mie</v>
      </c>
      <c r="J1201" s="14" t="str">
        <f>VLOOKUP(Transaksi[[#This Row],[product_id]],'Data Mentah'!$J$7:$N$31,3,FALSE)</f>
        <v>makanan</v>
      </c>
      <c r="K1201" s="14">
        <f>VLOOKUP(Transaksi[[#This Row],[product_id]],'Data Mentah'!$J$7:$N$31,4,FALSE)</f>
        <v>9000</v>
      </c>
      <c r="L1201" s="14" t="str">
        <f>VLOOKUP(Transaksi[[#This Row],[product_id]],'Data Mentah'!$J$7:$N$31,5,FALSE)</f>
        <v>mie-kuah</v>
      </c>
      <c r="M1201" s="14">
        <f>Transaksi[[#This Row],[quantity]]*Transaksi[[#This Row],[harga_produk]]</f>
        <v>27000</v>
      </c>
      <c r="N1201" s="14" t="str">
        <f>LEFT(Transaksi[[#This Row],[jenis_pembayaran]],4)</f>
        <v>QRIS</v>
      </c>
      <c r="O1201" s="14">
        <f>IF(Transaksi[[#This Row],[tipe_pembayaran]]="QRIS",5%*Transaksi[[#This Row],[total_penjualan]],0)</f>
        <v>1350</v>
      </c>
      <c r="P1201" s="14">
        <f>Transaksi[[#This Row],[total_penjualan]]-Transaksi[[#This Row],[diskon]]</f>
        <v>25650</v>
      </c>
      <c r="Q1201" s="16" t="str">
        <f t="shared" si="18"/>
        <v>Januari</v>
      </c>
    </row>
    <row r="1202" spans="1:17">
      <c r="A1202" s="14">
        <v>1201</v>
      </c>
      <c r="B1202" s="14">
        <v>1201</v>
      </c>
      <c r="C1202" s="15">
        <v>44565</v>
      </c>
      <c r="D1202" s="14">
        <v>73</v>
      </c>
      <c r="E1202" s="14">
        <v>17</v>
      </c>
      <c r="F1202" s="14">
        <v>2</v>
      </c>
      <c r="G1202" s="14" t="s">
        <v>30</v>
      </c>
      <c r="H1202" s="14" t="s">
        <v>15</v>
      </c>
      <c r="I1202" s="14" t="str">
        <f>VLOOKUP(Transaksi[[#This Row],[product_id]],'Data Mentah'!$J$7:$N$31,2,FALSE)</f>
        <v>Indomie Rasa Soto Padang</v>
      </c>
      <c r="J1202" s="14" t="str">
        <f>VLOOKUP(Transaksi[[#This Row],[product_id]],'Data Mentah'!$J$7:$N$31,3,FALSE)</f>
        <v>makanan</v>
      </c>
      <c r="K1202" s="14">
        <f>VLOOKUP(Transaksi[[#This Row],[product_id]],'Data Mentah'!$J$7:$N$31,4,FALSE)</f>
        <v>10000</v>
      </c>
      <c r="L1202" s="14" t="str">
        <f>VLOOKUP(Transaksi[[#This Row],[product_id]],'Data Mentah'!$J$7:$N$31,5,FALSE)</f>
        <v>mie-kuah</v>
      </c>
      <c r="M1202" s="14">
        <f>Transaksi[[#This Row],[quantity]]*Transaksi[[#This Row],[harga_produk]]</f>
        <v>20000</v>
      </c>
      <c r="N1202" s="14" t="str">
        <f>LEFT(Transaksi[[#This Row],[jenis_pembayaran]],4)</f>
        <v>QRIS</v>
      </c>
      <c r="O1202" s="14">
        <f>IF(Transaksi[[#This Row],[tipe_pembayaran]]="QRIS",5%*Transaksi[[#This Row],[total_penjualan]],0)</f>
        <v>1000</v>
      </c>
      <c r="P1202" s="14">
        <f>Transaksi[[#This Row],[total_penjualan]]-Transaksi[[#This Row],[diskon]]</f>
        <v>19000</v>
      </c>
      <c r="Q1202" s="16" t="str">
        <f t="shared" si="18"/>
        <v>Januari</v>
      </c>
    </row>
    <row r="1203" spans="1:17">
      <c r="A1203" s="14">
        <v>1202</v>
      </c>
      <c r="B1203" s="14">
        <v>1202</v>
      </c>
      <c r="C1203" s="15">
        <v>44703</v>
      </c>
      <c r="D1203" s="14">
        <v>56</v>
      </c>
      <c r="E1203" s="14">
        <v>12</v>
      </c>
      <c r="F1203" s="14">
        <v>1</v>
      </c>
      <c r="G1203" s="14" t="s">
        <v>33</v>
      </c>
      <c r="H1203" s="14" t="s">
        <v>15</v>
      </c>
      <c r="I1203" s="14" t="str">
        <f>VLOOKUP(Transaksi[[#This Row],[product_id]],'Data Mentah'!$J$7:$N$31,2,FALSE)</f>
        <v>Indomie Rasa Mi Kocok Bandung</v>
      </c>
      <c r="J1203" s="14" t="str">
        <f>VLOOKUP(Transaksi[[#This Row],[product_id]],'Data Mentah'!$J$7:$N$31,3,FALSE)</f>
        <v>makanan</v>
      </c>
      <c r="K1203" s="14">
        <f>VLOOKUP(Transaksi[[#This Row],[product_id]],'Data Mentah'!$J$7:$N$31,4,FALSE)</f>
        <v>10000</v>
      </c>
      <c r="L1203" s="14" t="str">
        <f>VLOOKUP(Transaksi[[#This Row],[product_id]],'Data Mentah'!$J$7:$N$31,5,FALSE)</f>
        <v>mie-kuah</v>
      </c>
      <c r="M1203" s="14">
        <f>Transaksi[[#This Row],[quantity]]*Transaksi[[#This Row],[harga_produk]]</f>
        <v>10000</v>
      </c>
      <c r="N1203" s="14" t="str">
        <f>LEFT(Transaksi[[#This Row],[jenis_pembayaran]],4)</f>
        <v>QRIS</v>
      </c>
      <c r="O1203" s="14">
        <f>IF(Transaksi[[#This Row],[tipe_pembayaran]]="QRIS",5%*Transaksi[[#This Row],[total_penjualan]],0)</f>
        <v>500</v>
      </c>
      <c r="P1203" s="14">
        <f>Transaksi[[#This Row],[total_penjualan]]-Transaksi[[#This Row],[diskon]]</f>
        <v>9500</v>
      </c>
      <c r="Q1203" s="16" t="str">
        <f t="shared" si="18"/>
        <v>Mei</v>
      </c>
    </row>
    <row r="1204" spans="1:17">
      <c r="A1204" s="14">
        <v>1203</v>
      </c>
      <c r="B1204" s="14">
        <v>1203</v>
      </c>
      <c r="C1204" s="15">
        <v>44649</v>
      </c>
      <c r="D1204" s="14">
        <v>55</v>
      </c>
      <c r="E1204" s="14">
        <v>10</v>
      </c>
      <c r="F1204" s="14">
        <v>2</v>
      </c>
      <c r="G1204" s="14" t="s">
        <v>45</v>
      </c>
      <c r="H1204" s="14" t="s">
        <v>20</v>
      </c>
      <c r="I1204" s="14" t="str">
        <f>VLOOKUP(Transaksi[[#This Row],[product_id]],'Data Mentah'!$J$7:$N$31,2,FALSE)</f>
        <v>indomie Kari Ayam</v>
      </c>
      <c r="J1204" s="14" t="str">
        <f>VLOOKUP(Transaksi[[#This Row],[product_id]],'Data Mentah'!$J$7:$N$31,3,FALSE)</f>
        <v>makanan</v>
      </c>
      <c r="K1204" s="14">
        <f>VLOOKUP(Transaksi[[#This Row],[product_id]],'Data Mentah'!$J$7:$N$31,4,FALSE)</f>
        <v>9000</v>
      </c>
      <c r="L1204" s="14" t="str">
        <f>VLOOKUP(Transaksi[[#This Row],[product_id]],'Data Mentah'!$J$7:$N$31,5,FALSE)</f>
        <v>mie-kuah</v>
      </c>
      <c r="M1204" s="14">
        <f>Transaksi[[#This Row],[quantity]]*Transaksi[[#This Row],[harga_produk]]</f>
        <v>18000</v>
      </c>
      <c r="N1204" s="14" t="str">
        <f>LEFT(Transaksi[[#This Row],[jenis_pembayaran]],4)</f>
        <v>QRIS</v>
      </c>
      <c r="O1204" s="14">
        <f>IF(Transaksi[[#This Row],[tipe_pembayaran]]="QRIS",5%*Transaksi[[#This Row],[total_penjualan]],0)</f>
        <v>900</v>
      </c>
      <c r="P1204" s="14">
        <f>Transaksi[[#This Row],[total_penjualan]]-Transaksi[[#This Row],[diskon]]</f>
        <v>17100</v>
      </c>
      <c r="Q1204" s="16" t="str">
        <f t="shared" si="18"/>
        <v>Maret</v>
      </c>
    </row>
    <row r="1205" spans="1:17">
      <c r="A1205" s="14">
        <v>1204</v>
      </c>
      <c r="B1205" s="14">
        <v>1204</v>
      </c>
      <c r="C1205" s="15">
        <v>44790</v>
      </c>
      <c r="D1205" s="14">
        <v>20</v>
      </c>
      <c r="E1205" s="14">
        <v>2</v>
      </c>
      <c r="F1205" s="14">
        <v>1</v>
      </c>
      <c r="G1205" s="14" t="s">
        <v>30</v>
      </c>
      <c r="H1205" s="14" t="s">
        <v>15</v>
      </c>
      <c r="I1205" s="14" t="str">
        <f>VLOOKUP(Transaksi[[#This Row],[product_id]],'Data Mentah'!$J$7:$N$31,2,FALSE)</f>
        <v>Indomie Ayam Spesial</v>
      </c>
      <c r="J1205" s="14" t="str">
        <f>VLOOKUP(Transaksi[[#This Row],[product_id]],'Data Mentah'!$J$7:$N$31,3,FALSE)</f>
        <v>makanan</v>
      </c>
      <c r="K1205" s="14">
        <f>VLOOKUP(Transaksi[[#This Row],[product_id]],'Data Mentah'!$J$7:$N$31,4,FALSE)</f>
        <v>9000</v>
      </c>
      <c r="L1205" s="14" t="str">
        <f>VLOOKUP(Transaksi[[#This Row],[product_id]],'Data Mentah'!$J$7:$N$31,5,FALSE)</f>
        <v>mie-kuah</v>
      </c>
      <c r="M1205" s="14">
        <f>Transaksi[[#This Row],[quantity]]*Transaksi[[#This Row],[harga_produk]]</f>
        <v>9000</v>
      </c>
      <c r="N1205" s="14" t="str">
        <f>LEFT(Transaksi[[#This Row],[jenis_pembayaran]],4)</f>
        <v>QRIS</v>
      </c>
      <c r="O1205" s="14">
        <f>IF(Transaksi[[#This Row],[tipe_pembayaran]]="QRIS",5%*Transaksi[[#This Row],[total_penjualan]],0)</f>
        <v>450</v>
      </c>
      <c r="P1205" s="14">
        <f>Transaksi[[#This Row],[total_penjualan]]-Transaksi[[#This Row],[diskon]]</f>
        <v>8550</v>
      </c>
      <c r="Q1205" s="16" t="str">
        <f t="shared" si="18"/>
        <v>Agustus</v>
      </c>
    </row>
    <row r="1206" spans="1:17">
      <c r="A1206" s="14">
        <v>1205</v>
      </c>
      <c r="B1206" s="14">
        <v>1205</v>
      </c>
      <c r="C1206" s="15">
        <v>44575</v>
      </c>
      <c r="D1206" s="14">
        <v>53</v>
      </c>
      <c r="E1206" s="14">
        <v>4</v>
      </c>
      <c r="F1206" s="14">
        <v>2</v>
      </c>
      <c r="G1206" s="14" t="s">
        <v>33</v>
      </c>
      <c r="H1206" s="14" t="s">
        <v>15</v>
      </c>
      <c r="I1206" s="14" t="str">
        <f>VLOOKUP(Transaksi[[#This Row],[product_id]],'Data Mentah'!$J$7:$N$31,2,FALSE)</f>
        <v>Indomie Goreng Aceh</v>
      </c>
      <c r="J1206" s="14" t="str">
        <f>VLOOKUP(Transaksi[[#This Row],[product_id]],'Data Mentah'!$J$7:$N$31,3,FALSE)</f>
        <v>makanan</v>
      </c>
      <c r="K1206" s="14">
        <f>VLOOKUP(Transaksi[[#This Row],[product_id]],'Data Mentah'!$J$7:$N$31,4,FALSE)</f>
        <v>9000</v>
      </c>
      <c r="L1206" s="14" t="str">
        <f>VLOOKUP(Transaksi[[#This Row],[product_id]],'Data Mentah'!$J$7:$N$31,5,FALSE)</f>
        <v>mie-goreng</v>
      </c>
      <c r="M1206" s="14">
        <f>Transaksi[[#This Row],[quantity]]*Transaksi[[#This Row],[harga_produk]]</f>
        <v>18000</v>
      </c>
      <c r="N1206" s="14" t="str">
        <f>LEFT(Transaksi[[#This Row],[jenis_pembayaran]],4)</f>
        <v>QRIS</v>
      </c>
      <c r="O1206" s="14">
        <f>IF(Transaksi[[#This Row],[tipe_pembayaran]]="QRIS",5%*Transaksi[[#This Row],[total_penjualan]],0)</f>
        <v>900</v>
      </c>
      <c r="P1206" s="14">
        <f>Transaksi[[#This Row],[total_penjualan]]-Transaksi[[#This Row],[diskon]]</f>
        <v>17100</v>
      </c>
      <c r="Q1206" s="16" t="str">
        <f t="shared" si="18"/>
        <v>Januari</v>
      </c>
    </row>
    <row r="1207" spans="1:17">
      <c r="A1207" s="14">
        <v>1206</v>
      </c>
      <c r="B1207" s="14">
        <v>1206</v>
      </c>
      <c r="C1207" s="15">
        <v>44782</v>
      </c>
      <c r="D1207" s="14">
        <v>25</v>
      </c>
      <c r="E1207" s="14">
        <v>4</v>
      </c>
      <c r="F1207" s="14">
        <v>2</v>
      </c>
      <c r="G1207" s="14" t="s">
        <v>45</v>
      </c>
      <c r="H1207" s="14" t="s">
        <v>20</v>
      </c>
      <c r="I1207" s="14" t="str">
        <f>VLOOKUP(Transaksi[[#This Row],[product_id]],'Data Mentah'!$J$7:$N$31,2,FALSE)</f>
        <v>Indomie Goreng Aceh</v>
      </c>
      <c r="J1207" s="14" t="str">
        <f>VLOOKUP(Transaksi[[#This Row],[product_id]],'Data Mentah'!$J$7:$N$31,3,FALSE)</f>
        <v>makanan</v>
      </c>
      <c r="K1207" s="14">
        <f>VLOOKUP(Transaksi[[#This Row],[product_id]],'Data Mentah'!$J$7:$N$31,4,FALSE)</f>
        <v>9000</v>
      </c>
      <c r="L1207" s="14" t="str">
        <f>VLOOKUP(Transaksi[[#This Row],[product_id]],'Data Mentah'!$J$7:$N$31,5,FALSE)</f>
        <v>mie-goreng</v>
      </c>
      <c r="M1207" s="14">
        <f>Transaksi[[#This Row],[quantity]]*Transaksi[[#This Row],[harga_produk]]</f>
        <v>18000</v>
      </c>
      <c r="N1207" s="14" t="str">
        <f>LEFT(Transaksi[[#This Row],[jenis_pembayaran]],4)</f>
        <v>QRIS</v>
      </c>
      <c r="O1207" s="14">
        <f>IF(Transaksi[[#This Row],[tipe_pembayaran]]="QRIS",5%*Transaksi[[#This Row],[total_penjualan]],0)</f>
        <v>900</v>
      </c>
      <c r="P1207" s="14">
        <f>Transaksi[[#This Row],[total_penjualan]]-Transaksi[[#This Row],[diskon]]</f>
        <v>17100</v>
      </c>
      <c r="Q1207" s="16" t="str">
        <f t="shared" si="18"/>
        <v>Agustus</v>
      </c>
    </row>
    <row r="1208" spans="1:17">
      <c r="A1208" s="14">
        <v>1207</v>
      </c>
      <c r="B1208" s="14">
        <v>1207</v>
      </c>
      <c r="C1208" s="15">
        <v>44657</v>
      </c>
      <c r="D1208" s="14">
        <v>67</v>
      </c>
      <c r="E1208" s="14">
        <v>4</v>
      </c>
      <c r="F1208" s="14">
        <v>1</v>
      </c>
      <c r="G1208" s="14" t="s">
        <v>19</v>
      </c>
      <c r="H1208" s="14" t="s">
        <v>15</v>
      </c>
      <c r="I1208" s="14" t="str">
        <f>VLOOKUP(Transaksi[[#This Row],[product_id]],'Data Mentah'!$J$7:$N$31,2,FALSE)</f>
        <v>Indomie Goreng Aceh</v>
      </c>
      <c r="J1208" s="14" t="str">
        <f>VLOOKUP(Transaksi[[#This Row],[product_id]],'Data Mentah'!$J$7:$N$31,3,FALSE)</f>
        <v>makanan</v>
      </c>
      <c r="K1208" s="14">
        <f>VLOOKUP(Transaksi[[#This Row],[product_id]],'Data Mentah'!$J$7:$N$31,4,FALSE)</f>
        <v>9000</v>
      </c>
      <c r="L1208" s="14" t="str">
        <f>VLOOKUP(Transaksi[[#This Row],[product_id]],'Data Mentah'!$J$7:$N$31,5,FALSE)</f>
        <v>mie-goreng</v>
      </c>
      <c r="M1208" s="14">
        <f>Transaksi[[#This Row],[quantity]]*Transaksi[[#This Row],[harga_produk]]</f>
        <v>9000</v>
      </c>
      <c r="N1208" s="14" t="str">
        <f>LEFT(Transaksi[[#This Row],[jenis_pembayaran]],4)</f>
        <v>CASH</v>
      </c>
      <c r="O1208" s="14">
        <f>IF(Transaksi[[#This Row],[tipe_pembayaran]]="QRIS",5%*Transaksi[[#This Row],[total_penjualan]],0)</f>
        <v>0</v>
      </c>
      <c r="P1208" s="14">
        <f>Transaksi[[#This Row],[total_penjualan]]-Transaksi[[#This Row],[diskon]]</f>
        <v>9000</v>
      </c>
      <c r="Q1208" s="16" t="str">
        <f t="shared" si="18"/>
        <v>April</v>
      </c>
    </row>
    <row r="1209" spans="1:17">
      <c r="A1209" s="14">
        <v>1208</v>
      </c>
      <c r="B1209" s="14">
        <v>1208</v>
      </c>
      <c r="C1209" s="15">
        <v>44569</v>
      </c>
      <c r="D1209" s="14">
        <v>40</v>
      </c>
      <c r="E1209" s="14">
        <v>6</v>
      </c>
      <c r="F1209" s="14">
        <v>3</v>
      </c>
      <c r="G1209" s="14" t="s">
        <v>14</v>
      </c>
      <c r="H1209" s="14" t="s">
        <v>15</v>
      </c>
      <c r="I1209" s="14" t="str">
        <f>VLOOKUP(Transaksi[[#This Row],[product_id]],'Data Mentah'!$J$7:$N$31,2,FALSE)</f>
        <v>Indomie Goreng Pedas</v>
      </c>
      <c r="J1209" s="14" t="str">
        <f>VLOOKUP(Transaksi[[#This Row],[product_id]],'Data Mentah'!$J$7:$N$31,3,FALSE)</f>
        <v>makanan</v>
      </c>
      <c r="K1209" s="14">
        <f>VLOOKUP(Transaksi[[#This Row],[product_id]],'Data Mentah'!$J$7:$N$31,4,FALSE)</f>
        <v>9000</v>
      </c>
      <c r="L1209" s="14" t="str">
        <f>VLOOKUP(Transaksi[[#This Row],[product_id]],'Data Mentah'!$J$7:$N$31,5,FALSE)</f>
        <v>mie-goreng</v>
      </c>
      <c r="M1209" s="14">
        <f>Transaksi[[#This Row],[quantity]]*Transaksi[[#This Row],[harga_produk]]</f>
        <v>27000</v>
      </c>
      <c r="N1209" s="14" t="str">
        <f>LEFT(Transaksi[[#This Row],[jenis_pembayaran]],4)</f>
        <v>QRIS</v>
      </c>
      <c r="O1209" s="14">
        <f>IF(Transaksi[[#This Row],[tipe_pembayaran]]="QRIS",5%*Transaksi[[#This Row],[total_penjualan]],0)</f>
        <v>1350</v>
      </c>
      <c r="P1209" s="14">
        <f>Transaksi[[#This Row],[total_penjualan]]-Transaksi[[#This Row],[diskon]]</f>
        <v>25650</v>
      </c>
      <c r="Q1209" s="16" t="str">
        <f t="shared" si="18"/>
        <v>Januari</v>
      </c>
    </row>
    <row r="1210" spans="1:17">
      <c r="A1210" s="14">
        <v>1209</v>
      </c>
      <c r="B1210" s="14">
        <v>1209</v>
      </c>
      <c r="C1210" s="15">
        <v>44667</v>
      </c>
      <c r="D1210" s="14">
        <v>26</v>
      </c>
      <c r="E1210" s="14">
        <v>1</v>
      </c>
      <c r="F1210" s="14">
        <v>2</v>
      </c>
      <c r="G1210" s="14" t="s">
        <v>14</v>
      </c>
      <c r="H1210" s="14" t="s">
        <v>15</v>
      </c>
      <c r="I1210" s="14" t="str">
        <f>VLOOKUP(Transaksi[[#This Row],[product_id]],'Data Mentah'!$J$7:$N$31,2,FALSE)</f>
        <v>indomie Ayam Bawang</v>
      </c>
      <c r="J1210" s="14" t="str">
        <f>VLOOKUP(Transaksi[[#This Row],[product_id]],'Data Mentah'!$J$7:$N$31,3,FALSE)</f>
        <v>makanan</v>
      </c>
      <c r="K1210" s="14">
        <f>VLOOKUP(Transaksi[[#This Row],[product_id]],'Data Mentah'!$J$7:$N$31,4,FALSE)</f>
        <v>9000</v>
      </c>
      <c r="L1210" s="14" t="str">
        <f>VLOOKUP(Transaksi[[#This Row],[product_id]],'Data Mentah'!$J$7:$N$31,5,FALSE)</f>
        <v>mie-kuah</v>
      </c>
      <c r="M1210" s="14">
        <f>Transaksi[[#This Row],[quantity]]*Transaksi[[#This Row],[harga_produk]]</f>
        <v>18000</v>
      </c>
      <c r="N1210" s="14" t="str">
        <f>LEFT(Transaksi[[#This Row],[jenis_pembayaran]],4)</f>
        <v>QRIS</v>
      </c>
      <c r="O1210" s="14">
        <f>IF(Transaksi[[#This Row],[tipe_pembayaran]]="QRIS",5%*Transaksi[[#This Row],[total_penjualan]],0)</f>
        <v>900</v>
      </c>
      <c r="P1210" s="14">
        <f>Transaksi[[#This Row],[total_penjualan]]-Transaksi[[#This Row],[diskon]]</f>
        <v>17100</v>
      </c>
      <c r="Q1210" s="16" t="str">
        <f t="shared" si="18"/>
        <v>April</v>
      </c>
    </row>
    <row r="1211" spans="1:17">
      <c r="A1211" s="14">
        <v>1210</v>
      </c>
      <c r="B1211" s="14">
        <v>1210</v>
      </c>
      <c r="C1211" s="15">
        <v>44690</v>
      </c>
      <c r="D1211" s="14">
        <v>78</v>
      </c>
      <c r="E1211" s="14">
        <v>3</v>
      </c>
      <c r="F1211" s="14">
        <v>1</v>
      </c>
      <c r="G1211" s="14" t="s">
        <v>14</v>
      </c>
      <c r="H1211" s="14" t="s">
        <v>20</v>
      </c>
      <c r="I1211" s="14" t="str">
        <f>VLOOKUP(Transaksi[[#This Row],[product_id]],'Data Mentah'!$J$7:$N$31,2,FALSE)</f>
        <v>Indomie Baso Sapi</v>
      </c>
      <c r="J1211" s="14" t="str">
        <f>VLOOKUP(Transaksi[[#This Row],[product_id]],'Data Mentah'!$J$7:$N$31,3,FALSE)</f>
        <v>makanan</v>
      </c>
      <c r="K1211" s="14">
        <f>VLOOKUP(Transaksi[[#This Row],[product_id]],'Data Mentah'!$J$7:$N$31,4,FALSE)</f>
        <v>9000</v>
      </c>
      <c r="L1211" s="14" t="str">
        <f>VLOOKUP(Transaksi[[#This Row],[product_id]],'Data Mentah'!$J$7:$N$31,5,FALSE)</f>
        <v>mie-kuah</v>
      </c>
      <c r="M1211" s="14">
        <f>Transaksi[[#This Row],[quantity]]*Transaksi[[#This Row],[harga_produk]]</f>
        <v>9000</v>
      </c>
      <c r="N1211" s="14" t="str">
        <f>LEFT(Transaksi[[#This Row],[jenis_pembayaran]],4)</f>
        <v>QRIS</v>
      </c>
      <c r="O1211" s="14">
        <f>IF(Transaksi[[#This Row],[tipe_pembayaran]]="QRIS",5%*Transaksi[[#This Row],[total_penjualan]],0)</f>
        <v>450</v>
      </c>
      <c r="P1211" s="14">
        <f>Transaksi[[#This Row],[total_penjualan]]-Transaksi[[#This Row],[diskon]]</f>
        <v>8550</v>
      </c>
      <c r="Q1211" s="16" t="str">
        <f t="shared" si="18"/>
        <v>Mei</v>
      </c>
    </row>
    <row r="1212" spans="1:17">
      <c r="A1212" s="14">
        <v>1211</v>
      </c>
      <c r="B1212" s="14">
        <v>1211</v>
      </c>
      <c r="C1212" s="15">
        <v>44784</v>
      </c>
      <c r="D1212" s="14">
        <v>57</v>
      </c>
      <c r="E1212" s="14">
        <v>11</v>
      </c>
      <c r="F1212" s="14">
        <v>2</v>
      </c>
      <c r="G1212" s="14" t="s">
        <v>30</v>
      </c>
      <c r="H1212" s="14" t="s">
        <v>15</v>
      </c>
      <c r="I1212" s="14" t="str">
        <f>VLOOKUP(Transaksi[[#This Row],[product_id]],'Data Mentah'!$J$7:$N$31,2,FALSE)</f>
        <v>Indomie Rasa Empal Gentong</v>
      </c>
      <c r="J1212" s="14" t="str">
        <f>VLOOKUP(Transaksi[[#This Row],[product_id]],'Data Mentah'!$J$7:$N$31,3,FALSE)</f>
        <v>makanan</v>
      </c>
      <c r="K1212" s="14">
        <f>VLOOKUP(Transaksi[[#This Row],[product_id]],'Data Mentah'!$J$7:$N$31,4,FALSE)</f>
        <v>10000</v>
      </c>
      <c r="L1212" s="14" t="str">
        <f>VLOOKUP(Transaksi[[#This Row],[product_id]],'Data Mentah'!$J$7:$N$31,5,FALSE)</f>
        <v>mie-kuah</v>
      </c>
      <c r="M1212" s="14">
        <f>Transaksi[[#This Row],[quantity]]*Transaksi[[#This Row],[harga_produk]]</f>
        <v>20000</v>
      </c>
      <c r="N1212" s="14" t="str">
        <f>LEFT(Transaksi[[#This Row],[jenis_pembayaran]],4)</f>
        <v>QRIS</v>
      </c>
      <c r="O1212" s="14">
        <f>IF(Transaksi[[#This Row],[tipe_pembayaran]]="QRIS",5%*Transaksi[[#This Row],[total_penjualan]],0)</f>
        <v>1000</v>
      </c>
      <c r="P1212" s="14">
        <f>Transaksi[[#This Row],[total_penjualan]]-Transaksi[[#This Row],[diskon]]</f>
        <v>19000</v>
      </c>
      <c r="Q1212" s="16" t="str">
        <f t="shared" si="18"/>
        <v>Agustus</v>
      </c>
    </row>
    <row r="1213" spans="1:17">
      <c r="A1213" s="14">
        <v>1212</v>
      </c>
      <c r="B1213" s="14">
        <v>1212</v>
      </c>
      <c r="C1213" s="15">
        <v>44734</v>
      </c>
      <c r="D1213" s="14">
        <v>98</v>
      </c>
      <c r="E1213" s="14">
        <v>17</v>
      </c>
      <c r="F1213" s="14">
        <v>2</v>
      </c>
      <c r="G1213" s="14" t="s">
        <v>45</v>
      </c>
      <c r="H1213" s="14" t="s">
        <v>20</v>
      </c>
      <c r="I1213" s="14" t="str">
        <f>VLOOKUP(Transaksi[[#This Row],[product_id]],'Data Mentah'!$J$7:$N$31,2,FALSE)</f>
        <v>Indomie Rasa Soto Padang</v>
      </c>
      <c r="J1213" s="14" t="str">
        <f>VLOOKUP(Transaksi[[#This Row],[product_id]],'Data Mentah'!$J$7:$N$31,3,FALSE)</f>
        <v>makanan</v>
      </c>
      <c r="K1213" s="14">
        <f>VLOOKUP(Transaksi[[#This Row],[product_id]],'Data Mentah'!$J$7:$N$31,4,FALSE)</f>
        <v>10000</v>
      </c>
      <c r="L1213" s="14" t="str">
        <f>VLOOKUP(Transaksi[[#This Row],[product_id]],'Data Mentah'!$J$7:$N$31,5,FALSE)</f>
        <v>mie-kuah</v>
      </c>
      <c r="M1213" s="14">
        <f>Transaksi[[#This Row],[quantity]]*Transaksi[[#This Row],[harga_produk]]</f>
        <v>20000</v>
      </c>
      <c r="N1213" s="14" t="str">
        <f>LEFT(Transaksi[[#This Row],[jenis_pembayaran]],4)</f>
        <v>QRIS</v>
      </c>
      <c r="O1213" s="14">
        <f>IF(Transaksi[[#This Row],[tipe_pembayaran]]="QRIS",5%*Transaksi[[#This Row],[total_penjualan]],0)</f>
        <v>1000</v>
      </c>
      <c r="P1213" s="14">
        <f>Transaksi[[#This Row],[total_penjualan]]-Transaksi[[#This Row],[diskon]]</f>
        <v>19000</v>
      </c>
      <c r="Q1213" s="16" t="str">
        <f t="shared" si="18"/>
        <v>Juni</v>
      </c>
    </row>
    <row r="1214" spans="1:17">
      <c r="A1214" s="14">
        <v>1213</v>
      </c>
      <c r="B1214" s="14">
        <v>1213</v>
      </c>
      <c r="C1214" s="15">
        <v>44629</v>
      </c>
      <c r="D1214" s="14">
        <v>51</v>
      </c>
      <c r="E1214" s="14">
        <v>13</v>
      </c>
      <c r="F1214" s="14">
        <v>3</v>
      </c>
      <c r="G1214" s="14" t="s">
        <v>45</v>
      </c>
      <c r="H1214" s="14" t="s">
        <v>20</v>
      </c>
      <c r="I1214" s="14" t="str">
        <f>VLOOKUP(Transaksi[[#This Row],[product_id]],'Data Mentah'!$J$7:$N$31,2,FALSE)</f>
        <v>Indomie Rasa Sop Buntut</v>
      </c>
      <c r="J1214" s="14" t="str">
        <f>VLOOKUP(Transaksi[[#This Row],[product_id]],'Data Mentah'!$J$7:$N$31,3,FALSE)</f>
        <v>makanan</v>
      </c>
      <c r="K1214" s="14">
        <f>VLOOKUP(Transaksi[[#This Row],[product_id]],'Data Mentah'!$J$7:$N$31,4,FALSE)</f>
        <v>10000</v>
      </c>
      <c r="L1214" s="14" t="str">
        <f>VLOOKUP(Transaksi[[#This Row],[product_id]],'Data Mentah'!$J$7:$N$31,5,FALSE)</f>
        <v>mie-kuah</v>
      </c>
      <c r="M1214" s="14">
        <f>Transaksi[[#This Row],[quantity]]*Transaksi[[#This Row],[harga_produk]]</f>
        <v>30000</v>
      </c>
      <c r="N1214" s="14" t="str">
        <f>LEFT(Transaksi[[#This Row],[jenis_pembayaran]],4)</f>
        <v>QRIS</v>
      </c>
      <c r="O1214" s="14">
        <f>IF(Transaksi[[#This Row],[tipe_pembayaran]]="QRIS",5%*Transaksi[[#This Row],[total_penjualan]],0)</f>
        <v>1500</v>
      </c>
      <c r="P1214" s="14">
        <f>Transaksi[[#This Row],[total_penjualan]]-Transaksi[[#This Row],[diskon]]</f>
        <v>28500</v>
      </c>
      <c r="Q1214" s="16" t="str">
        <f t="shared" si="18"/>
        <v>Maret</v>
      </c>
    </row>
    <row r="1215" spans="1:17">
      <c r="A1215" s="14">
        <v>1214</v>
      </c>
      <c r="B1215" s="14">
        <v>1214</v>
      </c>
      <c r="C1215" s="15">
        <v>44770</v>
      </c>
      <c r="D1215" s="14">
        <v>53</v>
      </c>
      <c r="E1215" s="14">
        <v>18</v>
      </c>
      <c r="F1215" s="14">
        <v>1</v>
      </c>
      <c r="G1215" s="14" t="s">
        <v>30</v>
      </c>
      <c r="H1215" s="14" t="s">
        <v>15</v>
      </c>
      <c r="I1215" s="14" t="str">
        <f>VLOOKUP(Transaksi[[#This Row],[product_id]],'Data Mentah'!$J$7:$N$31,2,FALSE)</f>
        <v>Indomie Soto Mie</v>
      </c>
      <c r="J1215" s="14" t="str">
        <f>VLOOKUP(Transaksi[[#This Row],[product_id]],'Data Mentah'!$J$7:$N$31,3,FALSE)</f>
        <v>makanan</v>
      </c>
      <c r="K1215" s="14">
        <f>VLOOKUP(Transaksi[[#This Row],[product_id]],'Data Mentah'!$J$7:$N$31,4,FALSE)</f>
        <v>9000</v>
      </c>
      <c r="L1215" s="14" t="str">
        <f>VLOOKUP(Transaksi[[#This Row],[product_id]],'Data Mentah'!$J$7:$N$31,5,FALSE)</f>
        <v>mie-kuah</v>
      </c>
      <c r="M1215" s="14">
        <f>Transaksi[[#This Row],[quantity]]*Transaksi[[#This Row],[harga_produk]]</f>
        <v>9000</v>
      </c>
      <c r="N1215" s="14" t="str">
        <f>LEFT(Transaksi[[#This Row],[jenis_pembayaran]],4)</f>
        <v>QRIS</v>
      </c>
      <c r="O1215" s="14">
        <f>IF(Transaksi[[#This Row],[tipe_pembayaran]]="QRIS",5%*Transaksi[[#This Row],[total_penjualan]],0)</f>
        <v>450</v>
      </c>
      <c r="P1215" s="14">
        <f>Transaksi[[#This Row],[total_penjualan]]-Transaksi[[#This Row],[diskon]]</f>
        <v>8550</v>
      </c>
      <c r="Q1215" s="16" t="str">
        <f t="shared" si="18"/>
        <v>Juli</v>
      </c>
    </row>
    <row r="1216" spans="1:17">
      <c r="A1216" s="14">
        <v>1215</v>
      </c>
      <c r="B1216" s="14">
        <v>1215</v>
      </c>
      <c r="C1216" s="15">
        <v>44601</v>
      </c>
      <c r="D1216" s="14">
        <v>70</v>
      </c>
      <c r="E1216" s="14">
        <v>8</v>
      </c>
      <c r="F1216" s="14">
        <v>2</v>
      </c>
      <c r="G1216" s="14" t="s">
        <v>19</v>
      </c>
      <c r="H1216" s="14" t="s">
        <v>20</v>
      </c>
      <c r="I1216" s="14" t="str">
        <f>VLOOKUP(Transaksi[[#This Row],[product_id]],'Data Mentah'!$J$7:$N$31,2,FALSE)</f>
        <v>Indomie Goreng Sambal Matah</v>
      </c>
      <c r="J1216" s="14" t="str">
        <f>VLOOKUP(Transaksi[[#This Row],[product_id]],'Data Mentah'!$J$7:$N$31,3,FALSE)</f>
        <v>makanan</v>
      </c>
      <c r="K1216" s="14">
        <f>VLOOKUP(Transaksi[[#This Row],[product_id]],'Data Mentah'!$J$7:$N$31,4,FALSE)</f>
        <v>9000</v>
      </c>
      <c r="L1216" s="14" t="str">
        <f>VLOOKUP(Transaksi[[#This Row],[product_id]],'Data Mentah'!$J$7:$N$31,5,FALSE)</f>
        <v>mie-goreng</v>
      </c>
      <c r="M1216" s="14">
        <f>Transaksi[[#This Row],[quantity]]*Transaksi[[#This Row],[harga_produk]]</f>
        <v>18000</v>
      </c>
      <c r="N1216" s="14" t="str">
        <f>LEFT(Transaksi[[#This Row],[jenis_pembayaran]],4)</f>
        <v>CASH</v>
      </c>
      <c r="O1216" s="14">
        <f>IF(Transaksi[[#This Row],[tipe_pembayaran]]="QRIS",5%*Transaksi[[#This Row],[total_penjualan]],0)</f>
        <v>0</v>
      </c>
      <c r="P1216" s="14">
        <f>Transaksi[[#This Row],[total_penjualan]]-Transaksi[[#This Row],[diskon]]</f>
        <v>18000</v>
      </c>
      <c r="Q1216" s="16" t="str">
        <f t="shared" si="18"/>
        <v>Februari</v>
      </c>
    </row>
    <row r="1217" spans="1:17">
      <c r="A1217" s="14">
        <v>1216</v>
      </c>
      <c r="B1217" s="14">
        <v>1216</v>
      </c>
      <c r="C1217" s="15">
        <v>44795</v>
      </c>
      <c r="D1217" s="14">
        <v>97</v>
      </c>
      <c r="E1217" s="14">
        <v>4</v>
      </c>
      <c r="F1217" s="14">
        <v>1</v>
      </c>
      <c r="G1217" s="14" t="s">
        <v>19</v>
      </c>
      <c r="H1217" s="14" t="s">
        <v>15</v>
      </c>
      <c r="I1217" s="14" t="str">
        <f>VLOOKUP(Transaksi[[#This Row],[product_id]],'Data Mentah'!$J$7:$N$31,2,FALSE)</f>
        <v>Indomie Goreng Aceh</v>
      </c>
      <c r="J1217" s="14" t="str">
        <f>VLOOKUP(Transaksi[[#This Row],[product_id]],'Data Mentah'!$J$7:$N$31,3,FALSE)</f>
        <v>makanan</v>
      </c>
      <c r="K1217" s="14">
        <f>VLOOKUP(Transaksi[[#This Row],[product_id]],'Data Mentah'!$J$7:$N$31,4,FALSE)</f>
        <v>9000</v>
      </c>
      <c r="L1217" s="14" t="str">
        <f>VLOOKUP(Transaksi[[#This Row],[product_id]],'Data Mentah'!$J$7:$N$31,5,FALSE)</f>
        <v>mie-goreng</v>
      </c>
      <c r="M1217" s="14">
        <f>Transaksi[[#This Row],[quantity]]*Transaksi[[#This Row],[harga_produk]]</f>
        <v>9000</v>
      </c>
      <c r="N1217" s="14" t="str">
        <f>LEFT(Transaksi[[#This Row],[jenis_pembayaran]],4)</f>
        <v>CASH</v>
      </c>
      <c r="O1217" s="14">
        <f>IF(Transaksi[[#This Row],[tipe_pembayaran]]="QRIS",5%*Transaksi[[#This Row],[total_penjualan]],0)</f>
        <v>0</v>
      </c>
      <c r="P1217" s="14">
        <f>Transaksi[[#This Row],[total_penjualan]]-Transaksi[[#This Row],[diskon]]</f>
        <v>9000</v>
      </c>
      <c r="Q1217" s="16" t="str">
        <f t="shared" si="18"/>
        <v>Agustus</v>
      </c>
    </row>
    <row r="1218" spans="1:17">
      <c r="A1218" s="14">
        <v>1217</v>
      </c>
      <c r="B1218" s="14">
        <v>1217</v>
      </c>
      <c r="C1218" s="15">
        <v>44746</v>
      </c>
      <c r="D1218" s="14">
        <v>48</v>
      </c>
      <c r="E1218" s="14">
        <v>9</v>
      </c>
      <c r="F1218" s="14">
        <v>1</v>
      </c>
      <c r="G1218" s="14" t="s">
        <v>22</v>
      </c>
      <c r="H1218" s="14" t="s">
        <v>15</v>
      </c>
      <c r="I1218" s="14" t="str">
        <f>VLOOKUP(Transaksi[[#This Row],[product_id]],'Data Mentah'!$J$7:$N$31,2,FALSE)</f>
        <v>Indomie Goreng Spesial</v>
      </c>
      <c r="J1218" s="14" t="str">
        <f>VLOOKUP(Transaksi[[#This Row],[product_id]],'Data Mentah'!$J$7:$N$31,3,FALSE)</f>
        <v>makanan</v>
      </c>
      <c r="K1218" s="14">
        <f>VLOOKUP(Transaksi[[#This Row],[product_id]],'Data Mentah'!$J$7:$N$31,4,FALSE)</f>
        <v>9000</v>
      </c>
      <c r="L1218" s="14" t="str">
        <f>VLOOKUP(Transaksi[[#This Row],[product_id]],'Data Mentah'!$J$7:$N$31,5,FALSE)</f>
        <v>mie-goreng</v>
      </c>
      <c r="M1218" s="14">
        <f>Transaksi[[#This Row],[quantity]]*Transaksi[[#This Row],[harga_produk]]</f>
        <v>9000</v>
      </c>
      <c r="N1218" s="14" t="str">
        <f>LEFT(Transaksi[[#This Row],[jenis_pembayaran]],4)</f>
        <v>QRIS</v>
      </c>
      <c r="O1218" s="14">
        <f>IF(Transaksi[[#This Row],[tipe_pembayaran]]="QRIS",5%*Transaksi[[#This Row],[total_penjualan]],0)</f>
        <v>450</v>
      </c>
      <c r="P1218" s="14">
        <f>Transaksi[[#This Row],[total_penjualan]]-Transaksi[[#This Row],[diskon]]</f>
        <v>8550</v>
      </c>
      <c r="Q1218" s="16" t="str">
        <f t="shared" si="18"/>
        <v>Juli</v>
      </c>
    </row>
    <row r="1219" spans="1:17">
      <c r="A1219" s="14">
        <v>1218</v>
      </c>
      <c r="B1219" s="14">
        <v>1218</v>
      </c>
      <c r="C1219" s="15">
        <v>44649</v>
      </c>
      <c r="D1219" s="14">
        <v>20</v>
      </c>
      <c r="E1219" s="14">
        <v>16</v>
      </c>
      <c r="F1219" s="14">
        <v>2</v>
      </c>
      <c r="G1219" s="14" t="s">
        <v>45</v>
      </c>
      <c r="H1219" s="14" t="s">
        <v>20</v>
      </c>
      <c r="I1219" s="14" t="str">
        <f>VLOOKUP(Transaksi[[#This Row],[product_id]],'Data Mentah'!$J$7:$N$31,2,FALSE)</f>
        <v>Indomie Rasa Soto Lamongan</v>
      </c>
      <c r="J1219" s="14" t="str">
        <f>VLOOKUP(Transaksi[[#This Row],[product_id]],'Data Mentah'!$J$7:$N$31,3,FALSE)</f>
        <v>makanan</v>
      </c>
      <c r="K1219" s="14">
        <f>VLOOKUP(Transaksi[[#This Row],[product_id]],'Data Mentah'!$J$7:$N$31,4,FALSE)</f>
        <v>10000</v>
      </c>
      <c r="L1219" s="14" t="str">
        <f>VLOOKUP(Transaksi[[#This Row],[product_id]],'Data Mentah'!$J$7:$N$31,5,FALSE)</f>
        <v>mie-kuah</v>
      </c>
      <c r="M1219" s="14">
        <f>Transaksi[[#This Row],[quantity]]*Transaksi[[#This Row],[harga_produk]]</f>
        <v>20000</v>
      </c>
      <c r="N1219" s="14" t="str">
        <f>LEFT(Transaksi[[#This Row],[jenis_pembayaran]],4)</f>
        <v>QRIS</v>
      </c>
      <c r="O1219" s="14">
        <f>IF(Transaksi[[#This Row],[tipe_pembayaran]]="QRIS",5%*Transaksi[[#This Row],[total_penjualan]],0)</f>
        <v>1000</v>
      </c>
      <c r="P1219" s="14">
        <f>Transaksi[[#This Row],[total_penjualan]]-Transaksi[[#This Row],[diskon]]</f>
        <v>19000</v>
      </c>
      <c r="Q1219" s="16" t="str">
        <f t="shared" ref="Q1219:Q1282" si="19">CHOOSE(MONTH(C1219),"Januari","Februari","Maret","April","Mei","Juni","Juli","Agustus","September","Oktober","November","Desember")</f>
        <v>Maret</v>
      </c>
    </row>
    <row r="1220" spans="1:17">
      <c r="A1220" s="14">
        <v>1219</v>
      </c>
      <c r="B1220" s="14">
        <v>1219</v>
      </c>
      <c r="C1220" s="15">
        <v>44767</v>
      </c>
      <c r="D1220" s="14">
        <v>69</v>
      </c>
      <c r="E1220" s="14">
        <v>16</v>
      </c>
      <c r="F1220" s="14">
        <v>1</v>
      </c>
      <c r="G1220" s="14" t="s">
        <v>14</v>
      </c>
      <c r="H1220" s="14" t="s">
        <v>15</v>
      </c>
      <c r="I1220" s="14" t="str">
        <f>VLOOKUP(Transaksi[[#This Row],[product_id]],'Data Mentah'!$J$7:$N$31,2,FALSE)</f>
        <v>Indomie Rasa Soto Lamongan</v>
      </c>
      <c r="J1220" s="14" t="str">
        <f>VLOOKUP(Transaksi[[#This Row],[product_id]],'Data Mentah'!$J$7:$N$31,3,FALSE)</f>
        <v>makanan</v>
      </c>
      <c r="K1220" s="14">
        <f>VLOOKUP(Transaksi[[#This Row],[product_id]],'Data Mentah'!$J$7:$N$31,4,FALSE)</f>
        <v>10000</v>
      </c>
      <c r="L1220" s="14" t="str">
        <f>VLOOKUP(Transaksi[[#This Row],[product_id]],'Data Mentah'!$J$7:$N$31,5,FALSE)</f>
        <v>mie-kuah</v>
      </c>
      <c r="M1220" s="14">
        <f>Transaksi[[#This Row],[quantity]]*Transaksi[[#This Row],[harga_produk]]</f>
        <v>10000</v>
      </c>
      <c r="N1220" s="14" t="str">
        <f>LEFT(Transaksi[[#This Row],[jenis_pembayaran]],4)</f>
        <v>QRIS</v>
      </c>
      <c r="O1220" s="14">
        <f>IF(Transaksi[[#This Row],[tipe_pembayaran]]="QRIS",5%*Transaksi[[#This Row],[total_penjualan]],0)</f>
        <v>500</v>
      </c>
      <c r="P1220" s="14">
        <f>Transaksi[[#This Row],[total_penjualan]]-Transaksi[[#This Row],[diskon]]</f>
        <v>9500</v>
      </c>
      <c r="Q1220" s="16" t="str">
        <f t="shared" si="19"/>
        <v>Juli</v>
      </c>
    </row>
    <row r="1221" spans="1:17">
      <c r="A1221" s="14">
        <v>1220</v>
      </c>
      <c r="B1221" s="14">
        <v>1220</v>
      </c>
      <c r="C1221" s="15">
        <v>44629</v>
      </c>
      <c r="D1221" s="14">
        <v>50</v>
      </c>
      <c r="E1221" s="14">
        <v>6</v>
      </c>
      <c r="F1221" s="14">
        <v>1</v>
      </c>
      <c r="G1221" s="14" t="s">
        <v>45</v>
      </c>
      <c r="H1221" s="14" t="s">
        <v>15</v>
      </c>
      <c r="I1221" s="14" t="str">
        <f>VLOOKUP(Transaksi[[#This Row],[product_id]],'Data Mentah'!$J$7:$N$31,2,FALSE)</f>
        <v>Indomie Goreng Pedas</v>
      </c>
      <c r="J1221" s="14" t="str">
        <f>VLOOKUP(Transaksi[[#This Row],[product_id]],'Data Mentah'!$J$7:$N$31,3,FALSE)</f>
        <v>makanan</v>
      </c>
      <c r="K1221" s="14">
        <f>VLOOKUP(Transaksi[[#This Row],[product_id]],'Data Mentah'!$J$7:$N$31,4,FALSE)</f>
        <v>9000</v>
      </c>
      <c r="L1221" s="14" t="str">
        <f>VLOOKUP(Transaksi[[#This Row],[product_id]],'Data Mentah'!$J$7:$N$31,5,FALSE)</f>
        <v>mie-goreng</v>
      </c>
      <c r="M1221" s="14">
        <f>Transaksi[[#This Row],[quantity]]*Transaksi[[#This Row],[harga_produk]]</f>
        <v>9000</v>
      </c>
      <c r="N1221" s="14" t="str">
        <f>LEFT(Transaksi[[#This Row],[jenis_pembayaran]],4)</f>
        <v>QRIS</v>
      </c>
      <c r="O1221" s="14">
        <f>IF(Transaksi[[#This Row],[tipe_pembayaran]]="QRIS",5%*Transaksi[[#This Row],[total_penjualan]],0)</f>
        <v>450</v>
      </c>
      <c r="P1221" s="14">
        <f>Transaksi[[#This Row],[total_penjualan]]-Transaksi[[#This Row],[diskon]]</f>
        <v>8550</v>
      </c>
      <c r="Q1221" s="16" t="str">
        <f t="shared" si="19"/>
        <v>Maret</v>
      </c>
    </row>
    <row r="1222" spans="1:17">
      <c r="A1222" s="14">
        <v>1221</v>
      </c>
      <c r="B1222" s="14">
        <v>1221</v>
      </c>
      <c r="C1222" s="15">
        <v>44720</v>
      </c>
      <c r="D1222" s="14">
        <v>57</v>
      </c>
      <c r="E1222" s="14">
        <v>17</v>
      </c>
      <c r="F1222" s="14">
        <v>1</v>
      </c>
      <c r="G1222" s="14" t="s">
        <v>22</v>
      </c>
      <c r="H1222" s="14" t="s">
        <v>20</v>
      </c>
      <c r="I1222" s="14" t="str">
        <f>VLOOKUP(Transaksi[[#This Row],[product_id]],'Data Mentah'!$J$7:$N$31,2,FALSE)</f>
        <v>Indomie Rasa Soto Padang</v>
      </c>
      <c r="J1222" s="14" t="str">
        <f>VLOOKUP(Transaksi[[#This Row],[product_id]],'Data Mentah'!$J$7:$N$31,3,FALSE)</f>
        <v>makanan</v>
      </c>
      <c r="K1222" s="14">
        <f>VLOOKUP(Transaksi[[#This Row],[product_id]],'Data Mentah'!$J$7:$N$31,4,FALSE)</f>
        <v>10000</v>
      </c>
      <c r="L1222" s="14" t="str">
        <f>VLOOKUP(Transaksi[[#This Row],[product_id]],'Data Mentah'!$J$7:$N$31,5,FALSE)</f>
        <v>mie-kuah</v>
      </c>
      <c r="M1222" s="14">
        <f>Transaksi[[#This Row],[quantity]]*Transaksi[[#This Row],[harga_produk]]</f>
        <v>10000</v>
      </c>
      <c r="N1222" s="14" t="str">
        <f>LEFT(Transaksi[[#This Row],[jenis_pembayaran]],4)</f>
        <v>QRIS</v>
      </c>
      <c r="O1222" s="14">
        <f>IF(Transaksi[[#This Row],[tipe_pembayaran]]="QRIS",5%*Transaksi[[#This Row],[total_penjualan]],0)</f>
        <v>500</v>
      </c>
      <c r="P1222" s="14">
        <f>Transaksi[[#This Row],[total_penjualan]]-Transaksi[[#This Row],[diskon]]</f>
        <v>9500</v>
      </c>
      <c r="Q1222" s="16" t="str">
        <f t="shared" si="19"/>
        <v>Juni</v>
      </c>
    </row>
    <row r="1223" spans="1:17">
      <c r="A1223" s="14">
        <v>1222</v>
      </c>
      <c r="B1223" s="14">
        <v>1222</v>
      </c>
      <c r="C1223" s="15">
        <v>44707</v>
      </c>
      <c r="D1223" s="14">
        <v>61</v>
      </c>
      <c r="E1223" s="14">
        <v>15</v>
      </c>
      <c r="F1223" s="14">
        <v>3</v>
      </c>
      <c r="G1223" s="14" t="s">
        <v>22</v>
      </c>
      <c r="H1223" s="14" t="s">
        <v>20</v>
      </c>
      <c r="I1223" s="14" t="str">
        <f>VLOOKUP(Transaksi[[#This Row],[product_id]],'Data Mentah'!$J$7:$N$31,2,FALSE)</f>
        <v>Indomie Rasa Soto Betawi</v>
      </c>
      <c r="J1223" s="14" t="str">
        <f>VLOOKUP(Transaksi[[#This Row],[product_id]],'Data Mentah'!$J$7:$N$31,3,FALSE)</f>
        <v>makanan</v>
      </c>
      <c r="K1223" s="14">
        <f>VLOOKUP(Transaksi[[#This Row],[product_id]],'Data Mentah'!$J$7:$N$31,4,FALSE)</f>
        <v>10000</v>
      </c>
      <c r="L1223" s="14" t="str">
        <f>VLOOKUP(Transaksi[[#This Row],[product_id]],'Data Mentah'!$J$7:$N$31,5,FALSE)</f>
        <v>mie-kuah</v>
      </c>
      <c r="M1223" s="14">
        <f>Transaksi[[#This Row],[quantity]]*Transaksi[[#This Row],[harga_produk]]</f>
        <v>30000</v>
      </c>
      <c r="N1223" s="14" t="str">
        <f>LEFT(Transaksi[[#This Row],[jenis_pembayaran]],4)</f>
        <v>QRIS</v>
      </c>
      <c r="O1223" s="14">
        <f>IF(Transaksi[[#This Row],[tipe_pembayaran]]="QRIS",5%*Transaksi[[#This Row],[total_penjualan]],0)</f>
        <v>1500</v>
      </c>
      <c r="P1223" s="14">
        <f>Transaksi[[#This Row],[total_penjualan]]-Transaksi[[#This Row],[diskon]]</f>
        <v>28500</v>
      </c>
      <c r="Q1223" s="16" t="str">
        <f t="shared" si="19"/>
        <v>Mei</v>
      </c>
    </row>
    <row r="1224" spans="1:17">
      <c r="A1224" s="14">
        <v>1223</v>
      </c>
      <c r="B1224" s="14">
        <v>1223</v>
      </c>
      <c r="C1224" s="15">
        <v>44571</v>
      </c>
      <c r="D1224" s="14">
        <v>34</v>
      </c>
      <c r="E1224" s="14">
        <v>12</v>
      </c>
      <c r="F1224" s="14">
        <v>3</v>
      </c>
      <c r="G1224" s="14" t="s">
        <v>22</v>
      </c>
      <c r="H1224" s="14" t="s">
        <v>15</v>
      </c>
      <c r="I1224" s="14" t="str">
        <f>VLOOKUP(Transaksi[[#This Row],[product_id]],'Data Mentah'!$J$7:$N$31,2,FALSE)</f>
        <v>Indomie Rasa Mi Kocok Bandung</v>
      </c>
      <c r="J1224" s="14" t="str">
        <f>VLOOKUP(Transaksi[[#This Row],[product_id]],'Data Mentah'!$J$7:$N$31,3,FALSE)</f>
        <v>makanan</v>
      </c>
      <c r="K1224" s="14">
        <f>VLOOKUP(Transaksi[[#This Row],[product_id]],'Data Mentah'!$J$7:$N$31,4,FALSE)</f>
        <v>10000</v>
      </c>
      <c r="L1224" s="14" t="str">
        <f>VLOOKUP(Transaksi[[#This Row],[product_id]],'Data Mentah'!$J$7:$N$31,5,FALSE)</f>
        <v>mie-kuah</v>
      </c>
      <c r="M1224" s="14">
        <f>Transaksi[[#This Row],[quantity]]*Transaksi[[#This Row],[harga_produk]]</f>
        <v>30000</v>
      </c>
      <c r="N1224" s="14" t="str">
        <f>LEFT(Transaksi[[#This Row],[jenis_pembayaran]],4)</f>
        <v>QRIS</v>
      </c>
      <c r="O1224" s="14">
        <f>IF(Transaksi[[#This Row],[tipe_pembayaran]]="QRIS",5%*Transaksi[[#This Row],[total_penjualan]],0)</f>
        <v>1500</v>
      </c>
      <c r="P1224" s="14">
        <f>Transaksi[[#This Row],[total_penjualan]]-Transaksi[[#This Row],[diskon]]</f>
        <v>28500</v>
      </c>
      <c r="Q1224" s="16" t="str">
        <f t="shared" si="19"/>
        <v>Januari</v>
      </c>
    </row>
    <row r="1225" spans="1:17">
      <c r="A1225" s="14">
        <v>1224</v>
      </c>
      <c r="B1225" s="14">
        <v>1224</v>
      </c>
      <c r="C1225" s="15">
        <v>44776</v>
      </c>
      <c r="D1225" s="14">
        <v>58</v>
      </c>
      <c r="E1225" s="14">
        <v>13</v>
      </c>
      <c r="F1225" s="14">
        <v>2</v>
      </c>
      <c r="G1225" s="14" t="s">
        <v>22</v>
      </c>
      <c r="H1225" s="14" t="s">
        <v>20</v>
      </c>
      <c r="I1225" s="14" t="str">
        <f>VLOOKUP(Transaksi[[#This Row],[product_id]],'Data Mentah'!$J$7:$N$31,2,FALSE)</f>
        <v>Indomie Rasa Sop Buntut</v>
      </c>
      <c r="J1225" s="14" t="str">
        <f>VLOOKUP(Transaksi[[#This Row],[product_id]],'Data Mentah'!$J$7:$N$31,3,FALSE)</f>
        <v>makanan</v>
      </c>
      <c r="K1225" s="14">
        <f>VLOOKUP(Transaksi[[#This Row],[product_id]],'Data Mentah'!$J$7:$N$31,4,FALSE)</f>
        <v>10000</v>
      </c>
      <c r="L1225" s="14" t="str">
        <f>VLOOKUP(Transaksi[[#This Row],[product_id]],'Data Mentah'!$J$7:$N$31,5,FALSE)</f>
        <v>mie-kuah</v>
      </c>
      <c r="M1225" s="14">
        <f>Transaksi[[#This Row],[quantity]]*Transaksi[[#This Row],[harga_produk]]</f>
        <v>20000</v>
      </c>
      <c r="N1225" s="14" t="str">
        <f>LEFT(Transaksi[[#This Row],[jenis_pembayaran]],4)</f>
        <v>QRIS</v>
      </c>
      <c r="O1225" s="14">
        <f>IF(Transaksi[[#This Row],[tipe_pembayaran]]="QRIS",5%*Transaksi[[#This Row],[total_penjualan]],0)</f>
        <v>1000</v>
      </c>
      <c r="P1225" s="14">
        <f>Transaksi[[#This Row],[total_penjualan]]-Transaksi[[#This Row],[diskon]]</f>
        <v>19000</v>
      </c>
      <c r="Q1225" s="16" t="str">
        <f t="shared" si="19"/>
        <v>Agustus</v>
      </c>
    </row>
    <row r="1226" spans="1:17">
      <c r="A1226" s="14">
        <v>1225</v>
      </c>
      <c r="B1226" s="14">
        <v>1225</v>
      </c>
      <c r="C1226" s="15">
        <v>44777</v>
      </c>
      <c r="D1226" s="14">
        <v>24</v>
      </c>
      <c r="E1226" s="14">
        <v>2</v>
      </c>
      <c r="F1226" s="14">
        <v>1</v>
      </c>
      <c r="G1226" s="14" t="s">
        <v>30</v>
      </c>
      <c r="H1226" s="14" t="s">
        <v>15</v>
      </c>
      <c r="I1226" s="14" t="str">
        <f>VLOOKUP(Transaksi[[#This Row],[product_id]],'Data Mentah'!$J$7:$N$31,2,FALSE)</f>
        <v>Indomie Ayam Spesial</v>
      </c>
      <c r="J1226" s="14" t="str">
        <f>VLOOKUP(Transaksi[[#This Row],[product_id]],'Data Mentah'!$J$7:$N$31,3,FALSE)</f>
        <v>makanan</v>
      </c>
      <c r="K1226" s="14">
        <f>VLOOKUP(Transaksi[[#This Row],[product_id]],'Data Mentah'!$J$7:$N$31,4,FALSE)</f>
        <v>9000</v>
      </c>
      <c r="L1226" s="14" t="str">
        <f>VLOOKUP(Transaksi[[#This Row],[product_id]],'Data Mentah'!$J$7:$N$31,5,FALSE)</f>
        <v>mie-kuah</v>
      </c>
      <c r="M1226" s="14">
        <f>Transaksi[[#This Row],[quantity]]*Transaksi[[#This Row],[harga_produk]]</f>
        <v>9000</v>
      </c>
      <c r="N1226" s="14" t="str">
        <f>LEFT(Transaksi[[#This Row],[jenis_pembayaran]],4)</f>
        <v>QRIS</v>
      </c>
      <c r="O1226" s="14">
        <f>IF(Transaksi[[#This Row],[tipe_pembayaran]]="QRIS",5%*Transaksi[[#This Row],[total_penjualan]],0)</f>
        <v>450</v>
      </c>
      <c r="P1226" s="14">
        <f>Transaksi[[#This Row],[total_penjualan]]-Transaksi[[#This Row],[diskon]]</f>
        <v>8550</v>
      </c>
      <c r="Q1226" s="16" t="str">
        <f t="shared" si="19"/>
        <v>Agustus</v>
      </c>
    </row>
    <row r="1227" spans="1:17">
      <c r="A1227" s="14">
        <v>1226</v>
      </c>
      <c r="B1227" s="14">
        <v>1226</v>
      </c>
      <c r="C1227" s="15">
        <v>44690</v>
      </c>
      <c r="D1227" s="14">
        <v>9</v>
      </c>
      <c r="E1227" s="14">
        <v>13</v>
      </c>
      <c r="F1227" s="14">
        <v>1</v>
      </c>
      <c r="G1227" s="14" t="s">
        <v>45</v>
      </c>
      <c r="H1227" s="14" t="s">
        <v>20</v>
      </c>
      <c r="I1227" s="14" t="str">
        <f>VLOOKUP(Transaksi[[#This Row],[product_id]],'Data Mentah'!$J$7:$N$31,2,FALSE)</f>
        <v>Indomie Rasa Sop Buntut</v>
      </c>
      <c r="J1227" s="14" t="str">
        <f>VLOOKUP(Transaksi[[#This Row],[product_id]],'Data Mentah'!$J$7:$N$31,3,FALSE)</f>
        <v>makanan</v>
      </c>
      <c r="K1227" s="14">
        <f>VLOOKUP(Transaksi[[#This Row],[product_id]],'Data Mentah'!$J$7:$N$31,4,FALSE)</f>
        <v>10000</v>
      </c>
      <c r="L1227" s="14" t="str">
        <f>VLOOKUP(Transaksi[[#This Row],[product_id]],'Data Mentah'!$J$7:$N$31,5,FALSE)</f>
        <v>mie-kuah</v>
      </c>
      <c r="M1227" s="14">
        <f>Transaksi[[#This Row],[quantity]]*Transaksi[[#This Row],[harga_produk]]</f>
        <v>10000</v>
      </c>
      <c r="N1227" s="14" t="str">
        <f>LEFT(Transaksi[[#This Row],[jenis_pembayaran]],4)</f>
        <v>QRIS</v>
      </c>
      <c r="O1227" s="14">
        <f>IF(Transaksi[[#This Row],[tipe_pembayaran]]="QRIS",5%*Transaksi[[#This Row],[total_penjualan]],0)</f>
        <v>500</v>
      </c>
      <c r="P1227" s="14">
        <f>Transaksi[[#This Row],[total_penjualan]]-Transaksi[[#This Row],[diskon]]</f>
        <v>9500</v>
      </c>
      <c r="Q1227" s="16" t="str">
        <f t="shared" si="19"/>
        <v>Mei</v>
      </c>
    </row>
    <row r="1228" spans="1:17">
      <c r="A1228" s="14">
        <v>1227</v>
      </c>
      <c r="B1228" s="14">
        <v>1227</v>
      </c>
      <c r="C1228" s="15">
        <v>44628</v>
      </c>
      <c r="D1228" s="14">
        <v>86</v>
      </c>
      <c r="E1228" s="14">
        <v>10</v>
      </c>
      <c r="F1228" s="14">
        <v>2</v>
      </c>
      <c r="G1228" s="14" t="s">
        <v>45</v>
      </c>
      <c r="H1228" s="14" t="s">
        <v>20</v>
      </c>
      <c r="I1228" s="14" t="str">
        <f>VLOOKUP(Transaksi[[#This Row],[product_id]],'Data Mentah'!$J$7:$N$31,2,FALSE)</f>
        <v>indomie Kari Ayam</v>
      </c>
      <c r="J1228" s="14" t="str">
        <f>VLOOKUP(Transaksi[[#This Row],[product_id]],'Data Mentah'!$J$7:$N$31,3,FALSE)</f>
        <v>makanan</v>
      </c>
      <c r="K1228" s="14">
        <f>VLOOKUP(Transaksi[[#This Row],[product_id]],'Data Mentah'!$J$7:$N$31,4,FALSE)</f>
        <v>9000</v>
      </c>
      <c r="L1228" s="14" t="str">
        <f>VLOOKUP(Transaksi[[#This Row],[product_id]],'Data Mentah'!$J$7:$N$31,5,FALSE)</f>
        <v>mie-kuah</v>
      </c>
      <c r="M1228" s="14">
        <f>Transaksi[[#This Row],[quantity]]*Transaksi[[#This Row],[harga_produk]]</f>
        <v>18000</v>
      </c>
      <c r="N1228" s="14" t="str">
        <f>LEFT(Transaksi[[#This Row],[jenis_pembayaran]],4)</f>
        <v>QRIS</v>
      </c>
      <c r="O1228" s="14">
        <f>IF(Transaksi[[#This Row],[tipe_pembayaran]]="QRIS",5%*Transaksi[[#This Row],[total_penjualan]],0)</f>
        <v>900</v>
      </c>
      <c r="P1228" s="14">
        <f>Transaksi[[#This Row],[total_penjualan]]-Transaksi[[#This Row],[diskon]]</f>
        <v>17100</v>
      </c>
      <c r="Q1228" s="16" t="str">
        <f t="shared" si="19"/>
        <v>Maret</v>
      </c>
    </row>
    <row r="1229" spans="1:17">
      <c r="A1229" s="14">
        <v>1228</v>
      </c>
      <c r="B1229" s="14">
        <v>1228</v>
      </c>
      <c r="C1229" s="15">
        <v>44695</v>
      </c>
      <c r="D1229" s="14">
        <v>43</v>
      </c>
      <c r="E1229" s="14">
        <v>6</v>
      </c>
      <c r="F1229" s="14">
        <v>2</v>
      </c>
      <c r="G1229" s="14" t="s">
        <v>30</v>
      </c>
      <c r="H1229" s="14" t="s">
        <v>15</v>
      </c>
      <c r="I1229" s="14" t="str">
        <f>VLOOKUP(Transaksi[[#This Row],[product_id]],'Data Mentah'!$J$7:$N$31,2,FALSE)</f>
        <v>Indomie Goreng Pedas</v>
      </c>
      <c r="J1229" s="14" t="str">
        <f>VLOOKUP(Transaksi[[#This Row],[product_id]],'Data Mentah'!$J$7:$N$31,3,FALSE)</f>
        <v>makanan</v>
      </c>
      <c r="K1229" s="14">
        <f>VLOOKUP(Transaksi[[#This Row],[product_id]],'Data Mentah'!$J$7:$N$31,4,FALSE)</f>
        <v>9000</v>
      </c>
      <c r="L1229" s="14" t="str">
        <f>VLOOKUP(Transaksi[[#This Row],[product_id]],'Data Mentah'!$J$7:$N$31,5,FALSE)</f>
        <v>mie-goreng</v>
      </c>
      <c r="M1229" s="14">
        <f>Transaksi[[#This Row],[quantity]]*Transaksi[[#This Row],[harga_produk]]</f>
        <v>18000</v>
      </c>
      <c r="N1229" s="14" t="str">
        <f>LEFT(Transaksi[[#This Row],[jenis_pembayaran]],4)</f>
        <v>QRIS</v>
      </c>
      <c r="O1229" s="14">
        <f>IF(Transaksi[[#This Row],[tipe_pembayaran]]="QRIS",5%*Transaksi[[#This Row],[total_penjualan]],0)</f>
        <v>900</v>
      </c>
      <c r="P1229" s="14">
        <f>Transaksi[[#This Row],[total_penjualan]]-Transaksi[[#This Row],[diskon]]</f>
        <v>17100</v>
      </c>
      <c r="Q1229" s="16" t="str">
        <f t="shared" si="19"/>
        <v>Mei</v>
      </c>
    </row>
    <row r="1230" spans="1:17">
      <c r="A1230" s="14">
        <v>1229</v>
      </c>
      <c r="B1230" s="14">
        <v>1229</v>
      </c>
      <c r="C1230" s="15">
        <v>44699</v>
      </c>
      <c r="D1230" s="14">
        <v>85</v>
      </c>
      <c r="E1230" s="14">
        <v>3</v>
      </c>
      <c r="F1230" s="14">
        <v>3</v>
      </c>
      <c r="G1230" s="14" t="s">
        <v>22</v>
      </c>
      <c r="H1230" s="14" t="s">
        <v>15</v>
      </c>
      <c r="I1230" s="14" t="str">
        <f>VLOOKUP(Transaksi[[#This Row],[product_id]],'Data Mentah'!$J$7:$N$31,2,FALSE)</f>
        <v>Indomie Baso Sapi</v>
      </c>
      <c r="J1230" s="14" t="str">
        <f>VLOOKUP(Transaksi[[#This Row],[product_id]],'Data Mentah'!$J$7:$N$31,3,FALSE)</f>
        <v>makanan</v>
      </c>
      <c r="K1230" s="14">
        <f>VLOOKUP(Transaksi[[#This Row],[product_id]],'Data Mentah'!$J$7:$N$31,4,FALSE)</f>
        <v>9000</v>
      </c>
      <c r="L1230" s="14" t="str">
        <f>VLOOKUP(Transaksi[[#This Row],[product_id]],'Data Mentah'!$J$7:$N$31,5,FALSE)</f>
        <v>mie-kuah</v>
      </c>
      <c r="M1230" s="14">
        <f>Transaksi[[#This Row],[quantity]]*Transaksi[[#This Row],[harga_produk]]</f>
        <v>27000</v>
      </c>
      <c r="N1230" s="14" t="str">
        <f>LEFT(Transaksi[[#This Row],[jenis_pembayaran]],4)</f>
        <v>QRIS</v>
      </c>
      <c r="O1230" s="14">
        <f>IF(Transaksi[[#This Row],[tipe_pembayaran]]="QRIS",5%*Transaksi[[#This Row],[total_penjualan]],0)</f>
        <v>1350</v>
      </c>
      <c r="P1230" s="14">
        <f>Transaksi[[#This Row],[total_penjualan]]-Transaksi[[#This Row],[diskon]]</f>
        <v>25650</v>
      </c>
      <c r="Q1230" s="16" t="str">
        <f t="shared" si="19"/>
        <v>Mei</v>
      </c>
    </row>
    <row r="1231" spans="1:17">
      <c r="A1231" s="14">
        <v>1230</v>
      </c>
      <c r="B1231" s="14">
        <v>1230</v>
      </c>
      <c r="C1231" s="15">
        <v>44687</v>
      </c>
      <c r="D1231" s="14">
        <v>86</v>
      </c>
      <c r="E1231" s="14">
        <v>10</v>
      </c>
      <c r="F1231" s="14">
        <v>2</v>
      </c>
      <c r="G1231" s="14" t="s">
        <v>33</v>
      </c>
      <c r="H1231" s="14" t="s">
        <v>20</v>
      </c>
      <c r="I1231" s="14" t="str">
        <f>VLOOKUP(Transaksi[[#This Row],[product_id]],'Data Mentah'!$J$7:$N$31,2,FALSE)</f>
        <v>indomie Kari Ayam</v>
      </c>
      <c r="J1231" s="14" t="str">
        <f>VLOOKUP(Transaksi[[#This Row],[product_id]],'Data Mentah'!$J$7:$N$31,3,FALSE)</f>
        <v>makanan</v>
      </c>
      <c r="K1231" s="14">
        <f>VLOOKUP(Transaksi[[#This Row],[product_id]],'Data Mentah'!$J$7:$N$31,4,FALSE)</f>
        <v>9000</v>
      </c>
      <c r="L1231" s="14" t="str">
        <f>VLOOKUP(Transaksi[[#This Row],[product_id]],'Data Mentah'!$J$7:$N$31,5,FALSE)</f>
        <v>mie-kuah</v>
      </c>
      <c r="M1231" s="14">
        <f>Transaksi[[#This Row],[quantity]]*Transaksi[[#This Row],[harga_produk]]</f>
        <v>18000</v>
      </c>
      <c r="N1231" s="14" t="str">
        <f>LEFT(Transaksi[[#This Row],[jenis_pembayaran]],4)</f>
        <v>QRIS</v>
      </c>
      <c r="O1231" s="14">
        <f>IF(Transaksi[[#This Row],[tipe_pembayaran]]="QRIS",5%*Transaksi[[#This Row],[total_penjualan]],0)</f>
        <v>900</v>
      </c>
      <c r="P1231" s="14">
        <f>Transaksi[[#This Row],[total_penjualan]]-Transaksi[[#This Row],[diskon]]</f>
        <v>17100</v>
      </c>
      <c r="Q1231" s="16" t="str">
        <f t="shared" si="19"/>
        <v>Mei</v>
      </c>
    </row>
    <row r="1232" spans="1:17">
      <c r="A1232" s="14">
        <v>1231</v>
      </c>
      <c r="B1232" s="14">
        <v>1231</v>
      </c>
      <c r="C1232" s="15">
        <v>44563</v>
      </c>
      <c r="D1232" s="14">
        <v>93</v>
      </c>
      <c r="E1232" s="14">
        <v>16</v>
      </c>
      <c r="F1232" s="14">
        <v>1</v>
      </c>
      <c r="G1232" s="14" t="s">
        <v>22</v>
      </c>
      <c r="H1232" s="14" t="s">
        <v>20</v>
      </c>
      <c r="I1232" s="14" t="str">
        <f>VLOOKUP(Transaksi[[#This Row],[product_id]],'Data Mentah'!$J$7:$N$31,2,FALSE)</f>
        <v>Indomie Rasa Soto Lamongan</v>
      </c>
      <c r="J1232" s="14" t="str">
        <f>VLOOKUP(Transaksi[[#This Row],[product_id]],'Data Mentah'!$J$7:$N$31,3,FALSE)</f>
        <v>makanan</v>
      </c>
      <c r="K1232" s="14">
        <f>VLOOKUP(Transaksi[[#This Row],[product_id]],'Data Mentah'!$J$7:$N$31,4,FALSE)</f>
        <v>10000</v>
      </c>
      <c r="L1232" s="14" t="str">
        <f>VLOOKUP(Transaksi[[#This Row],[product_id]],'Data Mentah'!$J$7:$N$31,5,FALSE)</f>
        <v>mie-kuah</v>
      </c>
      <c r="M1232" s="14">
        <f>Transaksi[[#This Row],[quantity]]*Transaksi[[#This Row],[harga_produk]]</f>
        <v>10000</v>
      </c>
      <c r="N1232" s="14" t="str">
        <f>LEFT(Transaksi[[#This Row],[jenis_pembayaran]],4)</f>
        <v>QRIS</v>
      </c>
      <c r="O1232" s="14">
        <f>IF(Transaksi[[#This Row],[tipe_pembayaran]]="QRIS",5%*Transaksi[[#This Row],[total_penjualan]],0)</f>
        <v>500</v>
      </c>
      <c r="P1232" s="14">
        <f>Transaksi[[#This Row],[total_penjualan]]-Transaksi[[#This Row],[diskon]]</f>
        <v>9500</v>
      </c>
      <c r="Q1232" s="16" t="str">
        <f t="shared" si="19"/>
        <v>Januari</v>
      </c>
    </row>
    <row r="1233" spans="1:17">
      <c r="A1233" s="14">
        <v>1232</v>
      </c>
      <c r="B1233" s="14">
        <v>1232</v>
      </c>
      <c r="C1233" s="15">
        <v>44700</v>
      </c>
      <c r="D1233" s="14">
        <v>47</v>
      </c>
      <c r="E1233" s="14">
        <v>18</v>
      </c>
      <c r="F1233" s="14">
        <v>3</v>
      </c>
      <c r="G1233" s="14" t="s">
        <v>30</v>
      </c>
      <c r="H1233" s="14" t="s">
        <v>20</v>
      </c>
      <c r="I1233" s="14" t="str">
        <f>VLOOKUP(Transaksi[[#This Row],[product_id]],'Data Mentah'!$J$7:$N$31,2,FALSE)</f>
        <v>Indomie Soto Mie</v>
      </c>
      <c r="J1233" s="14" t="str">
        <f>VLOOKUP(Transaksi[[#This Row],[product_id]],'Data Mentah'!$J$7:$N$31,3,FALSE)</f>
        <v>makanan</v>
      </c>
      <c r="K1233" s="14">
        <f>VLOOKUP(Transaksi[[#This Row],[product_id]],'Data Mentah'!$J$7:$N$31,4,FALSE)</f>
        <v>9000</v>
      </c>
      <c r="L1233" s="14" t="str">
        <f>VLOOKUP(Transaksi[[#This Row],[product_id]],'Data Mentah'!$J$7:$N$31,5,FALSE)</f>
        <v>mie-kuah</v>
      </c>
      <c r="M1233" s="14">
        <f>Transaksi[[#This Row],[quantity]]*Transaksi[[#This Row],[harga_produk]]</f>
        <v>27000</v>
      </c>
      <c r="N1233" s="14" t="str">
        <f>LEFT(Transaksi[[#This Row],[jenis_pembayaran]],4)</f>
        <v>QRIS</v>
      </c>
      <c r="O1233" s="14">
        <f>IF(Transaksi[[#This Row],[tipe_pembayaran]]="QRIS",5%*Transaksi[[#This Row],[total_penjualan]],0)</f>
        <v>1350</v>
      </c>
      <c r="P1233" s="14">
        <f>Transaksi[[#This Row],[total_penjualan]]-Transaksi[[#This Row],[diskon]]</f>
        <v>25650</v>
      </c>
      <c r="Q1233" s="16" t="str">
        <f t="shared" si="19"/>
        <v>Mei</v>
      </c>
    </row>
    <row r="1234" spans="1:17">
      <c r="A1234" s="14">
        <v>1233</v>
      </c>
      <c r="B1234" s="14">
        <v>1233</v>
      </c>
      <c r="C1234" s="15">
        <v>44693</v>
      </c>
      <c r="D1234" s="14">
        <v>79</v>
      </c>
      <c r="E1234" s="14">
        <v>2</v>
      </c>
      <c r="F1234" s="14">
        <v>1</v>
      </c>
      <c r="G1234" s="14" t="s">
        <v>22</v>
      </c>
      <c r="H1234" s="14" t="s">
        <v>20</v>
      </c>
      <c r="I1234" s="14" t="str">
        <f>VLOOKUP(Transaksi[[#This Row],[product_id]],'Data Mentah'!$J$7:$N$31,2,FALSE)</f>
        <v>Indomie Ayam Spesial</v>
      </c>
      <c r="J1234" s="14" t="str">
        <f>VLOOKUP(Transaksi[[#This Row],[product_id]],'Data Mentah'!$J$7:$N$31,3,FALSE)</f>
        <v>makanan</v>
      </c>
      <c r="K1234" s="14">
        <f>VLOOKUP(Transaksi[[#This Row],[product_id]],'Data Mentah'!$J$7:$N$31,4,FALSE)</f>
        <v>9000</v>
      </c>
      <c r="L1234" s="14" t="str">
        <f>VLOOKUP(Transaksi[[#This Row],[product_id]],'Data Mentah'!$J$7:$N$31,5,FALSE)</f>
        <v>mie-kuah</v>
      </c>
      <c r="M1234" s="14">
        <f>Transaksi[[#This Row],[quantity]]*Transaksi[[#This Row],[harga_produk]]</f>
        <v>9000</v>
      </c>
      <c r="N1234" s="14" t="str">
        <f>LEFT(Transaksi[[#This Row],[jenis_pembayaran]],4)</f>
        <v>QRIS</v>
      </c>
      <c r="O1234" s="14">
        <f>IF(Transaksi[[#This Row],[tipe_pembayaran]]="QRIS",5%*Transaksi[[#This Row],[total_penjualan]],0)</f>
        <v>450</v>
      </c>
      <c r="P1234" s="14">
        <f>Transaksi[[#This Row],[total_penjualan]]-Transaksi[[#This Row],[diskon]]</f>
        <v>8550</v>
      </c>
      <c r="Q1234" s="16" t="str">
        <f t="shared" si="19"/>
        <v>Mei</v>
      </c>
    </row>
    <row r="1235" spans="1:17">
      <c r="A1235" s="14">
        <v>1234</v>
      </c>
      <c r="B1235" s="14">
        <v>1234</v>
      </c>
      <c r="C1235" s="15">
        <v>44587</v>
      </c>
      <c r="D1235" s="14">
        <v>40</v>
      </c>
      <c r="E1235" s="14">
        <v>12</v>
      </c>
      <c r="F1235" s="14">
        <v>2</v>
      </c>
      <c r="G1235" s="14" t="s">
        <v>19</v>
      </c>
      <c r="H1235" s="14" t="s">
        <v>15</v>
      </c>
      <c r="I1235" s="14" t="str">
        <f>VLOOKUP(Transaksi[[#This Row],[product_id]],'Data Mentah'!$J$7:$N$31,2,FALSE)</f>
        <v>Indomie Rasa Mi Kocok Bandung</v>
      </c>
      <c r="J1235" s="14" t="str">
        <f>VLOOKUP(Transaksi[[#This Row],[product_id]],'Data Mentah'!$J$7:$N$31,3,FALSE)</f>
        <v>makanan</v>
      </c>
      <c r="K1235" s="14">
        <f>VLOOKUP(Transaksi[[#This Row],[product_id]],'Data Mentah'!$J$7:$N$31,4,FALSE)</f>
        <v>10000</v>
      </c>
      <c r="L1235" s="14" t="str">
        <f>VLOOKUP(Transaksi[[#This Row],[product_id]],'Data Mentah'!$J$7:$N$31,5,FALSE)</f>
        <v>mie-kuah</v>
      </c>
      <c r="M1235" s="14">
        <f>Transaksi[[#This Row],[quantity]]*Transaksi[[#This Row],[harga_produk]]</f>
        <v>20000</v>
      </c>
      <c r="N1235" s="14" t="str">
        <f>LEFT(Transaksi[[#This Row],[jenis_pembayaran]],4)</f>
        <v>CASH</v>
      </c>
      <c r="O1235" s="14">
        <f>IF(Transaksi[[#This Row],[tipe_pembayaran]]="QRIS",5%*Transaksi[[#This Row],[total_penjualan]],0)</f>
        <v>0</v>
      </c>
      <c r="P1235" s="14">
        <f>Transaksi[[#This Row],[total_penjualan]]-Transaksi[[#This Row],[diskon]]</f>
        <v>20000</v>
      </c>
      <c r="Q1235" s="16" t="str">
        <f t="shared" si="19"/>
        <v>Januari</v>
      </c>
    </row>
    <row r="1236" spans="1:17">
      <c r="A1236" s="14">
        <v>1235</v>
      </c>
      <c r="B1236" s="14">
        <v>1235</v>
      </c>
      <c r="C1236" s="15">
        <v>44708</v>
      </c>
      <c r="D1236" s="14">
        <v>7</v>
      </c>
      <c r="E1236" s="14">
        <v>16</v>
      </c>
      <c r="F1236" s="14">
        <v>3</v>
      </c>
      <c r="G1236" s="14" t="s">
        <v>22</v>
      </c>
      <c r="H1236" s="14" t="s">
        <v>20</v>
      </c>
      <c r="I1236" s="14" t="str">
        <f>VLOOKUP(Transaksi[[#This Row],[product_id]],'Data Mentah'!$J$7:$N$31,2,FALSE)</f>
        <v>Indomie Rasa Soto Lamongan</v>
      </c>
      <c r="J1236" s="14" t="str">
        <f>VLOOKUP(Transaksi[[#This Row],[product_id]],'Data Mentah'!$J$7:$N$31,3,FALSE)</f>
        <v>makanan</v>
      </c>
      <c r="K1236" s="14">
        <f>VLOOKUP(Transaksi[[#This Row],[product_id]],'Data Mentah'!$J$7:$N$31,4,FALSE)</f>
        <v>10000</v>
      </c>
      <c r="L1236" s="14" t="str">
        <f>VLOOKUP(Transaksi[[#This Row],[product_id]],'Data Mentah'!$J$7:$N$31,5,FALSE)</f>
        <v>mie-kuah</v>
      </c>
      <c r="M1236" s="14">
        <f>Transaksi[[#This Row],[quantity]]*Transaksi[[#This Row],[harga_produk]]</f>
        <v>30000</v>
      </c>
      <c r="N1236" s="14" t="str">
        <f>LEFT(Transaksi[[#This Row],[jenis_pembayaran]],4)</f>
        <v>QRIS</v>
      </c>
      <c r="O1236" s="14">
        <f>IF(Transaksi[[#This Row],[tipe_pembayaran]]="QRIS",5%*Transaksi[[#This Row],[total_penjualan]],0)</f>
        <v>1500</v>
      </c>
      <c r="P1236" s="14">
        <f>Transaksi[[#This Row],[total_penjualan]]-Transaksi[[#This Row],[diskon]]</f>
        <v>28500</v>
      </c>
      <c r="Q1236" s="16" t="str">
        <f t="shared" si="19"/>
        <v>Mei</v>
      </c>
    </row>
    <row r="1237" spans="1:17">
      <c r="A1237" s="14">
        <v>1236</v>
      </c>
      <c r="B1237" s="14">
        <v>1236</v>
      </c>
      <c r="C1237" s="15">
        <v>44631</v>
      </c>
      <c r="D1237" s="14">
        <v>54</v>
      </c>
      <c r="E1237" s="14">
        <v>7</v>
      </c>
      <c r="F1237" s="14">
        <v>3</v>
      </c>
      <c r="G1237" s="14" t="s">
        <v>30</v>
      </c>
      <c r="H1237" s="14" t="s">
        <v>15</v>
      </c>
      <c r="I1237" s="14" t="str">
        <f>VLOOKUP(Transaksi[[#This Row],[product_id]],'Data Mentah'!$J$7:$N$31,2,FALSE)</f>
        <v>Indomie Goreng Rendang</v>
      </c>
      <c r="J1237" s="14" t="str">
        <f>VLOOKUP(Transaksi[[#This Row],[product_id]],'Data Mentah'!$J$7:$N$31,3,FALSE)</f>
        <v>makanan</v>
      </c>
      <c r="K1237" s="14">
        <f>VLOOKUP(Transaksi[[#This Row],[product_id]],'Data Mentah'!$J$7:$N$31,4,FALSE)</f>
        <v>9000</v>
      </c>
      <c r="L1237" s="14" t="str">
        <f>VLOOKUP(Transaksi[[#This Row],[product_id]],'Data Mentah'!$J$7:$N$31,5,FALSE)</f>
        <v>mie-goreng</v>
      </c>
      <c r="M1237" s="14">
        <f>Transaksi[[#This Row],[quantity]]*Transaksi[[#This Row],[harga_produk]]</f>
        <v>27000</v>
      </c>
      <c r="N1237" s="14" t="str">
        <f>LEFT(Transaksi[[#This Row],[jenis_pembayaran]],4)</f>
        <v>QRIS</v>
      </c>
      <c r="O1237" s="14">
        <f>IF(Transaksi[[#This Row],[tipe_pembayaran]]="QRIS",5%*Transaksi[[#This Row],[total_penjualan]],0)</f>
        <v>1350</v>
      </c>
      <c r="P1237" s="14">
        <f>Transaksi[[#This Row],[total_penjualan]]-Transaksi[[#This Row],[diskon]]</f>
        <v>25650</v>
      </c>
      <c r="Q1237" s="16" t="str">
        <f t="shared" si="19"/>
        <v>Maret</v>
      </c>
    </row>
    <row r="1238" spans="1:17">
      <c r="A1238" s="14">
        <v>1237</v>
      </c>
      <c r="B1238" s="14">
        <v>1237</v>
      </c>
      <c r="C1238" s="15">
        <v>44736</v>
      </c>
      <c r="D1238" s="14">
        <v>28</v>
      </c>
      <c r="E1238" s="14">
        <v>8</v>
      </c>
      <c r="F1238" s="14">
        <v>1</v>
      </c>
      <c r="G1238" s="14" t="s">
        <v>33</v>
      </c>
      <c r="H1238" s="14" t="s">
        <v>20</v>
      </c>
      <c r="I1238" s="14" t="str">
        <f>VLOOKUP(Transaksi[[#This Row],[product_id]],'Data Mentah'!$J$7:$N$31,2,FALSE)</f>
        <v>Indomie Goreng Sambal Matah</v>
      </c>
      <c r="J1238" s="14" t="str">
        <f>VLOOKUP(Transaksi[[#This Row],[product_id]],'Data Mentah'!$J$7:$N$31,3,FALSE)</f>
        <v>makanan</v>
      </c>
      <c r="K1238" s="14">
        <f>VLOOKUP(Transaksi[[#This Row],[product_id]],'Data Mentah'!$J$7:$N$31,4,FALSE)</f>
        <v>9000</v>
      </c>
      <c r="L1238" s="14" t="str">
        <f>VLOOKUP(Transaksi[[#This Row],[product_id]],'Data Mentah'!$J$7:$N$31,5,FALSE)</f>
        <v>mie-goreng</v>
      </c>
      <c r="M1238" s="14">
        <f>Transaksi[[#This Row],[quantity]]*Transaksi[[#This Row],[harga_produk]]</f>
        <v>9000</v>
      </c>
      <c r="N1238" s="14" t="str">
        <f>LEFT(Transaksi[[#This Row],[jenis_pembayaran]],4)</f>
        <v>QRIS</v>
      </c>
      <c r="O1238" s="14">
        <f>IF(Transaksi[[#This Row],[tipe_pembayaran]]="QRIS",5%*Transaksi[[#This Row],[total_penjualan]],0)</f>
        <v>450</v>
      </c>
      <c r="P1238" s="14">
        <f>Transaksi[[#This Row],[total_penjualan]]-Transaksi[[#This Row],[diskon]]</f>
        <v>8550</v>
      </c>
      <c r="Q1238" s="16" t="str">
        <f t="shared" si="19"/>
        <v>Juni</v>
      </c>
    </row>
    <row r="1239" spans="1:17">
      <c r="A1239" s="14">
        <v>1238</v>
      </c>
      <c r="B1239" s="14">
        <v>1238</v>
      </c>
      <c r="C1239" s="15">
        <v>44740</v>
      </c>
      <c r="D1239" s="14">
        <v>22</v>
      </c>
      <c r="E1239" s="14">
        <v>5</v>
      </c>
      <c r="F1239" s="14">
        <v>2</v>
      </c>
      <c r="G1239" s="14" t="s">
        <v>33</v>
      </c>
      <c r="H1239" s="14" t="s">
        <v>20</v>
      </c>
      <c r="I1239" s="14" t="str">
        <f>VLOOKUP(Transaksi[[#This Row],[product_id]],'Data Mentah'!$J$7:$N$31,2,FALSE)</f>
        <v>Indomie Goreng Cabe Ijo</v>
      </c>
      <c r="J1239" s="14" t="str">
        <f>VLOOKUP(Transaksi[[#This Row],[product_id]],'Data Mentah'!$J$7:$N$31,3,FALSE)</f>
        <v>makanan</v>
      </c>
      <c r="K1239" s="14">
        <f>VLOOKUP(Transaksi[[#This Row],[product_id]],'Data Mentah'!$J$7:$N$31,4,FALSE)</f>
        <v>9000</v>
      </c>
      <c r="L1239" s="14" t="str">
        <f>VLOOKUP(Transaksi[[#This Row],[product_id]],'Data Mentah'!$J$7:$N$31,5,FALSE)</f>
        <v>mie-goreng</v>
      </c>
      <c r="M1239" s="14">
        <f>Transaksi[[#This Row],[quantity]]*Transaksi[[#This Row],[harga_produk]]</f>
        <v>18000</v>
      </c>
      <c r="N1239" s="14" t="str">
        <f>LEFT(Transaksi[[#This Row],[jenis_pembayaran]],4)</f>
        <v>QRIS</v>
      </c>
      <c r="O1239" s="14">
        <f>IF(Transaksi[[#This Row],[tipe_pembayaran]]="QRIS",5%*Transaksi[[#This Row],[total_penjualan]],0)</f>
        <v>900</v>
      </c>
      <c r="P1239" s="14">
        <f>Transaksi[[#This Row],[total_penjualan]]-Transaksi[[#This Row],[diskon]]</f>
        <v>17100</v>
      </c>
      <c r="Q1239" s="16" t="str">
        <f t="shared" si="19"/>
        <v>Juni</v>
      </c>
    </row>
    <row r="1240" spans="1:17">
      <c r="A1240" s="14">
        <v>1239</v>
      </c>
      <c r="B1240" s="14">
        <v>1239</v>
      </c>
      <c r="C1240" s="15">
        <v>44756</v>
      </c>
      <c r="D1240" s="14">
        <v>18</v>
      </c>
      <c r="E1240" s="14">
        <v>6</v>
      </c>
      <c r="F1240" s="14">
        <v>1</v>
      </c>
      <c r="G1240" s="14" t="s">
        <v>30</v>
      </c>
      <c r="H1240" s="14" t="s">
        <v>15</v>
      </c>
      <c r="I1240" s="14" t="str">
        <f>VLOOKUP(Transaksi[[#This Row],[product_id]],'Data Mentah'!$J$7:$N$31,2,FALSE)</f>
        <v>Indomie Goreng Pedas</v>
      </c>
      <c r="J1240" s="14" t="str">
        <f>VLOOKUP(Transaksi[[#This Row],[product_id]],'Data Mentah'!$J$7:$N$31,3,FALSE)</f>
        <v>makanan</v>
      </c>
      <c r="K1240" s="14">
        <f>VLOOKUP(Transaksi[[#This Row],[product_id]],'Data Mentah'!$J$7:$N$31,4,FALSE)</f>
        <v>9000</v>
      </c>
      <c r="L1240" s="14" t="str">
        <f>VLOOKUP(Transaksi[[#This Row],[product_id]],'Data Mentah'!$J$7:$N$31,5,FALSE)</f>
        <v>mie-goreng</v>
      </c>
      <c r="M1240" s="14">
        <f>Transaksi[[#This Row],[quantity]]*Transaksi[[#This Row],[harga_produk]]</f>
        <v>9000</v>
      </c>
      <c r="N1240" s="14" t="str">
        <f>LEFT(Transaksi[[#This Row],[jenis_pembayaran]],4)</f>
        <v>QRIS</v>
      </c>
      <c r="O1240" s="14">
        <f>IF(Transaksi[[#This Row],[tipe_pembayaran]]="QRIS",5%*Transaksi[[#This Row],[total_penjualan]],0)</f>
        <v>450</v>
      </c>
      <c r="P1240" s="14">
        <f>Transaksi[[#This Row],[total_penjualan]]-Transaksi[[#This Row],[diskon]]</f>
        <v>8550</v>
      </c>
      <c r="Q1240" s="16" t="str">
        <f t="shared" si="19"/>
        <v>Juli</v>
      </c>
    </row>
    <row r="1241" spans="1:17">
      <c r="A1241" s="14">
        <v>1240</v>
      </c>
      <c r="B1241" s="14">
        <v>1240</v>
      </c>
      <c r="C1241" s="15">
        <v>44746</v>
      </c>
      <c r="D1241" s="14">
        <v>45</v>
      </c>
      <c r="E1241" s="14">
        <v>9</v>
      </c>
      <c r="F1241" s="14">
        <v>1</v>
      </c>
      <c r="G1241" s="14" t="s">
        <v>33</v>
      </c>
      <c r="H1241" s="14" t="s">
        <v>20</v>
      </c>
      <c r="I1241" s="14" t="str">
        <f>VLOOKUP(Transaksi[[#This Row],[product_id]],'Data Mentah'!$J$7:$N$31,2,FALSE)</f>
        <v>Indomie Goreng Spesial</v>
      </c>
      <c r="J1241" s="14" t="str">
        <f>VLOOKUP(Transaksi[[#This Row],[product_id]],'Data Mentah'!$J$7:$N$31,3,FALSE)</f>
        <v>makanan</v>
      </c>
      <c r="K1241" s="14">
        <f>VLOOKUP(Transaksi[[#This Row],[product_id]],'Data Mentah'!$J$7:$N$31,4,FALSE)</f>
        <v>9000</v>
      </c>
      <c r="L1241" s="14" t="str">
        <f>VLOOKUP(Transaksi[[#This Row],[product_id]],'Data Mentah'!$J$7:$N$31,5,FALSE)</f>
        <v>mie-goreng</v>
      </c>
      <c r="M1241" s="14">
        <f>Transaksi[[#This Row],[quantity]]*Transaksi[[#This Row],[harga_produk]]</f>
        <v>9000</v>
      </c>
      <c r="N1241" s="14" t="str">
        <f>LEFT(Transaksi[[#This Row],[jenis_pembayaran]],4)</f>
        <v>QRIS</v>
      </c>
      <c r="O1241" s="14">
        <f>IF(Transaksi[[#This Row],[tipe_pembayaran]]="QRIS",5%*Transaksi[[#This Row],[total_penjualan]],0)</f>
        <v>450</v>
      </c>
      <c r="P1241" s="14">
        <f>Transaksi[[#This Row],[total_penjualan]]-Transaksi[[#This Row],[diskon]]</f>
        <v>8550</v>
      </c>
      <c r="Q1241" s="16" t="str">
        <f t="shared" si="19"/>
        <v>Juli</v>
      </c>
    </row>
    <row r="1242" spans="1:17">
      <c r="A1242" s="14">
        <v>1241</v>
      </c>
      <c r="B1242" s="14">
        <v>1241</v>
      </c>
      <c r="C1242" s="15">
        <v>44743</v>
      </c>
      <c r="D1242" s="14">
        <v>34</v>
      </c>
      <c r="E1242" s="14">
        <v>7</v>
      </c>
      <c r="F1242" s="14">
        <v>3</v>
      </c>
      <c r="G1242" s="14" t="s">
        <v>30</v>
      </c>
      <c r="H1242" s="14" t="s">
        <v>20</v>
      </c>
      <c r="I1242" s="14" t="str">
        <f>VLOOKUP(Transaksi[[#This Row],[product_id]],'Data Mentah'!$J$7:$N$31,2,FALSE)</f>
        <v>Indomie Goreng Rendang</v>
      </c>
      <c r="J1242" s="14" t="str">
        <f>VLOOKUP(Transaksi[[#This Row],[product_id]],'Data Mentah'!$J$7:$N$31,3,FALSE)</f>
        <v>makanan</v>
      </c>
      <c r="K1242" s="14">
        <f>VLOOKUP(Transaksi[[#This Row],[product_id]],'Data Mentah'!$J$7:$N$31,4,FALSE)</f>
        <v>9000</v>
      </c>
      <c r="L1242" s="14" t="str">
        <f>VLOOKUP(Transaksi[[#This Row],[product_id]],'Data Mentah'!$J$7:$N$31,5,FALSE)</f>
        <v>mie-goreng</v>
      </c>
      <c r="M1242" s="14">
        <f>Transaksi[[#This Row],[quantity]]*Transaksi[[#This Row],[harga_produk]]</f>
        <v>27000</v>
      </c>
      <c r="N1242" s="14" t="str">
        <f>LEFT(Transaksi[[#This Row],[jenis_pembayaran]],4)</f>
        <v>QRIS</v>
      </c>
      <c r="O1242" s="14">
        <f>IF(Transaksi[[#This Row],[tipe_pembayaran]]="QRIS",5%*Transaksi[[#This Row],[total_penjualan]],0)</f>
        <v>1350</v>
      </c>
      <c r="P1242" s="14">
        <f>Transaksi[[#This Row],[total_penjualan]]-Transaksi[[#This Row],[diskon]]</f>
        <v>25650</v>
      </c>
      <c r="Q1242" s="16" t="str">
        <f t="shared" si="19"/>
        <v>Juli</v>
      </c>
    </row>
    <row r="1243" spans="1:17">
      <c r="A1243" s="14">
        <v>1242</v>
      </c>
      <c r="B1243" s="14">
        <v>1242</v>
      </c>
      <c r="C1243" s="15">
        <v>44797</v>
      </c>
      <c r="D1243" s="14">
        <v>87</v>
      </c>
      <c r="E1243" s="14">
        <v>13</v>
      </c>
      <c r="F1243" s="14">
        <v>2</v>
      </c>
      <c r="G1243" s="14" t="s">
        <v>22</v>
      </c>
      <c r="H1243" s="14" t="s">
        <v>15</v>
      </c>
      <c r="I1243" s="14" t="str">
        <f>VLOOKUP(Transaksi[[#This Row],[product_id]],'Data Mentah'!$J$7:$N$31,2,FALSE)</f>
        <v>Indomie Rasa Sop Buntut</v>
      </c>
      <c r="J1243" s="14" t="str">
        <f>VLOOKUP(Transaksi[[#This Row],[product_id]],'Data Mentah'!$J$7:$N$31,3,FALSE)</f>
        <v>makanan</v>
      </c>
      <c r="K1243" s="14">
        <f>VLOOKUP(Transaksi[[#This Row],[product_id]],'Data Mentah'!$J$7:$N$31,4,FALSE)</f>
        <v>10000</v>
      </c>
      <c r="L1243" s="14" t="str">
        <f>VLOOKUP(Transaksi[[#This Row],[product_id]],'Data Mentah'!$J$7:$N$31,5,FALSE)</f>
        <v>mie-kuah</v>
      </c>
      <c r="M1243" s="14">
        <f>Transaksi[[#This Row],[quantity]]*Transaksi[[#This Row],[harga_produk]]</f>
        <v>20000</v>
      </c>
      <c r="N1243" s="14" t="str">
        <f>LEFT(Transaksi[[#This Row],[jenis_pembayaran]],4)</f>
        <v>QRIS</v>
      </c>
      <c r="O1243" s="14">
        <f>IF(Transaksi[[#This Row],[tipe_pembayaran]]="QRIS",5%*Transaksi[[#This Row],[total_penjualan]],0)</f>
        <v>1000</v>
      </c>
      <c r="P1243" s="14">
        <f>Transaksi[[#This Row],[total_penjualan]]-Transaksi[[#This Row],[diskon]]</f>
        <v>19000</v>
      </c>
      <c r="Q1243" s="16" t="str">
        <f t="shared" si="19"/>
        <v>Agustus</v>
      </c>
    </row>
    <row r="1244" spans="1:17">
      <c r="A1244" s="14">
        <v>1243</v>
      </c>
      <c r="B1244" s="14">
        <v>1243</v>
      </c>
      <c r="C1244" s="15">
        <v>44652</v>
      </c>
      <c r="D1244" s="14">
        <v>62</v>
      </c>
      <c r="E1244" s="14">
        <v>2</v>
      </c>
      <c r="F1244" s="14">
        <v>1</v>
      </c>
      <c r="G1244" s="14" t="s">
        <v>14</v>
      </c>
      <c r="H1244" s="14" t="s">
        <v>15</v>
      </c>
      <c r="I1244" s="14" t="str">
        <f>VLOOKUP(Transaksi[[#This Row],[product_id]],'Data Mentah'!$J$7:$N$31,2,FALSE)</f>
        <v>Indomie Ayam Spesial</v>
      </c>
      <c r="J1244" s="14" t="str">
        <f>VLOOKUP(Transaksi[[#This Row],[product_id]],'Data Mentah'!$J$7:$N$31,3,FALSE)</f>
        <v>makanan</v>
      </c>
      <c r="K1244" s="14">
        <f>VLOOKUP(Transaksi[[#This Row],[product_id]],'Data Mentah'!$J$7:$N$31,4,FALSE)</f>
        <v>9000</v>
      </c>
      <c r="L1244" s="14" t="str">
        <f>VLOOKUP(Transaksi[[#This Row],[product_id]],'Data Mentah'!$J$7:$N$31,5,FALSE)</f>
        <v>mie-kuah</v>
      </c>
      <c r="M1244" s="14">
        <f>Transaksi[[#This Row],[quantity]]*Transaksi[[#This Row],[harga_produk]]</f>
        <v>9000</v>
      </c>
      <c r="N1244" s="14" t="str">
        <f>LEFT(Transaksi[[#This Row],[jenis_pembayaran]],4)</f>
        <v>QRIS</v>
      </c>
      <c r="O1244" s="14">
        <f>IF(Transaksi[[#This Row],[tipe_pembayaran]]="QRIS",5%*Transaksi[[#This Row],[total_penjualan]],0)</f>
        <v>450</v>
      </c>
      <c r="P1244" s="14">
        <f>Transaksi[[#This Row],[total_penjualan]]-Transaksi[[#This Row],[diskon]]</f>
        <v>8550</v>
      </c>
      <c r="Q1244" s="16" t="str">
        <f t="shared" si="19"/>
        <v>April</v>
      </c>
    </row>
    <row r="1245" spans="1:17">
      <c r="A1245" s="14">
        <v>1244</v>
      </c>
      <c r="B1245" s="14">
        <v>1244</v>
      </c>
      <c r="C1245" s="15">
        <v>44683</v>
      </c>
      <c r="D1245" s="14">
        <v>47</v>
      </c>
      <c r="E1245" s="14">
        <v>11</v>
      </c>
      <c r="F1245" s="14">
        <v>3</v>
      </c>
      <c r="G1245" s="14" t="s">
        <v>45</v>
      </c>
      <c r="H1245" s="14" t="s">
        <v>15</v>
      </c>
      <c r="I1245" s="14" t="str">
        <f>VLOOKUP(Transaksi[[#This Row],[product_id]],'Data Mentah'!$J$7:$N$31,2,FALSE)</f>
        <v>Indomie Rasa Empal Gentong</v>
      </c>
      <c r="J1245" s="14" t="str">
        <f>VLOOKUP(Transaksi[[#This Row],[product_id]],'Data Mentah'!$J$7:$N$31,3,FALSE)</f>
        <v>makanan</v>
      </c>
      <c r="K1245" s="14">
        <f>VLOOKUP(Transaksi[[#This Row],[product_id]],'Data Mentah'!$J$7:$N$31,4,FALSE)</f>
        <v>10000</v>
      </c>
      <c r="L1245" s="14" t="str">
        <f>VLOOKUP(Transaksi[[#This Row],[product_id]],'Data Mentah'!$J$7:$N$31,5,FALSE)</f>
        <v>mie-kuah</v>
      </c>
      <c r="M1245" s="14">
        <f>Transaksi[[#This Row],[quantity]]*Transaksi[[#This Row],[harga_produk]]</f>
        <v>30000</v>
      </c>
      <c r="N1245" s="14" t="str">
        <f>LEFT(Transaksi[[#This Row],[jenis_pembayaran]],4)</f>
        <v>QRIS</v>
      </c>
      <c r="O1245" s="14">
        <f>IF(Transaksi[[#This Row],[tipe_pembayaran]]="QRIS",5%*Transaksi[[#This Row],[total_penjualan]],0)</f>
        <v>1500</v>
      </c>
      <c r="P1245" s="14">
        <f>Transaksi[[#This Row],[total_penjualan]]-Transaksi[[#This Row],[diskon]]</f>
        <v>28500</v>
      </c>
      <c r="Q1245" s="16" t="str">
        <f t="shared" si="19"/>
        <v>Mei</v>
      </c>
    </row>
    <row r="1246" spans="1:17">
      <c r="A1246" s="14">
        <v>1245</v>
      </c>
      <c r="B1246" s="14">
        <v>1245</v>
      </c>
      <c r="C1246" s="15">
        <v>44668</v>
      </c>
      <c r="D1246" s="14">
        <v>23</v>
      </c>
      <c r="E1246" s="14">
        <v>17</v>
      </c>
      <c r="F1246" s="14">
        <v>1</v>
      </c>
      <c r="G1246" s="14" t="s">
        <v>14</v>
      </c>
      <c r="H1246" s="14" t="s">
        <v>20</v>
      </c>
      <c r="I1246" s="14" t="str">
        <f>VLOOKUP(Transaksi[[#This Row],[product_id]],'Data Mentah'!$J$7:$N$31,2,FALSE)</f>
        <v>Indomie Rasa Soto Padang</v>
      </c>
      <c r="J1246" s="14" t="str">
        <f>VLOOKUP(Transaksi[[#This Row],[product_id]],'Data Mentah'!$J$7:$N$31,3,FALSE)</f>
        <v>makanan</v>
      </c>
      <c r="K1246" s="14">
        <f>VLOOKUP(Transaksi[[#This Row],[product_id]],'Data Mentah'!$J$7:$N$31,4,FALSE)</f>
        <v>10000</v>
      </c>
      <c r="L1246" s="14" t="str">
        <f>VLOOKUP(Transaksi[[#This Row],[product_id]],'Data Mentah'!$J$7:$N$31,5,FALSE)</f>
        <v>mie-kuah</v>
      </c>
      <c r="M1246" s="14">
        <f>Transaksi[[#This Row],[quantity]]*Transaksi[[#This Row],[harga_produk]]</f>
        <v>10000</v>
      </c>
      <c r="N1246" s="14" t="str">
        <f>LEFT(Transaksi[[#This Row],[jenis_pembayaran]],4)</f>
        <v>QRIS</v>
      </c>
      <c r="O1246" s="14">
        <f>IF(Transaksi[[#This Row],[tipe_pembayaran]]="QRIS",5%*Transaksi[[#This Row],[total_penjualan]],0)</f>
        <v>500</v>
      </c>
      <c r="P1246" s="14">
        <f>Transaksi[[#This Row],[total_penjualan]]-Transaksi[[#This Row],[diskon]]</f>
        <v>9500</v>
      </c>
      <c r="Q1246" s="16" t="str">
        <f t="shared" si="19"/>
        <v>April</v>
      </c>
    </row>
    <row r="1247" spans="1:17">
      <c r="A1247" s="14">
        <v>1246</v>
      </c>
      <c r="B1247" s="14">
        <v>1246</v>
      </c>
      <c r="C1247" s="15">
        <v>44793</v>
      </c>
      <c r="D1247" s="14">
        <v>8</v>
      </c>
      <c r="E1247" s="14">
        <v>6</v>
      </c>
      <c r="F1247" s="14">
        <v>3</v>
      </c>
      <c r="G1247" s="14" t="s">
        <v>19</v>
      </c>
      <c r="H1247" s="14" t="s">
        <v>20</v>
      </c>
      <c r="I1247" s="14" t="str">
        <f>VLOOKUP(Transaksi[[#This Row],[product_id]],'Data Mentah'!$J$7:$N$31,2,FALSE)</f>
        <v>Indomie Goreng Pedas</v>
      </c>
      <c r="J1247" s="14" t="str">
        <f>VLOOKUP(Transaksi[[#This Row],[product_id]],'Data Mentah'!$J$7:$N$31,3,FALSE)</f>
        <v>makanan</v>
      </c>
      <c r="K1247" s="14">
        <f>VLOOKUP(Transaksi[[#This Row],[product_id]],'Data Mentah'!$J$7:$N$31,4,FALSE)</f>
        <v>9000</v>
      </c>
      <c r="L1247" s="14" t="str">
        <f>VLOOKUP(Transaksi[[#This Row],[product_id]],'Data Mentah'!$J$7:$N$31,5,FALSE)</f>
        <v>mie-goreng</v>
      </c>
      <c r="M1247" s="14">
        <f>Transaksi[[#This Row],[quantity]]*Transaksi[[#This Row],[harga_produk]]</f>
        <v>27000</v>
      </c>
      <c r="N1247" s="14" t="str">
        <f>LEFT(Transaksi[[#This Row],[jenis_pembayaran]],4)</f>
        <v>CASH</v>
      </c>
      <c r="O1247" s="14">
        <f>IF(Transaksi[[#This Row],[tipe_pembayaran]]="QRIS",5%*Transaksi[[#This Row],[total_penjualan]],0)</f>
        <v>0</v>
      </c>
      <c r="P1247" s="14">
        <f>Transaksi[[#This Row],[total_penjualan]]-Transaksi[[#This Row],[diskon]]</f>
        <v>27000</v>
      </c>
      <c r="Q1247" s="16" t="str">
        <f t="shared" si="19"/>
        <v>Agustus</v>
      </c>
    </row>
    <row r="1248" spans="1:17">
      <c r="A1248" s="14">
        <v>1247</v>
      </c>
      <c r="B1248" s="14">
        <v>1247</v>
      </c>
      <c r="C1248" s="15">
        <v>44707</v>
      </c>
      <c r="D1248" s="14">
        <v>79</v>
      </c>
      <c r="E1248" s="14">
        <v>17</v>
      </c>
      <c r="F1248" s="14">
        <v>1</v>
      </c>
      <c r="G1248" s="14" t="s">
        <v>19</v>
      </c>
      <c r="H1248" s="14" t="s">
        <v>20</v>
      </c>
      <c r="I1248" s="14" t="str">
        <f>VLOOKUP(Transaksi[[#This Row],[product_id]],'Data Mentah'!$J$7:$N$31,2,FALSE)</f>
        <v>Indomie Rasa Soto Padang</v>
      </c>
      <c r="J1248" s="14" t="str">
        <f>VLOOKUP(Transaksi[[#This Row],[product_id]],'Data Mentah'!$J$7:$N$31,3,FALSE)</f>
        <v>makanan</v>
      </c>
      <c r="K1248" s="14">
        <f>VLOOKUP(Transaksi[[#This Row],[product_id]],'Data Mentah'!$J$7:$N$31,4,FALSE)</f>
        <v>10000</v>
      </c>
      <c r="L1248" s="14" t="str">
        <f>VLOOKUP(Transaksi[[#This Row],[product_id]],'Data Mentah'!$J$7:$N$31,5,FALSE)</f>
        <v>mie-kuah</v>
      </c>
      <c r="M1248" s="14">
        <f>Transaksi[[#This Row],[quantity]]*Transaksi[[#This Row],[harga_produk]]</f>
        <v>10000</v>
      </c>
      <c r="N1248" s="14" t="str">
        <f>LEFT(Transaksi[[#This Row],[jenis_pembayaran]],4)</f>
        <v>CASH</v>
      </c>
      <c r="O1248" s="14">
        <f>IF(Transaksi[[#This Row],[tipe_pembayaran]]="QRIS",5%*Transaksi[[#This Row],[total_penjualan]],0)</f>
        <v>0</v>
      </c>
      <c r="P1248" s="14">
        <f>Transaksi[[#This Row],[total_penjualan]]-Transaksi[[#This Row],[diskon]]</f>
        <v>10000</v>
      </c>
      <c r="Q1248" s="16" t="str">
        <f t="shared" si="19"/>
        <v>Mei</v>
      </c>
    </row>
    <row r="1249" spans="1:17">
      <c r="A1249" s="14">
        <v>1248</v>
      </c>
      <c r="B1249" s="14">
        <v>1248</v>
      </c>
      <c r="C1249" s="15">
        <v>44796</v>
      </c>
      <c r="D1249" s="14">
        <v>73</v>
      </c>
      <c r="E1249" s="14">
        <v>1</v>
      </c>
      <c r="F1249" s="14">
        <v>3</v>
      </c>
      <c r="G1249" s="14" t="s">
        <v>45</v>
      </c>
      <c r="H1249" s="14" t="s">
        <v>15</v>
      </c>
      <c r="I1249" s="14" t="str">
        <f>VLOOKUP(Transaksi[[#This Row],[product_id]],'Data Mentah'!$J$7:$N$31,2,FALSE)</f>
        <v>indomie Ayam Bawang</v>
      </c>
      <c r="J1249" s="14" t="str">
        <f>VLOOKUP(Transaksi[[#This Row],[product_id]],'Data Mentah'!$J$7:$N$31,3,FALSE)</f>
        <v>makanan</v>
      </c>
      <c r="K1249" s="14">
        <f>VLOOKUP(Transaksi[[#This Row],[product_id]],'Data Mentah'!$J$7:$N$31,4,FALSE)</f>
        <v>9000</v>
      </c>
      <c r="L1249" s="14" t="str">
        <f>VLOOKUP(Transaksi[[#This Row],[product_id]],'Data Mentah'!$J$7:$N$31,5,FALSE)</f>
        <v>mie-kuah</v>
      </c>
      <c r="M1249" s="14">
        <f>Transaksi[[#This Row],[quantity]]*Transaksi[[#This Row],[harga_produk]]</f>
        <v>27000</v>
      </c>
      <c r="N1249" s="14" t="str">
        <f>LEFT(Transaksi[[#This Row],[jenis_pembayaran]],4)</f>
        <v>QRIS</v>
      </c>
      <c r="O1249" s="14">
        <f>IF(Transaksi[[#This Row],[tipe_pembayaran]]="QRIS",5%*Transaksi[[#This Row],[total_penjualan]],0)</f>
        <v>1350</v>
      </c>
      <c r="P1249" s="14">
        <f>Transaksi[[#This Row],[total_penjualan]]-Transaksi[[#This Row],[diskon]]</f>
        <v>25650</v>
      </c>
      <c r="Q1249" s="16" t="str">
        <f t="shared" si="19"/>
        <v>Agustus</v>
      </c>
    </row>
    <row r="1250" spans="1:17">
      <c r="A1250" s="14">
        <v>1249</v>
      </c>
      <c r="B1250" s="14">
        <v>1249</v>
      </c>
      <c r="C1250" s="15">
        <v>44615</v>
      </c>
      <c r="D1250" s="14">
        <v>20</v>
      </c>
      <c r="E1250" s="14">
        <v>17</v>
      </c>
      <c r="F1250" s="14">
        <v>2</v>
      </c>
      <c r="G1250" s="14" t="s">
        <v>33</v>
      </c>
      <c r="H1250" s="14" t="s">
        <v>20</v>
      </c>
      <c r="I1250" s="14" t="str">
        <f>VLOOKUP(Transaksi[[#This Row],[product_id]],'Data Mentah'!$J$7:$N$31,2,FALSE)</f>
        <v>Indomie Rasa Soto Padang</v>
      </c>
      <c r="J1250" s="14" t="str">
        <f>VLOOKUP(Transaksi[[#This Row],[product_id]],'Data Mentah'!$J$7:$N$31,3,FALSE)</f>
        <v>makanan</v>
      </c>
      <c r="K1250" s="14">
        <f>VLOOKUP(Transaksi[[#This Row],[product_id]],'Data Mentah'!$J$7:$N$31,4,FALSE)</f>
        <v>10000</v>
      </c>
      <c r="L1250" s="14" t="str">
        <f>VLOOKUP(Transaksi[[#This Row],[product_id]],'Data Mentah'!$J$7:$N$31,5,FALSE)</f>
        <v>mie-kuah</v>
      </c>
      <c r="M1250" s="14">
        <f>Transaksi[[#This Row],[quantity]]*Transaksi[[#This Row],[harga_produk]]</f>
        <v>20000</v>
      </c>
      <c r="N1250" s="14" t="str">
        <f>LEFT(Transaksi[[#This Row],[jenis_pembayaran]],4)</f>
        <v>QRIS</v>
      </c>
      <c r="O1250" s="14">
        <f>IF(Transaksi[[#This Row],[tipe_pembayaran]]="QRIS",5%*Transaksi[[#This Row],[total_penjualan]],0)</f>
        <v>1000</v>
      </c>
      <c r="P1250" s="14">
        <f>Transaksi[[#This Row],[total_penjualan]]-Transaksi[[#This Row],[diskon]]</f>
        <v>19000</v>
      </c>
      <c r="Q1250" s="16" t="str">
        <f t="shared" si="19"/>
        <v>Februari</v>
      </c>
    </row>
    <row r="1251" spans="1:17">
      <c r="A1251" s="14">
        <v>1250</v>
      </c>
      <c r="B1251" s="14">
        <v>1250</v>
      </c>
      <c r="C1251" s="15">
        <v>44721</v>
      </c>
      <c r="D1251" s="14">
        <v>86</v>
      </c>
      <c r="E1251" s="14">
        <v>2</v>
      </c>
      <c r="F1251" s="14">
        <v>3</v>
      </c>
      <c r="G1251" s="14" t="s">
        <v>45</v>
      </c>
      <c r="H1251" s="14" t="s">
        <v>20</v>
      </c>
      <c r="I1251" s="14" t="str">
        <f>VLOOKUP(Transaksi[[#This Row],[product_id]],'Data Mentah'!$J$7:$N$31,2,FALSE)</f>
        <v>Indomie Ayam Spesial</v>
      </c>
      <c r="J1251" s="14" t="str">
        <f>VLOOKUP(Transaksi[[#This Row],[product_id]],'Data Mentah'!$J$7:$N$31,3,FALSE)</f>
        <v>makanan</v>
      </c>
      <c r="K1251" s="14">
        <f>VLOOKUP(Transaksi[[#This Row],[product_id]],'Data Mentah'!$J$7:$N$31,4,FALSE)</f>
        <v>9000</v>
      </c>
      <c r="L1251" s="14" t="str">
        <f>VLOOKUP(Transaksi[[#This Row],[product_id]],'Data Mentah'!$J$7:$N$31,5,FALSE)</f>
        <v>mie-kuah</v>
      </c>
      <c r="M1251" s="14">
        <f>Transaksi[[#This Row],[quantity]]*Transaksi[[#This Row],[harga_produk]]</f>
        <v>27000</v>
      </c>
      <c r="N1251" s="14" t="str">
        <f>LEFT(Transaksi[[#This Row],[jenis_pembayaran]],4)</f>
        <v>QRIS</v>
      </c>
      <c r="O1251" s="14">
        <f>IF(Transaksi[[#This Row],[tipe_pembayaran]]="QRIS",5%*Transaksi[[#This Row],[total_penjualan]],0)</f>
        <v>1350</v>
      </c>
      <c r="P1251" s="14">
        <f>Transaksi[[#This Row],[total_penjualan]]-Transaksi[[#This Row],[diskon]]</f>
        <v>25650</v>
      </c>
      <c r="Q1251" s="16" t="str">
        <f t="shared" si="19"/>
        <v>Juni</v>
      </c>
    </row>
    <row r="1252" spans="1:17">
      <c r="A1252" s="14">
        <v>1251</v>
      </c>
      <c r="B1252" s="14">
        <v>1251</v>
      </c>
      <c r="C1252" s="15">
        <v>44656</v>
      </c>
      <c r="D1252" s="14">
        <v>96</v>
      </c>
      <c r="E1252" s="14">
        <v>15</v>
      </c>
      <c r="F1252" s="14">
        <v>1</v>
      </c>
      <c r="G1252" s="14" t="s">
        <v>19</v>
      </c>
      <c r="H1252" s="14" t="s">
        <v>20</v>
      </c>
      <c r="I1252" s="14" t="str">
        <f>VLOOKUP(Transaksi[[#This Row],[product_id]],'Data Mentah'!$J$7:$N$31,2,FALSE)</f>
        <v>Indomie Rasa Soto Betawi</v>
      </c>
      <c r="J1252" s="14" t="str">
        <f>VLOOKUP(Transaksi[[#This Row],[product_id]],'Data Mentah'!$J$7:$N$31,3,FALSE)</f>
        <v>makanan</v>
      </c>
      <c r="K1252" s="14">
        <f>VLOOKUP(Transaksi[[#This Row],[product_id]],'Data Mentah'!$J$7:$N$31,4,FALSE)</f>
        <v>10000</v>
      </c>
      <c r="L1252" s="14" t="str">
        <f>VLOOKUP(Transaksi[[#This Row],[product_id]],'Data Mentah'!$J$7:$N$31,5,FALSE)</f>
        <v>mie-kuah</v>
      </c>
      <c r="M1252" s="14">
        <f>Transaksi[[#This Row],[quantity]]*Transaksi[[#This Row],[harga_produk]]</f>
        <v>10000</v>
      </c>
      <c r="N1252" s="14" t="str">
        <f>LEFT(Transaksi[[#This Row],[jenis_pembayaran]],4)</f>
        <v>CASH</v>
      </c>
      <c r="O1252" s="14">
        <f>IF(Transaksi[[#This Row],[tipe_pembayaran]]="QRIS",5%*Transaksi[[#This Row],[total_penjualan]],0)</f>
        <v>0</v>
      </c>
      <c r="P1252" s="14">
        <f>Transaksi[[#This Row],[total_penjualan]]-Transaksi[[#This Row],[diskon]]</f>
        <v>10000</v>
      </c>
      <c r="Q1252" s="16" t="str">
        <f t="shared" si="19"/>
        <v>April</v>
      </c>
    </row>
    <row r="1253" spans="1:17">
      <c r="A1253" s="14">
        <v>1252</v>
      </c>
      <c r="B1253" s="14">
        <v>1252</v>
      </c>
      <c r="C1253" s="15">
        <v>44763</v>
      </c>
      <c r="D1253" s="14">
        <v>91</v>
      </c>
      <c r="E1253" s="14">
        <v>3</v>
      </c>
      <c r="F1253" s="14">
        <v>1</v>
      </c>
      <c r="G1253" s="14" t="s">
        <v>30</v>
      </c>
      <c r="H1253" s="14" t="s">
        <v>20</v>
      </c>
      <c r="I1253" s="14" t="str">
        <f>VLOOKUP(Transaksi[[#This Row],[product_id]],'Data Mentah'!$J$7:$N$31,2,FALSE)</f>
        <v>Indomie Baso Sapi</v>
      </c>
      <c r="J1253" s="14" t="str">
        <f>VLOOKUP(Transaksi[[#This Row],[product_id]],'Data Mentah'!$J$7:$N$31,3,FALSE)</f>
        <v>makanan</v>
      </c>
      <c r="K1253" s="14">
        <f>VLOOKUP(Transaksi[[#This Row],[product_id]],'Data Mentah'!$J$7:$N$31,4,FALSE)</f>
        <v>9000</v>
      </c>
      <c r="L1253" s="14" t="str">
        <f>VLOOKUP(Transaksi[[#This Row],[product_id]],'Data Mentah'!$J$7:$N$31,5,FALSE)</f>
        <v>mie-kuah</v>
      </c>
      <c r="M1253" s="14">
        <f>Transaksi[[#This Row],[quantity]]*Transaksi[[#This Row],[harga_produk]]</f>
        <v>9000</v>
      </c>
      <c r="N1253" s="14" t="str">
        <f>LEFT(Transaksi[[#This Row],[jenis_pembayaran]],4)</f>
        <v>QRIS</v>
      </c>
      <c r="O1253" s="14">
        <f>IF(Transaksi[[#This Row],[tipe_pembayaran]]="QRIS",5%*Transaksi[[#This Row],[total_penjualan]],0)</f>
        <v>450</v>
      </c>
      <c r="P1253" s="14">
        <f>Transaksi[[#This Row],[total_penjualan]]-Transaksi[[#This Row],[diskon]]</f>
        <v>8550</v>
      </c>
      <c r="Q1253" s="16" t="str">
        <f t="shared" si="19"/>
        <v>Juli</v>
      </c>
    </row>
    <row r="1254" spans="1:17">
      <c r="A1254" s="14">
        <v>1253</v>
      </c>
      <c r="B1254" s="14">
        <v>1253</v>
      </c>
      <c r="C1254" s="15">
        <v>44775</v>
      </c>
      <c r="D1254" s="14">
        <v>63</v>
      </c>
      <c r="E1254" s="14">
        <v>1</v>
      </c>
      <c r="F1254" s="14">
        <v>3</v>
      </c>
      <c r="G1254" s="14" t="s">
        <v>30</v>
      </c>
      <c r="H1254" s="14" t="s">
        <v>20</v>
      </c>
      <c r="I1254" s="14" t="str">
        <f>VLOOKUP(Transaksi[[#This Row],[product_id]],'Data Mentah'!$J$7:$N$31,2,FALSE)</f>
        <v>indomie Ayam Bawang</v>
      </c>
      <c r="J1254" s="14" t="str">
        <f>VLOOKUP(Transaksi[[#This Row],[product_id]],'Data Mentah'!$J$7:$N$31,3,FALSE)</f>
        <v>makanan</v>
      </c>
      <c r="K1254" s="14">
        <f>VLOOKUP(Transaksi[[#This Row],[product_id]],'Data Mentah'!$J$7:$N$31,4,FALSE)</f>
        <v>9000</v>
      </c>
      <c r="L1254" s="14" t="str">
        <f>VLOOKUP(Transaksi[[#This Row],[product_id]],'Data Mentah'!$J$7:$N$31,5,FALSE)</f>
        <v>mie-kuah</v>
      </c>
      <c r="M1254" s="14">
        <f>Transaksi[[#This Row],[quantity]]*Transaksi[[#This Row],[harga_produk]]</f>
        <v>27000</v>
      </c>
      <c r="N1254" s="14" t="str">
        <f>LEFT(Transaksi[[#This Row],[jenis_pembayaran]],4)</f>
        <v>QRIS</v>
      </c>
      <c r="O1254" s="14">
        <f>IF(Transaksi[[#This Row],[tipe_pembayaran]]="QRIS",5%*Transaksi[[#This Row],[total_penjualan]],0)</f>
        <v>1350</v>
      </c>
      <c r="P1254" s="14">
        <f>Transaksi[[#This Row],[total_penjualan]]-Transaksi[[#This Row],[diskon]]</f>
        <v>25650</v>
      </c>
      <c r="Q1254" s="16" t="str">
        <f t="shared" si="19"/>
        <v>Agustus</v>
      </c>
    </row>
    <row r="1255" spans="1:17">
      <c r="A1255" s="14">
        <v>1254</v>
      </c>
      <c r="B1255" s="14">
        <v>1254</v>
      </c>
      <c r="C1255" s="15">
        <v>44719</v>
      </c>
      <c r="D1255" s="14">
        <v>63</v>
      </c>
      <c r="E1255" s="14">
        <v>8</v>
      </c>
      <c r="F1255" s="14">
        <v>2</v>
      </c>
      <c r="G1255" s="14" t="s">
        <v>33</v>
      </c>
      <c r="H1255" s="14" t="s">
        <v>20</v>
      </c>
      <c r="I1255" s="14" t="str">
        <f>VLOOKUP(Transaksi[[#This Row],[product_id]],'Data Mentah'!$J$7:$N$31,2,FALSE)</f>
        <v>Indomie Goreng Sambal Matah</v>
      </c>
      <c r="J1255" s="14" t="str">
        <f>VLOOKUP(Transaksi[[#This Row],[product_id]],'Data Mentah'!$J$7:$N$31,3,FALSE)</f>
        <v>makanan</v>
      </c>
      <c r="K1255" s="14">
        <f>VLOOKUP(Transaksi[[#This Row],[product_id]],'Data Mentah'!$J$7:$N$31,4,FALSE)</f>
        <v>9000</v>
      </c>
      <c r="L1255" s="14" t="str">
        <f>VLOOKUP(Transaksi[[#This Row],[product_id]],'Data Mentah'!$J$7:$N$31,5,FALSE)</f>
        <v>mie-goreng</v>
      </c>
      <c r="M1255" s="14">
        <f>Transaksi[[#This Row],[quantity]]*Transaksi[[#This Row],[harga_produk]]</f>
        <v>18000</v>
      </c>
      <c r="N1255" s="14" t="str">
        <f>LEFT(Transaksi[[#This Row],[jenis_pembayaran]],4)</f>
        <v>QRIS</v>
      </c>
      <c r="O1255" s="14">
        <f>IF(Transaksi[[#This Row],[tipe_pembayaran]]="QRIS",5%*Transaksi[[#This Row],[total_penjualan]],0)</f>
        <v>900</v>
      </c>
      <c r="P1255" s="14">
        <f>Transaksi[[#This Row],[total_penjualan]]-Transaksi[[#This Row],[diskon]]</f>
        <v>17100</v>
      </c>
      <c r="Q1255" s="16" t="str">
        <f t="shared" si="19"/>
        <v>Juni</v>
      </c>
    </row>
    <row r="1256" spans="1:17">
      <c r="A1256" s="14">
        <v>1255</v>
      </c>
      <c r="B1256" s="14">
        <v>1255</v>
      </c>
      <c r="C1256" s="15">
        <v>44755</v>
      </c>
      <c r="D1256" s="14">
        <v>59</v>
      </c>
      <c r="E1256" s="14">
        <v>16</v>
      </c>
      <c r="F1256" s="14">
        <v>3</v>
      </c>
      <c r="G1256" s="14" t="s">
        <v>19</v>
      </c>
      <c r="H1256" s="14" t="s">
        <v>15</v>
      </c>
      <c r="I1256" s="14" t="str">
        <f>VLOOKUP(Transaksi[[#This Row],[product_id]],'Data Mentah'!$J$7:$N$31,2,FALSE)</f>
        <v>Indomie Rasa Soto Lamongan</v>
      </c>
      <c r="J1256" s="14" t="str">
        <f>VLOOKUP(Transaksi[[#This Row],[product_id]],'Data Mentah'!$J$7:$N$31,3,FALSE)</f>
        <v>makanan</v>
      </c>
      <c r="K1256" s="14">
        <f>VLOOKUP(Transaksi[[#This Row],[product_id]],'Data Mentah'!$J$7:$N$31,4,FALSE)</f>
        <v>10000</v>
      </c>
      <c r="L1256" s="14" t="str">
        <f>VLOOKUP(Transaksi[[#This Row],[product_id]],'Data Mentah'!$J$7:$N$31,5,FALSE)</f>
        <v>mie-kuah</v>
      </c>
      <c r="M1256" s="14">
        <f>Transaksi[[#This Row],[quantity]]*Transaksi[[#This Row],[harga_produk]]</f>
        <v>30000</v>
      </c>
      <c r="N1256" s="14" t="str">
        <f>LEFT(Transaksi[[#This Row],[jenis_pembayaran]],4)</f>
        <v>CASH</v>
      </c>
      <c r="O1256" s="14">
        <f>IF(Transaksi[[#This Row],[tipe_pembayaran]]="QRIS",5%*Transaksi[[#This Row],[total_penjualan]],0)</f>
        <v>0</v>
      </c>
      <c r="P1256" s="14">
        <f>Transaksi[[#This Row],[total_penjualan]]-Transaksi[[#This Row],[diskon]]</f>
        <v>30000</v>
      </c>
      <c r="Q1256" s="16" t="str">
        <f t="shared" si="19"/>
        <v>Juli</v>
      </c>
    </row>
    <row r="1257" spans="1:17">
      <c r="A1257" s="14">
        <v>1256</v>
      </c>
      <c r="B1257" s="14">
        <v>1256</v>
      </c>
      <c r="C1257" s="15">
        <v>44579</v>
      </c>
      <c r="D1257" s="14">
        <v>77</v>
      </c>
      <c r="E1257" s="14">
        <v>10</v>
      </c>
      <c r="F1257" s="14">
        <v>3</v>
      </c>
      <c r="G1257" s="14" t="s">
        <v>30</v>
      </c>
      <c r="H1257" s="14" t="s">
        <v>15</v>
      </c>
      <c r="I1257" s="14" t="str">
        <f>VLOOKUP(Transaksi[[#This Row],[product_id]],'Data Mentah'!$J$7:$N$31,2,FALSE)</f>
        <v>indomie Kari Ayam</v>
      </c>
      <c r="J1257" s="14" t="str">
        <f>VLOOKUP(Transaksi[[#This Row],[product_id]],'Data Mentah'!$J$7:$N$31,3,FALSE)</f>
        <v>makanan</v>
      </c>
      <c r="K1257" s="14">
        <f>VLOOKUP(Transaksi[[#This Row],[product_id]],'Data Mentah'!$J$7:$N$31,4,FALSE)</f>
        <v>9000</v>
      </c>
      <c r="L1257" s="14" t="str">
        <f>VLOOKUP(Transaksi[[#This Row],[product_id]],'Data Mentah'!$J$7:$N$31,5,FALSE)</f>
        <v>mie-kuah</v>
      </c>
      <c r="M1257" s="14">
        <f>Transaksi[[#This Row],[quantity]]*Transaksi[[#This Row],[harga_produk]]</f>
        <v>27000</v>
      </c>
      <c r="N1257" s="14" t="str">
        <f>LEFT(Transaksi[[#This Row],[jenis_pembayaran]],4)</f>
        <v>QRIS</v>
      </c>
      <c r="O1257" s="14">
        <f>IF(Transaksi[[#This Row],[tipe_pembayaran]]="QRIS",5%*Transaksi[[#This Row],[total_penjualan]],0)</f>
        <v>1350</v>
      </c>
      <c r="P1257" s="14">
        <f>Transaksi[[#This Row],[total_penjualan]]-Transaksi[[#This Row],[diskon]]</f>
        <v>25650</v>
      </c>
      <c r="Q1257" s="16" t="str">
        <f t="shared" si="19"/>
        <v>Januari</v>
      </c>
    </row>
    <row r="1258" spans="1:17">
      <c r="A1258" s="14">
        <v>1257</v>
      </c>
      <c r="B1258" s="14">
        <v>1257</v>
      </c>
      <c r="C1258" s="15">
        <v>44601</v>
      </c>
      <c r="D1258" s="14">
        <v>27</v>
      </c>
      <c r="E1258" s="14">
        <v>18</v>
      </c>
      <c r="F1258" s="14">
        <v>2</v>
      </c>
      <c r="G1258" s="14" t="s">
        <v>30</v>
      </c>
      <c r="H1258" s="14" t="s">
        <v>15</v>
      </c>
      <c r="I1258" s="14" t="str">
        <f>VLOOKUP(Transaksi[[#This Row],[product_id]],'Data Mentah'!$J$7:$N$31,2,FALSE)</f>
        <v>Indomie Soto Mie</v>
      </c>
      <c r="J1258" s="14" t="str">
        <f>VLOOKUP(Transaksi[[#This Row],[product_id]],'Data Mentah'!$J$7:$N$31,3,FALSE)</f>
        <v>makanan</v>
      </c>
      <c r="K1258" s="14">
        <f>VLOOKUP(Transaksi[[#This Row],[product_id]],'Data Mentah'!$J$7:$N$31,4,FALSE)</f>
        <v>9000</v>
      </c>
      <c r="L1258" s="14" t="str">
        <f>VLOOKUP(Transaksi[[#This Row],[product_id]],'Data Mentah'!$J$7:$N$31,5,FALSE)</f>
        <v>mie-kuah</v>
      </c>
      <c r="M1258" s="14">
        <f>Transaksi[[#This Row],[quantity]]*Transaksi[[#This Row],[harga_produk]]</f>
        <v>18000</v>
      </c>
      <c r="N1258" s="14" t="str">
        <f>LEFT(Transaksi[[#This Row],[jenis_pembayaran]],4)</f>
        <v>QRIS</v>
      </c>
      <c r="O1258" s="14">
        <f>IF(Transaksi[[#This Row],[tipe_pembayaran]]="QRIS",5%*Transaksi[[#This Row],[total_penjualan]],0)</f>
        <v>900</v>
      </c>
      <c r="P1258" s="14">
        <f>Transaksi[[#This Row],[total_penjualan]]-Transaksi[[#This Row],[diskon]]</f>
        <v>17100</v>
      </c>
      <c r="Q1258" s="16" t="str">
        <f t="shared" si="19"/>
        <v>Februari</v>
      </c>
    </row>
    <row r="1259" spans="1:17">
      <c r="A1259" s="14">
        <v>1258</v>
      </c>
      <c r="B1259" s="14">
        <v>1258</v>
      </c>
      <c r="C1259" s="15">
        <v>44714</v>
      </c>
      <c r="D1259" s="14">
        <v>21</v>
      </c>
      <c r="E1259" s="14">
        <v>16</v>
      </c>
      <c r="F1259" s="14">
        <v>3</v>
      </c>
      <c r="G1259" s="14" t="s">
        <v>22</v>
      </c>
      <c r="H1259" s="14" t="s">
        <v>15</v>
      </c>
      <c r="I1259" s="14" t="str">
        <f>VLOOKUP(Transaksi[[#This Row],[product_id]],'Data Mentah'!$J$7:$N$31,2,FALSE)</f>
        <v>Indomie Rasa Soto Lamongan</v>
      </c>
      <c r="J1259" s="14" t="str">
        <f>VLOOKUP(Transaksi[[#This Row],[product_id]],'Data Mentah'!$J$7:$N$31,3,FALSE)</f>
        <v>makanan</v>
      </c>
      <c r="K1259" s="14">
        <f>VLOOKUP(Transaksi[[#This Row],[product_id]],'Data Mentah'!$J$7:$N$31,4,FALSE)</f>
        <v>10000</v>
      </c>
      <c r="L1259" s="14" t="str">
        <f>VLOOKUP(Transaksi[[#This Row],[product_id]],'Data Mentah'!$J$7:$N$31,5,FALSE)</f>
        <v>mie-kuah</v>
      </c>
      <c r="M1259" s="14">
        <f>Transaksi[[#This Row],[quantity]]*Transaksi[[#This Row],[harga_produk]]</f>
        <v>30000</v>
      </c>
      <c r="N1259" s="14" t="str">
        <f>LEFT(Transaksi[[#This Row],[jenis_pembayaran]],4)</f>
        <v>QRIS</v>
      </c>
      <c r="O1259" s="14">
        <f>IF(Transaksi[[#This Row],[tipe_pembayaran]]="QRIS",5%*Transaksi[[#This Row],[total_penjualan]],0)</f>
        <v>1500</v>
      </c>
      <c r="P1259" s="14">
        <f>Transaksi[[#This Row],[total_penjualan]]-Transaksi[[#This Row],[diskon]]</f>
        <v>28500</v>
      </c>
      <c r="Q1259" s="16" t="str">
        <f t="shared" si="19"/>
        <v>Juni</v>
      </c>
    </row>
    <row r="1260" spans="1:17">
      <c r="A1260" s="14">
        <v>1259</v>
      </c>
      <c r="B1260" s="14">
        <v>1259</v>
      </c>
      <c r="C1260" s="15">
        <v>44690</v>
      </c>
      <c r="D1260" s="14">
        <v>89</v>
      </c>
      <c r="E1260" s="14">
        <v>9</v>
      </c>
      <c r="F1260" s="14">
        <v>1</v>
      </c>
      <c r="G1260" s="14" t="s">
        <v>19</v>
      </c>
      <c r="H1260" s="14" t="s">
        <v>15</v>
      </c>
      <c r="I1260" s="14" t="str">
        <f>VLOOKUP(Transaksi[[#This Row],[product_id]],'Data Mentah'!$J$7:$N$31,2,FALSE)</f>
        <v>Indomie Goreng Spesial</v>
      </c>
      <c r="J1260" s="14" t="str">
        <f>VLOOKUP(Transaksi[[#This Row],[product_id]],'Data Mentah'!$J$7:$N$31,3,FALSE)</f>
        <v>makanan</v>
      </c>
      <c r="K1260" s="14">
        <f>VLOOKUP(Transaksi[[#This Row],[product_id]],'Data Mentah'!$J$7:$N$31,4,FALSE)</f>
        <v>9000</v>
      </c>
      <c r="L1260" s="14" t="str">
        <f>VLOOKUP(Transaksi[[#This Row],[product_id]],'Data Mentah'!$J$7:$N$31,5,FALSE)</f>
        <v>mie-goreng</v>
      </c>
      <c r="M1260" s="14">
        <f>Transaksi[[#This Row],[quantity]]*Transaksi[[#This Row],[harga_produk]]</f>
        <v>9000</v>
      </c>
      <c r="N1260" s="14" t="str">
        <f>LEFT(Transaksi[[#This Row],[jenis_pembayaran]],4)</f>
        <v>CASH</v>
      </c>
      <c r="O1260" s="14">
        <f>IF(Transaksi[[#This Row],[tipe_pembayaran]]="QRIS",5%*Transaksi[[#This Row],[total_penjualan]],0)</f>
        <v>0</v>
      </c>
      <c r="P1260" s="14">
        <f>Transaksi[[#This Row],[total_penjualan]]-Transaksi[[#This Row],[diskon]]</f>
        <v>9000</v>
      </c>
      <c r="Q1260" s="16" t="str">
        <f t="shared" si="19"/>
        <v>Mei</v>
      </c>
    </row>
    <row r="1261" spans="1:17">
      <c r="A1261" s="14">
        <v>1260</v>
      </c>
      <c r="B1261" s="14">
        <v>1260</v>
      </c>
      <c r="C1261" s="15">
        <v>44635</v>
      </c>
      <c r="D1261" s="14">
        <v>77</v>
      </c>
      <c r="E1261" s="14">
        <v>11</v>
      </c>
      <c r="F1261" s="14">
        <v>1</v>
      </c>
      <c r="G1261" s="14" t="s">
        <v>45</v>
      </c>
      <c r="H1261" s="14" t="s">
        <v>15</v>
      </c>
      <c r="I1261" s="14" t="str">
        <f>VLOOKUP(Transaksi[[#This Row],[product_id]],'Data Mentah'!$J$7:$N$31,2,FALSE)</f>
        <v>Indomie Rasa Empal Gentong</v>
      </c>
      <c r="J1261" s="14" t="str">
        <f>VLOOKUP(Transaksi[[#This Row],[product_id]],'Data Mentah'!$J$7:$N$31,3,FALSE)</f>
        <v>makanan</v>
      </c>
      <c r="K1261" s="14">
        <f>VLOOKUP(Transaksi[[#This Row],[product_id]],'Data Mentah'!$J$7:$N$31,4,FALSE)</f>
        <v>10000</v>
      </c>
      <c r="L1261" s="14" t="str">
        <f>VLOOKUP(Transaksi[[#This Row],[product_id]],'Data Mentah'!$J$7:$N$31,5,FALSE)</f>
        <v>mie-kuah</v>
      </c>
      <c r="M1261" s="14">
        <f>Transaksi[[#This Row],[quantity]]*Transaksi[[#This Row],[harga_produk]]</f>
        <v>10000</v>
      </c>
      <c r="N1261" s="14" t="str">
        <f>LEFT(Transaksi[[#This Row],[jenis_pembayaran]],4)</f>
        <v>QRIS</v>
      </c>
      <c r="O1261" s="14">
        <f>IF(Transaksi[[#This Row],[tipe_pembayaran]]="QRIS",5%*Transaksi[[#This Row],[total_penjualan]],0)</f>
        <v>500</v>
      </c>
      <c r="P1261" s="14">
        <f>Transaksi[[#This Row],[total_penjualan]]-Transaksi[[#This Row],[diskon]]</f>
        <v>9500</v>
      </c>
      <c r="Q1261" s="16" t="str">
        <f t="shared" si="19"/>
        <v>Maret</v>
      </c>
    </row>
    <row r="1262" spans="1:17">
      <c r="A1262" s="14">
        <v>1261</v>
      </c>
      <c r="B1262" s="14">
        <v>1261</v>
      </c>
      <c r="C1262" s="15">
        <v>44790</v>
      </c>
      <c r="D1262" s="14">
        <v>37</v>
      </c>
      <c r="E1262" s="14">
        <v>14</v>
      </c>
      <c r="F1262" s="14">
        <v>3</v>
      </c>
      <c r="G1262" s="14" t="s">
        <v>45</v>
      </c>
      <c r="H1262" s="14" t="s">
        <v>15</v>
      </c>
      <c r="I1262" s="14" t="str">
        <f>VLOOKUP(Transaksi[[#This Row],[product_id]],'Data Mentah'!$J$7:$N$31,2,FALSE)</f>
        <v>Indomie Rasa Soto Banjar Limau Kuit</v>
      </c>
      <c r="J1262" s="14" t="str">
        <f>VLOOKUP(Transaksi[[#This Row],[product_id]],'Data Mentah'!$J$7:$N$31,3,FALSE)</f>
        <v>makanan</v>
      </c>
      <c r="K1262" s="14">
        <f>VLOOKUP(Transaksi[[#This Row],[product_id]],'Data Mentah'!$J$7:$N$31,4,FALSE)</f>
        <v>10000</v>
      </c>
      <c r="L1262" s="14" t="str">
        <f>VLOOKUP(Transaksi[[#This Row],[product_id]],'Data Mentah'!$J$7:$N$31,5,FALSE)</f>
        <v>mie-kuah</v>
      </c>
      <c r="M1262" s="14">
        <f>Transaksi[[#This Row],[quantity]]*Transaksi[[#This Row],[harga_produk]]</f>
        <v>30000</v>
      </c>
      <c r="N1262" s="14" t="str">
        <f>LEFT(Transaksi[[#This Row],[jenis_pembayaran]],4)</f>
        <v>QRIS</v>
      </c>
      <c r="O1262" s="14">
        <f>IF(Transaksi[[#This Row],[tipe_pembayaran]]="QRIS",5%*Transaksi[[#This Row],[total_penjualan]],0)</f>
        <v>1500</v>
      </c>
      <c r="P1262" s="14">
        <f>Transaksi[[#This Row],[total_penjualan]]-Transaksi[[#This Row],[diskon]]</f>
        <v>28500</v>
      </c>
      <c r="Q1262" s="16" t="str">
        <f t="shared" si="19"/>
        <v>Agustus</v>
      </c>
    </row>
    <row r="1263" spans="1:17">
      <c r="A1263" s="14">
        <v>1262</v>
      </c>
      <c r="B1263" s="14">
        <v>1262</v>
      </c>
      <c r="C1263" s="15">
        <v>44696</v>
      </c>
      <c r="D1263" s="14">
        <v>51</v>
      </c>
      <c r="E1263" s="14">
        <v>7</v>
      </c>
      <c r="F1263" s="14">
        <v>1</v>
      </c>
      <c r="G1263" s="14" t="s">
        <v>45</v>
      </c>
      <c r="H1263" s="14" t="s">
        <v>15</v>
      </c>
      <c r="I1263" s="14" t="str">
        <f>VLOOKUP(Transaksi[[#This Row],[product_id]],'Data Mentah'!$J$7:$N$31,2,FALSE)</f>
        <v>Indomie Goreng Rendang</v>
      </c>
      <c r="J1263" s="14" t="str">
        <f>VLOOKUP(Transaksi[[#This Row],[product_id]],'Data Mentah'!$J$7:$N$31,3,FALSE)</f>
        <v>makanan</v>
      </c>
      <c r="K1263" s="14">
        <f>VLOOKUP(Transaksi[[#This Row],[product_id]],'Data Mentah'!$J$7:$N$31,4,FALSE)</f>
        <v>9000</v>
      </c>
      <c r="L1263" s="14" t="str">
        <f>VLOOKUP(Transaksi[[#This Row],[product_id]],'Data Mentah'!$J$7:$N$31,5,FALSE)</f>
        <v>mie-goreng</v>
      </c>
      <c r="M1263" s="14">
        <f>Transaksi[[#This Row],[quantity]]*Transaksi[[#This Row],[harga_produk]]</f>
        <v>9000</v>
      </c>
      <c r="N1263" s="14" t="str">
        <f>LEFT(Transaksi[[#This Row],[jenis_pembayaran]],4)</f>
        <v>QRIS</v>
      </c>
      <c r="O1263" s="14">
        <f>IF(Transaksi[[#This Row],[tipe_pembayaran]]="QRIS",5%*Transaksi[[#This Row],[total_penjualan]],0)</f>
        <v>450</v>
      </c>
      <c r="P1263" s="14">
        <f>Transaksi[[#This Row],[total_penjualan]]-Transaksi[[#This Row],[diskon]]</f>
        <v>8550</v>
      </c>
      <c r="Q1263" s="16" t="str">
        <f t="shared" si="19"/>
        <v>Mei</v>
      </c>
    </row>
    <row r="1264" spans="1:17">
      <c r="A1264" s="14">
        <v>1263</v>
      </c>
      <c r="B1264" s="14">
        <v>1263</v>
      </c>
      <c r="C1264" s="15">
        <v>44721</v>
      </c>
      <c r="D1264" s="14">
        <v>59</v>
      </c>
      <c r="E1264" s="14">
        <v>15</v>
      </c>
      <c r="F1264" s="14">
        <v>1</v>
      </c>
      <c r="G1264" s="14" t="s">
        <v>22</v>
      </c>
      <c r="H1264" s="14" t="s">
        <v>20</v>
      </c>
      <c r="I1264" s="14" t="str">
        <f>VLOOKUP(Transaksi[[#This Row],[product_id]],'Data Mentah'!$J$7:$N$31,2,FALSE)</f>
        <v>Indomie Rasa Soto Betawi</v>
      </c>
      <c r="J1264" s="14" t="str">
        <f>VLOOKUP(Transaksi[[#This Row],[product_id]],'Data Mentah'!$J$7:$N$31,3,FALSE)</f>
        <v>makanan</v>
      </c>
      <c r="K1264" s="14">
        <f>VLOOKUP(Transaksi[[#This Row],[product_id]],'Data Mentah'!$J$7:$N$31,4,FALSE)</f>
        <v>10000</v>
      </c>
      <c r="L1264" s="14" t="str">
        <f>VLOOKUP(Transaksi[[#This Row],[product_id]],'Data Mentah'!$J$7:$N$31,5,FALSE)</f>
        <v>mie-kuah</v>
      </c>
      <c r="M1264" s="14">
        <f>Transaksi[[#This Row],[quantity]]*Transaksi[[#This Row],[harga_produk]]</f>
        <v>10000</v>
      </c>
      <c r="N1264" s="14" t="str">
        <f>LEFT(Transaksi[[#This Row],[jenis_pembayaran]],4)</f>
        <v>QRIS</v>
      </c>
      <c r="O1264" s="14">
        <f>IF(Transaksi[[#This Row],[tipe_pembayaran]]="QRIS",5%*Transaksi[[#This Row],[total_penjualan]],0)</f>
        <v>500</v>
      </c>
      <c r="P1264" s="14">
        <f>Transaksi[[#This Row],[total_penjualan]]-Transaksi[[#This Row],[diskon]]</f>
        <v>9500</v>
      </c>
      <c r="Q1264" s="16" t="str">
        <f t="shared" si="19"/>
        <v>Juni</v>
      </c>
    </row>
    <row r="1265" spans="1:17">
      <c r="A1265" s="14">
        <v>1264</v>
      </c>
      <c r="B1265" s="14">
        <v>1264</v>
      </c>
      <c r="C1265" s="15">
        <v>44752</v>
      </c>
      <c r="D1265" s="14">
        <v>62</v>
      </c>
      <c r="E1265" s="14">
        <v>3</v>
      </c>
      <c r="F1265" s="14">
        <v>3</v>
      </c>
      <c r="G1265" s="14" t="s">
        <v>30</v>
      </c>
      <c r="H1265" s="14" t="s">
        <v>20</v>
      </c>
      <c r="I1265" s="14" t="str">
        <f>VLOOKUP(Transaksi[[#This Row],[product_id]],'Data Mentah'!$J$7:$N$31,2,FALSE)</f>
        <v>Indomie Baso Sapi</v>
      </c>
      <c r="J1265" s="14" t="str">
        <f>VLOOKUP(Transaksi[[#This Row],[product_id]],'Data Mentah'!$J$7:$N$31,3,FALSE)</f>
        <v>makanan</v>
      </c>
      <c r="K1265" s="14">
        <f>VLOOKUP(Transaksi[[#This Row],[product_id]],'Data Mentah'!$J$7:$N$31,4,FALSE)</f>
        <v>9000</v>
      </c>
      <c r="L1265" s="14" t="str">
        <f>VLOOKUP(Transaksi[[#This Row],[product_id]],'Data Mentah'!$J$7:$N$31,5,FALSE)</f>
        <v>mie-kuah</v>
      </c>
      <c r="M1265" s="14">
        <f>Transaksi[[#This Row],[quantity]]*Transaksi[[#This Row],[harga_produk]]</f>
        <v>27000</v>
      </c>
      <c r="N1265" s="14" t="str">
        <f>LEFT(Transaksi[[#This Row],[jenis_pembayaran]],4)</f>
        <v>QRIS</v>
      </c>
      <c r="O1265" s="14">
        <f>IF(Transaksi[[#This Row],[tipe_pembayaran]]="QRIS",5%*Transaksi[[#This Row],[total_penjualan]],0)</f>
        <v>1350</v>
      </c>
      <c r="P1265" s="14">
        <f>Transaksi[[#This Row],[total_penjualan]]-Transaksi[[#This Row],[diskon]]</f>
        <v>25650</v>
      </c>
      <c r="Q1265" s="16" t="str">
        <f t="shared" si="19"/>
        <v>Juli</v>
      </c>
    </row>
    <row r="1266" spans="1:17">
      <c r="A1266" s="14">
        <v>1265</v>
      </c>
      <c r="B1266" s="14">
        <v>1265</v>
      </c>
      <c r="C1266" s="15">
        <v>44618</v>
      </c>
      <c r="D1266" s="14">
        <v>48</v>
      </c>
      <c r="E1266" s="14">
        <v>9</v>
      </c>
      <c r="F1266" s="14">
        <v>2</v>
      </c>
      <c r="G1266" s="14" t="s">
        <v>14</v>
      </c>
      <c r="H1266" s="14" t="s">
        <v>15</v>
      </c>
      <c r="I1266" s="14" t="str">
        <f>VLOOKUP(Transaksi[[#This Row],[product_id]],'Data Mentah'!$J$7:$N$31,2,FALSE)</f>
        <v>Indomie Goreng Spesial</v>
      </c>
      <c r="J1266" s="14" t="str">
        <f>VLOOKUP(Transaksi[[#This Row],[product_id]],'Data Mentah'!$J$7:$N$31,3,FALSE)</f>
        <v>makanan</v>
      </c>
      <c r="K1266" s="14">
        <f>VLOOKUP(Transaksi[[#This Row],[product_id]],'Data Mentah'!$J$7:$N$31,4,FALSE)</f>
        <v>9000</v>
      </c>
      <c r="L1266" s="14" t="str">
        <f>VLOOKUP(Transaksi[[#This Row],[product_id]],'Data Mentah'!$J$7:$N$31,5,FALSE)</f>
        <v>mie-goreng</v>
      </c>
      <c r="M1266" s="14">
        <f>Transaksi[[#This Row],[quantity]]*Transaksi[[#This Row],[harga_produk]]</f>
        <v>18000</v>
      </c>
      <c r="N1266" s="14" t="str">
        <f>LEFT(Transaksi[[#This Row],[jenis_pembayaran]],4)</f>
        <v>QRIS</v>
      </c>
      <c r="O1266" s="14">
        <f>IF(Transaksi[[#This Row],[tipe_pembayaran]]="QRIS",5%*Transaksi[[#This Row],[total_penjualan]],0)</f>
        <v>900</v>
      </c>
      <c r="P1266" s="14">
        <f>Transaksi[[#This Row],[total_penjualan]]-Transaksi[[#This Row],[diskon]]</f>
        <v>17100</v>
      </c>
      <c r="Q1266" s="16" t="str">
        <f t="shared" si="19"/>
        <v>Februari</v>
      </c>
    </row>
    <row r="1267" spans="1:17">
      <c r="A1267" s="14">
        <v>1266</v>
      </c>
      <c r="B1267" s="14">
        <v>1266</v>
      </c>
      <c r="C1267" s="15">
        <v>44786</v>
      </c>
      <c r="D1267" s="14">
        <v>83</v>
      </c>
      <c r="E1267" s="14">
        <v>10</v>
      </c>
      <c r="F1267" s="14">
        <v>3</v>
      </c>
      <c r="G1267" s="14" t="s">
        <v>22</v>
      </c>
      <c r="H1267" s="14" t="s">
        <v>20</v>
      </c>
      <c r="I1267" s="14" t="str">
        <f>VLOOKUP(Transaksi[[#This Row],[product_id]],'Data Mentah'!$J$7:$N$31,2,FALSE)</f>
        <v>indomie Kari Ayam</v>
      </c>
      <c r="J1267" s="14" t="str">
        <f>VLOOKUP(Transaksi[[#This Row],[product_id]],'Data Mentah'!$J$7:$N$31,3,FALSE)</f>
        <v>makanan</v>
      </c>
      <c r="K1267" s="14">
        <f>VLOOKUP(Transaksi[[#This Row],[product_id]],'Data Mentah'!$J$7:$N$31,4,FALSE)</f>
        <v>9000</v>
      </c>
      <c r="L1267" s="14" t="str">
        <f>VLOOKUP(Transaksi[[#This Row],[product_id]],'Data Mentah'!$J$7:$N$31,5,FALSE)</f>
        <v>mie-kuah</v>
      </c>
      <c r="M1267" s="14">
        <f>Transaksi[[#This Row],[quantity]]*Transaksi[[#This Row],[harga_produk]]</f>
        <v>27000</v>
      </c>
      <c r="N1267" s="14" t="str">
        <f>LEFT(Transaksi[[#This Row],[jenis_pembayaran]],4)</f>
        <v>QRIS</v>
      </c>
      <c r="O1267" s="14">
        <f>IF(Transaksi[[#This Row],[tipe_pembayaran]]="QRIS",5%*Transaksi[[#This Row],[total_penjualan]],0)</f>
        <v>1350</v>
      </c>
      <c r="P1267" s="14">
        <f>Transaksi[[#This Row],[total_penjualan]]-Transaksi[[#This Row],[diskon]]</f>
        <v>25650</v>
      </c>
      <c r="Q1267" s="16" t="str">
        <f t="shared" si="19"/>
        <v>Agustus</v>
      </c>
    </row>
    <row r="1268" spans="1:17">
      <c r="A1268" s="14">
        <v>1267</v>
      </c>
      <c r="B1268" s="14">
        <v>1267</v>
      </c>
      <c r="C1268" s="15">
        <v>44712</v>
      </c>
      <c r="D1268" s="14">
        <v>4</v>
      </c>
      <c r="E1268" s="14">
        <v>2</v>
      </c>
      <c r="F1268" s="14">
        <v>1</v>
      </c>
      <c r="G1268" s="14" t="s">
        <v>19</v>
      </c>
      <c r="H1268" s="14" t="s">
        <v>20</v>
      </c>
      <c r="I1268" s="14" t="str">
        <f>VLOOKUP(Transaksi[[#This Row],[product_id]],'Data Mentah'!$J$7:$N$31,2,FALSE)</f>
        <v>Indomie Ayam Spesial</v>
      </c>
      <c r="J1268" s="14" t="str">
        <f>VLOOKUP(Transaksi[[#This Row],[product_id]],'Data Mentah'!$J$7:$N$31,3,FALSE)</f>
        <v>makanan</v>
      </c>
      <c r="K1268" s="14">
        <f>VLOOKUP(Transaksi[[#This Row],[product_id]],'Data Mentah'!$J$7:$N$31,4,FALSE)</f>
        <v>9000</v>
      </c>
      <c r="L1268" s="14" t="str">
        <f>VLOOKUP(Transaksi[[#This Row],[product_id]],'Data Mentah'!$J$7:$N$31,5,FALSE)</f>
        <v>mie-kuah</v>
      </c>
      <c r="M1268" s="14">
        <f>Transaksi[[#This Row],[quantity]]*Transaksi[[#This Row],[harga_produk]]</f>
        <v>9000</v>
      </c>
      <c r="N1268" s="14" t="str">
        <f>LEFT(Transaksi[[#This Row],[jenis_pembayaran]],4)</f>
        <v>CASH</v>
      </c>
      <c r="O1268" s="14">
        <f>IF(Transaksi[[#This Row],[tipe_pembayaran]]="QRIS",5%*Transaksi[[#This Row],[total_penjualan]],0)</f>
        <v>0</v>
      </c>
      <c r="P1268" s="14">
        <f>Transaksi[[#This Row],[total_penjualan]]-Transaksi[[#This Row],[diskon]]</f>
        <v>9000</v>
      </c>
      <c r="Q1268" s="16" t="str">
        <f t="shared" si="19"/>
        <v>Mei</v>
      </c>
    </row>
    <row r="1269" spans="1:17">
      <c r="A1269" s="14">
        <v>1268</v>
      </c>
      <c r="B1269" s="14">
        <v>1268</v>
      </c>
      <c r="C1269" s="15">
        <v>44703</v>
      </c>
      <c r="D1269" s="14">
        <v>55</v>
      </c>
      <c r="E1269" s="14">
        <v>14</v>
      </c>
      <c r="F1269" s="14">
        <v>1</v>
      </c>
      <c r="G1269" s="14" t="s">
        <v>33</v>
      </c>
      <c r="H1269" s="14" t="s">
        <v>20</v>
      </c>
      <c r="I1269" s="14" t="str">
        <f>VLOOKUP(Transaksi[[#This Row],[product_id]],'Data Mentah'!$J$7:$N$31,2,FALSE)</f>
        <v>Indomie Rasa Soto Banjar Limau Kuit</v>
      </c>
      <c r="J1269" s="14" t="str">
        <f>VLOOKUP(Transaksi[[#This Row],[product_id]],'Data Mentah'!$J$7:$N$31,3,FALSE)</f>
        <v>makanan</v>
      </c>
      <c r="K1269" s="14">
        <f>VLOOKUP(Transaksi[[#This Row],[product_id]],'Data Mentah'!$J$7:$N$31,4,FALSE)</f>
        <v>10000</v>
      </c>
      <c r="L1269" s="14" t="str">
        <f>VLOOKUP(Transaksi[[#This Row],[product_id]],'Data Mentah'!$J$7:$N$31,5,FALSE)</f>
        <v>mie-kuah</v>
      </c>
      <c r="M1269" s="14">
        <f>Transaksi[[#This Row],[quantity]]*Transaksi[[#This Row],[harga_produk]]</f>
        <v>10000</v>
      </c>
      <c r="N1269" s="14" t="str">
        <f>LEFT(Transaksi[[#This Row],[jenis_pembayaran]],4)</f>
        <v>QRIS</v>
      </c>
      <c r="O1269" s="14">
        <f>IF(Transaksi[[#This Row],[tipe_pembayaran]]="QRIS",5%*Transaksi[[#This Row],[total_penjualan]],0)</f>
        <v>500</v>
      </c>
      <c r="P1269" s="14">
        <f>Transaksi[[#This Row],[total_penjualan]]-Transaksi[[#This Row],[diskon]]</f>
        <v>9500</v>
      </c>
      <c r="Q1269" s="16" t="str">
        <f t="shared" si="19"/>
        <v>Mei</v>
      </c>
    </row>
    <row r="1270" spans="1:17">
      <c r="A1270" s="14">
        <v>1269</v>
      </c>
      <c r="B1270" s="14">
        <v>1269</v>
      </c>
      <c r="C1270" s="15">
        <v>44664</v>
      </c>
      <c r="D1270" s="14">
        <v>2</v>
      </c>
      <c r="E1270" s="14">
        <v>1</v>
      </c>
      <c r="F1270" s="14">
        <v>3</v>
      </c>
      <c r="G1270" s="14" t="s">
        <v>22</v>
      </c>
      <c r="H1270" s="14" t="s">
        <v>15</v>
      </c>
      <c r="I1270" s="14" t="str">
        <f>VLOOKUP(Transaksi[[#This Row],[product_id]],'Data Mentah'!$J$7:$N$31,2,FALSE)</f>
        <v>indomie Ayam Bawang</v>
      </c>
      <c r="J1270" s="14" t="str">
        <f>VLOOKUP(Transaksi[[#This Row],[product_id]],'Data Mentah'!$J$7:$N$31,3,FALSE)</f>
        <v>makanan</v>
      </c>
      <c r="K1270" s="14">
        <f>VLOOKUP(Transaksi[[#This Row],[product_id]],'Data Mentah'!$J$7:$N$31,4,FALSE)</f>
        <v>9000</v>
      </c>
      <c r="L1270" s="14" t="str">
        <f>VLOOKUP(Transaksi[[#This Row],[product_id]],'Data Mentah'!$J$7:$N$31,5,FALSE)</f>
        <v>mie-kuah</v>
      </c>
      <c r="M1270" s="14">
        <f>Transaksi[[#This Row],[quantity]]*Transaksi[[#This Row],[harga_produk]]</f>
        <v>27000</v>
      </c>
      <c r="N1270" s="14" t="str">
        <f>LEFT(Transaksi[[#This Row],[jenis_pembayaran]],4)</f>
        <v>QRIS</v>
      </c>
      <c r="O1270" s="14">
        <f>IF(Transaksi[[#This Row],[tipe_pembayaran]]="QRIS",5%*Transaksi[[#This Row],[total_penjualan]],0)</f>
        <v>1350</v>
      </c>
      <c r="P1270" s="14">
        <f>Transaksi[[#This Row],[total_penjualan]]-Transaksi[[#This Row],[diskon]]</f>
        <v>25650</v>
      </c>
      <c r="Q1270" s="16" t="str">
        <f t="shared" si="19"/>
        <v>April</v>
      </c>
    </row>
    <row r="1271" spans="1:17">
      <c r="A1271" s="14">
        <v>1270</v>
      </c>
      <c r="B1271" s="14">
        <v>1270</v>
      </c>
      <c r="C1271" s="15">
        <v>44668</v>
      </c>
      <c r="D1271" s="14">
        <v>71</v>
      </c>
      <c r="E1271" s="14">
        <v>14</v>
      </c>
      <c r="F1271" s="14">
        <v>1</v>
      </c>
      <c r="G1271" s="14" t="s">
        <v>22</v>
      </c>
      <c r="H1271" s="14" t="s">
        <v>15</v>
      </c>
      <c r="I1271" s="14" t="str">
        <f>VLOOKUP(Transaksi[[#This Row],[product_id]],'Data Mentah'!$J$7:$N$31,2,FALSE)</f>
        <v>Indomie Rasa Soto Banjar Limau Kuit</v>
      </c>
      <c r="J1271" s="14" t="str">
        <f>VLOOKUP(Transaksi[[#This Row],[product_id]],'Data Mentah'!$J$7:$N$31,3,FALSE)</f>
        <v>makanan</v>
      </c>
      <c r="K1271" s="14">
        <f>VLOOKUP(Transaksi[[#This Row],[product_id]],'Data Mentah'!$J$7:$N$31,4,FALSE)</f>
        <v>10000</v>
      </c>
      <c r="L1271" s="14" t="str">
        <f>VLOOKUP(Transaksi[[#This Row],[product_id]],'Data Mentah'!$J$7:$N$31,5,FALSE)</f>
        <v>mie-kuah</v>
      </c>
      <c r="M1271" s="14">
        <f>Transaksi[[#This Row],[quantity]]*Transaksi[[#This Row],[harga_produk]]</f>
        <v>10000</v>
      </c>
      <c r="N1271" s="14" t="str">
        <f>LEFT(Transaksi[[#This Row],[jenis_pembayaran]],4)</f>
        <v>QRIS</v>
      </c>
      <c r="O1271" s="14">
        <f>IF(Transaksi[[#This Row],[tipe_pembayaran]]="QRIS",5%*Transaksi[[#This Row],[total_penjualan]],0)</f>
        <v>500</v>
      </c>
      <c r="P1271" s="14">
        <f>Transaksi[[#This Row],[total_penjualan]]-Transaksi[[#This Row],[diskon]]</f>
        <v>9500</v>
      </c>
      <c r="Q1271" s="16" t="str">
        <f t="shared" si="19"/>
        <v>April</v>
      </c>
    </row>
    <row r="1272" spans="1:17">
      <c r="A1272" s="14">
        <v>1271</v>
      </c>
      <c r="B1272" s="14">
        <v>1271</v>
      </c>
      <c r="C1272" s="15">
        <v>44572</v>
      </c>
      <c r="D1272" s="14">
        <v>77</v>
      </c>
      <c r="E1272" s="14">
        <v>18</v>
      </c>
      <c r="F1272" s="14">
        <v>2</v>
      </c>
      <c r="G1272" s="14" t="s">
        <v>30</v>
      </c>
      <c r="H1272" s="14" t="s">
        <v>15</v>
      </c>
      <c r="I1272" s="14" t="str">
        <f>VLOOKUP(Transaksi[[#This Row],[product_id]],'Data Mentah'!$J$7:$N$31,2,FALSE)</f>
        <v>Indomie Soto Mie</v>
      </c>
      <c r="J1272" s="14" t="str">
        <f>VLOOKUP(Transaksi[[#This Row],[product_id]],'Data Mentah'!$J$7:$N$31,3,FALSE)</f>
        <v>makanan</v>
      </c>
      <c r="K1272" s="14">
        <f>VLOOKUP(Transaksi[[#This Row],[product_id]],'Data Mentah'!$J$7:$N$31,4,FALSE)</f>
        <v>9000</v>
      </c>
      <c r="L1272" s="14" t="str">
        <f>VLOOKUP(Transaksi[[#This Row],[product_id]],'Data Mentah'!$J$7:$N$31,5,FALSE)</f>
        <v>mie-kuah</v>
      </c>
      <c r="M1272" s="14">
        <f>Transaksi[[#This Row],[quantity]]*Transaksi[[#This Row],[harga_produk]]</f>
        <v>18000</v>
      </c>
      <c r="N1272" s="14" t="str">
        <f>LEFT(Transaksi[[#This Row],[jenis_pembayaran]],4)</f>
        <v>QRIS</v>
      </c>
      <c r="O1272" s="14">
        <f>IF(Transaksi[[#This Row],[tipe_pembayaran]]="QRIS",5%*Transaksi[[#This Row],[total_penjualan]],0)</f>
        <v>900</v>
      </c>
      <c r="P1272" s="14">
        <f>Transaksi[[#This Row],[total_penjualan]]-Transaksi[[#This Row],[diskon]]</f>
        <v>17100</v>
      </c>
      <c r="Q1272" s="16" t="str">
        <f t="shared" si="19"/>
        <v>Januari</v>
      </c>
    </row>
    <row r="1273" spans="1:17">
      <c r="A1273" s="14">
        <v>1272</v>
      </c>
      <c r="B1273" s="14">
        <v>1272</v>
      </c>
      <c r="C1273" s="15">
        <v>44760</v>
      </c>
      <c r="D1273" s="14">
        <v>95</v>
      </c>
      <c r="E1273" s="14">
        <v>3</v>
      </c>
      <c r="F1273" s="14">
        <v>1</v>
      </c>
      <c r="G1273" s="14" t="s">
        <v>30</v>
      </c>
      <c r="H1273" s="14" t="s">
        <v>20</v>
      </c>
      <c r="I1273" s="14" t="str">
        <f>VLOOKUP(Transaksi[[#This Row],[product_id]],'Data Mentah'!$J$7:$N$31,2,FALSE)</f>
        <v>Indomie Baso Sapi</v>
      </c>
      <c r="J1273" s="14" t="str">
        <f>VLOOKUP(Transaksi[[#This Row],[product_id]],'Data Mentah'!$J$7:$N$31,3,FALSE)</f>
        <v>makanan</v>
      </c>
      <c r="K1273" s="14">
        <f>VLOOKUP(Transaksi[[#This Row],[product_id]],'Data Mentah'!$J$7:$N$31,4,FALSE)</f>
        <v>9000</v>
      </c>
      <c r="L1273" s="14" t="str">
        <f>VLOOKUP(Transaksi[[#This Row],[product_id]],'Data Mentah'!$J$7:$N$31,5,FALSE)</f>
        <v>mie-kuah</v>
      </c>
      <c r="M1273" s="14">
        <f>Transaksi[[#This Row],[quantity]]*Transaksi[[#This Row],[harga_produk]]</f>
        <v>9000</v>
      </c>
      <c r="N1273" s="14" t="str">
        <f>LEFT(Transaksi[[#This Row],[jenis_pembayaran]],4)</f>
        <v>QRIS</v>
      </c>
      <c r="O1273" s="14">
        <f>IF(Transaksi[[#This Row],[tipe_pembayaran]]="QRIS",5%*Transaksi[[#This Row],[total_penjualan]],0)</f>
        <v>450</v>
      </c>
      <c r="P1273" s="14">
        <f>Transaksi[[#This Row],[total_penjualan]]-Transaksi[[#This Row],[diskon]]</f>
        <v>8550</v>
      </c>
      <c r="Q1273" s="16" t="str">
        <f t="shared" si="19"/>
        <v>Juli</v>
      </c>
    </row>
    <row r="1274" spans="1:17">
      <c r="A1274" s="14">
        <v>1273</v>
      </c>
      <c r="B1274" s="14">
        <v>1273</v>
      </c>
      <c r="C1274" s="15">
        <v>44768</v>
      </c>
      <c r="D1274" s="14">
        <v>84</v>
      </c>
      <c r="E1274" s="14">
        <v>17</v>
      </c>
      <c r="F1274" s="14">
        <v>1</v>
      </c>
      <c r="G1274" s="14" t="s">
        <v>19</v>
      </c>
      <c r="H1274" s="14" t="s">
        <v>20</v>
      </c>
      <c r="I1274" s="14" t="str">
        <f>VLOOKUP(Transaksi[[#This Row],[product_id]],'Data Mentah'!$J$7:$N$31,2,FALSE)</f>
        <v>Indomie Rasa Soto Padang</v>
      </c>
      <c r="J1274" s="14" t="str">
        <f>VLOOKUP(Transaksi[[#This Row],[product_id]],'Data Mentah'!$J$7:$N$31,3,FALSE)</f>
        <v>makanan</v>
      </c>
      <c r="K1274" s="14">
        <f>VLOOKUP(Transaksi[[#This Row],[product_id]],'Data Mentah'!$J$7:$N$31,4,FALSE)</f>
        <v>10000</v>
      </c>
      <c r="L1274" s="14" t="str">
        <f>VLOOKUP(Transaksi[[#This Row],[product_id]],'Data Mentah'!$J$7:$N$31,5,FALSE)</f>
        <v>mie-kuah</v>
      </c>
      <c r="M1274" s="14">
        <f>Transaksi[[#This Row],[quantity]]*Transaksi[[#This Row],[harga_produk]]</f>
        <v>10000</v>
      </c>
      <c r="N1274" s="14" t="str">
        <f>LEFT(Transaksi[[#This Row],[jenis_pembayaran]],4)</f>
        <v>CASH</v>
      </c>
      <c r="O1274" s="14">
        <f>IF(Transaksi[[#This Row],[tipe_pembayaran]]="QRIS",5%*Transaksi[[#This Row],[total_penjualan]],0)</f>
        <v>0</v>
      </c>
      <c r="P1274" s="14">
        <f>Transaksi[[#This Row],[total_penjualan]]-Transaksi[[#This Row],[diskon]]</f>
        <v>10000</v>
      </c>
      <c r="Q1274" s="16" t="str">
        <f t="shared" si="19"/>
        <v>Juli</v>
      </c>
    </row>
    <row r="1275" spans="1:17">
      <c r="A1275" s="14">
        <v>1274</v>
      </c>
      <c r="B1275" s="14">
        <v>1274</v>
      </c>
      <c r="C1275" s="15">
        <v>44643</v>
      </c>
      <c r="D1275" s="14">
        <v>2</v>
      </c>
      <c r="E1275" s="14">
        <v>12</v>
      </c>
      <c r="F1275" s="14">
        <v>1</v>
      </c>
      <c r="G1275" s="14" t="s">
        <v>45</v>
      </c>
      <c r="H1275" s="14" t="s">
        <v>15</v>
      </c>
      <c r="I1275" s="14" t="str">
        <f>VLOOKUP(Transaksi[[#This Row],[product_id]],'Data Mentah'!$J$7:$N$31,2,FALSE)</f>
        <v>Indomie Rasa Mi Kocok Bandung</v>
      </c>
      <c r="J1275" s="14" t="str">
        <f>VLOOKUP(Transaksi[[#This Row],[product_id]],'Data Mentah'!$J$7:$N$31,3,FALSE)</f>
        <v>makanan</v>
      </c>
      <c r="K1275" s="14">
        <f>VLOOKUP(Transaksi[[#This Row],[product_id]],'Data Mentah'!$J$7:$N$31,4,FALSE)</f>
        <v>10000</v>
      </c>
      <c r="L1275" s="14" t="str">
        <f>VLOOKUP(Transaksi[[#This Row],[product_id]],'Data Mentah'!$J$7:$N$31,5,FALSE)</f>
        <v>mie-kuah</v>
      </c>
      <c r="M1275" s="14">
        <f>Transaksi[[#This Row],[quantity]]*Transaksi[[#This Row],[harga_produk]]</f>
        <v>10000</v>
      </c>
      <c r="N1275" s="14" t="str">
        <f>LEFT(Transaksi[[#This Row],[jenis_pembayaran]],4)</f>
        <v>QRIS</v>
      </c>
      <c r="O1275" s="14">
        <f>IF(Transaksi[[#This Row],[tipe_pembayaran]]="QRIS",5%*Transaksi[[#This Row],[total_penjualan]],0)</f>
        <v>500</v>
      </c>
      <c r="P1275" s="14">
        <f>Transaksi[[#This Row],[total_penjualan]]-Transaksi[[#This Row],[diskon]]</f>
        <v>9500</v>
      </c>
      <c r="Q1275" s="16" t="str">
        <f t="shared" si="19"/>
        <v>Maret</v>
      </c>
    </row>
    <row r="1276" spans="1:17">
      <c r="A1276" s="14">
        <v>1275</v>
      </c>
      <c r="B1276" s="14">
        <v>1275</v>
      </c>
      <c r="C1276" s="15">
        <v>44631</v>
      </c>
      <c r="D1276" s="14">
        <v>98</v>
      </c>
      <c r="E1276" s="14">
        <v>11</v>
      </c>
      <c r="F1276" s="14">
        <v>1</v>
      </c>
      <c r="G1276" s="14" t="s">
        <v>14</v>
      </c>
      <c r="H1276" s="14" t="s">
        <v>20</v>
      </c>
      <c r="I1276" s="14" t="str">
        <f>VLOOKUP(Transaksi[[#This Row],[product_id]],'Data Mentah'!$J$7:$N$31,2,FALSE)</f>
        <v>Indomie Rasa Empal Gentong</v>
      </c>
      <c r="J1276" s="14" t="str">
        <f>VLOOKUP(Transaksi[[#This Row],[product_id]],'Data Mentah'!$J$7:$N$31,3,FALSE)</f>
        <v>makanan</v>
      </c>
      <c r="K1276" s="14">
        <f>VLOOKUP(Transaksi[[#This Row],[product_id]],'Data Mentah'!$J$7:$N$31,4,FALSE)</f>
        <v>10000</v>
      </c>
      <c r="L1276" s="14" t="str">
        <f>VLOOKUP(Transaksi[[#This Row],[product_id]],'Data Mentah'!$J$7:$N$31,5,FALSE)</f>
        <v>mie-kuah</v>
      </c>
      <c r="M1276" s="14">
        <f>Transaksi[[#This Row],[quantity]]*Transaksi[[#This Row],[harga_produk]]</f>
        <v>10000</v>
      </c>
      <c r="N1276" s="14" t="str">
        <f>LEFT(Transaksi[[#This Row],[jenis_pembayaran]],4)</f>
        <v>QRIS</v>
      </c>
      <c r="O1276" s="14">
        <f>IF(Transaksi[[#This Row],[tipe_pembayaran]]="QRIS",5%*Transaksi[[#This Row],[total_penjualan]],0)</f>
        <v>500</v>
      </c>
      <c r="P1276" s="14">
        <f>Transaksi[[#This Row],[total_penjualan]]-Transaksi[[#This Row],[diskon]]</f>
        <v>9500</v>
      </c>
      <c r="Q1276" s="16" t="str">
        <f t="shared" si="19"/>
        <v>Maret</v>
      </c>
    </row>
    <row r="1277" spans="1:17">
      <c r="A1277" s="14">
        <v>1276</v>
      </c>
      <c r="B1277" s="14">
        <v>1276</v>
      </c>
      <c r="C1277" s="15">
        <v>44694</v>
      </c>
      <c r="D1277" s="14">
        <v>91</v>
      </c>
      <c r="E1277" s="14">
        <v>11</v>
      </c>
      <c r="F1277" s="14">
        <v>3</v>
      </c>
      <c r="G1277" s="14" t="s">
        <v>45</v>
      </c>
      <c r="H1277" s="14" t="s">
        <v>15</v>
      </c>
      <c r="I1277" s="14" t="str">
        <f>VLOOKUP(Transaksi[[#This Row],[product_id]],'Data Mentah'!$J$7:$N$31,2,FALSE)</f>
        <v>Indomie Rasa Empal Gentong</v>
      </c>
      <c r="J1277" s="14" t="str">
        <f>VLOOKUP(Transaksi[[#This Row],[product_id]],'Data Mentah'!$J$7:$N$31,3,FALSE)</f>
        <v>makanan</v>
      </c>
      <c r="K1277" s="14">
        <f>VLOOKUP(Transaksi[[#This Row],[product_id]],'Data Mentah'!$J$7:$N$31,4,FALSE)</f>
        <v>10000</v>
      </c>
      <c r="L1277" s="14" t="str">
        <f>VLOOKUP(Transaksi[[#This Row],[product_id]],'Data Mentah'!$J$7:$N$31,5,FALSE)</f>
        <v>mie-kuah</v>
      </c>
      <c r="M1277" s="14">
        <f>Transaksi[[#This Row],[quantity]]*Transaksi[[#This Row],[harga_produk]]</f>
        <v>30000</v>
      </c>
      <c r="N1277" s="14" t="str">
        <f>LEFT(Transaksi[[#This Row],[jenis_pembayaran]],4)</f>
        <v>QRIS</v>
      </c>
      <c r="O1277" s="14">
        <f>IF(Transaksi[[#This Row],[tipe_pembayaran]]="QRIS",5%*Transaksi[[#This Row],[total_penjualan]],0)</f>
        <v>1500</v>
      </c>
      <c r="P1277" s="14">
        <f>Transaksi[[#This Row],[total_penjualan]]-Transaksi[[#This Row],[diskon]]</f>
        <v>28500</v>
      </c>
      <c r="Q1277" s="16" t="str">
        <f t="shared" si="19"/>
        <v>Mei</v>
      </c>
    </row>
    <row r="1278" spans="1:17">
      <c r="A1278" s="14">
        <v>1277</v>
      </c>
      <c r="B1278" s="14">
        <v>1277</v>
      </c>
      <c r="C1278" s="15">
        <v>44768</v>
      </c>
      <c r="D1278" s="14">
        <v>40</v>
      </c>
      <c r="E1278" s="14">
        <v>15</v>
      </c>
      <c r="F1278" s="14">
        <v>1</v>
      </c>
      <c r="G1278" s="14" t="s">
        <v>30</v>
      </c>
      <c r="H1278" s="14" t="s">
        <v>15</v>
      </c>
      <c r="I1278" s="14" t="str">
        <f>VLOOKUP(Transaksi[[#This Row],[product_id]],'Data Mentah'!$J$7:$N$31,2,FALSE)</f>
        <v>Indomie Rasa Soto Betawi</v>
      </c>
      <c r="J1278" s="14" t="str">
        <f>VLOOKUP(Transaksi[[#This Row],[product_id]],'Data Mentah'!$J$7:$N$31,3,FALSE)</f>
        <v>makanan</v>
      </c>
      <c r="K1278" s="14">
        <f>VLOOKUP(Transaksi[[#This Row],[product_id]],'Data Mentah'!$J$7:$N$31,4,FALSE)</f>
        <v>10000</v>
      </c>
      <c r="L1278" s="14" t="str">
        <f>VLOOKUP(Transaksi[[#This Row],[product_id]],'Data Mentah'!$J$7:$N$31,5,FALSE)</f>
        <v>mie-kuah</v>
      </c>
      <c r="M1278" s="14">
        <f>Transaksi[[#This Row],[quantity]]*Transaksi[[#This Row],[harga_produk]]</f>
        <v>10000</v>
      </c>
      <c r="N1278" s="14" t="str">
        <f>LEFT(Transaksi[[#This Row],[jenis_pembayaran]],4)</f>
        <v>QRIS</v>
      </c>
      <c r="O1278" s="14">
        <f>IF(Transaksi[[#This Row],[tipe_pembayaran]]="QRIS",5%*Transaksi[[#This Row],[total_penjualan]],0)</f>
        <v>500</v>
      </c>
      <c r="P1278" s="14">
        <f>Transaksi[[#This Row],[total_penjualan]]-Transaksi[[#This Row],[diskon]]</f>
        <v>9500</v>
      </c>
      <c r="Q1278" s="16" t="str">
        <f t="shared" si="19"/>
        <v>Juli</v>
      </c>
    </row>
    <row r="1279" spans="1:17">
      <c r="A1279" s="14">
        <v>1278</v>
      </c>
      <c r="B1279" s="14">
        <v>1278</v>
      </c>
      <c r="C1279" s="15">
        <v>44623</v>
      </c>
      <c r="D1279" s="14">
        <v>64</v>
      </c>
      <c r="E1279" s="14">
        <v>3</v>
      </c>
      <c r="F1279" s="14">
        <v>2</v>
      </c>
      <c r="G1279" s="14" t="s">
        <v>14</v>
      </c>
      <c r="H1279" s="14" t="s">
        <v>20</v>
      </c>
      <c r="I1279" s="14" t="str">
        <f>VLOOKUP(Transaksi[[#This Row],[product_id]],'Data Mentah'!$J$7:$N$31,2,FALSE)</f>
        <v>Indomie Baso Sapi</v>
      </c>
      <c r="J1279" s="14" t="str">
        <f>VLOOKUP(Transaksi[[#This Row],[product_id]],'Data Mentah'!$J$7:$N$31,3,FALSE)</f>
        <v>makanan</v>
      </c>
      <c r="K1279" s="14">
        <f>VLOOKUP(Transaksi[[#This Row],[product_id]],'Data Mentah'!$J$7:$N$31,4,FALSE)</f>
        <v>9000</v>
      </c>
      <c r="L1279" s="14" t="str">
        <f>VLOOKUP(Transaksi[[#This Row],[product_id]],'Data Mentah'!$J$7:$N$31,5,FALSE)</f>
        <v>mie-kuah</v>
      </c>
      <c r="M1279" s="14">
        <f>Transaksi[[#This Row],[quantity]]*Transaksi[[#This Row],[harga_produk]]</f>
        <v>18000</v>
      </c>
      <c r="N1279" s="14" t="str">
        <f>LEFT(Transaksi[[#This Row],[jenis_pembayaran]],4)</f>
        <v>QRIS</v>
      </c>
      <c r="O1279" s="14">
        <f>IF(Transaksi[[#This Row],[tipe_pembayaran]]="QRIS",5%*Transaksi[[#This Row],[total_penjualan]],0)</f>
        <v>900</v>
      </c>
      <c r="P1279" s="14">
        <f>Transaksi[[#This Row],[total_penjualan]]-Transaksi[[#This Row],[diskon]]</f>
        <v>17100</v>
      </c>
      <c r="Q1279" s="16" t="str">
        <f t="shared" si="19"/>
        <v>Maret</v>
      </c>
    </row>
    <row r="1280" spans="1:17">
      <c r="A1280" s="14">
        <v>1279</v>
      </c>
      <c r="B1280" s="14">
        <v>1279</v>
      </c>
      <c r="C1280" s="15">
        <v>44658</v>
      </c>
      <c r="D1280" s="14">
        <v>81</v>
      </c>
      <c r="E1280" s="14">
        <v>12</v>
      </c>
      <c r="F1280" s="14">
        <v>2</v>
      </c>
      <c r="G1280" s="14" t="s">
        <v>19</v>
      </c>
      <c r="H1280" s="14" t="s">
        <v>15</v>
      </c>
      <c r="I1280" s="14" t="str">
        <f>VLOOKUP(Transaksi[[#This Row],[product_id]],'Data Mentah'!$J$7:$N$31,2,FALSE)</f>
        <v>Indomie Rasa Mi Kocok Bandung</v>
      </c>
      <c r="J1280" s="14" t="str">
        <f>VLOOKUP(Transaksi[[#This Row],[product_id]],'Data Mentah'!$J$7:$N$31,3,FALSE)</f>
        <v>makanan</v>
      </c>
      <c r="K1280" s="14">
        <f>VLOOKUP(Transaksi[[#This Row],[product_id]],'Data Mentah'!$J$7:$N$31,4,FALSE)</f>
        <v>10000</v>
      </c>
      <c r="L1280" s="14" t="str">
        <f>VLOOKUP(Transaksi[[#This Row],[product_id]],'Data Mentah'!$J$7:$N$31,5,FALSE)</f>
        <v>mie-kuah</v>
      </c>
      <c r="M1280" s="14">
        <f>Transaksi[[#This Row],[quantity]]*Transaksi[[#This Row],[harga_produk]]</f>
        <v>20000</v>
      </c>
      <c r="N1280" s="14" t="str">
        <f>LEFT(Transaksi[[#This Row],[jenis_pembayaran]],4)</f>
        <v>CASH</v>
      </c>
      <c r="O1280" s="14">
        <f>IF(Transaksi[[#This Row],[tipe_pembayaran]]="QRIS",5%*Transaksi[[#This Row],[total_penjualan]],0)</f>
        <v>0</v>
      </c>
      <c r="P1280" s="14">
        <f>Transaksi[[#This Row],[total_penjualan]]-Transaksi[[#This Row],[diskon]]</f>
        <v>20000</v>
      </c>
      <c r="Q1280" s="16" t="str">
        <f t="shared" si="19"/>
        <v>April</v>
      </c>
    </row>
    <row r="1281" spans="1:17">
      <c r="A1281" s="14">
        <v>1280</v>
      </c>
      <c r="B1281" s="14">
        <v>1280</v>
      </c>
      <c r="C1281" s="15">
        <v>44695</v>
      </c>
      <c r="D1281" s="14">
        <v>8</v>
      </c>
      <c r="E1281" s="14">
        <v>13</v>
      </c>
      <c r="F1281" s="14">
        <v>2</v>
      </c>
      <c r="G1281" s="14" t="s">
        <v>33</v>
      </c>
      <c r="H1281" s="14" t="s">
        <v>15</v>
      </c>
      <c r="I1281" s="14" t="str">
        <f>VLOOKUP(Transaksi[[#This Row],[product_id]],'Data Mentah'!$J$7:$N$31,2,FALSE)</f>
        <v>Indomie Rasa Sop Buntut</v>
      </c>
      <c r="J1281" s="14" t="str">
        <f>VLOOKUP(Transaksi[[#This Row],[product_id]],'Data Mentah'!$J$7:$N$31,3,FALSE)</f>
        <v>makanan</v>
      </c>
      <c r="K1281" s="14">
        <f>VLOOKUP(Transaksi[[#This Row],[product_id]],'Data Mentah'!$J$7:$N$31,4,FALSE)</f>
        <v>10000</v>
      </c>
      <c r="L1281" s="14" t="str">
        <f>VLOOKUP(Transaksi[[#This Row],[product_id]],'Data Mentah'!$J$7:$N$31,5,FALSE)</f>
        <v>mie-kuah</v>
      </c>
      <c r="M1281" s="14">
        <f>Transaksi[[#This Row],[quantity]]*Transaksi[[#This Row],[harga_produk]]</f>
        <v>20000</v>
      </c>
      <c r="N1281" s="14" t="str">
        <f>LEFT(Transaksi[[#This Row],[jenis_pembayaran]],4)</f>
        <v>QRIS</v>
      </c>
      <c r="O1281" s="14">
        <f>IF(Transaksi[[#This Row],[tipe_pembayaran]]="QRIS",5%*Transaksi[[#This Row],[total_penjualan]],0)</f>
        <v>1000</v>
      </c>
      <c r="P1281" s="14">
        <f>Transaksi[[#This Row],[total_penjualan]]-Transaksi[[#This Row],[diskon]]</f>
        <v>19000</v>
      </c>
      <c r="Q1281" s="16" t="str">
        <f t="shared" si="19"/>
        <v>Mei</v>
      </c>
    </row>
    <row r="1282" spans="1:17">
      <c r="A1282" s="14">
        <v>1281</v>
      </c>
      <c r="B1282" s="14">
        <v>1281</v>
      </c>
      <c r="C1282" s="15">
        <v>44797</v>
      </c>
      <c r="D1282" s="14">
        <v>75</v>
      </c>
      <c r="E1282" s="14">
        <v>16</v>
      </c>
      <c r="F1282" s="14">
        <v>3</v>
      </c>
      <c r="G1282" s="14" t="s">
        <v>14</v>
      </c>
      <c r="H1282" s="14" t="s">
        <v>20</v>
      </c>
      <c r="I1282" s="14" t="str">
        <f>VLOOKUP(Transaksi[[#This Row],[product_id]],'Data Mentah'!$J$7:$N$31,2,FALSE)</f>
        <v>Indomie Rasa Soto Lamongan</v>
      </c>
      <c r="J1282" s="14" t="str">
        <f>VLOOKUP(Transaksi[[#This Row],[product_id]],'Data Mentah'!$J$7:$N$31,3,FALSE)</f>
        <v>makanan</v>
      </c>
      <c r="K1282" s="14">
        <f>VLOOKUP(Transaksi[[#This Row],[product_id]],'Data Mentah'!$J$7:$N$31,4,FALSE)</f>
        <v>10000</v>
      </c>
      <c r="L1282" s="14" t="str">
        <f>VLOOKUP(Transaksi[[#This Row],[product_id]],'Data Mentah'!$J$7:$N$31,5,FALSE)</f>
        <v>mie-kuah</v>
      </c>
      <c r="M1282" s="14">
        <f>Transaksi[[#This Row],[quantity]]*Transaksi[[#This Row],[harga_produk]]</f>
        <v>30000</v>
      </c>
      <c r="N1282" s="14" t="str">
        <f>LEFT(Transaksi[[#This Row],[jenis_pembayaran]],4)</f>
        <v>QRIS</v>
      </c>
      <c r="O1282" s="14">
        <f>IF(Transaksi[[#This Row],[tipe_pembayaran]]="QRIS",5%*Transaksi[[#This Row],[total_penjualan]],0)</f>
        <v>1500</v>
      </c>
      <c r="P1282" s="14">
        <f>Transaksi[[#This Row],[total_penjualan]]-Transaksi[[#This Row],[diskon]]</f>
        <v>28500</v>
      </c>
      <c r="Q1282" s="16" t="str">
        <f t="shared" si="19"/>
        <v>Agustus</v>
      </c>
    </row>
    <row r="1283" spans="1:17">
      <c r="A1283" s="14">
        <v>1282</v>
      </c>
      <c r="B1283" s="14">
        <v>1282</v>
      </c>
      <c r="C1283" s="15">
        <v>44623</v>
      </c>
      <c r="D1283" s="14">
        <v>81</v>
      </c>
      <c r="E1283" s="14">
        <v>18</v>
      </c>
      <c r="F1283" s="14">
        <v>2</v>
      </c>
      <c r="G1283" s="14" t="s">
        <v>22</v>
      </c>
      <c r="H1283" s="14" t="s">
        <v>15</v>
      </c>
      <c r="I1283" s="14" t="str">
        <f>VLOOKUP(Transaksi[[#This Row],[product_id]],'Data Mentah'!$J$7:$N$31,2,FALSE)</f>
        <v>Indomie Soto Mie</v>
      </c>
      <c r="J1283" s="14" t="str">
        <f>VLOOKUP(Transaksi[[#This Row],[product_id]],'Data Mentah'!$J$7:$N$31,3,FALSE)</f>
        <v>makanan</v>
      </c>
      <c r="K1283" s="14">
        <f>VLOOKUP(Transaksi[[#This Row],[product_id]],'Data Mentah'!$J$7:$N$31,4,FALSE)</f>
        <v>9000</v>
      </c>
      <c r="L1283" s="14" t="str">
        <f>VLOOKUP(Transaksi[[#This Row],[product_id]],'Data Mentah'!$J$7:$N$31,5,FALSE)</f>
        <v>mie-kuah</v>
      </c>
      <c r="M1283" s="14">
        <f>Transaksi[[#This Row],[quantity]]*Transaksi[[#This Row],[harga_produk]]</f>
        <v>18000</v>
      </c>
      <c r="N1283" s="14" t="str">
        <f>LEFT(Transaksi[[#This Row],[jenis_pembayaran]],4)</f>
        <v>QRIS</v>
      </c>
      <c r="O1283" s="14">
        <f>IF(Transaksi[[#This Row],[tipe_pembayaran]]="QRIS",5%*Transaksi[[#This Row],[total_penjualan]],0)</f>
        <v>900</v>
      </c>
      <c r="P1283" s="14">
        <f>Transaksi[[#This Row],[total_penjualan]]-Transaksi[[#This Row],[diskon]]</f>
        <v>17100</v>
      </c>
      <c r="Q1283" s="16" t="str">
        <f t="shared" ref="Q1283:Q1346" si="20">CHOOSE(MONTH(C1283),"Januari","Februari","Maret","April","Mei","Juni","Juli","Agustus","September","Oktober","November","Desember")</f>
        <v>Maret</v>
      </c>
    </row>
    <row r="1284" spans="1:17">
      <c r="A1284" s="14">
        <v>1283</v>
      </c>
      <c r="B1284" s="14">
        <v>1283</v>
      </c>
      <c r="C1284" s="15">
        <v>44658</v>
      </c>
      <c r="D1284" s="14">
        <v>54</v>
      </c>
      <c r="E1284" s="14">
        <v>16</v>
      </c>
      <c r="F1284" s="14">
        <v>1</v>
      </c>
      <c r="G1284" s="14" t="s">
        <v>22</v>
      </c>
      <c r="H1284" s="14" t="s">
        <v>15</v>
      </c>
      <c r="I1284" s="14" t="str">
        <f>VLOOKUP(Transaksi[[#This Row],[product_id]],'Data Mentah'!$J$7:$N$31,2,FALSE)</f>
        <v>Indomie Rasa Soto Lamongan</v>
      </c>
      <c r="J1284" s="14" t="str">
        <f>VLOOKUP(Transaksi[[#This Row],[product_id]],'Data Mentah'!$J$7:$N$31,3,FALSE)</f>
        <v>makanan</v>
      </c>
      <c r="K1284" s="14">
        <f>VLOOKUP(Transaksi[[#This Row],[product_id]],'Data Mentah'!$J$7:$N$31,4,FALSE)</f>
        <v>10000</v>
      </c>
      <c r="L1284" s="14" t="str">
        <f>VLOOKUP(Transaksi[[#This Row],[product_id]],'Data Mentah'!$J$7:$N$31,5,FALSE)</f>
        <v>mie-kuah</v>
      </c>
      <c r="M1284" s="14">
        <f>Transaksi[[#This Row],[quantity]]*Transaksi[[#This Row],[harga_produk]]</f>
        <v>10000</v>
      </c>
      <c r="N1284" s="14" t="str">
        <f>LEFT(Transaksi[[#This Row],[jenis_pembayaran]],4)</f>
        <v>QRIS</v>
      </c>
      <c r="O1284" s="14">
        <f>IF(Transaksi[[#This Row],[tipe_pembayaran]]="QRIS",5%*Transaksi[[#This Row],[total_penjualan]],0)</f>
        <v>500</v>
      </c>
      <c r="P1284" s="14">
        <f>Transaksi[[#This Row],[total_penjualan]]-Transaksi[[#This Row],[diskon]]</f>
        <v>9500</v>
      </c>
      <c r="Q1284" s="16" t="str">
        <f t="shared" si="20"/>
        <v>April</v>
      </c>
    </row>
    <row r="1285" spans="1:17">
      <c r="A1285" s="14">
        <v>1284</v>
      </c>
      <c r="B1285" s="14">
        <v>1284</v>
      </c>
      <c r="C1285" s="15">
        <v>44673</v>
      </c>
      <c r="D1285" s="14">
        <v>2</v>
      </c>
      <c r="E1285" s="14">
        <v>18</v>
      </c>
      <c r="F1285" s="14">
        <v>3</v>
      </c>
      <c r="G1285" s="14" t="s">
        <v>45</v>
      </c>
      <c r="H1285" s="14" t="s">
        <v>15</v>
      </c>
      <c r="I1285" s="14" t="str">
        <f>VLOOKUP(Transaksi[[#This Row],[product_id]],'Data Mentah'!$J$7:$N$31,2,FALSE)</f>
        <v>Indomie Soto Mie</v>
      </c>
      <c r="J1285" s="14" t="str">
        <f>VLOOKUP(Transaksi[[#This Row],[product_id]],'Data Mentah'!$J$7:$N$31,3,FALSE)</f>
        <v>makanan</v>
      </c>
      <c r="K1285" s="14">
        <f>VLOOKUP(Transaksi[[#This Row],[product_id]],'Data Mentah'!$J$7:$N$31,4,FALSE)</f>
        <v>9000</v>
      </c>
      <c r="L1285" s="14" t="str">
        <f>VLOOKUP(Transaksi[[#This Row],[product_id]],'Data Mentah'!$J$7:$N$31,5,FALSE)</f>
        <v>mie-kuah</v>
      </c>
      <c r="M1285" s="14">
        <f>Transaksi[[#This Row],[quantity]]*Transaksi[[#This Row],[harga_produk]]</f>
        <v>27000</v>
      </c>
      <c r="N1285" s="14" t="str">
        <f>LEFT(Transaksi[[#This Row],[jenis_pembayaran]],4)</f>
        <v>QRIS</v>
      </c>
      <c r="O1285" s="14">
        <f>IF(Transaksi[[#This Row],[tipe_pembayaran]]="QRIS",5%*Transaksi[[#This Row],[total_penjualan]],0)</f>
        <v>1350</v>
      </c>
      <c r="P1285" s="14">
        <f>Transaksi[[#This Row],[total_penjualan]]-Transaksi[[#This Row],[diskon]]</f>
        <v>25650</v>
      </c>
      <c r="Q1285" s="16" t="str">
        <f t="shared" si="20"/>
        <v>April</v>
      </c>
    </row>
    <row r="1286" spans="1:17">
      <c r="A1286" s="14">
        <v>1285</v>
      </c>
      <c r="B1286" s="14">
        <v>1285</v>
      </c>
      <c r="C1286" s="15">
        <v>44803</v>
      </c>
      <c r="D1286" s="14">
        <v>87</v>
      </c>
      <c r="E1286" s="14">
        <v>9</v>
      </c>
      <c r="F1286" s="14">
        <v>3</v>
      </c>
      <c r="G1286" s="14" t="s">
        <v>45</v>
      </c>
      <c r="H1286" s="14" t="s">
        <v>15</v>
      </c>
      <c r="I1286" s="14" t="str">
        <f>VLOOKUP(Transaksi[[#This Row],[product_id]],'Data Mentah'!$J$7:$N$31,2,FALSE)</f>
        <v>Indomie Goreng Spesial</v>
      </c>
      <c r="J1286" s="14" t="str">
        <f>VLOOKUP(Transaksi[[#This Row],[product_id]],'Data Mentah'!$J$7:$N$31,3,FALSE)</f>
        <v>makanan</v>
      </c>
      <c r="K1286" s="14">
        <f>VLOOKUP(Transaksi[[#This Row],[product_id]],'Data Mentah'!$J$7:$N$31,4,FALSE)</f>
        <v>9000</v>
      </c>
      <c r="L1286" s="14" t="str">
        <f>VLOOKUP(Transaksi[[#This Row],[product_id]],'Data Mentah'!$J$7:$N$31,5,FALSE)</f>
        <v>mie-goreng</v>
      </c>
      <c r="M1286" s="14">
        <f>Transaksi[[#This Row],[quantity]]*Transaksi[[#This Row],[harga_produk]]</f>
        <v>27000</v>
      </c>
      <c r="N1286" s="14" t="str">
        <f>LEFT(Transaksi[[#This Row],[jenis_pembayaran]],4)</f>
        <v>QRIS</v>
      </c>
      <c r="O1286" s="14">
        <f>IF(Transaksi[[#This Row],[tipe_pembayaran]]="QRIS",5%*Transaksi[[#This Row],[total_penjualan]],0)</f>
        <v>1350</v>
      </c>
      <c r="P1286" s="14">
        <f>Transaksi[[#This Row],[total_penjualan]]-Transaksi[[#This Row],[diskon]]</f>
        <v>25650</v>
      </c>
      <c r="Q1286" s="16" t="str">
        <f t="shared" si="20"/>
        <v>Agustus</v>
      </c>
    </row>
    <row r="1287" spans="1:17">
      <c r="A1287" s="14">
        <v>1286</v>
      </c>
      <c r="B1287" s="14">
        <v>1286</v>
      </c>
      <c r="C1287" s="15">
        <v>44567</v>
      </c>
      <c r="D1287" s="14">
        <v>9</v>
      </c>
      <c r="E1287" s="14">
        <v>1</v>
      </c>
      <c r="F1287" s="14">
        <v>3</v>
      </c>
      <c r="G1287" s="14" t="s">
        <v>22</v>
      </c>
      <c r="H1287" s="14" t="s">
        <v>20</v>
      </c>
      <c r="I1287" s="14" t="str">
        <f>VLOOKUP(Transaksi[[#This Row],[product_id]],'Data Mentah'!$J$7:$N$31,2,FALSE)</f>
        <v>indomie Ayam Bawang</v>
      </c>
      <c r="J1287" s="14" t="str">
        <f>VLOOKUP(Transaksi[[#This Row],[product_id]],'Data Mentah'!$J$7:$N$31,3,FALSE)</f>
        <v>makanan</v>
      </c>
      <c r="K1287" s="14">
        <f>VLOOKUP(Transaksi[[#This Row],[product_id]],'Data Mentah'!$J$7:$N$31,4,FALSE)</f>
        <v>9000</v>
      </c>
      <c r="L1287" s="14" t="str">
        <f>VLOOKUP(Transaksi[[#This Row],[product_id]],'Data Mentah'!$J$7:$N$31,5,FALSE)</f>
        <v>mie-kuah</v>
      </c>
      <c r="M1287" s="14">
        <f>Transaksi[[#This Row],[quantity]]*Transaksi[[#This Row],[harga_produk]]</f>
        <v>27000</v>
      </c>
      <c r="N1287" s="14" t="str">
        <f>LEFT(Transaksi[[#This Row],[jenis_pembayaran]],4)</f>
        <v>QRIS</v>
      </c>
      <c r="O1287" s="14">
        <f>IF(Transaksi[[#This Row],[tipe_pembayaran]]="QRIS",5%*Transaksi[[#This Row],[total_penjualan]],0)</f>
        <v>1350</v>
      </c>
      <c r="P1287" s="14">
        <f>Transaksi[[#This Row],[total_penjualan]]-Transaksi[[#This Row],[diskon]]</f>
        <v>25650</v>
      </c>
      <c r="Q1287" s="16" t="str">
        <f t="shared" si="20"/>
        <v>Januari</v>
      </c>
    </row>
    <row r="1288" spans="1:17">
      <c r="A1288" s="14">
        <v>1287</v>
      </c>
      <c r="B1288" s="14">
        <v>1287</v>
      </c>
      <c r="C1288" s="15">
        <v>44600</v>
      </c>
      <c r="D1288" s="14">
        <v>73</v>
      </c>
      <c r="E1288" s="14">
        <v>6</v>
      </c>
      <c r="F1288" s="14">
        <v>3</v>
      </c>
      <c r="G1288" s="14" t="s">
        <v>45</v>
      </c>
      <c r="H1288" s="14" t="s">
        <v>20</v>
      </c>
      <c r="I1288" s="14" t="str">
        <f>VLOOKUP(Transaksi[[#This Row],[product_id]],'Data Mentah'!$J$7:$N$31,2,FALSE)</f>
        <v>Indomie Goreng Pedas</v>
      </c>
      <c r="J1288" s="14" t="str">
        <f>VLOOKUP(Transaksi[[#This Row],[product_id]],'Data Mentah'!$J$7:$N$31,3,FALSE)</f>
        <v>makanan</v>
      </c>
      <c r="K1288" s="14">
        <f>VLOOKUP(Transaksi[[#This Row],[product_id]],'Data Mentah'!$J$7:$N$31,4,FALSE)</f>
        <v>9000</v>
      </c>
      <c r="L1288" s="14" t="str">
        <f>VLOOKUP(Transaksi[[#This Row],[product_id]],'Data Mentah'!$J$7:$N$31,5,FALSE)</f>
        <v>mie-goreng</v>
      </c>
      <c r="M1288" s="14">
        <f>Transaksi[[#This Row],[quantity]]*Transaksi[[#This Row],[harga_produk]]</f>
        <v>27000</v>
      </c>
      <c r="N1288" s="14" t="str">
        <f>LEFT(Transaksi[[#This Row],[jenis_pembayaran]],4)</f>
        <v>QRIS</v>
      </c>
      <c r="O1288" s="14">
        <f>IF(Transaksi[[#This Row],[tipe_pembayaran]]="QRIS",5%*Transaksi[[#This Row],[total_penjualan]],0)</f>
        <v>1350</v>
      </c>
      <c r="P1288" s="14">
        <f>Transaksi[[#This Row],[total_penjualan]]-Transaksi[[#This Row],[diskon]]</f>
        <v>25650</v>
      </c>
      <c r="Q1288" s="16" t="str">
        <f t="shared" si="20"/>
        <v>Februari</v>
      </c>
    </row>
    <row r="1289" spans="1:17">
      <c r="A1289" s="14">
        <v>1288</v>
      </c>
      <c r="B1289" s="14">
        <v>1288</v>
      </c>
      <c r="C1289" s="15">
        <v>44581</v>
      </c>
      <c r="D1289" s="14">
        <v>34</v>
      </c>
      <c r="E1289" s="14">
        <v>1</v>
      </c>
      <c r="F1289" s="14">
        <v>2</v>
      </c>
      <c r="G1289" s="14" t="s">
        <v>33</v>
      </c>
      <c r="H1289" s="14" t="s">
        <v>15</v>
      </c>
      <c r="I1289" s="14" t="str">
        <f>VLOOKUP(Transaksi[[#This Row],[product_id]],'Data Mentah'!$J$7:$N$31,2,FALSE)</f>
        <v>indomie Ayam Bawang</v>
      </c>
      <c r="J1289" s="14" t="str">
        <f>VLOOKUP(Transaksi[[#This Row],[product_id]],'Data Mentah'!$J$7:$N$31,3,FALSE)</f>
        <v>makanan</v>
      </c>
      <c r="K1289" s="14">
        <f>VLOOKUP(Transaksi[[#This Row],[product_id]],'Data Mentah'!$J$7:$N$31,4,FALSE)</f>
        <v>9000</v>
      </c>
      <c r="L1289" s="14" t="str">
        <f>VLOOKUP(Transaksi[[#This Row],[product_id]],'Data Mentah'!$J$7:$N$31,5,FALSE)</f>
        <v>mie-kuah</v>
      </c>
      <c r="M1289" s="14">
        <f>Transaksi[[#This Row],[quantity]]*Transaksi[[#This Row],[harga_produk]]</f>
        <v>18000</v>
      </c>
      <c r="N1289" s="14" t="str">
        <f>LEFT(Transaksi[[#This Row],[jenis_pembayaran]],4)</f>
        <v>QRIS</v>
      </c>
      <c r="O1289" s="14">
        <f>IF(Transaksi[[#This Row],[tipe_pembayaran]]="QRIS",5%*Transaksi[[#This Row],[total_penjualan]],0)</f>
        <v>900</v>
      </c>
      <c r="P1289" s="14">
        <f>Transaksi[[#This Row],[total_penjualan]]-Transaksi[[#This Row],[diskon]]</f>
        <v>17100</v>
      </c>
      <c r="Q1289" s="16" t="str">
        <f t="shared" si="20"/>
        <v>Januari</v>
      </c>
    </row>
    <row r="1290" spans="1:17">
      <c r="A1290" s="14">
        <v>1289</v>
      </c>
      <c r="B1290" s="14">
        <v>1289</v>
      </c>
      <c r="C1290" s="15">
        <v>44723</v>
      </c>
      <c r="D1290" s="14">
        <v>80</v>
      </c>
      <c r="E1290" s="14">
        <v>4</v>
      </c>
      <c r="F1290" s="14">
        <v>1</v>
      </c>
      <c r="G1290" s="14" t="s">
        <v>30</v>
      </c>
      <c r="H1290" s="14" t="s">
        <v>15</v>
      </c>
      <c r="I1290" s="14" t="str">
        <f>VLOOKUP(Transaksi[[#This Row],[product_id]],'Data Mentah'!$J$7:$N$31,2,FALSE)</f>
        <v>Indomie Goreng Aceh</v>
      </c>
      <c r="J1290" s="14" t="str">
        <f>VLOOKUP(Transaksi[[#This Row],[product_id]],'Data Mentah'!$J$7:$N$31,3,FALSE)</f>
        <v>makanan</v>
      </c>
      <c r="K1290" s="14">
        <f>VLOOKUP(Transaksi[[#This Row],[product_id]],'Data Mentah'!$J$7:$N$31,4,FALSE)</f>
        <v>9000</v>
      </c>
      <c r="L1290" s="14" t="str">
        <f>VLOOKUP(Transaksi[[#This Row],[product_id]],'Data Mentah'!$J$7:$N$31,5,FALSE)</f>
        <v>mie-goreng</v>
      </c>
      <c r="M1290" s="14">
        <f>Transaksi[[#This Row],[quantity]]*Transaksi[[#This Row],[harga_produk]]</f>
        <v>9000</v>
      </c>
      <c r="N1290" s="14" t="str">
        <f>LEFT(Transaksi[[#This Row],[jenis_pembayaran]],4)</f>
        <v>QRIS</v>
      </c>
      <c r="O1290" s="14">
        <f>IF(Transaksi[[#This Row],[tipe_pembayaran]]="QRIS",5%*Transaksi[[#This Row],[total_penjualan]],0)</f>
        <v>450</v>
      </c>
      <c r="P1290" s="14">
        <f>Transaksi[[#This Row],[total_penjualan]]-Transaksi[[#This Row],[diskon]]</f>
        <v>8550</v>
      </c>
      <c r="Q1290" s="16" t="str">
        <f t="shared" si="20"/>
        <v>Juni</v>
      </c>
    </row>
    <row r="1291" spans="1:17">
      <c r="A1291" s="14">
        <v>1290</v>
      </c>
      <c r="B1291" s="14">
        <v>1290</v>
      </c>
      <c r="C1291" s="15">
        <v>44766</v>
      </c>
      <c r="D1291" s="14">
        <v>53</v>
      </c>
      <c r="E1291" s="14">
        <v>16</v>
      </c>
      <c r="F1291" s="14">
        <v>3</v>
      </c>
      <c r="G1291" s="14" t="s">
        <v>30</v>
      </c>
      <c r="H1291" s="14" t="s">
        <v>15</v>
      </c>
      <c r="I1291" s="14" t="str">
        <f>VLOOKUP(Transaksi[[#This Row],[product_id]],'Data Mentah'!$J$7:$N$31,2,FALSE)</f>
        <v>Indomie Rasa Soto Lamongan</v>
      </c>
      <c r="J1291" s="14" t="str">
        <f>VLOOKUP(Transaksi[[#This Row],[product_id]],'Data Mentah'!$J$7:$N$31,3,FALSE)</f>
        <v>makanan</v>
      </c>
      <c r="K1291" s="14">
        <f>VLOOKUP(Transaksi[[#This Row],[product_id]],'Data Mentah'!$J$7:$N$31,4,FALSE)</f>
        <v>10000</v>
      </c>
      <c r="L1291" s="14" t="str">
        <f>VLOOKUP(Transaksi[[#This Row],[product_id]],'Data Mentah'!$J$7:$N$31,5,FALSE)</f>
        <v>mie-kuah</v>
      </c>
      <c r="M1291" s="14">
        <f>Transaksi[[#This Row],[quantity]]*Transaksi[[#This Row],[harga_produk]]</f>
        <v>30000</v>
      </c>
      <c r="N1291" s="14" t="str">
        <f>LEFT(Transaksi[[#This Row],[jenis_pembayaran]],4)</f>
        <v>QRIS</v>
      </c>
      <c r="O1291" s="14">
        <f>IF(Transaksi[[#This Row],[tipe_pembayaran]]="QRIS",5%*Transaksi[[#This Row],[total_penjualan]],0)</f>
        <v>1500</v>
      </c>
      <c r="P1291" s="14">
        <f>Transaksi[[#This Row],[total_penjualan]]-Transaksi[[#This Row],[diskon]]</f>
        <v>28500</v>
      </c>
      <c r="Q1291" s="16" t="str">
        <f t="shared" si="20"/>
        <v>Juli</v>
      </c>
    </row>
    <row r="1292" spans="1:17">
      <c r="A1292" s="14">
        <v>1291</v>
      </c>
      <c r="B1292" s="14">
        <v>1291</v>
      </c>
      <c r="C1292" s="15">
        <v>44698</v>
      </c>
      <c r="D1292" s="14">
        <v>5</v>
      </c>
      <c r="E1292" s="14">
        <v>11</v>
      </c>
      <c r="F1292" s="14">
        <v>1</v>
      </c>
      <c r="G1292" s="14" t="s">
        <v>30</v>
      </c>
      <c r="H1292" s="14" t="s">
        <v>15</v>
      </c>
      <c r="I1292" s="14" t="str">
        <f>VLOOKUP(Transaksi[[#This Row],[product_id]],'Data Mentah'!$J$7:$N$31,2,FALSE)</f>
        <v>Indomie Rasa Empal Gentong</v>
      </c>
      <c r="J1292" s="14" t="str">
        <f>VLOOKUP(Transaksi[[#This Row],[product_id]],'Data Mentah'!$J$7:$N$31,3,FALSE)</f>
        <v>makanan</v>
      </c>
      <c r="K1292" s="14">
        <f>VLOOKUP(Transaksi[[#This Row],[product_id]],'Data Mentah'!$J$7:$N$31,4,FALSE)</f>
        <v>10000</v>
      </c>
      <c r="L1292" s="14" t="str">
        <f>VLOOKUP(Transaksi[[#This Row],[product_id]],'Data Mentah'!$J$7:$N$31,5,FALSE)</f>
        <v>mie-kuah</v>
      </c>
      <c r="M1292" s="14">
        <f>Transaksi[[#This Row],[quantity]]*Transaksi[[#This Row],[harga_produk]]</f>
        <v>10000</v>
      </c>
      <c r="N1292" s="14" t="str">
        <f>LEFT(Transaksi[[#This Row],[jenis_pembayaran]],4)</f>
        <v>QRIS</v>
      </c>
      <c r="O1292" s="14">
        <f>IF(Transaksi[[#This Row],[tipe_pembayaran]]="QRIS",5%*Transaksi[[#This Row],[total_penjualan]],0)</f>
        <v>500</v>
      </c>
      <c r="P1292" s="14">
        <f>Transaksi[[#This Row],[total_penjualan]]-Transaksi[[#This Row],[diskon]]</f>
        <v>9500</v>
      </c>
      <c r="Q1292" s="16" t="str">
        <f t="shared" si="20"/>
        <v>Mei</v>
      </c>
    </row>
    <row r="1293" spans="1:17">
      <c r="A1293" s="14">
        <v>1292</v>
      </c>
      <c r="B1293" s="14">
        <v>1292</v>
      </c>
      <c r="C1293" s="15">
        <v>44729</v>
      </c>
      <c r="D1293" s="14">
        <v>98</v>
      </c>
      <c r="E1293" s="14">
        <v>6</v>
      </c>
      <c r="F1293" s="14">
        <v>2</v>
      </c>
      <c r="G1293" s="14" t="s">
        <v>22</v>
      </c>
      <c r="H1293" s="14" t="s">
        <v>15</v>
      </c>
      <c r="I1293" s="14" t="str">
        <f>VLOOKUP(Transaksi[[#This Row],[product_id]],'Data Mentah'!$J$7:$N$31,2,FALSE)</f>
        <v>Indomie Goreng Pedas</v>
      </c>
      <c r="J1293" s="14" t="str">
        <f>VLOOKUP(Transaksi[[#This Row],[product_id]],'Data Mentah'!$J$7:$N$31,3,FALSE)</f>
        <v>makanan</v>
      </c>
      <c r="K1293" s="14">
        <f>VLOOKUP(Transaksi[[#This Row],[product_id]],'Data Mentah'!$J$7:$N$31,4,FALSE)</f>
        <v>9000</v>
      </c>
      <c r="L1293" s="14" t="str">
        <f>VLOOKUP(Transaksi[[#This Row],[product_id]],'Data Mentah'!$J$7:$N$31,5,FALSE)</f>
        <v>mie-goreng</v>
      </c>
      <c r="M1293" s="14">
        <f>Transaksi[[#This Row],[quantity]]*Transaksi[[#This Row],[harga_produk]]</f>
        <v>18000</v>
      </c>
      <c r="N1293" s="14" t="str">
        <f>LEFT(Transaksi[[#This Row],[jenis_pembayaran]],4)</f>
        <v>QRIS</v>
      </c>
      <c r="O1293" s="14">
        <f>IF(Transaksi[[#This Row],[tipe_pembayaran]]="QRIS",5%*Transaksi[[#This Row],[total_penjualan]],0)</f>
        <v>900</v>
      </c>
      <c r="P1293" s="14">
        <f>Transaksi[[#This Row],[total_penjualan]]-Transaksi[[#This Row],[diskon]]</f>
        <v>17100</v>
      </c>
      <c r="Q1293" s="16" t="str">
        <f t="shared" si="20"/>
        <v>Juni</v>
      </c>
    </row>
    <row r="1294" spans="1:17">
      <c r="A1294" s="14">
        <v>1293</v>
      </c>
      <c r="B1294" s="14">
        <v>1293</v>
      </c>
      <c r="C1294" s="15">
        <v>44565</v>
      </c>
      <c r="D1294" s="14">
        <v>53</v>
      </c>
      <c r="E1294" s="14">
        <v>2</v>
      </c>
      <c r="F1294" s="14">
        <v>2</v>
      </c>
      <c r="G1294" s="14" t="s">
        <v>30</v>
      </c>
      <c r="H1294" s="14" t="s">
        <v>20</v>
      </c>
      <c r="I1294" s="14" t="str">
        <f>VLOOKUP(Transaksi[[#This Row],[product_id]],'Data Mentah'!$J$7:$N$31,2,FALSE)</f>
        <v>Indomie Ayam Spesial</v>
      </c>
      <c r="J1294" s="14" t="str">
        <f>VLOOKUP(Transaksi[[#This Row],[product_id]],'Data Mentah'!$J$7:$N$31,3,FALSE)</f>
        <v>makanan</v>
      </c>
      <c r="K1294" s="14">
        <f>VLOOKUP(Transaksi[[#This Row],[product_id]],'Data Mentah'!$J$7:$N$31,4,FALSE)</f>
        <v>9000</v>
      </c>
      <c r="L1294" s="14" t="str">
        <f>VLOOKUP(Transaksi[[#This Row],[product_id]],'Data Mentah'!$J$7:$N$31,5,FALSE)</f>
        <v>mie-kuah</v>
      </c>
      <c r="M1294" s="14">
        <f>Transaksi[[#This Row],[quantity]]*Transaksi[[#This Row],[harga_produk]]</f>
        <v>18000</v>
      </c>
      <c r="N1294" s="14" t="str">
        <f>LEFT(Transaksi[[#This Row],[jenis_pembayaran]],4)</f>
        <v>QRIS</v>
      </c>
      <c r="O1294" s="14">
        <f>IF(Transaksi[[#This Row],[tipe_pembayaran]]="QRIS",5%*Transaksi[[#This Row],[total_penjualan]],0)</f>
        <v>900</v>
      </c>
      <c r="P1294" s="14">
        <f>Transaksi[[#This Row],[total_penjualan]]-Transaksi[[#This Row],[diskon]]</f>
        <v>17100</v>
      </c>
      <c r="Q1294" s="16" t="str">
        <f t="shared" si="20"/>
        <v>Januari</v>
      </c>
    </row>
    <row r="1295" spans="1:17">
      <c r="A1295" s="14">
        <v>1294</v>
      </c>
      <c r="B1295" s="14">
        <v>1294</v>
      </c>
      <c r="C1295" s="15">
        <v>44761</v>
      </c>
      <c r="D1295" s="14">
        <v>42</v>
      </c>
      <c r="E1295" s="14">
        <v>14</v>
      </c>
      <c r="F1295" s="14">
        <v>3</v>
      </c>
      <c r="G1295" s="14" t="s">
        <v>19</v>
      </c>
      <c r="H1295" s="14" t="s">
        <v>20</v>
      </c>
      <c r="I1295" s="14" t="str">
        <f>VLOOKUP(Transaksi[[#This Row],[product_id]],'Data Mentah'!$J$7:$N$31,2,FALSE)</f>
        <v>Indomie Rasa Soto Banjar Limau Kuit</v>
      </c>
      <c r="J1295" s="14" t="str">
        <f>VLOOKUP(Transaksi[[#This Row],[product_id]],'Data Mentah'!$J$7:$N$31,3,FALSE)</f>
        <v>makanan</v>
      </c>
      <c r="K1295" s="14">
        <f>VLOOKUP(Transaksi[[#This Row],[product_id]],'Data Mentah'!$J$7:$N$31,4,FALSE)</f>
        <v>10000</v>
      </c>
      <c r="L1295" s="14" t="str">
        <f>VLOOKUP(Transaksi[[#This Row],[product_id]],'Data Mentah'!$J$7:$N$31,5,FALSE)</f>
        <v>mie-kuah</v>
      </c>
      <c r="M1295" s="14">
        <f>Transaksi[[#This Row],[quantity]]*Transaksi[[#This Row],[harga_produk]]</f>
        <v>30000</v>
      </c>
      <c r="N1295" s="14" t="str">
        <f>LEFT(Transaksi[[#This Row],[jenis_pembayaran]],4)</f>
        <v>CASH</v>
      </c>
      <c r="O1295" s="14">
        <f>IF(Transaksi[[#This Row],[tipe_pembayaran]]="QRIS",5%*Transaksi[[#This Row],[total_penjualan]],0)</f>
        <v>0</v>
      </c>
      <c r="P1295" s="14">
        <f>Transaksi[[#This Row],[total_penjualan]]-Transaksi[[#This Row],[diskon]]</f>
        <v>30000</v>
      </c>
      <c r="Q1295" s="16" t="str">
        <f t="shared" si="20"/>
        <v>Juli</v>
      </c>
    </row>
    <row r="1296" spans="1:17">
      <c r="A1296" s="14">
        <v>1295</v>
      </c>
      <c r="B1296" s="14">
        <v>1295</v>
      </c>
      <c r="C1296" s="15">
        <v>44564</v>
      </c>
      <c r="D1296" s="14">
        <v>15</v>
      </c>
      <c r="E1296" s="14">
        <v>10</v>
      </c>
      <c r="F1296" s="14">
        <v>2</v>
      </c>
      <c r="G1296" s="14" t="s">
        <v>22</v>
      </c>
      <c r="H1296" s="14" t="s">
        <v>15</v>
      </c>
      <c r="I1296" s="14" t="str">
        <f>VLOOKUP(Transaksi[[#This Row],[product_id]],'Data Mentah'!$J$7:$N$31,2,FALSE)</f>
        <v>indomie Kari Ayam</v>
      </c>
      <c r="J1296" s="14" t="str">
        <f>VLOOKUP(Transaksi[[#This Row],[product_id]],'Data Mentah'!$J$7:$N$31,3,FALSE)</f>
        <v>makanan</v>
      </c>
      <c r="K1296" s="14">
        <f>VLOOKUP(Transaksi[[#This Row],[product_id]],'Data Mentah'!$J$7:$N$31,4,FALSE)</f>
        <v>9000</v>
      </c>
      <c r="L1296" s="14" t="str">
        <f>VLOOKUP(Transaksi[[#This Row],[product_id]],'Data Mentah'!$J$7:$N$31,5,FALSE)</f>
        <v>mie-kuah</v>
      </c>
      <c r="M1296" s="14">
        <f>Transaksi[[#This Row],[quantity]]*Transaksi[[#This Row],[harga_produk]]</f>
        <v>18000</v>
      </c>
      <c r="N1296" s="14" t="str">
        <f>LEFT(Transaksi[[#This Row],[jenis_pembayaran]],4)</f>
        <v>QRIS</v>
      </c>
      <c r="O1296" s="14">
        <f>IF(Transaksi[[#This Row],[tipe_pembayaran]]="QRIS",5%*Transaksi[[#This Row],[total_penjualan]],0)</f>
        <v>900</v>
      </c>
      <c r="P1296" s="14">
        <f>Transaksi[[#This Row],[total_penjualan]]-Transaksi[[#This Row],[diskon]]</f>
        <v>17100</v>
      </c>
      <c r="Q1296" s="16" t="str">
        <f t="shared" si="20"/>
        <v>Januari</v>
      </c>
    </row>
    <row r="1297" spans="1:17">
      <c r="A1297" s="14">
        <v>1296</v>
      </c>
      <c r="B1297" s="14">
        <v>1296</v>
      </c>
      <c r="C1297" s="15">
        <v>44596</v>
      </c>
      <c r="D1297" s="14">
        <v>79</v>
      </c>
      <c r="E1297" s="14">
        <v>16</v>
      </c>
      <c r="F1297" s="14">
        <v>3</v>
      </c>
      <c r="G1297" s="14" t="s">
        <v>33</v>
      </c>
      <c r="H1297" s="14" t="s">
        <v>20</v>
      </c>
      <c r="I1297" s="14" t="str">
        <f>VLOOKUP(Transaksi[[#This Row],[product_id]],'Data Mentah'!$J$7:$N$31,2,FALSE)</f>
        <v>Indomie Rasa Soto Lamongan</v>
      </c>
      <c r="J1297" s="14" t="str">
        <f>VLOOKUP(Transaksi[[#This Row],[product_id]],'Data Mentah'!$J$7:$N$31,3,FALSE)</f>
        <v>makanan</v>
      </c>
      <c r="K1297" s="14">
        <f>VLOOKUP(Transaksi[[#This Row],[product_id]],'Data Mentah'!$J$7:$N$31,4,FALSE)</f>
        <v>10000</v>
      </c>
      <c r="L1297" s="14" t="str">
        <f>VLOOKUP(Transaksi[[#This Row],[product_id]],'Data Mentah'!$J$7:$N$31,5,FALSE)</f>
        <v>mie-kuah</v>
      </c>
      <c r="M1297" s="14">
        <f>Transaksi[[#This Row],[quantity]]*Transaksi[[#This Row],[harga_produk]]</f>
        <v>30000</v>
      </c>
      <c r="N1297" s="14" t="str">
        <f>LEFT(Transaksi[[#This Row],[jenis_pembayaran]],4)</f>
        <v>QRIS</v>
      </c>
      <c r="O1297" s="14">
        <f>IF(Transaksi[[#This Row],[tipe_pembayaran]]="QRIS",5%*Transaksi[[#This Row],[total_penjualan]],0)</f>
        <v>1500</v>
      </c>
      <c r="P1297" s="14">
        <f>Transaksi[[#This Row],[total_penjualan]]-Transaksi[[#This Row],[diskon]]</f>
        <v>28500</v>
      </c>
      <c r="Q1297" s="16" t="str">
        <f t="shared" si="20"/>
        <v>Februari</v>
      </c>
    </row>
    <row r="1298" spans="1:17">
      <c r="A1298" s="14">
        <v>1297</v>
      </c>
      <c r="B1298" s="14">
        <v>1297</v>
      </c>
      <c r="C1298" s="15">
        <v>44702</v>
      </c>
      <c r="D1298" s="14">
        <v>86</v>
      </c>
      <c r="E1298" s="14">
        <v>12</v>
      </c>
      <c r="F1298" s="14">
        <v>3</v>
      </c>
      <c r="G1298" s="14" t="s">
        <v>14</v>
      </c>
      <c r="H1298" s="14" t="s">
        <v>15</v>
      </c>
      <c r="I1298" s="14" t="str">
        <f>VLOOKUP(Transaksi[[#This Row],[product_id]],'Data Mentah'!$J$7:$N$31,2,FALSE)</f>
        <v>Indomie Rasa Mi Kocok Bandung</v>
      </c>
      <c r="J1298" s="14" t="str">
        <f>VLOOKUP(Transaksi[[#This Row],[product_id]],'Data Mentah'!$J$7:$N$31,3,FALSE)</f>
        <v>makanan</v>
      </c>
      <c r="K1298" s="14">
        <f>VLOOKUP(Transaksi[[#This Row],[product_id]],'Data Mentah'!$J$7:$N$31,4,FALSE)</f>
        <v>10000</v>
      </c>
      <c r="L1298" s="14" t="str">
        <f>VLOOKUP(Transaksi[[#This Row],[product_id]],'Data Mentah'!$J$7:$N$31,5,FALSE)</f>
        <v>mie-kuah</v>
      </c>
      <c r="M1298" s="14">
        <f>Transaksi[[#This Row],[quantity]]*Transaksi[[#This Row],[harga_produk]]</f>
        <v>30000</v>
      </c>
      <c r="N1298" s="14" t="str">
        <f>LEFT(Transaksi[[#This Row],[jenis_pembayaran]],4)</f>
        <v>QRIS</v>
      </c>
      <c r="O1298" s="14">
        <f>IF(Transaksi[[#This Row],[tipe_pembayaran]]="QRIS",5%*Transaksi[[#This Row],[total_penjualan]],0)</f>
        <v>1500</v>
      </c>
      <c r="P1298" s="14">
        <f>Transaksi[[#This Row],[total_penjualan]]-Transaksi[[#This Row],[diskon]]</f>
        <v>28500</v>
      </c>
      <c r="Q1298" s="16" t="str">
        <f t="shared" si="20"/>
        <v>Mei</v>
      </c>
    </row>
    <row r="1299" spans="1:17">
      <c r="A1299" s="14">
        <v>1298</v>
      </c>
      <c r="B1299" s="14">
        <v>1298</v>
      </c>
      <c r="C1299" s="15">
        <v>44759</v>
      </c>
      <c r="D1299" s="14">
        <v>49</v>
      </c>
      <c r="E1299" s="14">
        <v>18</v>
      </c>
      <c r="F1299" s="14">
        <v>1</v>
      </c>
      <c r="G1299" s="14" t="s">
        <v>30</v>
      </c>
      <c r="H1299" s="14" t="s">
        <v>20</v>
      </c>
      <c r="I1299" s="14" t="str">
        <f>VLOOKUP(Transaksi[[#This Row],[product_id]],'Data Mentah'!$J$7:$N$31,2,FALSE)</f>
        <v>Indomie Soto Mie</v>
      </c>
      <c r="J1299" s="14" t="str">
        <f>VLOOKUP(Transaksi[[#This Row],[product_id]],'Data Mentah'!$J$7:$N$31,3,FALSE)</f>
        <v>makanan</v>
      </c>
      <c r="K1299" s="14">
        <f>VLOOKUP(Transaksi[[#This Row],[product_id]],'Data Mentah'!$J$7:$N$31,4,FALSE)</f>
        <v>9000</v>
      </c>
      <c r="L1299" s="14" t="str">
        <f>VLOOKUP(Transaksi[[#This Row],[product_id]],'Data Mentah'!$J$7:$N$31,5,FALSE)</f>
        <v>mie-kuah</v>
      </c>
      <c r="M1299" s="14">
        <f>Transaksi[[#This Row],[quantity]]*Transaksi[[#This Row],[harga_produk]]</f>
        <v>9000</v>
      </c>
      <c r="N1299" s="14" t="str">
        <f>LEFT(Transaksi[[#This Row],[jenis_pembayaran]],4)</f>
        <v>QRIS</v>
      </c>
      <c r="O1299" s="14">
        <f>IF(Transaksi[[#This Row],[tipe_pembayaran]]="QRIS",5%*Transaksi[[#This Row],[total_penjualan]],0)</f>
        <v>450</v>
      </c>
      <c r="P1299" s="14">
        <f>Transaksi[[#This Row],[total_penjualan]]-Transaksi[[#This Row],[diskon]]</f>
        <v>8550</v>
      </c>
      <c r="Q1299" s="16" t="str">
        <f t="shared" si="20"/>
        <v>Juli</v>
      </c>
    </row>
    <row r="1300" spans="1:17">
      <c r="A1300" s="14">
        <v>1299</v>
      </c>
      <c r="B1300" s="14">
        <v>1299</v>
      </c>
      <c r="C1300" s="15">
        <v>44765</v>
      </c>
      <c r="D1300" s="14">
        <v>58</v>
      </c>
      <c r="E1300" s="14">
        <v>5</v>
      </c>
      <c r="F1300" s="14">
        <v>3</v>
      </c>
      <c r="G1300" s="14" t="s">
        <v>19</v>
      </c>
      <c r="H1300" s="14" t="s">
        <v>15</v>
      </c>
      <c r="I1300" s="14" t="str">
        <f>VLOOKUP(Transaksi[[#This Row],[product_id]],'Data Mentah'!$J$7:$N$31,2,FALSE)</f>
        <v>Indomie Goreng Cabe Ijo</v>
      </c>
      <c r="J1300" s="14" t="str">
        <f>VLOOKUP(Transaksi[[#This Row],[product_id]],'Data Mentah'!$J$7:$N$31,3,FALSE)</f>
        <v>makanan</v>
      </c>
      <c r="K1300" s="14">
        <f>VLOOKUP(Transaksi[[#This Row],[product_id]],'Data Mentah'!$J$7:$N$31,4,FALSE)</f>
        <v>9000</v>
      </c>
      <c r="L1300" s="14" t="str">
        <f>VLOOKUP(Transaksi[[#This Row],[product_id]],'Data Mentah'!$J$7:$N$31,5,FALSE)</f>
        <v>mie-goreng</v>
      </c>
      <c r="M1300" s="14">
        <f>Transaksi[[#This Row],[quantity]]*Transaksi[[#This Row],[harga_produk]]</f>
        <v>27000</v>
      </c>
      <c r="N1300" s="14" t="str">
        <f>LEFT(Transaksi[[#This Row],[jenis_pembayaran]],4)</f>
        <v>CASH</v>
      </c>
      <c r="O1300" s="14">
        <f>IF(Transaksi[[#This Row],[tipe_pembayaran]]="QRIS",5%*Transaksi[[#This Row],[total_penjualan]],0)</f>
        <v>0</v>
      </c>
      <c r="P1300" s="14">
        <f>Transaksi[[#This Row],[total_penjualan]]-Transaksi[[#This Row],[diskon]]</f>
        <v>27000</v>
      </c>
      <c r="Q1300" s="16" t="str">
        <f t="shared" si="20"/>
        <v>Juli</v>
      </c>
    </row>
    <row r="1301" spans="1:17">
      <c r="A1301" s="14">
        <v>1300</v>
      </c>
      <c r="B1301" s="14">
        <v>1300</v>
      </c>
      <c r="C1301" s="15">
        <v>44709</v>
      </c>
      <c r="D1301" s="14">
        <v>62</v>
      </c>
      <c r="E1301" s="14">
        <v>11</v>
      </c>
      <c r="F1301" s="14">
        <v>3</v>
      </c>
      <c r="G1301" s="14" t="s">
        <v>14</v>
      </c>
      <c r="H1301" s="14" t="s">
        <v>20</v>
      </c>
      <c r="I1301" s="14" t="str">
        <f>VLOOKUP(Transaksi[[#This Row],[product_id]],'Data Mentah'!$J$7:$N$31,2,FALSE)</f>
        <v>Indomie Rasa Empal Gentong</v>
      </c>
      <c r="J1301" s="14" t="str">
        <f>VLOOKUP(Transaksi[[#This Row],[product_id]],'Data Mentah'!$J$7:$N$31,3,FALSE)</f>
        <v>makanan</v>
      </c>
      <c r="K1301" s="14">
        <f>VLOOKUP(Transaksi[[#This Row],[product_id]],'Data Mentah'!$J$7:$N$31,4,FALSE)</f>
        <v>10000</v>
      </c>
      <c r="L1301" s="14" t="str">
        <f>VLOOKUP(Transaksi[[#This Row],[product_id]],'Data Mentah'!$J$7:$N$31,5,FALSE)</f>
        <v>mie-kuah</v>
      </c>
      <c r="M1301" s="14">
        <f>Transaksi[[#This Row],[quantity]]*Transaksi[[#This Row],[harga_produk]]</f>
        <v>30000</v>
      </c>
      <c r="N1301" s="14" t="str">
        <f>LEFT(Transaksi[[#This Row],[jenis_pembayaran]],4)</f>
        <v>QRIS</v>
      </c>
      <c r="O1301" s="14">
        <f>IF(Transaksi[[#This Row],[tipe_pembayaran]]="QRIS",5%*Transaksi[[#This Row],[total_penjualan]],0)</f>
        <v>1500</v>
      </c>
      <c r="P1301" s="14">
        <f>Transaksi[[#This Row],[total_penjualan]]-Transaksi[[#This Row],[diskon]]</f>
        <v>28500</v>
      </c>
      <c r="Q1301" s="16" t="str">
        <f t="shared" si="20"/>
        <v>Mei</v>
      </c>
    </row>
    <row r="1302" spans="1:17">
      <c r="A1302" s="14">
        <v>1301</v>
      </c>
      <c r="B1302" s="14">
        <v>1301</v>
      </c>
      <c r="C1302" s="15">
        <v>44749</v>
      </c>
      <c r="D1302" s="14">
        <v>16</v>
      </c>
      <c r="E1302" s="14">
        <v>2</v>
      </c>
      <c r="F1302" s="14">
        <v>2</v>
      </c>
      <c r="G1302" s="14" t="s">
        <v>19</v>
      </c>
      <c r="H1302" s="14" t="s">
        <v>20</v>
      </c>
      <c r="I1302" s="14" t="str">
        <f>VLOOKUP(Transaksi[[#This Row],[product_id]],'Data Mentah'!$J$7:$N$31,2,FALSE)</f>
        <v>Indomie Ayam Spesial</v>
      </c>
      <c r="J1302" s="14" t="str">
        <f>VLOOKUP(Transaksi[[#This Row],[product_id]],'Data Mentah'!$J$7:$N$31,3,FALSE)</f>
        <v>makanan</v>
      </c>
      <c r="K1302" s="14">
        <f>VLOOKUP(Transaksi[[#This Row],[product_id]],'Data Mentah'!$J$7:$N$31,4,FALSE)</f>
        <v>9000</v>
      </c>
      <c r="L1302" s="14" t="str">
        <f>VLOOKUP(Transaksi[[#This Row],[product_id]],'Data Mentah'!$J$7:$N$31,5,FALSE)</f>
        <v>mie-kuah</v>
      </c>
      <c r="M1302" s="14">
        <f>Transaksi[[#This Row],[quantity]]*Transaksi[[#This Row],[harga_produk]]</f>
        <v>18000</v>
      </c>
      <c r="N1302" s="14" t="str">
        <f>LEFT(Transaksi[[#This Row],[jenis_pembayaran]],4)</f>
        <v>CASH</v>
      </c>
      <c r="O1302" s="14">
        <f>IF(Transaksi[[#This Row],[tipe_pembayaran]]="QRIS",5%*Transaksi[[#This Row],[total_penjualan]],0)</f>
        <v>0</v>
      </c>
      <c r="P1302" s="14">
        <f>Transaksi[[#This Row],[total_penjualan]]-Transaksi[[#This Row],[diskon]]</f>
        <v>18000</v>
      </c>
      <c r="Q1302" s="16" t="str">
        <f t="shared" si="20"/>
        <v>Juli</v>
      </c>
    </row>
    <row r="1303" spans="1:17">
      <c r="A1303" s="14">
        <v>1302</v>
      </c>
      <c r="B1303" s="14">
        <v>1302</v>
      </c>
      <c r="C1303" s="15">
        <v>44743</v>
      </c>
      <c r="D1303" s="14">
        <v>68</v>
      </c>
      <c r="E1303" s="14">
        <v>17</v>
      </c>
      <c r="F1303" s="14">
        <v>2</v>
      </c>
      <c r="G1303" s="14" t="s">
        <v>19</v>
      </c>
      <c r="H1303" s="14" t="s">
        <v>20</v>
      </c>
      <c r="I1303" s="14" t="str">
        <f>VLOOKUP(Transaksi[[#This Row],[product_id]],'Data Mentah'!$J$7:$N$31,2,FALSE)</f>
        <v>Indomie Rasa Soto Padang</v>
      </c>
      <c r="J1303" s="14" t="str">
        <f>VLOOKUP(Transaksi[[#This Row],[product_id]],'Data Mentah'!$J$7:$N$31,3,FALSE)</f>
        <v>makanan</v>
      </c>
      <c r="K1303" s="14">
        <f>VLOOKUP(Transaksi[[#This Row],[product_id]],'Data Mentah'!$J$7:$N$31,4,FALSE)</f>
        <v>10000</v>
      </c>
      <c r="L1303" s="14" t="str">
        <f>VLOOKUP(Transaksi[[#This Row],[product_id]],'Data Mentah'!$J$7:$N$31,5,FALSE)</f>
        <v>mie-kuah</v>
      </c>
      <c r="M1303" s="14">
        <f>Transaksi[[#This Row],[quantity]]*Transaksi[[#This Row],[harga_produk]]</f>
        <v>20000</v>
      </c>
      <c r="N1303" s="14" t="str">
        <f>LEFT(Transaksi[[#This Row],[jenis_pembayaran]],4)</f>
        <v>CASH</v>
      </c>
      <c r="O1303" s="14">
        <f>IF(Transaksi[[#This Row],[tipe_pembayaran]]="QRIS",5%*Transaksi[[#This Row],[total_penjualan]],0)</f>
        <v>0</v>
      </c>
      <c r="P1303" s="14">
        <f>Transaksi[[#This Row],[total_penjualan]]-Transaksi[[#This Row],[diskon]]</f>
        <v>20000</v>
      </c>
      <c r="Q1303" s="16" t="str">
        <f t="shared" si="20"/>
        <v>Juli</v>
      </c>
    </row>
    <row r="1304" spans="1:17">
      <c r="A1304" s="14">
        <v>1303</v>
      </c>
      <c r="B1304" s="14">
        <v>1303</v>
      </c>
      <c r="C1304" s="15">
        <v>44629</v>
      </c>
      <c r="D1304" s="14">
        <v>75</v>
      </c>
      <c r="E1304" s="14">
        <v>5</v>
      </c>
      <c r="F1304" s="14">
        <v>3</v>
      </c>
      <c r="G1304" s="14" t="s">
        <v>30</v>
      </c>
      <c r="H1304" s="14" t="s">
        <v>20</v>
      </c>
      <c r="I1304" s="14" t="str">
        <f>VLOOKUP(Transaksi[[#This Row],[product_id]],'Data Mentah'!$J$7:$N$31,2,FALSE)</f>
        <v>Indomie Goreng Cabe Ijo</v>
      </c>
      <c r="J1304" s="14" t="str">
        <f>VLOOKUP(Transaksi[[#This Row],[product_id]],'Data Mentah'!$J$7:$N$31,3,FALSE)</f>
        <v>makanan</v>
      </c>
      <c r="K1304" s="14">
        <f>VLOOKUP(Transaksi[[#This Row],[product_id]],'Data Mentah'!$J$7:$N$31,4,FALSE)</f>
        <v>9000</v>
      </c>
      <c r="L1304" s="14" t="str">
        <f>VLOOKUP(Transaksi[[#This Row],[product_id]],'Data Mentah'!$J$7:$N$31,5,FALSE)</f>
        <v>mie-goreng</v>
      </c>
      <c r="M1304" s="14">
        <f>Transaksi[[#This Row],[quantity]]*Transaksi[[#This Row],[harga_produk]]</f>
        <v>27000</v>
      </c>
      <c r="N1304" s="14" t="str">
        <f>LEFT(Transaksi[[#This Row],[jenis_pembayaran]],4)</f>
        <v>QRIS</v>
      </c>
      <c r="O1304" s="14">
        <f>IF(Transaksi[[#This Row],[tipe_pembayaran]]="QRIS",5%*Transaksi[[#This Row],[total_penjualan]],0)</f>
        <v>1350</v>
      </c>
      <c r="P1304" s="14">
        <f>Transaksi[[#This Row],[total_penjualan]]-Transaksi[[#This Row],[diskon]]</f>
        <v>25650</v>
      </c>
      <c r="Q1304" s="16" t="str">
        <f t="shared" si="20"/>
        <v>Maret</v>
      </c>
    </row>
    <row r="1305" spans="1:17">
      <c r="A1305" s="14">
        <v>1304</v>
      </c>
      <c r="B1305" s="14">
        <v>1304</v>
      </c>
      <c r="C1305" s="15">
        <v>44622</v>
      </c>
      <c r="D1305" s="14">
        <v>83</v>
      </c>
      <c r="E1305" s="14">
        <v>5</v>
      </c>
      <c r="F1305" s="14">
        <v>1</v>
      </c>
      <c r="G1305" s="14" t="s">
        <v>14</v>
      </c>
      <c r="H1305" s="14" t="s">
        <v>20</v>
      </c>
      <c r="I1305" s="14" t="str">
        <f>VLOOKUP(Transaksi[[#This Row],[product_id]],'Data Mentah'!$J$7:$N$31,2,FALSE)</f>
        <v>Indomie Goreng Cabe Ijo</v>
      </c>
      <c r="J1305" s="14" t="str">
        <f>VLOOKUP(Transaksi[[#This Row],[product_id]],'Data Mentah'!$J$7:$N$31,3,FALSE)</f>
        <v>makanan</v>
      </c>
      <c r="K1305" s="14">
        <f>VLOOKUP(Transaksi[[#This Row],[product_id]],'Data Mentah'!$J$7:$N$31,4,FALSE)</f>
        <v>9000</v>
      </c>
      <c r="L1305" s="14" t="str">
        <f>VLOOKUP(Transaksi[[#This Row],[product_id]],'Data Mentah'!$J$7:$N$31,5,FALSE)</f>
        <v>mie-goreng</v>
      </c>
      <c r="M1305" s="14">
        <f>Transaksi[[#This Row],[quantity]]*Transaksi[[#This Row],[harga_produk]]</f>
        <v>9000</v>
      </c>
      <c r="N1305" s="14" t="str">
        <f>LEFT(Transaksi[[#This Row],[jenis_pembayaran]],4)</f>
        <v>QRIS</v>
      </c>
      <c r="O1305" s="14">
        <f>IF(Transaksi[[#This Row],[tipe_pembayaran]]="QRIS",5%*Transaksi[[#This Row],[total_penjualan]],0)</f>
        <v>450</v>
      </c>
      <c r="P1305" s="14">
        <f>Transaksi[[#This Row],[total_penjualan]]-Transaksi[[#This Row],[diskon]]</f>
        <v>8550</v>
      </c>
      <c r="Q1305" s="16" t="str">
        <f t="shared" si="20"/>
        <v>Maret</v>
      </c>
    </row>
    <row r="1306" spans="1:17">
      <c r="A1306" s="14">
        <v>1305</v>
      </c>
      <c r="B1306" s="14">
        <v>1305</v>
      </c>
      <c r="C1306" s="15">
        <v>44727</v>
      </c>
      <c r="D1306" s="14">
        <v>29</v>
      </c>
      <c r="E1306" s="14">
        <v>2</v>
      </c>
      <c r="F1306" s="14">
        <v>1</v>
      </c>
      <c r="G1306" s="14" t="s">
        <v>45</v>
      </c>
      <c r="H1306" s="14" t="s">
        <v>20</v>
      </c>
      <c r="I1306" s="14" t="str">
        <f>VLOOKUP(Transaksi[[#This Row],[product_id]],'Data Mentah'!$J$7:$N$31,2,FALSE)</f>
        <v>Indomie Ayam Spesial</v>
      </c>
      <c r="J1306" s="14" t="str">
        <f>VLOOKUP(Transaksi[[#This Row],[product_id]],'Data Mentah'!$J$7:$N$31,3,FALSE)</f>
        <v>makanan</v>
      </c>
      <c r="K1306" s="14">
        <f>VLOOKUP(Transaksi[[#This Row],[product_id]],'Data Mentah'!$J$7:$N$31,4,FALSE)</f>
        <v>9000</v>
      </c>
      <c r="L1306" s="14" t="str">
        <f>VLOOKUP(Transaksi[[#This Row],[product_id]],'Data Mentah'!$J$7:$N$31,5,FALSE)</f>
        <v>mie-kuah</v>
      </c>
      <c r="M1306" s="14">
        <f>Transaksi[[#This Row],[quantity]]*Transaksi[[#This Row],[harga_produk]]</f>
        <v>9000</v>
      </c>
      <c r="N1306" s="14" t="str">
        <f>LEFT(Transaksi[[#This Row],[jenis_pembayaran]],4)</f>
        <v>QRIS</v>
      </c>
      <c r="O1306" s="14">
        <f>IF(Transaksi[[#This Row],[tipe_pembayaran]]="QRIS",5%*Transaksi[[#This Row],[total_penjualan]],0)</f>
        <v>450</v>
      </c>
      <c r="P1306" s="14">
        <f>Transaksi[[#This Row],[total_penjualan]]-Transaksi[[#This Row],[diskon]]</f>
        <v>8550</v>
      </c>
      <c r="Q1306" s="16" t="str">
        <f t="shared" si="20"/>
        <v>Juni</v>
      </c>
    </row>
    <row r="1307" spans="1:17">
      <c r="A1307" s="14">
        <v>1306</v>
      </c>
      <c r="B1307" s="14">
        <v>1306</v>
      </c>
      <c r="C1307" s="15">
        <v>44771</v>
      </c>
      <c r="D1307" s="14">
        <v>17</v>
      </c>
      <c r="E1307" s="14">
        <v>12</v>
      </c>
      <c r="F1307" s="14">
        <v>2</v>
      </c>
      <c r="G1307" s="14" t="s">
        <v>33</v>
      </c>
      <c r="H1307" s="14" t="s">
        <v>20</v>
      </c>
      <c r="I1307" s="14" t="str">
        <f>VLOOKUP(Transaksi[[#This Row],[product_id]],'Data Mentah'!$J$7:$N$31,2,FALSE)</f>
        <v>Indomie Rasa Mi Kocok Bandung</v>
      </c>
      <c r="J1307" s="14" t="str">
        <f>VLOOKUP(Transaksi[[#This Row],[product_id]],'Data Mentah'!$J$7:$N$31,3,FALSE)</f>
        <v>makanan</v>
      </c>
      <c r="K1307" s="14">
        <f>VLOOKUP(Transaksi[[#This Row],[product_id]],'Data Mentah'!$J$7:$N$31,4,FALSE)</f>
        <v>10000</v>
      </c>
      <c r="L1307" s="14" t="str">
        <f>VLOOKUP(Transaksi[[#This Row],[product_id]],'Data Mentah'!$J$7:$N$31,5,FALSE)</f>
        <v>mie-kuah</v>
      </c>
      <c r="M1307" s="14">
        <f>Transaksi[[#This Row],[quantity]]*Transaksi[[#This Row],[harga_produk]]</f>
        <v>20000</v>
      </c>
      <c r="N1307" s="14" t="str">
        <f>LEFT(Transaksi[[#This Row],[jenis_pembayaran]],4)</f>
        <v>QRIS</v>
      </c>
      <c r="O1307" s="14">
        <f>IF(Transaksi[[#This Row],[tipe_pembayaran]]="QRIS",5%*Transaksi[[#This Row],[total_penjualan]],0)</f>
        <v>1000</v>
      </c>
      <c r="P1307" s="14">
        <f>Transaksi[[#This Row],[total_penjualan]]-Transaksi[[#This Row],[diskon]]</f>
        <v>19000</v>
      </c>
      <c r="Q1307" s="16" t="str">
        <f t="shared" si="20"/>
        <v>Juli</v>
      </c>
    </row>
    <row r="1308" spans="1:17">
      <c r="A1308" s="14">
        <v>1307</v>
      </c>
      <c r="B1308" s="14">
        <v>1307</v>
      </c>
      <c r="C1308" s="15">
        <v>44771</v>
      </c>
      <c r="D1308" s="14">
        <v>87</v>
      </c>
      <c r="E1308" s="14">
        <v>16</v>
      </c>
      <c r="F1308" s="14">
        <v>3</v>
      </c>
      <c r="G1308" s="14" t="s">
        <v>22</v>
      </c>
      <c r="H1308" s="14" t="s">
        <v>15</v>
      </c>
      <c r="I1308" s="14" t="str">
        <f>VLOOKUP(Transaksi[[#This Row],[product_id]],'Data Mentah'!$J$7:$N$31,2,FALSE)</f>
        <v>Indomie Rasa Soto Lamongan</v>
      </c>
      <c r="J1308" s="14" t="str">
        <f>VLOOKUP(Transaksi[[#This Row],[product_id]],'Data Mentah'!$J$7:$N$31,3,FALSE)</f>
        <v>makanan</v>
      </c>
      <c r="K1308" s="14">
        <f>VLOOKUP(Transaksi[[#This Row],[product_id]],'Data Mentah'!$J$7:$N$31,4,FALSE)</f>
        <v>10000</v>
      </c>
      <c r="L1308" s="14" t="str">
        <f>VLOOKUP(Transaksi[[#This Row],[product_id]],'Data Mentah'!$J$7:$N$31,5,FALSE)</f>
        <v>mie-kuah</v>
      </c>
      <c r="M1308" s="14">
        <f>Transaksi[[#This Row],[quantity]]*Transaksi[[#This Row],[harga_produk]]</f>
        <v>30000</v>
      </c>
      <c r="N1308" s="14" t="str">
        <f>LEFT(Transaksi[[#This Row],[jenis_pembayaran]],4)</f>
        <v>QRIS</v>
      </c>
      <c r="O1308" s="14">
        <f>IF(Transaksi[[#This Row],[tipe_pembayaran]]="QRIS",5%*Transaksi[[#This Row],[total_penjualan]],0)</f>
        <v>1500</v>
      </c>
      <c r="P1308" s="14">
        <f>Transaksi[[#This Row],[total_penjualan]]-Transaksi[[#This Row],[diskon]]</f>
        <v>28500</v>
      </c>
      <c r="Q1308" s="16" t="str">
        <f t="shared" si="20"/>
        <v>Juli</v>
      </c>
    </row>
    <row r="1309" spans="1:17">
      <c r="A1309" s="14">
        <v>1308</v>
      </c>
      <c r="B1309" s="14">
        <v>1308</v>
      </c>
      <c r="C1309" s="15">
        <v>44685</v>
      </c>
      <c r="D1309" s="14">
        <v>47</v>
      </c>
      <c r="E1309" s="14">
        <v>10</v>
      </c>
      <c r="F1309" s="14">
        <v>2</v>
      </c>
      <c r="G1309" s="14" t="s">
        <v>33</v>
      </c>
      <c r="H1309" s="14" t="s">
        <v>15</v>
      </c>
      <c r="I1309" s="14" t="str">
        <f>VLOOKUP(Transaksi[[#This Row],[product_id]],'Data Mentah'!$J$7:$N$31,2,FALSE)</f>
        <v>indomie Kari Ayam</v>
      </c>
      <c r="J1309" s="14" t="str">
        <f>VLOOKUP(Transaksi[[#This Row],[product_id]],'Data Mentah'!$J$7:$N$31,3,FALSE)</f>
        <v>makanan</v>
      </c>
      <c r="K1309" s="14">
        <f>VLOOKUP(Transaksi[[#This Row],[product_id]],'Data Mentah'!$J$7:$N$31,4,FALSE)</f>
        <v>9000</v>
      </c>
      <c r="L1309" s="14" t="str">
        <f>VLOOKUP(Transaksi[[#This Row],[product_id]],'Data Mentah'!$J$7:$N$31,5,FALSE)</f>
        <v>mie-kuah</v>
      </c>
      <c r="M1309" s="14">
        <f>Transaksi[[#This Row],[quantity]]*Transaksi[[#This Row],[harga_produk]]</f>
        <v>18000</v>
      </c>
      <c r="N1309" s="14" t="str">
        <f>LEFT(Transaksi[[#This Row],[jenis_pembayaran]],4)</f>
        <v>QRIS</v>
      </c>
      <c r="O1309" s="14">
        <f>IF(Transaksi[[#This Row],[tipe_pembayaran]]="QRIS",5%*Transaksi[[#This Row],[total_penjualan]],0)</f>
        <v>900</v>
      </c>
      <c r="P1309" s="14">
        <f>Transaksi[[#This Row],[total_penjualan]]-Transaksi[[#This Row],[diskon]]</f>
        <v>17100</v>
      </c>
      <c r="Q1309" s="16" t="str">
        <f t="shared" si="20"/>
        <v>Mei</v>
      </c>
    </row>
    <row r="1310" spans="1:17">
      <c r="A1310" s="14">
        <v>1309</v>
      </c>
      <c r="B1310" s="14">
        <v>1309</v>
      </c>
      <c r="C1310" s="15">
        <v>44709</v>
      </c>
      <c r="D1310" s="14">
        <v>22</v>
      </c>
      <c r="E1310" s="14">
        <v>17</v>
      </c>
      <c r="F1310" s="14">
        <v>3</v>
      </c>
      <c r="G1310" s="14" t="s">
        <v>22</v>
      </c>
      <c r="H1310" s="14" t="s">
        <v>20</v>
      </c>
      <c r="I1310" s="14" t="str">
        <f>VLOOKUP(Transaksi[[#This Row],[product_id]],'Data Mentah'!$J$7:$N$31,2,FALSE)</f>
        <v>Indomie Rasa Soto Padang</v>
      </c>
      <c r="J1310" s="14" t="str">
        <f>VLOOKUP(Transaksi[[#This Row],[product_id]],'Data Mentah'!$J$7:$N$31,3,FALSE)</f>
        <v>makanan</v>
      </c>
      <c r="K1310" s="14">
        <f>VLOOKUP(Transaksi[[#This Row],[product_id]],'Data Mentah'!$J$7:$N$31,4,FALSE)</f>
        <v>10000</v>
      </c>
      <c r="L1310" s="14" t="str">
        <f>VLOOKUP(Transaksi[[#This Row],[product_id]],'Data Mentah'!$J$7:$N$31,5,FALSE)</f>
        <v>mie-kuah</v>
      </c>
      <c r="M1310" s="14">
        <f>Transaksi[[#This Row],[quantity]]*Transaksi[[#This Row],[harga_produk]]</f>
        <v>30000</v>
      </c>
      <c r="N1310" s="14" t="str">
        <f>LEFT(Transaksi[[#This Row],[jenis_pembayaran]],4)</f>
        <v>QRIS</v>
      </c>
      <c r="O1310" s="14">
        <f>IF(Transaksi[[#This Row],[tipe_pembayaran]]="QRIS",5%*Transaksi[[#This Row],[total_penjualan]],0)</f>
        <v>1500</v>
      </c>
      <c r="P1310" s="14">
        <f>Transaksi[[#This Row],[total_penjualan]]-Transaksi[[#This Row],[diskon]]</f>
        <v>28500</v>
      </c>
      <c r="Q1310" s="16" t="str">
        <f t="shared" si="20"/>
        <v>Mei</v>
      </c>
    </row>
    <row r="1311" spans="1:17">
      <c r="A1311" s="14">
        <v>1310</v>
      </c>
      <c r="B1311" s="14">
        <v>1310</v>
      </c>
      <c r="C1311" s="15">
        <v>44737</v>
      </c>
      <c r="D1311" s="14">
        <v>11</v>
      </c>
      <c r="E1311" s="14">
        <v>8</v>
      </c>
      <c r="F1311" s="14">
        <v>2</v>
      </c>
      <c r="G1311" s="14" t="s">
        <v>19</v>
      </c>
      <c r="H1311" s="14" t="s">
        <v>15</v>
      </c>
      <c r="I1311" s="14" t="str">
        <f>VLOOKUP(Transaksi[[#This Row],[product_id]],'Data Mentah'!$J$7:$N$31,2,FALSE)</f>
        <v>Indomie Goreng Sambal Matah</v>
      </c>
      <c r="J1311" s="14" t="str">
        <f>VLOOKUP(Transaksi[[#This Row],[product_id]],'Data Mentah'!$J$7:$N$31,3,FALSE)</f>
        <v>makanan</v>
      </c>
      <c r="K1311" s="14">
        <f>VLOOKUP(Transaksi[[#This Row],[product_id]],'Data Mentah'!$J$7:$N$31,4,FALSE)</f>
        <v>9000</v>
      </c>
      <c r="L1311" s="14" t="str">
        <f>VLOOKUP(Transaksi[[#This Row],[product_id]],'Data Mentah'!$J$7:$N$31,5,FALSE)</f>
        <v>mie-goreng</v>
      </c>
      <c r="M1311" s="14">
        <f>Transaksi[[#This Row],[quantity]]*Transaksi[[#This Row],[harga_produk]]</f>
        <v>18000</v>
      </c>
      <c r="N1311" s="14" t="str">
        <f>LEFT(Transaksi[[#This Row],[jenis_pembayaran]],4)</f>
        <v>CASH</v>
      </c>
      <c r="O1311" s="14">
        <f>IF(Transaksi[[#This Row],[tipe_pembayaran]]="QRIS",5%*Transaksi[[#This Row],[total_penjualan]],0)</f>
        <v>0</v>
      </c>
      <c r="P1311" s="14">
        <f>Transaksi[[#This Row],[total_penjualan]]-Transaksi[[#This Row],[diskon]]</f>
        <v>18000</v>
      </c>
      <c r="Q1311" s="16" t="str">
        <f t="shared" si="20"/>
        <v>Juni</v>
      </c>
    </row>
    <row r="1312" spans="1:17">
      <c r="A1312" s="14">
        <v>1311</v>
      </c>
      <c r="B1312" s="14">
        <v>1311</v>
      </c>
      <c r="C1312" s="15">
        <v>44773</v>
      </c>
      <c r="D1312" s="14">
        <v>48</v>
      </c>
      <c r="E1312" s="14">
        <v>10</v>
      </c>
      <c r="F1312" s="14">
        <v>2</v>
      </c>
      <c r="G1312" s="14" t="s">
        <v>30</v>
      </c>
      <c r="H1312" s="14" t="s">
        <v>20</v>
      </c>
      <c r="I1312" s="14" t="str">
        <f>VLOOKUP(Transaksi[[#This Row],[product_id]],'Data Mentah'!$J$7:$N$31,2,FALSE)</f>
        <v>indomie Kari Ayam</v>
      </c>
      <c r="J1312" s="14" t="str">
        <f>VLOOKUP(Transaksi[[#This Row],[product_id]],'Data Mentah'!$J$7:$N$31,3,FALSE)</f>
        <v>makanan</v>
      </c>
      <c r="K1312" s="14">
        <f>VLOOKUP(Transaksi[[#This Row],[product_id]],'Data Mentah'!$J$7:$N$31,4,FALSE)</f>
        <v>9000</v>
      </c>
      <c r="L1312" s="14" t="str">
        <f>VLOOKUP(Transaksi[[#This Row],[product_id]],'Data Mentah'!$J$7:$N$31,5,FALSE)</f>
        <v>mie-kuah</v>
      </c>
      <c r="M1312" s="14">
        <f>Transaksi[[#This Row],[quantity]]*Transaksi[[#This Row],[harga_produk]]</f>
        <v>18000</v>
      </c>
      <c r="N1312" s="14" t="str">
        <f>LEFT(Transaksi[[#This Row],[jenis_pembayaran]],4)</f>
        <v>QRIS</v>
      </c>
      <c r="O1312" s="14">
        <f>IF(Transaksi[[#This Row],[tipe_pembayaran]]="QRIS",5%*Transaksi[[#This Row],[total_penjualan]],0)</f>
        <v>900</v>
      </c>
      <c r="P1312" s="14">
        <f>Transaksi[[#This Row],[total_penjualan]]-Transaksi[[#This Row],[diskon]]</f>
        <v>17100</v>
      </c>
      <c r="Q1312" s="16" t="str">
        <f t="shared" si="20"/>
        <v>Juli</v>
      </c>
    </row>
    <row r="1313" spans="1:17">
      <c r="A1313" s="14">
        <v>1312</v>
      </c>
      <c r="B1313" s="14">
        <v>1312</v>
      </c>
      <c r="C1313" s="15">
        <v>44583</v>
      </c>
      <c r="D1313" s="14">
        <v>36</v>
      </c>
      <c r="E1313" s="14">
        <v>16</v>
      </c>
      <c r="F1313" s="14">
        <v>2</v>
      </c>
      <c r="G1313" s="14" t="s">
        <v>19</v>
      </c>
      <c r="H1313" s="14" t="s">
        <v>15</v>
      </c>
      <c r="I1313" s="14" t="str">
        <f>VLOOKUP(Transaksi[[#This Row],[product_id]],'Data Mentah'!$J$7:$N$31,2,FALSE)</f>
        <v>Indomie Rasa Soto Lamongan</v>
      </c>
      <c r="J1313" s="14" t="str">
        <f>VLOOKUP(Transaksi[[#This Row],[product_id]],'Data Mentah'!$J$7:$N$31,3,FALSE)</f>
        <v>makanan</v>
      </c>
      <c r="K1313" s="14">
        <f>VLOOKUP(Transaksi[[#This Row],[product_id]],'Data Mentah'!$J$7:$N$31,4,FALSE)</f>
        <v>10000</v>
      </c>
      <c r="L1313" s="14" t="str">
        <f>VLOOKUP(Transaksi[[#This Row],[product_id]],'Data Mentah'!$J$7:$N$31,5,FALSE)</f>
        <v>mie-kuah</v>
      </c>
      <c r="M1313" s="14">
        <f>Transaksi[[#This Row],[quantity]]*Transaksi[[#This Row],[harga_produk]]</f>
        <v>20000</v>
      </c>
      <c r="N1313" s="14" t="str">
        <f>LEFT(Transaksi[[#This Row],[jenis_pembayaran]],4)</f>
        <v>CASH</v>
      </c>
      <c r="O1313" s="14">
        <f>IF(Transaksi[[#This Row],[tipe_pembayaran]]="QRIS",5%*Transaksi[[#This Row],[total_penjualan]],0)</f>
        <v>0</v>
      </c>
      <c r="P1313" s="14">
        <f>Transaksi[[#This Row],[total_penjualan]]-Transaksi[[#This Row],[diskon]]</f>
        <v>20000</v>
      </c>
      <c r="Q1313" s="16" t="str">
        <f t="shared" si="20"/>
        <v>Januari</v>
      </c>
    </row>
    <row r="1314" spans="1:17">
      <c r="A1314" s="14">
        <v>1313</v>
      </c>
      <c r="B1314" s="14">
        <v>1313</v>
      </c>
      <c r="C1314" s="15">
        <v>44732</v>
      </c>
      <c r="D1314" s="14">
        <v>57</v>
      </c>
      <c r="E1314" s="14">
        <v>16</v>
      </c>
      <c r="F1314" s="14">
        <v>1</v>
      </c>
      <c r="G1314" s="14" t="s">
        <v>45</v>
      </c>
      <c r="H1314" s="14" t="s">
        <v>20</v>
      </c>
      <c r="I1314" s="14" t="str">
        <f>VLOOKUP(Transaksi[[#This Row],[product_id]],'Data Mentah'!$J$7:$N$31,2,FALSE)</f>
        <v>Indomie Rasa Soto Lamongan</v>
      </c>
      <c r="J1314" s="14" t="str">
        <f>VLOOKUP(Transaksi[[#This Row],[product_id]],'Data Mentah'!$J$7:$N$31,3,FALSE)</f>
        <v>makanan</v>
      </c>
      <c r="K1314" s="14">
        <f>VLOOKUP(Transaksi[[#This Row],[product_id]],'Data Mentah'!$J$7:$N$31,4,FALSE)</f>
        <v>10000</v>
      </c>
      <c r="L1314" s="14" t="str">
        <f>VLOOKUP(Transaksi[[#This Row],[product_id]],'Data Mentah'!$J$7:$N$31,5,FALSE)</f>
        <v>mie-kuah</v>
      </c>
      <c r="M1314" s="14">
        <f>Transaksi[[#This Row],[quantity]]*Transaksi[[#This Row],[harga_produk]]</f>
        <v>10000</v>
      </c>
      <c r="N1314" s="14" t="str">
        <f>LEFT(Transaksi[[#This Row],[jenis_pembayaran]],4)</f>
        <v>QRIS</v>
      </c>
      <c r="O1314" s="14">
        <f>IF(Transaksi[[#This Row],[tipe_pembayaran]]="QRIS",5%*Transaksi[[#This Row],[total_penjualan]],0)</f>
        <v>500</v>
      </c>
      <c r="P1314" s="14">
        <f>Transaksi[[#This Row],[total_penjualan]]-Transaksi[[#This Row],[diskon]]</f>
        <v>9500</v>
      </c>
      <c r="Q1314" s="16" t="str">
        <f t="shared" si="20"/>
        <v>Juni</v>
      </c>
    </row>
    <row r="1315" spans="1:17">
      <c r="A1315" s="14">
        <v>1314</v>
      </c>
      <c r="B1315" s="14">
        <v>1314</v>
      </c>
      <c r="C1315" s="15">
        <v>44723</v>
      </c>
      <c r="D1315" s="14">
        <v>41</v>
      </c>
      <c r="E1315" s="14">
        <v>16</v>
      </c>
      <c r="F1315" s="14">
        <v>1</v>
      </c>
      <c r="G1315" s="14" t="s">
        <v>14</v>
      </c>
      <c r="H1315" s="14" t="s">
        <v>15</v>
      </c>
      <c r="I1315" s="14" t="str">
        <f>VLOOKUP(Transaksi[[#This Row],[product_id]],'Data Mentah'!$J$7:$N$31,2,FALSE)</f>
        <v>Indomie Rasa Soto Lamongan</v>
      </c>
      <c r="J1315" s="14" t="str">
        <f>VLOOKUP(Transaksi[[#This Row],[product_id]],'Data Mentah'!$J$7:$N$31,3,FALSE)</f>
        <v>makanan</v>
      </c>
      <c r="K1315" s="14">
        <f>VLOOKUP(Transaksi[[#This Row],[product_id]],'Data Mentah'!$J$7:$N$31,4,FALSE)</f>
        <v>10000</v>
      </c>
      <c r="L1315" s="14" t="str">
        <f>VLOOKUP(Transaksi[[#This Row],[product_id]],'Data Mentah'!$J$7:$N$31,5,FALSE)</f>
        <v>mie-kuah</v>
      </c>
      <c r="M1315" s="14">
        <f>Transaksi[[#This Row],[quantity]]*Transaksi[[#This Row],[harga_produk]]</f>
        <v>10000</v>
      </c>
      <c r="N1315" s="14" t="str">
        <f>LEFT(Transaksi[[#This Row],[jenis_pembayaran]],4)</f>
        <v>QRIS</v>
      </c>
      <c r="O1315" s="14">
        <f>IF(Transaksi[[#This Row],[tipe_pembayaran]]="QRIS",5%*Transaksi[[#This Row],[total_penjualan]],0)</f>
        <v>500</v>
      </c>
      <c r="P1315" s="14">
        <f>Transaksi[[#This Row],[total_penjualan]]-Transaksi[[#This Row],[diskon]]</f>
        <v>9500</v>
      </c>
      <c r="Q1315" s="16" t="str">
        <f t="shared" si="20"/>
        <v>Juni</v>
      </c>
    </row>
    <row r="1316" spans="1:17">
      <c r="A1316" s="14">
        <v>1315</v>
      </c>
      <c r="B1316" s="14">
        <v>1315</v>
      </c>
      <c r="C1316" s="15">
        <v>44746</v>
      </c>
      <c r="D1316" s="14">
        <v>19</v>
      </c>
      <c r="E1316" s="14">
        <v>3</v>
      </c>
      <c r="F1316" s="14">
        <v>1</v>
      </c>
      <c r="G1316" s="14" t="s">
        <v>22</v>
      </c>
      <c r="H1316" s="14" t="s">
        <v>15</v>
      </c>
      <c r="I1316" s="14" t="str">
        <f>VLOOKUP(Transaksi[[#This Row],[product_id]],'Data Mentah'!$J$7:$N$31,2,FALSE)</f>
        <v>Indomie Baso Sapi</v>
      </c>
      <c r="J1316" s="14" t="str">
        <f>VLOOKUP(Transaksi[[#This Row],[product_id]],'Data Mentah'!$J$7:$N$31,3,FALSE)</f>
        <v>makanan</v>
      </c>
      <c r="K1316" s="14">
        <f>VLOOKUP(Transaksi[[#This Row],[product_id]],'Data Mentah'!$J$7:$N$31,4,FALSE)</f>
        <v>9000</v>
      </c>
      <c r="L1316" s="14" t="str">
        <f>VLOOKUP(Transaksi[[#This Row],[product_id]],'Data Mentah'!$J$7:$N$31,5,FALSE)</f>
        <v>mie-kuah</v>
      </c>
      <c r="M1316" s="14">
        <f>Transaksi[[#This Row],[quantity]]*Transaksi[[#This Row],[harga_produk]]</f>
        <v>9000</v>
      </c>
      <c r="N1316" s="14" t="str">
        <f>LEFT(Transaksi[[#This Row],[jenis_pembayaran]],4)</f>
        <v>QRIS</v>
      </c>
      <c r="O1316" s="14">
        <f>IF(Transaksi[[#This Row],[tipe_pembayaran]]="QRIS",5%*Transaksi[[#This Row],[total_penjualan]],0)</f>
        <v>450</v>
      </c>
      <c r="P1316" s="14">
        <f>Transaksi[[#This Row],[total_penjualan]]-Transaksi[[#This Row],[diskon]]</f>
        <v>8550</v>
      </c>
      <c r="Q1316" s="16" t="str">
        <f t="shared" si="20"/>
        <v>Juli</v>
      </c>
    </row>
    <row r="1317" spans="1:17">
      <c r="A1317" s="14">
        <v>1316</v>
      </c>
      <c r="B1317" s="14">
        <v>1316</v>
      </c>
      <c r="C1317" s="15">
        <v>44678</v>
      </c>
      <c r="D1317" s="14">
        <v>97</v>
      </c>
      <c r="E1317" s="14">
        <v>1</v>
      </c>
      <c r="F1317" s="14">
        <v>1</v>
      </c>
      <c r="G1317" s="14" t="s">
        <v>22</v>
      </c>
      <c r="H1317" s="14" t="s">
        <v>20</v>
      </c>
      <c r="I1317" s="14" t="str">
        <f>VLOOKUP(Transaksi[[#This Row],[product_id]],'Data Mentah'!$J$7:$N$31,2,FALSE)</f>
        <v>indomie Ayam Bawang</v>
      </c>
      <c r="J1317" s="14" t="str">
        <f>VLOOKUP(Transaksi[[#This Row],[product_id]],'Data Mentah'!$J$7:$N$31,3,FALSE)</f>
        <v>makanan</v>
      </c>
      <c r="K1317" s="14">
        <f>VLOOKUP(Transaksi[[#This Row],[product_id]],'Data Mentah'!$J$7:$N$31,4,FALSE)</f>
        <v>9000</v>
      </c>
      <c r="L1317" s="14" t="str">
        <f>VLOOKUP(Transaksi[[#This Row],[product_id]],'Data Mentah'!$J$7:$N$31,5,FALSE)</f>
        <v>mie-kuah</v>
      </c>
      <c r="M1317" s="14">
        <f>Transaksi[[#This Row],[quantity]]*Transaksi[[#This Row],[harga_produk]]</f>
        <v>9000</v>
      </c>
      <c r="N1317" s="14" t="str">
        <f>LEFT(Transaksi[[#This Row],[jenis_pembayaran]],4)</f>
        <v>QRIS</v>
      </c>
      <c r="O1317" s="14">
        <f>IF(Transaksi[[#This Row],[tipe_pembayaran]]="QRIS",5%*Transaksi[[#This Row],[total_penjualan]],0)</f>
        <v>450</v>
      </c>
      <c r="P1317" s="14">
        <f>Transaksi[[#This Row],[total_penjualan]]-Transaksi[[#This Row],[diskon]]</f>
        <v>8550</v>
      </c>
      <c r="Q1317" s="16" t="str">
        <f t="shared" si="20"/>
        <v>April</v>
      </c>
    </row>
    <row r="1318" spans="1:17">
      <c r="A1318" s="14">
        <v>1317</v>
      </c>
      <c r="B1318" s="14">
        <v>1317</v>
      </c>
      <c r="C1318" s="15">
        <v>44782</v>
      </c>
      <c r="D1318" s="14">
        <v>4</v>
      </c>
      <c r="E1318" s="14">
        <v>4</v>
      </c>
      <c r="F1318" s="14">
        <v>3</v>
      </c>
      <c r="G1318" s="14" t="s">
        <v>19</v>
      </c>
      <c r="H1318" s="14" t="s">
        <v>15</v>
      </c>
      <c r="I1318" s="14" t="str">
        <f>VLOOKUP(Transaksi[[#This Row],[product_id]],'Data Mentah'!$J$7:$N$31,2,FALSE)</f>
        <v>Indomie Goreng Aceh</v>
      </c>
      <c r="J1318" s="14" t="str">
        <f>VLOOKUP(Transaksi[[#This Row],[product_id]],'Data Mentah'!$J$7:$N$31,3,FALSE)</f>
        <v>makanan</v>
      </c>
      <c r="K1318" s="14">
        <f>VLOOKUP(Transaksi[[#This Row],[product_id]],'Data Mentah'!$J$7:$N$31,4,FALSE)</f>
        <v>9000</v>
      </c>
      <c r="L1318" s="14" t="str">
        <f>VLOOKUP(Transaksi[[#This Row],[product_id]],'Data Mentah'!$J$7:$N$31,5,FALSE)</f>
        <v>mie-goreng</v>
      </c>
      <c r="M1318" s="14">
        <f>Transaksi[[#This Row],[quantity]]*Transaksi[[#This Row],[harga_produk]]</f>
        <v>27000</v>
      </c>
      <c r="N1318" s="14" t="str">
        <f>LEFT(Transaksi[[#This Row],[jenis_pembayaran]],4)</f>
        <v>CASH</v>
      </c>
      <c r="O1318" s="14">
        <f>IF(Transaksi[[#This Row],[tipe_pembayaran]]="QRIS",5%*Transaksi[[#This Row],[total_penjualan]],0)</f>
        <v>0</v>
      </c>
      <c r="P1318" s="14">
        <f>Transaksi[[#This Row],[total_penjualan]]-Transaksi[[#This Row],[diskon]]</f>
        <v>27000</v>
      </c>
      <c r="Q1318" s="16" t="str">
        <f t="shared" si="20"/>
        <v>Agustus</v>
      </c>
    </row>
    <row r="1319" spans="1:17">
      <c r="A1319" s="14">
        <v>1318</v>
      </c>
      <c r="B1319" s="14">
        <v>1318</v>
      </c>
      <c r="C1319" s="15">
        <v>44695</v>
      </c>
      <c r="D1319" s="14">
        <v>19</v>
      </c>
      <c r="E1319" s="14">
        <v>2</v>
      </c>
      <c r="F1319" s="14">
        <v>1</v>
      </c>
      <c r="G1319" s="14" t="s">
        <v>14</v>
      </c>
      <c r="H1319" s="14" t="s">
        <v>15</v>
      </c>
      <c r="I1319" s="14" t="str">
        <f>VLOOKUP(Transaksi[[#This Row],[product_id]],'Data Mentah'!$J$7:$N$31,2,FALSE)</f>
        <v>Indomie Ayam Spesial</v>
      </c>
      <c r="J1319" s="14" t="str">
        <f>VLOOKUP(Transaksi[[#This Row],[product_id]],'Data Mentah'!$J$7:$N$31,3,FALSE)</f>
        <v>makanan</v>
      </c>
      <c r="K1319" s="14">
        <f>VLOOKUP(Transaksi[[#This Row],[product_id]],'Data Mentah'!$J$7:$N$31,4,FALSE)</f>
        <v>9000</v>
      </c>
      <c r="L1319" s="14" t="str">
        <f>VLOOKUP(Transaksi[[#This Row],[product_id]],'Data Mentah'!$J$7:$N$31,5,FALSE)</f>
        <v>mie-kuah</v>
      </c>
      <c r="M1319" s="14">
        <f>Transaksi[[#This Row],[quantity]]*Transaksi[[#This Row],[harga_produk]]</f>
        <v>9000</v>
      </c>
      <c r="N1319" s="14" t="str">
        <f>LEFT(Transaksi[[#This Row],[jenis_pembayaran]],4)</f>
        <v>QRIS</v>
      </c>
      <c r="O1319" s="14">
        <f>IF(Transaksi[[#This Row],[tipe_pembayaran]]="QRIS",5%*Transaksi[[#This Row],[total_penjualan]],0)</f>
        <v>450</v>
      </c>
      <c r="P1319" s="14">
        <f>Transaksi[[#This Row],[total_penjualan]]-Transaksi[[#This Row],[diskon]]</f>
        <v>8550</v>
      </c>
      <c r="Q1319" s="16" t="str">
        <f t="shared" si="20"/>
        <v>Mei</v>
      </c>
    </row>
    <row r="1320" spans="1:17">
      <c r="A1320" s="14">
        <v>1319</v>
      </c>
      <c r="B1320" s="14">
        <v>1319</v>
      </c>
      <c r="C1320" s="15">
        <v>44756</v>
      </c>
      <c r="D1320" s="14">
        <v>82</v>
      </c>
      <c r="E1320" s="14">
        <v>10</v>
      </c>
      <c r="F1320" s="14">
        <v>1</v>
      </c>
      <c r="G1320" s="14" t="s">
        <v>14</v>
      </c>
      <c r="H1320" s="14" t="s">
        <v>15</v>
      </c>
      <c r="I1320" s="14" t="str">
        <f>VLOOKUP(Transaksi[[#This Row],[product_id]],'Data Mentah'!$J$7:$N$31,2,FALSE)</f>
        <v>indomie Kari Ayam</v>
      </c>
      <c r="J1320" s="14" t="str">
        <f>VLOOKUP(Transaksi[[#This Row],[product_id]],'Data Mentah'!$J$7:$N$31,3,FALSE)</f>
        <v>makanan</v>
      </c>
      <c r="K1320" s="14">
        <f>VLOOKUP(Transaksi[[#This Row],[product_id]],'Data Mentah'!$J$7:$N$31,4,FALSE)</f>
        <v>9000</v>
      </c>
      <c r="L1320" s="14" t="str">
        <f>VLOOKUP(Transaksi[[#This Row],[product_id]],'Data Mentah'!$J$7:$N$31,5,FALSE)</f>
        <v>mie-kuah</v>
      </c>
      <c r="M1320" s="14">
        <f>Transaksi[[#This Row],[quantity]]*Transaksi[[#This Row],[harga_produk]]</f>
        <v>9000</v>
      </c>
      <c r="N1320" s="14" t="str">
        <f>LEFT(Transaksi[[#This Row],[jenis_pembayaran]],4)</f>
        <v>QRIS</v>
      </c>
      <c r="O1320" s="14">
        <f>IF(Transaksi[[#This Row],[tipe_pembayaran]]="QRIS",5%*Transaksi[[#This Row],[total_penjualan]],0)</f>
        <v>450</v>
      </c>
      <c r="P1320" s="14">
        <f>Transaksi[[#This Row],[total_penjualan]]-Transaksi[[#This Row],[diskon]]</f>
        <v>8550</v>
      </c>
      <c r="Q1320" s="16" t="str">
        <f t="shared" si="20"/>
        <v>Juli</v>
      </c>
    </row>
    <row r="1321" spans="1:17">
      <c r="A1321" s="14">
        <v>1320</v>
      </c>
      <c r="B1321" s="14">
        <v>1320</v>
      </c>
      <c r="C1321" s="15">
        <v>44794</v>
      </c>
      <c r="D1321" s="14">
        <v>69</v>
      </c>
      <c r="E1321" s="14">
        <v>13</v>
      </c>
      <c r="F1321" s="14">
        <v>1</v>
      </c>
      <c r="G1321" s="14" t="s">
        <v>45</v>
      </c>
      <c r="H1321" s="14" t="s">
        <v>15</v>
      </c>
      <c r="I1321" s="14" t="str">
        <f>VLOOKUP(Transaksi[[#This Row],[product_id]],'Data Mentah'!$J$7:$N$31,2,FALSE)</f>
        <v>Indomie Rasa Sop Buntut</v>
      </c>
      <c r="J1321" s="14" t="str">
        <f>VLOOKUP(Transaksi[[#This Row],[product_id]],'Data Mentah'!$J$7:$N$31,3,FALSE)</f>
        <v>makanan</v>
      </c>
      <c r="K1321" s="14">
        <f>VLOOKUP(Transaksi[[#This Row],[product_id]],'Data Mentah'!$J$7:$N$31,4,FALSE)</f>
        <v>10000</v>
      </c>
      <c r="L1321" s="14" t="str">
        <f>VLOOKUP(Transaksi[[#This Row],[product_id]],'Data Mentah'!$J$7:$N$31,5,FALSE)</f>
        <v>mie-kuah</v>
      </c>
      <c r="M1321" s="14">
        <f>Transaksi[[#This Row],[quantity]]*Transaksi[[#This Row],[harga_produk]]</f>
        <v>10000</v>
      </c>
      <c r="N1321" s="14" t="str">
        <f>LEFT(Transaksi[[#This Row],[jenis_pembayaran]],4)</f>
        <v>QRIS</v>
      </c>
      <c r="O1321" s="14">
        <f>IF(Transaksi[[#This Row],[tipe_pembayaran]]="QRIS",5%*Transaksi[[#This Row],[total_penjualan]],0)</f>
        <v>500</v>
      </c>
      <c r="P1321" s="14">
        <f>Transaksi[[#This Row],[total_penjualan]]-Transaksi[[#This Row],[diskon]]</f>
        <v>9500</v>
      </c>
      <c r="Q1321" s="16" t="str">
        <f t="shared" si="20"/>
        <v>Agustus</v>
      </c>
    </row>
    <row r="1322" spans="1:17">
      <c r="A1322" s="14">
        <v>1321</v>
      </c>
      <c r="B1322" s="14">
        <v>1321</v>
      </c>
      <c r="C1322" s="15">
        <v>44637</v>
      </c>
      <c r="D1322" s="14">
        <v>39</v>
      </c>
      <c r="E1322" s="14">
        <v>11</v>
      </c>
      <c r="F1322" s="14">
        <v>2</v>
      </c>
      <c r="G1322" s="14" t="s">
        <v>19</v>
      </c>
      <c r="H1322" s="14" t="s">
        <v>15</v>
      </c>
      <c r="I1322" s="14" t="str">
        <f>VLOOKUP(Transaksi[[#This Row],[product_id]],'Data Mentah'!$J$7:$N$31,2,FALSE)</f>
        <v>Indomie Rasa Empal Gentong</v>
      </c>
      <c r="J1322" s="14" t="str">
        <f>VLOOKUP(Transaksi[[#This Row],[product_id]],'Data Mentah'!$J$7:$N$31,3,FALSE)</f>
        <v>makanan</v>
      </c>
      <c r="K1322" s="14">
        <f>VLOOKUP(Transaksi[[#This Row],[product_id]],'Data Mentah'!$J$7:$N$31,4,FALSE)</f>
        <v>10000</v>
      </c>
      <c r="L1322" s="14" t="str">
        <f>VLOOKUP(Transaksi[[#This Row],[product_id]],'Data Mentah'!$J$7:$N$31,5,FALSE)</f>
        <v>mie-kuah</v>
      </c>
      <c r="M1322" s="14">
        <f>Transaksi[[#This Row],[quantity]]*Transaksi[[#This Row],[harga_produk]]</f>
        <v>20000</v>
      </c>
      <c r="N1322" s="14" t="str">
        <f>LEFT(Transaksi[[#This Row],[jenis_pembayaran]],4)</f>
        <v>CASH</v>
      </c>
      <c r="O1322" s="14">
        <f>IF(Transaksi[[#This Row],[tipe_pembayaran]]="QRIS",5%*Transaksi[[#This Row],[total_penjualan]],0)</f>
        <v>0</v>
      </c>
      <c r="P1322" s="14">
        <f>Transaksi[[#This Row],[total_penjualan]]-Transaksi[[#This Row],[diskon]]</f>
        <v>20000</v>
      </c>
      <c r="Q1322" s="16" t="str">
        <f t="shared" si="20"/>
        <v>Maret</v>
      </c>
    </row>
    <row r="1323" spans="1:17">
      <c r="A1323" s="14">
        <v>1322</v>
      </c>
      <c r="B1323" s="14">
        <v>1322</v>
      </c>
      <c r="C1323" s="15">
        <v>44688</v>
      </c>
      <c r="D1323" s="14">
        <v>43</v>
      </c>
      <c r="E1323" s="14">
        <v>13</v>
      </c>
      <c r="F1323" s="14">
        <v>2</v>
      </c>
      <c r="G1323" s="14" t="s">
        <v>33</v>
      </c>
      <c r="H1323" s="14" t="s">
        <v>15</v>
      </c>
      <c r="I1323" s="14" t="str">
        <f>VLOOKUP(Transaksi[[#This Row],[product_id]],'Data Mentah'!$J$7:$N$31,2,FALSE)</f>
        <v>Indomie Rasa Sop Buntut</v>
      </c>
      <c r="J1323" s="14" t="str">
        <f>VLOOKUP(Transaksi[[#This Row],[product_id]],'Data Mentah'!$J$7:$N$31,3,FALSE)</f>
        <v>makanan</v>
      </c>
      <c r="K1323" s="14">
        <f>VLOOKUP(Transaksi[[#This Row],[product_id]],'Data Mentah'!$J$7:$N$31,4,FALSE)</f>
        <v>10000</v>
      </c>
      <c r="L1323" s="14" t="str">
        <f>VLOOKUP(Transaksi[[#This Row],[product_id]],'Data Mentah'!$J$7:$N$31,5,FALSE)</f>
        <v>mie-kuah</v>
      </c>
      <c r="M1323" s="14">
        <f>Transaksi[[#This Row],[quantity]]*Transaksi[[#This Row],[harga_produk]]</f>
        <v>20000</v>
      </c>
      <c r="N1323" s="14" t="str">
        <f>LEFT(Transaksi[[#This Row],[jenis_pembayaran]],4)</f>
        <v>QRIS</v>
      </c>
      <c r="O1323" s="14">
        <f>IF(Transaksi[[#This Row],[tipe_pembayaran]]="QRIS",5%*Transaksi[[#This Row],[total_penjualan]],0)</f>
        <v>1000</v>
      </c>
      <c r="P1323" s="14">
        <f>Transaksi[[#This Row],[total_penjualan]]-Transaksi[[#This Row],[diskon]]</f>
        <v>19000</v>
      </c>
      <c r="Q1323" s="16" t="str">
        <f t="shared" si="20"/>
        <v>Mei</v>
      </c>
    </row>
    <row r="1324" spans="1:17">
      <c r="A1324" s="14">
        <v>1323</v>
      </c>
      <c r="B1324" s="14">
        <v>1323</v>
      </c>
      <c r="C1324" s="15">
        <v>44748</v>
      </c>
      <c r="D1324" s="14">
        <v>29</v>
      </c>
      <c r="E1324" s="14">
        <v>15</v>
      </c>
      <c r="F1324" s="14">
        <v>2</v>
      </c>
      <c r="G1324" s="14" t="s">
        <v>33</v>
      </c>
      <c r="H1324" s="14" t="s">
        <v>15</v>
      </c>
      <c r="I1324" s="14" t="str">
        <f>VLOOKUP(Transaksi[[#This Row],[product_id]],'Data Mentah'!$J$7:$N$31,2,FALSE)</f>
        <v>Indomie Rasa Soto Betawi</v>
      </c>
      <c r="J1324" s="14" t="str">
        <f>VLOOKUP(Transaksi[[#This Row],[product_id]],'Data Mentah'!$J$7:$N$31,3,FALSE)</f>
        <v>makanan</v>
      </c>
      <c r="K1324" s="14">
        <f>VLOOKUP(Transaksi[[#This Row],[product_id]],'Data Mentah'!$J$7:$N$31,4,FALSE)</f>
        <v>10000</v>
      </c>
      <c r="L1324" s="14" t="str">
        <f>VLOOKUP(Transaksi[[#This Row],[product_id]],'Data Mentah'!$J$7:$N$31,5,FALSE)</f>
        <v>mie-kuah</v>
      </c>
      <c r="M1324" s="14">
        <f>Transaksi[[#This Row],[quantity]]*Transaksi[[#This Row],[harga_produk]]</f>
        <v>20000</v>
      </c>
      <c r="N1324" s="14" t="str">
        <f>LEFT(Transaksi[[#This Row],[jenis_pembayaran]],4)</f>
        <v>QRIS</v>
      </c>
      <c r="O1324" s="14">
        <f>IF(Transaksi[[#This Row],[tipe_pembayaran]]="QRIS",5%*Transaksi[[#This Row],[total_penjualan]],0)</f>
        <v>1000</v>
      </c>
      <c r="P1324" s="14">
        <f>Transaksi[[#This Row],[total_penjualan]]-Transaksi[[#This Row],[diskon]]</f>
        <v>19000</v>
      </c>
      <c r="Q1324" s="16" t="str">
        <f t="shared" si="20"/>
        <v>Juli</v>
      </c>
    </row>
    <row r="1325" spans="1:17">
      <c r="A1325" s="14">
        <v>1324</v>
      </c>
      <c r="B1325" s="14">
        <v>1324</v>
      </c>
      <c r="C1325" s="15">
        <v>44576</v>
      </c>
      <c r="D1325" s="14">
        <v>64</v>
      </c>
      <c r="E1325" s="14">
        <v>14</v>
      </c>
      <c r="F1325" s="14">
        <v>2</v>
      </c>
      <c r="G1325" s="14" t="s">
        <v>19</v>
      </c>
      <c r="H1325" s="14" t="s">
        <v>15</v>
      </c>
      <c r="I1325" s="14" t="str">
        <f>VLOOKUP(Transaksi[[#This Row],[product_id]],'Data Mentah'!$J$7:$N$31,2,FALSE)</f>
        <v>Indomie Rasa Soto Banjar Limau Kuit</v>
      </c>
      <c r="J1325" s="14" t="str">
        <f>VLOOKUP(Transaksi[[#This Row],[product_id]],'Data Mentah'!$J$7:$N$31,3,FALSE)</f>
        <v>makanan</v>
      </c>
      <c r="K1325" s="14">
        <f>VLOOKUP(Transaksi[[#This Row],[product_id]],'Data Mentah'!$J$7:$N$31,4,FALSE)</f>
        <v>10000</v>
      </c>
      <c r="L1325" s="14" t="str">
        <f>VLOOKUP(Transaksi[[#This Row],[product_id]],'Data Mentah'!$J$7:$N$31,5,FALSE)</f>
        <v>mie-kuah</v>
      </c>
      <c r="M1325" s="14">
        <f>Transaksi[[#This Row],[quantity]]*Transaksi[[#This Row],[harga_produk]]</f>
        <v>20000</v>
      </c>
      <c r="N1325" s="14" t="str">
        <f>LEFT(Transaksi[[#This Row],[jenis_pembayaran]],4)</f>
        <v>CASH</v>
      </c>
      <c r="O1325" s="14">
        <f>IF(Transaksi[[#This Row],[tipe_pembayaran]]="QRIS",5%*Transaksi[[#This Row],[total_penjualan]],0)</f>
        <v>0</v>
      </c>
      <c r="P1325" s="14">
        <f>Transaksi[[#This Row],[total_penjualan]]-Transaksi[[#This Row],[diskon]]</f>
        <v>20000</v>
      </c>
      <c r="Q1325" s="16" t="str">
        <f t="shared" si="20"/>
        <v>Januari</v>
      </c>
    </row>
    <row r="1326" spans="1:17">
      <c r="A1326" s="14">
        <v>1325</v>
      </c>
      <c r="B1326" s="14">
        <v>1325</v>
      </c>
      <c r="C1326" s="15">
        <v>44643</v>
      </c>
      <c r="D1326" s="14">
        <v>71</v>
      </c>
      <c r="E1326" s="14">
        <v>1</v>
      </c>
      <c r="F1326" s="14">
        <v>3</v>
      </c>
      <c r="G1326" s="14" t="s">
        <v>22</v>
      </c>
      <c r="H1326" s="14" t="s">
        <v>15</v>
      </c>
      <c r="I1326" s="14" t="str">
        <f>VLOOKUP(Transaksi[[#This Row],[product_id]],'Data Mentah'!$J$7:$N$31,2,FALSE)</f>
        <v>indomie Ayam Bawang</v>
      </c>
      <c r="J1326" s="14" t="str">
        <f>VLOOKUP(Transaksi[[#This Row],[product_id]],'Data Mentah'!$J$7:$N$31,3,FALSE)</f>
        <v>makanan</v>
      </c>
      <c r="K1326" s="14">
        <f>VLOOKUP(Transaksi[[#This Row],[product_id]],'Data Mentah'!$J$7:$N$31,4,FALSE)</f>
        <v>9000</v>
      </c>
      <c r="L1326" s="14" t="str">
        <f>VLOOKUP(Transaksi[[#This Row],[product_id]],'Data Mentah'!$J$7:$N$31,5,FALSE)</f>
        <v>mie-kuah</v>
      </c>
      <c r="M1326" s="14">
        <f>Transaksi[[#This Row],[quantity]]*Transaksi[[#This Row],[harga_produk]]</f>
        <v>27000</v>
      </c>
      <c r="N1326" s="14" t="str">
        <f>LEFT(Transaksi[[#This Row],[jenis_pembayaran]],4)</f>
        <v>QRIS</v>
      </c>
      <c r="O1326" s="14">
        <f>IF(Transaksi[[#This Row],[tipe_pembayaran]]="QRIS",5%*Transaksi[[#This Row],[total_penjualan]],0)</f>
        <v>1350</v>
      </c>
      <c r="P1326" s="14">
        <f>Transaksi[[#This Row],[total_penjualan]]-Transaksi[[#This Row],[diskon]]</f>
        <v>25650</v>
      </c>
      <c r="Q1326" s="16" t="str">
        <f t="shared" si="20"/>
        <v>Maret</v>
      </c>
    </row>
    <row r="1327" spans="1:17">
      <c r="A1327" s="14">
        <v>1326</v>
      </c>
      <c r="B1327" s="14">
        <v>1326</v>
      </c>
      <c r="C1327" s="15">
        <v>44696</v>
      </c>
      <c r="D1327" s="14">
        <v>7</v>
      </c>
      <c r="E1327" s="14">
        <v>2</v>
      </c>
      <c r="F1327" s="14">
        <v>3</v>
      </c>
      <c r="G1327" s="14" t="s">
        <v>33</v>
      </c>
      <c r="H1327" s="14" t="s">
        <v>15</v>
      </c>
      <c r="I1327" s="14" t="str">
        <f>VLOOKUP(Transaksi[[#This Row],[product_id]],'Data Mentah'!$J$7:$N$31,2,FALSE)</f>
        <v>Indomie Ayam Spesial</v>
      </c>
      <c r="J1327" s="14" t="str">
        <f>VLOOKUP(Transaksi[[#This Row],[product_id]],'Data Mentah'!$J$7:$N$31,3,FALSE)</f>
        <v>makanan</v>
      </c>
      <c r="K1327" s="14">
        <f>VLOOKUP(Transaksi[[#This Row],[product_id]],'Data Mentah'!$J$7:$N$31,4,FALSE)</f>
        <v>9000</v>
      </c>
      <c r="L1327" s="14" t="str">
        <f>VLOOKUP(Transaksi[[#This Row],[product_id]],'Data Mentah'!$J$7:$N$31,5,FALSE)</f>
        <v>mie-kuah</v>
      </c>
      <c r="M1327" s="14">
        <f>Transaksi[[#This Row],[quantity]]*Transaksi[[#This Row],[harga_produk]]</f>
        <v>27000</v>
      </c>
      <c r="N1327" s="14" t="str">
        <f>LEFT(Transaksi[[#This Row],[jenis_pembayaran]],4)</f>
        <v>QRIS</v>
      </c>
      <c r="O1327" s="14">
        <f>IF(Transaksi[[#This Row],[tipe_pembayaran]]="QRIS",5%*Transaksi[[#This Row],[total_penjualan]],0)</f>
        <v>1350</v>
      </c>
      <c r="P1327" s="14">
        <f>Transaksi[[#This Row],[total_penjualan]]-Transaksi[[#This Row],[diskon]]</f>
        <v>25650</v>
      </c>
      <c r="Q1327" s="16" t="str">
        <f t="shared" si="20"/>
        <v>Mei</v>
      </c>
    </row>
    <row r="1328" spans="1:17">
      <c r="A1328" s="14">
        <v>1327</v>
      </c>
      <c r="B1328" s="14">
        <v>1327</v>
      </c>
      <c r="C1328" s="15">
        <v>44615</v>
      </c>
      <c r="D1328" s="14">
        <v>96</v>
      </c>
      <c r="E1328" s="14">
        <v>2</v>
      </c>
      <c r="F1328" s="14">
        <v>1</v>
      </c>
      <c r="G1328" s="14" t="s">
        <v>22</v>
      </c>
      <c r="H1328" s="14" t="s">
        <v>20</v>
      </c>
      <c r="I1328" s="14" t="str">
        <f>VLOOKUP(Transaksi[[#This Row],[product_id]],'Data Mentah'!$J$7:$N$31,2,FALSE)</f>
        <v>Indomie Ayam Spesial</v>
      </c>
      <c r="J1328" s="14" t="str">
        <f>VLOOKUP(Transaksi[[#This Row],[product_id]],'Data Mentah'!$J$7:$N$31,3,FALSE)</f>
        <v>makanan</v>
      </c>
      <c r="K1328" s="14">
        <f>VLOOKUP(Transaksi[[#This Row],[product_id]],'Data Mentah'!$J$7:$N$31,4,FALSE)</f>
        <v>9000</v>
      </c>
      <c r="L1328" s="14" t="str">
        <f>VLOOKUP(Transaksi[[#This Row],[product_id]],'Data Mentah'!$J$7:$N$31,5,FALSE)</f>
        <v>mie-kuah</v>
      </c>
      <c r="M1328" s="14">
        <f>Transaksi[[#This Row],[quantity]]*Transaksi[[#This Row],[harga_produk]]</f>
        <v>9000</v>
      </c>
      <c r="N1328" s="14" t="str">
        <f>LEFT(Transaksi[[#This Row],[jenis_pembayaran]],4)</f>
        <v>QRIS</v>
      </c>
      <c r="O1328" s="14">
        <f>IF(Transaksi[[#This Row],[tipe_pembayaran]]="QRIS",5%*Transaksi[[#This Row],[total_penjualan]],0)</f>
        <v>450</v>
      </c>
      <c r="P1328" s="14">
        <f>Transaksi[[#This Row],[total_penjualan]]-Transaksi[[#This Row],[diskon]]</f>
        <v>8550</v>
      </c>
      <c r="Q1328" s="16" t="str">
        <f t="shared" si="20"/>
        <v>Februari</v>
      </c>
    </row>
    <row r="1329" spans="1:17">
      <c r="A1329" s="14">
        <v>1328</v>
      </c>
      <c r="B1329" s="14">
        <v>1328</v>
      </c>
      <c r="C1329" s="15">
        <v>44654</v>
      </c>
      <c r="D1329" s="14">
        <v>23</v>
      </c>
      <c r="E1329" s="14">
        <v>6</v>
      </c>
      <c r="F1329" s="14">
        <v>1</v>
      </c>
      <c r="G1329" s="14" t="s">
        <v>19</v>
      </c>
      <c r="H1329" s="14" t="s">
        <v>15</v>
      </c>
      <c r="I1329" s="14" t="str">
        <f>VLOOKUP(Transaksi[[#This Row],[product_id]],'Data Mentah'!$J$7:$N$31,2,FALSE)</f>
        <v>Indomie Goreng Pedas</v>
      </c>
      <c r="J1329" s="14" t="str">
        <f>VLOOKUP(Transaksi[[#This Row],[product_id]],'Data Mentah'!$J$7:$N$31,3,FALSE)</f>
        <v>makanan</v>
      </c>
      <c r="K1329" s="14">
        <f>VLOOKUP(Transaksi[[#This Row],[product_id]],'Data Mentah'!$J$7:$N$31,4,FALSE)</f>
        <v>9000</v>
      </c>
      <c r="L1329" s="14" t="str">
        <f>VLOOKUP(Transaksi[[#This Row],[product_id]],'Data Mentah'!$J$7:$N$31,5,FALSE)</f>
        <v>mie-goreng</v>
      </c>
      <c r="M1329" s="14">
        <f>Transaksi[[#This Row],[quantity]]*Transaksi[[#This Row],[harga_produk]]</f>
        <v>9000</v>
      </c>
      <c r="N1329" s="14" t="str">
        <f>LEFT(Transaksi[[#This Row],[jenis_pembayaran]],4)</f>
        <v>CASH</v>
      </c>
      <c r="O1329" s="14">
        <f>IF(Transaksi[[#This Row],[tipe_pembayaran]]="QRIS",5%*Transaksi[[#This Row],[total_penjualan]],0)</f>
        <v>0</v>
      </c>
      <c r="P1329" s="14">
        <f>Transaksi[[#This Row],[total_penjualan]]-Transaksi[[#This Row],[diskon]]</f>
        <v>9000</v>
      </c>
      <c r="Q1329" s="16" t="str">
        <f t="shared" si="20"/>
        <v>April</v>
      </c>
    </row>
    <row r="1330" spans="1:17">
      <c r="A1330" s="14">
        <v>1329</v>
      </c>
      <c r="B1330" s="14">
        <v>1329</v>
      </c>
      <c r="C1330" s="15">
        <v>44605</v>
      </c>
      <c r="D1330" s="14">
        <v>41</v>
      </c>
      <c r="E1330" s="14">
        <v>9</v>
      </c>
      <c r="F1330" s="14">
        <v>3</v>
      </c>
      <c r="G1330" s="14" t="s">
        <v>30</v>
      </c>
      <c r="H1330" s="14" t="s">
        <v>15</v>
      </c>
      <c r="I1330" s="14" t="str">
        <f>VLOOKUP(Transaksi[[#This Row],[product_id]],'Data Mentah'!$J$7:$N$31,2,FALSE)</f>
        <v>Indomie Goreng Spesial</v>
      </c>
      <c r="J1330" s="14" t="str">
        <f>VLOOKUP(Transaksi[[#This Row],[product_id]],'Data Mentah'!$J$7:$N$31,3,FALSE)</f>
        <v>makanan</v>
      </c>
      <c r="K1330" s="14">
        <f>VLOOKUP(Transaksi[[#This Row],[product_id]],'Data Mentah'!$J$7:$N$31,4,FALSE)</f>
        <v>9000</v>
      </c>
      <c r="L1330" s="14" t="str">
        <f>VLOOKUP(Transaksi[[#This Row],[product_id]],'Data Mentah'!$J$7:$N$31,5,FALSE)</f>
        <v>mie-goreng</v>
      </c>
      <c r="M1330" s="14">
        <f>Transaksi[[#This Row],[quantity]]*Transaksi[[#This Row],[harga_produk]]</f>
        <v>27000</v>
      </c>
      <c r="N1330" s="14" t="str">
        <f>LEFT(Transaksi[[#This Row],[jenis_pembayaran]],4)</f>
        <v>QRIS</v>
      </c>
      <c r="O1330" s="14">
        <f>IF(Transaksi[[#This Row],[tipe_pembayaran]]="QRIS",5%*Transaksi[[#This Row],[total_penjualan]],0)</f>
        <v>1350</v>
      </c>
      <c r="P1330" s="14">
        <f>Transaksi[[#This Row],[total_penjualan]]-Transaksi[[#This Row],[diskon]]</f>
        <v>25650</v>
      </c>
      <c r="Q1330" s="16" t="str">
        <f t="shared" si="20"/>
        <v>Februari</v>
      </c>
    </row>
    <row r="1331" spans="1:17">
      <c r="A1331" s="14">
        <v>1330</v>
      </c>
      <c r="B1331" s="14">
        <v>1330</v>
      </c>
      <c r="C1331" s="15">
        <v>44746</v>
      </c>
      <c r="D1331" s="14">
        <v>27</v>
      </c>
      <c r="E1331" s="14">
        <v>14</v>
      </c>
      <c r="F1331" s="14">
        <v>2</v>
      </c>
      <c r="G1331" s="14" t="s">
        <v>30</v>
      </c>
      <c r="H1331" s="14" t="s">
        <v>15</v>
      </c>
      <c r="I1331" s="14" t="str">
        <f>VLOOKUP(Transaksi[[#This Row],[product_id]],'Data Mentah'!$J$7:$N$31,2,FALSE)</f>
        <v>Indomie Rasa Soto Banjar Limau Kuit</v>
      </c>
      <c r="J1331" s="14" t="str">
        <f>VLOOKUP(Transaksi[[#This Row],[product_id]],'Data Mentah'!$J$7:$N$31,3,FALSE)</f>
        <v>makanan</v>
      </c>
      <c r="K1331" s="14">
        <f>VLOOKUP(Transaksi[[#This Row],[product_id]],'Data Mentah'!$J$7:$N$31,4,FALSE)</f>
        <v>10000</v>
      </c>
      <c r="L1331" s="14" t="str">
        <f>VLOOKUP(Transaksi[[#This Row],[product_id]],'Data Mentah'!$J$7:$N$31,5,FALSE)</f>
        <v>mie-kuah</v>
      </c>
      <c r="M1331" s="14">
        <f>Transaksi[[#This Row],[quantity]]*Transaksi[[#This Row],[harga_produk]]</f>
        <v>20000</v>
      </c>
      <c r="N1331" s="14" t="str">
        <f>LEFT(Transaksi[[#This Row],[jenis_pembayaran]],4)</f>
        <v>QRIS</v>
      </c>
      <c r="O1331" s="14">
        <f>IF(Transaksi[[#This Row],[tipe_pembayaran]]="QRIS",5%*Transaksi[[#This Row],[total_penjualan]],0)</f>
        <v>1000</v>
      </c>
      <c r="P1331" s="14">
        <f>Transaksi[[#This Row],[total_penjualan]]-Transaksi[[#This Row],[diskon]]</f>
        <v>19000</v>
      </c>
      <c r="Q1331" s="16" t="str">
        <f t="shared" si="20"/>
        <v>Juli</v>
      </c>
    </row>
    <row r="1332" spans="1:17">
      <c r="A1332" s="14">
        <v>1331</v>
      </c>
      <c r="B1332" s="14">
        <v>1331</v>
      </c>
      <c r="C1332" s="15">
        <v>44563</v>
      </c>
      <c r="D1332" s="14">
        <v>87</v>
      </c>
      <c r="E1332" s="14">
        <v>17</v>
      </c>
      <c r="F1332" s="14">
        <v>1</v>
      </c>
      <c r="G1332" s="14" t="s">
        <v>45</v>
      </c>
      <c r="H1332" s="14" t="s">
        <v>20</v>
      </c>
      <c r="I1332" s="14" t="str">
        <f>VLOOKUP(Transaksi[[#This Row],[product_id]],'Data Mentah'!$J$7:$N$31,2,FALSE)</f>
        <v>Indomie Rasa Soto Padang</v>
      </c>
      <c r="J1332" s="14" t="str">
        <f>VLOOKUP(Transaksi[[#This Row],[product_id]],'Data Mentah'!$J$7:$N$31,3,FALSE)</f>
        <v>makanan</v>
      </c>
      <c r="K1332" s="14">
        <f>VLOOKUP(Transaksi[[#This Row],[product_id]],'Data Mentah'!$J$7:$N$31,4,FALSE)</f>
        <v>10000</v>
      </c>
      <c r="L1332" s="14" t="str">
        <f>VLOOKUP(Transaksi[[#This Row],[product_id]],'Data Mentah'!$J$7:$N$31,5,FALSE)</f>
        <v>mie-kuah</v>
      </c>
      <c r="M1332" s="14">
        <f>Transaksi[[#This Row],[quantity]]*Transaksi[[#This Row],[harga_produk]]</f>
        <v>10000</v>
      </c>
      <c r="N1332" s="14" t="str">
        <f>LEFT(Transaksi[[#This Row],[jenis_pembayaran]],4)</f>
        <v>QRIS</v>
      </c>
      <c r="O1332" s="14">
        <f>IF(Transaksi[[#This Row],[tipe_pembayaran]]="QRIS",5%*Transaksi[[#This Row],[total_penjualan]],0)</f>
        <v>500</v>
      </c>
      <c r="P1332" s="14">
        <f>Transaksi[[#This Row],[total_penjualan]]-Transaksi[[#This Row],[diskon]]</f>
        <v>9500</v>
      </c>
      <c r="Q1332" s="16" t="str">
        <f t="shared" si="20"/>
        <v>Januari</v>
      </c>
    </row>
    <row r="1333" spans="1:17">
      <c r="A1333" s="14">
        <v>1332</v>
      </c>
      <c r="B1333" s="14">
        <v>1332</v>
      </c>
      <c r="C1333" s="15">
        <v>44777</v>
      </c>
      <c r="D1333" s="14">
        <v>64</v>
      </c>
      <c r="E1333" s="14">
        <v>14</v>
      </c>
      <c r="F1333" s="14">
        <v>1</v>
      </c>
      <c r="G1333" s="14" t="s">
        <v>19</v>
      </c>
      <c r="H1333" s="14" t="s">
        <v>15</v>
      </c>
      <c r="I1333" s="14" t="str">
        <f>VLOOKUP(Transaksi[[#This Row],[product_id]],'Data Mentah'!$J$7:$N$31,2,FALSE)</f>
        <v>Indomie Rasa Soto Banjar Limau Kuit</v>
      </c>
      <c r="J1333" s="14" t="str">
        <f>VLOOKUP(Transaksi[[#This Row],[product_id]],'Data Mentah'!$J$7:$N$31,3,FALSE)</f>
        <v>makanan</v>
      </c>
      <c r="K1333" s="14">
        <f>VLOOKUP(Transaksi[[#This Row],[product_id]],'Data Mentah'!$J$7:$N$31,4,FALSE)</f>
        <v>10000</v>
      </c>
      <c r="L1333" s="14" t="str">
        <f>VLOOKUP(Transaksi[[#This Row],[product_id]],'Data Mentah'!$J$7:$N$31,5,FALSE)</f>
        <v>mie-kuah</v>
      </c>
      <c r="M1333" s="14">
        <f>Transaksi[[#This Row],[quantity]]*Transaksi[[#This Row],[harga_produk]]</f>
        <v>10000</v>
      </c>
      <c r="N1333" s="14" t="str">
        <f>LEFT(Transaksi[[#This Row],[jenis_pembayaran]],4)</f>
        <v>CASH</v>
      </c>
      <c r="O1333" s="14">
        <f>IF(Transaksi[[#This Row],[tipe_pembayaran]]="QRIS",5%*Transaksi[[#This Row],[total_penjualan]],0)</f>
        <v>0</v>
      </c>
      <c r="P1333" s="14">
        <f>Transaksi[[#This Row],[total_penjualan]]-Transaksi[[#This Row],[diskon]]</f>
        <v>10000</v>
      </c>
      <c r="Q1333" s="16" t="str">
        <f t="shared" si="20"/>
        <v>Agustus</v>
      </c>
    </row>
    <row r="1334" spans="1:17">
      <c r="A1334" s="14">
        <v>1333</v>
      </c>
      <c r="B1334" s="14">
        <v>1333</v>
      </c>
      <c r="C1334" s="15">
        <v>44740</v>
      </c>
      <c r="D1334" s="14">
        <v>72</v>
      </c>
      <c r="E1334" s="14">
        <v>4</v>
      </c>
      <c r="F1334" s="14">
        <v>3</v>
      </c>
      <c r="G1334" s="14" t="s">
        <v>30</v>
      </c>
      <c r="H1334" s="14" t="s">
        <v>20</v>
      </c>
      <c r="I1334" s="14" t="str">
        <f>VLOOKUP(Transaksi[[#This Row],[product_id]],'Data Mentah'!$J$7:$N$31,2,FALSE)</f>
        <v>Indomie Goreng Aceh</v>
      </c>
      <c r="J1334" s="14" t="str">
        <f>VLOOKUP(Transaksi[[#This Row],[product_id]],'Data Mentah'!$J$7:$N$31,3,FALSE)</f>
        <v>makanan</v>
      </c>
      <c r="K1334" s="14">
        <f>VLOOKUP(Transaksi[[#This Row],[product_id]],'Data Mentah'!$J$7:$N$31,4,FALSE)</f>
        <v>9000</v>
      </c>
      <c r="L1334" s="14" t="str">
        <f>VLOOKUP(Transaksi[[#This Row],[product_id]],'Data Mentah'!$J$7:$N$31,5,FALSE)</f>
        <v>mie-goreng</v>
      </c>
      <c r="M1334" s="14">
        <f>Transaksi[[#This Row],[quantity]]*Transaksi[[#This Row],[harga_produk]]</f>
        <v>27000</v>
      </c>
      <c r="N1334" s="14" t="str">
        <f>LEFT(Transaksi[[#This Row],[jenis_pembayaran]],4)</f>
        <v>QRIS</v>
      </c>
      <c r="O1334" s="14">
        <f>IF(Transaksi[[#This Row],[tipe_pembayaran]]="QRIS",5%*Transaksi[[#This Row],[total_penjualan]],0)</f>
        <v>1350</v>
      </c>
      <c r="P1334" s="14">
        <f>Transaksi[[#This Row],[total_penjualan]]-Transaksi[[#This Row],[diskon]]</f>
        <v>25650</v>
      </c>
      <c r="Q1334" s="16" t="str">
        <f t="shared" si="20"/>
        <v>Juni</v>
      </c>
    </row>
    <row r="1335" spans="1:17">
      <c r="A1335" s="14">
        <v>1334</v>
      </c>
      <c r="B1335" s="14">
        <v>1334</v>
      </c>
      <c r="C1335" s="15">
        <v>44647</v>
      </c>
      <c r="D1335" s="14">
        <v>11</v>
      </c>
      <c r="E1335" s="14">
        <v>8</v>
      </c>
      <c r="F1335" s="14">
        <v>1</v>
      </c>
      <c r="G1335" s="14" t="s">
        <v>14</v>
      </c>
      <c r="H1335" s="14" t="s">
        <v>15</v>
      </c>
      <c r="I1335" s="14" t="str">
        <f>VLOOKUP(Transaksi[[#This Row],[product_id]],'Data Mentah'!$J$7:$N$31,2,FALSE)</f>
        <v>Indomie Goreng Sambal Matah</v>
      </c>
      <c r="J1335" s="14" t="str">
        <f>VLOOKUP(Transaksi[[#This Row],[product_id]],'Data Mentah'!$J$7:$N$31,3,FALSE)</f>
        <v>makanan</v>
      </c>
      <c r="K1335" s="14">
        <f>VLOOKUP(Transaksi[[#This Row],[product_id]],'Data Mentah'!$J$7:$N$31,4,FALSE)</f>
        <v>9000</v>
      </c>
      <c r="L1335" s="14" t="str">
        <f>VLOOKUP(Transaksi[[#This Row],[product_id]],'Data Mentah'!$J$7:$N$31,5,FALSE)</f>
        <v>mie-goreng</v>
      </c>
      <c r="M1335" s="14">
        <f>Transaksi[[#This Row],[quantity]]*Transaksi[[#This Row],[harga_produk]]</f>
        <v>9000</v>
      </c>
      <c r="N1335" s="14" t="str">
        <f>LEFT(Transaksi[[#This Row],[jenis_pembayaran]],4)</f>
        <v>QRIS</v>
      </c>
      <c r="O1335" s="14">
        <f>IF(Transaksi[[#This Row],[tipe_pembayaran]]="QRIS",5%*Transaksi[[#This Row],[total_penjualan]],0)</f>
        <v>450</v>
      </c>
      <c r="P1335" s="14">
        <f>Transaksi[[#This Row],[total_penjualan]]-Transaksi[[#This Row],[diskon]]</f>
        <v>8550</v>
      </c>
      <c r="Q1335" s="16" t="str">
        <f t="shared" si="20"/>
        <v>Maret</v>
      </c>
    </row>
    <row r="1336" spans="1:17">
      <c r="A1336" s="14">
        <v>1335</v>
      </c>
      <c r="B1336" s="14">
        <v>1335</v>
      </c>
      <c r="C1336" s="15">
        <v>44693</v>
      </c>
      <c r="D1336" s="14">
        <v>86</v>
      </c>
      <c r="E1336" s="14">
        <v>4</v>
      </c>
      <c r="F1336" s="14">
        <v>3</v>
      </c>
      <c r="G1336" s="14" t="s">
        <v>45</v>
      </c>
      <c r="H1336" s="14" t="s">
        <v>20</v>
      </c>
      <c r="I1336" s="14" t="str">
        <f>VLOOKUP(Transaksi[[#This Row],[product_id]],'Data Mentah'!$J$7:$N$31,2,FALSE)</f>
        <v>Indomie Goreng Aceh</v>
      </c>
      <c r="J1336" s="14" t="str">
        <f>VLOOKUP(Transaksi[[#This Row],[product_id]],'Data Mentah'!$J$7:$N$31,3,FALSE)</f>
        <v>makanan</v>
      </c>
      <c r="K1336" s="14">
        <f>VLOOKUP(Transaksi[[#This Row],[product_id]],'Data Mentah'!$J$7:$N$31,4,FALSE)</f>
        <v>9000</v>
      </c>
      <c r="L1336" s="14" t="str">
        <f>VLOOKUP(Transaksi[[#This Row],[product_id]],'Data Mentah'!$J$7:$N$31,5,FALSE)</f>
        <v>mie-goreng</v>
      </c>
      <c r="M1336" s="14">
        <f>Transaksi[[#This Row],[quantity]]*Transaksi[[#This Row],[harga_produk]]</f>
        <v>27000</v>
      </c>
      <c r="N1336" s="14" t="str">
        <f>LEFT(Transaksi[[#This Row],[jenis_pembayaran]],4)</f>
        <v>QRIS</v>
      </c>
      <c r="O1336" s="14">
        <f>IF(Transaksi[[#This Row],[tipe_pembayaran]]="QRIS",5%*Transaksi[[#This Row],[total_penjualan]],0)</f>
        <v>1350</v>
      </c>
      <c r="P1336" s="14">
        <f>Transaksi[[#This Row],[total_penjualan]]-Transaksi[[#This Row],[diskon]]</f>
        <v>25650</v>
      </c>
      <c r="Q1336" s="16" t="str">
        <f t="shared" si="20"/>
        <v>Mei</v>
      </c>
    </row>
    <row r="1337" spans="1:17">
      <c r="A1337" s="14">
        <v>1336</v>
      </c>
      <c r="B1337" s="14">
        <v>1336</v>
      </c>
      <c r="C1337" s="15">
        <v>44795</v>
      </c>
      <c r="D1337" s="14">
        <v>49</v>
      </c>
      <c r="E1337" s="14">
        <v>7</v>
      </c>
      <c r="F1337" s="14">
        <v>1</v>
      </c>
      <c r="G1337" s="14" t="s">
        <v>33</v>
      </c>
      <c r="H1337" s="14" t="s">
        <v>15</v>
      </c>
      <c r="I1337" s="14" t="str">
        <f>VLOOKUP(Transaksi[[#This Row],[product_id]],'Data Mentah'!$J$7:$N$31,2,FALSE)</f>
        <v>Indomie Goreng Rendang</v>
      </c>
      <c r="J1337" s="14" t="str">
        <f>VLOOKUP(Transaksi[[#This Row],[product_id]],'Data Mentah'!$J$7:$N$31,3,FALSE)</f>
        <v>makanan</v>
      </c>
      <c r="K1337" s="14">
        <f>VLOOKUP(Transaksi[[#This Row],[product_id]],'Data Mentah'!$J$7:$N$31,4,FALSE)</f>
        <v>9000</v>
      </c>
      <c r="L1337" s="14" t="str">
        <f>VLOOKUP(Transaksi[[#This Row],[product_id]],'Data Mentah'!$J$7:$N$31,5,FALSE)</f>
        <v>mie-goreng</v>
      </c>
      <c r="M1337" s="14">
        <f>Transaksi[[#This Row],[quantity]]*Transaksi[[#This Row],[harga_produk]]</f>
        <v>9000</v>
      </c>
      <c r="N1337" s="14" t="str">
        <f>LEFT(Transaksi[[#This Row],[jenis_pembayaran]],4)</f>
        <v>QRIS</v>
      </c>
      <c r="O1337" s="14">
        <f>IF(Transaksi[[#This Row],[tipe_pembayaran]]="QRIS",5%*Transaksi[[#This Row],[total_penjualan]],0)</f>
        <v>450</v>
      </c>
      <c r="P1337" s="14">
        <f>Transaksi[[#This Row],[total_penjualan]]-Transaksi[[#This Row],[diskon]]</f>
        <v>8550</v>
      </c>
      <c r="Q1337" s="16" t="str">
        <f t="shared" si="20"/>
        <v>Agustus</v>
      </c>
    </row>
    <row r="1338" spans="1:17">
      <c r="A1338" s="14">
        <v>1337</v>
      </c>
      <c r="B1338" s="14">
        <v>1337</v>
      </c>
      <c r="C1338" s="15">
        <v>44611</v>
      </c>
      <c r="D1338" s="14">
        <v>87</v>
      </c>
      <c r="E1338" s="14">
        <v>3</v>
      </c>
      <c r="F1338" s="14">
        <v>2</v>
      </c>
      <c r="G1338" s="14" t="s">
        <v>22</v>
      </c>
      <c r="H1338" s="14" t="s">
        <v>20</v>
      </c>
      <c r="I1338" s="14" t="str">
        <f>VLOOKUP(Transaksi[[#This Row],[product_id]],'Data Mentah'!$J$7:$N$31,2,FALSE)</f>
        <v>Indomie Baso Sapi</v>
      </c>
      <c r="J1338" s="14" t="str">
        <f>VLOOKUP(Transaksi[[#This Row],[product_id]],'Data Mentah'!$J$7:$N$31,3,FALSE)</f>
        <v>makanan</v>
      </c>
      <c r="K1338" s="14">
        <f>VLOOKUP(Transaksi[[#This Row],[product_id]],'Data Mentah'!$J$7:$N$31,4,FALSE)</f>
        <v>9000</v>
      </c>
      <c r="L1338" s="14" t="str">
        <f>VLOOKUP(Transaksi[[#This Row],[product_id]],'Data Mentah'!$J$7:$N$31,5,FALSE)</f>
        <v>mie-kuah</v>
      </c>
      <c r="M1338" s="14">
        <f>Transaksi[[#This Row],[quantity]]*Transaksi[[#This Row],[harga_produk]]</f>
        <v>18000</v>
      </c>
      <c r="N1338" s="14" t="str">
        <f>LEFT(Transaksi[[#This Row],[jenis_pembayaran]],4)</f>
        <v>QRIS</v>
      </c>
      <c r="O1338" s="14">
        <f>IF(Transaksi[[#This Row],[tipe_pembayaran]]="QRIS",5%*Transaksi[[#This Row],[total_penjualan]],0)</f>
        <v>900</v>
      </c>
      <c r="P1338" s="14">
        <f>Transaksi[[#This Row],[total_penjualan]]-Transaksi[[#This Row],[diskon]]</f>
        <v>17100</v>
      </c>
      <c r="Q1338" s="16" t="str">
        <f t="shared" si="20"/>
        <v>Februari</v>
      </c>
    </row>
    <row r="1339" spans="1:17">
      <c r="A1339" s="14">
        <v>1338</v>
      </c>
      <c r="B1339" s="14">
        <v>1338</v>
      </c>
      <c r="C1339" s="15">
        <v>44578</v>
      </c>
      <c r="D1339" s="14">
        <v>5</v>
      </c>
      <c r="E1339" s="14">
        <v>7</v>
      </c>
      <c r="F1339" s="14">
        <v>2</v>
      </c>
      <c r="G1339" s="14" t="s">
        <v>33</v>
      </c>
      <c r="H1339" s="14" t="s">
        <v>20</v>
      </c>
      <c r="I1339" s="14" t="str">
        <f>VLOOKUP(Transaksi[[#This Row],[product_id]],'Data Mentah'!$J$7:$N$31,2,FALSE)</f>
        <v>Indomie Goreng Rendang</v>
      </c>
      <c r="J1339" s="14" t="str">
        <f>VLOOKUP(Transaksi[[#This Row],[product_id]],'Data Mentah'!$J$7:$N$31,3,FALSE)</f>
        <v>makanan</v>
      </c>
      <c r="K1339" s="14">
        <f>VLOOKUP(Transaksi[[#This Row],[product_id]],'Data Mentah'!$J$7:$N$31,4,FALSE)</f>
        <v>9000</v>
      </c>
      <c r="L1339" s="14" t="str">
        <f>VLOOKUP(Transaksi[[#This Row],[product_id]],'Data Mentah'!$J$7:$N$31,5,FALSE)</f>
        <v>mie-goreng</v>
      </c>
      <c r="M1339" s="14">
        <f>Transaksi[[#This Row],[quantity]]*Transaksi[[#This Row],[harga_produk]]</f>
        <v>18000</v>
      </c>
      <c r="N1339" s="14" t="str">
        <f>LEFT(Transaksi[[#This Row],[jenis_pembayaran]],4)</f>
        <v>QRIS</v>
      </c>
      <c r="O1339" s="14">
        <f>IF(Transaksi[[#This Row],[tipe_pembayaran]]="QRIS",5%*Transaksi[[#This Row],[total_penjualan]],0)</f>
        <v>900</v>
      </c>
      <c r="P1339" s="14">
        <f>Transaksi[[#This Row],[total_penjualan]]-Transaksi[[#This Row],[diskon]]</f>
        <v>17100</v>
      </c>
      <c r="Q1339" s="16" t="str">
        <f t="shared" si="20"/>
        <v>Januari</v>
      </c>
    </row>
    <row r="1340" spans="1:17">
      <c r="A1340" s="14">
        <v>1339</v>
      </c>
      <c r="B1340" s="14">
        <v>1339</v>
      </c>
      <c r="C1340" s="15">
        <v>44679</v>
      </c>
      <c r="D1340" s="14">
        <v>34</v>
      </c>
      <c r="E1340" s="14">
        <v>10</v>
      </c>
      <c r="F1340" s="14">
        <v>3</v>
      </c>
      <c r="G1340" s="14" t="s">
        <v>45</v>
      </c>
      <c r="H1340" s="14" t="s">
        <v>20</v>
      </c>
      <c r="I1340" s="14" t="str">
        <f>VLOOKUP(Transaksi[[#This Row],[product_id]],'Data Mentah'!$J$7:$N$31,2,FALSE)</f>
        <v>indomie Kari Ayam</v>
      </c>
      <c r="J1340" s="14" t="str">
        <f>VLOOKUP(Transaksi[[#This Row],[product_id]],'Data Mentah'!$J$7:$N$31,3,FALSE)</f>
        <v>makanan</v>
      </c>
      <c r="K1340" s="14">
        <f>VLOOKUP(Transaksi[[#This Row],[product_id]],'Data Mentah'!$J$7:$N$31,4,FALSE)</f>
        <v>9000</v>
      </c>
      <c r="L1340" s="14" t="str">
        <f>VLOOKUP(Transaksi[[#This Row],[product_id]],'Data Mentah'!$J$7:$N$31,5,FALSE)</f>
        <v>mie-kuah</v>
      </c>
      <c r="M1340" s="14">
        <f>Transaksi[[#This Row],[quantity]]*Transaksi[[#This Row],[harga_produk]]</f>
        <v>27000</v>
      </c>
      <c r="N1340" s="14" t="str">
        <f>LEFT(Transaksi[[#This Row],[jenis_pembayaran]],4)</f>
        <v>QRIS</v>
      </c>
      <c r="O1340" s="14">
        <f>IF(Transaksi[[#This Row],[tipe_pembayaran]]="QRIS",5%*Transaksi[[#This Row],[total_penjualan]],0)</f>
        <v>1350</v>
      </c>
      <c r="P1340" s="14">
        <f>Transaksi[[#This Row],[total_penjualan]]-Transaksi[[#This Row],[diskon]]</f>
        <v>25650</v>
      </c>
      <c r="Q1340" s="16" t="str">
        <f t="shared" si="20"/>
        <v>April</v>
      </c>
    </row>
    <row r="1341" spans="1:17">
      <c r="A1341" s="14">
        <v>1340</v>
      </c>
      <c r="B1341" s="14">
        <v>1340</v>
      </c>
      <c r="C1341" s="15">
        <v>44777</v>
      </c>
      <c r="D1341" s="14">
        <v>45</v>
      </c>
      <c r="E1341" s="14">
        <v>11</v>
      </c>
      <c r="F1341" s="14">
        <v>3</v>
      </c>
      <c r="G1341" s="14" t="s">
        <v>22</v>
      </c>
      <c r="H1341" s="14" t="s">
        <v>20</v>
      </c>
      <c r="I1341" s="14" t="str">
        <f>VLOOKUP(Transaksi[[#This Row],[product_id]],'Data Mentah'!$J$7:$N$31,2,FALSE)</f>
        <v>Indomie Rasa Empal Gentong</v>
      </c>
      <c r="J1341" s="14" t="str">
        <f>VLOOKUP(Transaksi[[#This Row],[product_id]],'Data Mentah'!$J$7:$N$31,3,FALSE)</f>
        <v>makanan</v>
      </c>
      <c r="K1341" s="14">
        <f>VLOOKUP(Transaksi[[#This Row],[product_id]],'Data Mentah'!$J$7:$N$31,4,FALSE)</f>
        <v>10000</v>
      </c>
      <c r="L1341" s="14" t="str">
        <f>VLOOKUP(Transaksi[[#This Row],[product_id]],'Data Mentah'!$J$7:$N$31,5,FALSE)</f>
        <v>mie-kuah</v>
      </c>
      <c r="M1341" s="14">
        <f>Transaksi[[#This Row],[quantity]]*Transaksi[[#This Row],[harga_produk]]</f>
        <v>30000</v>
      </c>
      <c r="N1341" s="14" t="str">
        <f>LEFT(Transaksi[[#This Row],[jenis_pembayaran]],4)</f>
        <v>QRIS</v>
      </c>
      <c r="O1341" s="14">
        <f>IF(Transaksi[[#This Row],[tipe_pembayaran]]="QRIS",5%*Transaksi[[#This Row],[total_penjualan]],0)</f>
        <v>1500</v>
      </c>
      <c r="P1341" s="14">
        <f>Transaksi[[#This Row],[total_penjualan]]-Transaksi[[#This Row],[diskon]]</f>
        <v>28500</v>
      </c>
      <c r="Q1341" s="16" t="str">
        <f t="shared" si="20"/>
        <v>Agustus</v>
      </c>
    </row>
    <row r="1342" spans="1:17">
      <c r="A1342" s="14">
        <v>1341</v>
      </c>
      <c r="B1342" s="14">
        <v>1341</v>
      </c>
      <c r="C1342" s="15">
        <v>44677</v>
      </c>
      <c r="D1342" s="14">
        <v>60</v>
      </c>
      <c r="E1342" s="14">
        <v>18</v>
      </c>
      <c r="F1342" s="14">
        <v>3</v>
      </c>
      <c r="G1342" s="14" t="s">
        <v>30</v>
      </c>
      <c r="H1342" s="14" t="s">
        <v>15</v>
      </c>
      <c r="I1342" s="14" t="str">
        <f>VLOOKUP(Transaksi[[#This Row],[product_id]],'Data Mentah'!$J$7:$N$31,2,FALSE)</f>
        <v>Indomie Soto Mie</v>
      </c>
      <c r="J1342" s="14" t="str">
        <f>VLOOKUP(Transaksi[[#This Row],[product_id]],'Data Mentah'!$J$7:$N$31,3,FALSE)</f>
        <v>makanan</v>
      </c>
      <c r="K1342" s="14">
        <f>VLOOKUP(Transaksi[[#This Row],[product_id]],'Data Mentah'!$J$7:$N$31,4,FALSE)</f>
        <v>9000</v>
      </c>
      <c r="L1342" s="14" t="str">
        <f>VLOOKUP(Transaksi[[#This Row],[product_id]],'Data Mentah'!$J$7:$N$31,5,FALSE)</f>
        <v>mie-kuah</v>
      </c>
      <c r="M1342" s="14">
        <f>Transaksi[[#This Row],[quantity]]*Transaksi[[#This Row],[harga_produk]]</f>
        <v>27000</v>
      </c>
      <c r="N1342" s="14" t="str">
        <f>LEFT(Transaksi[[#This Row],[jenis_pembayaran]],4)</f>
        <v>QRIS</v>
      </c>
      <c r="O1342" s="14">
        <f>IF(Transaksi[[#This Row],[tipe_pembayaran]]="QRIS",5%*Transaksi[[#This Row],[total_penjualan]],0)</f>
        <v>1350</v>
      </c>
      <c r="P1342" s="14">
        <f>Transaksi[[#This Row],[total_penjualan]]-Transaksi[[#This Row],[diskon]]</f>
        <v>25650</v>
      </c>
      <c r="Q1342" s="16" t="str">
        <f t="shared" si="20"/>
        <v>April</v>
      </c>
    </row>
    <row r="1343" spans="1:17">
      <c r="A1343" s="14">
        <v>1342</v>
      </c>
      <c r="B1343" s="14">
        <v>1342</v>
      </c>
      <c r="C1343" s="15">
        <v>44774</v>
      </c>
      <c r="D1343" s="14">
        <v>2</v>
      </c>
      <c r="E1343" s="14">
        <v>6</v>
      </c>
      <c r="F1343" s="14">
        <v>3</v>
      </c>
      <c r="G1343" s="14" t="s">
        <v>19</v>
      </c>
      <c r="H1343" s="14" t="s">
        <v>15</v>
      </c>
      <c r="I1343" s="14" t="str">
        <f>VLOOKUP(Transaksi[[#This Row],[product_id]],'Data Mentah'!$J$7:$N$31,2,FALSE)</f>
        <v>Indomie Goreng Pedas</v>
      </c>
      <c r="J1343" s="14" t="str">
        <f>VLOOKUP(Transaksi[[#This Row],[product_id]],'Data Mentah'!$J$7:$N$31,3,FALSE)</f>
        <v>makanan</v>
      </c>
      <c r="K1343" s="14">
        <f>VLOOKUP(Transaksi[[#This Row],[product_id]],'Data Mentah'!$J$7:$N$31,4,FALSE)</f>
        <v>9000</v>
      </c>
      <c r="L1343" s="14" t="str">
        <f>VLOOKUP(Transaksi[[#This Row],[product_id]],'Data Mentah'!$J$7:$N$31,5,FALSE)</f>
        <v>mie-goreng</v>
      </c>
      <c r="M1343" s="14">
        <f>Transaksi[[#This Row],[quantity]]*Transaksi[[#This Row],[harga_produk]]</f>
        <v>27000</v>
      </c>
      <c r="N1343" s="14" t="str">
        <f>LEFT(Transaksi[[#This Row],[jenis_pembayaran]],4)</f>
        <v>CASH</v>
      </c>
      <c r="O1343" s="14">
        <f>IF(Transaksi[[#This Row],[tipe_pembayaran]]="QRIS",5%*Transaksi[[#This Row],[total_penjualan]],0)</f>
        <v>0</v>
      </c>
      <c r="P1343" s="14">
        <f>Transaksi[[#This Row],[total_penjualan]]-Transaksi[[#This Row],[diskon]]</f>
        <v>27000</v>
      </c>
      <c r="Q1343" s="16" t="str">
        <f t="shared" si="20"/>
        <v>Agustus</v>
      </c>
    </row>
    <row r="1344" spans="1:17">
      <c r="A1344" s="14">
        <v>1343</v>
      </c>
      <c r="B1344" s="14">
        <v>1343</v>
      </c>
      <c r="C1344" s="15">
        <v>44633</v>
      </c>
      <c r="D1344" s="14">
        <v>13</v>
      </c>
      <c r="E1344" s="14">
        <v>16</v>
      </c>
      <c r="F1344" s="14">
        <v>3</v>
      </c>
      <c r="G1344" s="14" t="s">
        <v>33</v>
      </c>
      <c r="H1344" s="14" t="s">
        <v>20</v>
      </c>
      <c r="I1344" s="14" t="str">
        <f>VLOOKUP(Transaksi[[#This Row],[product_id]],'Data Mentah'!$J$7:$N$31,2,FALSE)</f>
        <v>Indomie Rasa Soto Lamongan</v>
      </c>
      <c r="J1344" s="14" t="str">
        <f>VLOOKUP(Transaksi[[#This Row],[product_id]],'Data Mentah'!$J$7:$N$31,3,FALSE)</f>
        <v>makanan</v>
      </c>
      <c r="K1344" s="14">
        <f>VLOOKUP(Transaksi[[#This Row],[product_id]],'Data Mentah'!$J$7:$N$31,4,FALSE)</f>
        <v>10000</v>
      </c>
      <c r="L1344" s="14" t="str">
        <f>VLOOKUP(Transaksi[[#This Row],[product_id]],'Data Mentah'!$J$7:$N$31,5,FALSE)</f>
        <v>mie-kuah</v>
      </c>
      <c r="M1344" s="14">
        <f>Transaksi[[#This Row],[quantity]]*Transaksi[[#This Row],[harga_produk]]</f>
        <v>30000</v>
      </c>
      <c r="N1344" s="14" t="str">
        <f>LEFT(Transaksi[[#This Row],[jenis_pembayaran]],4)</f>
        <v>QRIS</v>
      </c>
      <c r="O1344" s="14">
        <f>IF(Transaksi[[#This Row],[tipe_pembayaran]]="QRIS",5%*Transaksi[[#This Row],[total_penjualan]],0)</f>
        <v>1500</v>
      </c>
      <c r="P1344" s="14">
        <f>Transaksi[[#This Row],[total_penjualan]]-Transaksi[[#This Row],[diskon]]</f>
        <v>28500</v>
      </c>
      <c r="Q1344" s="16" t="str">
        <f t="shared" si="20"/>
        <v>Maret</v>
      </c>
    </row>
    <row r="1345" spans="1:17">
      <c r="A1345" s="14">
        <v>1344</v>
      </c>
      <c r="B1345" s="14">
        <v>1344</v>
      </c>
      <c r="C1345" s="15">
        <v>44713</v>
      </c>
      <c r="D1345" s="14">
        <v>46</v>
      </c>
      <c r="E1345" s="14">
        <v>1</v>
      </c>
      <c r="F1345" s="14">
        <v>2</v>
      </c>
      <c r="G1345" s="14" t="s">
        <v>14</v>
      </c>
      <c r="H1345" s="14" t="s">
        <v>15</v>
      </c>
      <c r="I1345" s="14" t="str">
        <f>VLOOKUP(Transaksi[[#This Row],[product_id]],'Data Mentah'!$J$7:$N$31,2,FALSE)</f>
        <v>indomie Ayam Bawang</v>
      </c>
      <c r="J1345" s="14" t="str">
        <f>VLOOKUP(Transaksi[[#This Row],[product_id]],'Data Mentah'!$J$7:$N$31,3,FALSE)</f>
        <v>makanan</v>
      </c>
      <c r="K1345" s="14">
        <f>VLOOKUP(Transaksi[[#This Row],[product_id]],'Data Mentah'!$J$7:$N$31,4,FALSE)</f>
        <v>9000</v>
      </c>
      <c r="L1345" s="14" t="str">
        <f>VLOOKUP(Transaksi[[#This Row],[product_id]],'Data Mentah'!$J$7:$N$31,5,FALSE)</f>
        <v>mie-kuah</v>
      </c>
      <c r="M1345" s="14">
        <f>Transaksi[[#This Row],[quantity]]*Transaksi[[#This Row],[harga_produk]]</f>
        <v>18000</v>
      </c>
      <c r="N1345" s="14" t="str">
        <f>LEFT(Transaksi[[#This Row],[jenis_pembayaran]],4)</f>
        <v>QRIS</v>
      </c>
      <c r="O1345" s="14">
        <f>IF(Transaksi[[#This Row],[tipe_pembayaran]]="QRIS",5%*Transaksi[[#This Row],[total_penjualan]],0)</f>
        <v>900</v>
      </c>
      <c r="P1345" s="14">
        <f>Transaksi[[#This Row],[total_penjualan]]-Transaksi[[#This Row],[diskon]]</f>
        <v>17100</v>
      </c>
      <c r="Q1345" s="16" t="str">
        <f t="shared" si="20"/>
        <v>Juni</v>
      </c>
    </row>
    <row r="1346" spans="1:17">
      <c r="A1346" s="14">
        <v>1345</v>
      </c>
      <c r="B1346" s="14">
        <v>1345</v>
      </c>
      <c r="C1346" s="15">
        <v>44751</v>
      </c>
      <c r="D1346" s="14">
        <v>65</v>
      </c>
      <c r="E1346" s="14">
        <v>12</v>
      </c>
      <c r="F1346" s="14">
        <v>1</v>
      </c>
      <c r="G1346" s="14" t="s">
        <v>19</v>
      </c>
      <c r="H1346" s="14" t="s">
        <v>20</v>
      </c>
      <c r="I1346" s="14" t="str">
        <f>VLOOKUP(Transaksi[[#This Row],[product_id]],'Data Mentah'!$J$7:$N$31,2,FALSE)</f>
        <v>Indomie Rasa Mi Kocok Bandung</v>
      </c>
      <c r="J1346" s="14" t="str">
        <f>VLOOKUP(Transaksi[[#This Row],[product_id]],'Data Mentah'!$J$7:$N$31,3,FALSE)</f>
        <v>makanan</v>
      </c>
      <c r="K1346" s="14">
        <f>VLOOKUP(Transaksi[[#This Row],[product_id]],'Data Mentah'!$J$7:$N$31,4,FALSE)</f>
        <v>10000</v>
      </c>
      <c r="L1346" s="14" t="str">
        <f>VLOOKUP(Transaksi[[#This Row],[product_id]],'Data Mentah'!$J$7:$N$31,5,FALSE)</f>
        <v>mie-kuah</v>
      </c>
      <c r="M1346" s="14">
        <f>Transaksi[[#This Row],[quantity]]*Transaksi[[#This Row],[harga_produk]]</f>
        <v>10000</v>
      </c>
      <c r="N1346" s="14" t="str">
        <f>LEFT(Transaksi[[#This Row],[jenis_pembayaran]],4)</f>
        <v>CASH</v>
      </c>
      <c r="O1346" s="14">
        <f>IF(Transaksi[[#This Row],[tipe_pembayaran]]="QRIS",5%*Transaksi[[#This Row],[total_penjualan]],0)</f>
        <v>0</v>
      </c>
      <c r="P1346" s="14">
        <f>Transaksi[[#This Row],[total_penjualan]]-Transaksi[[#This Row],[diskon]]</f>
        <v>10000</v>
      </c>
      <c r="Q1346" s="16" t="str">
        <f t="shared" si="20"/>
        <v>Juli</v>
      </c>
    </row>
    <row r="1347" spans="1:17">
      <c r="A1347" s="14">
        <v>1346</v>
      </c>
      <c r="B1347" s="14">
        <v>1346</v>
      </c>
      <c r="C1347" s="15">
        <v>44679</v>
      </c>
      <c r="D1347" s="14">
        <v>96</v>
      </c>
      <c r="E1347" s="14">
        <v>7</v>
      </c>
      <c r="F1347" s="14">
        <v>2</v>
      </c>
      <c r="G1347" s="14" t="s">
        <v>14</v>
      </c>
      <c r="H1347" s="14" t="s">
        <v>20</v>
      </c>
      <c r="I1347" s="14" t="str">
        <f>VLOOKUP(Transaksi[[#This Row],[product_id]],'Data Mentah'!$J$7:$N$31,2,FALSE)</f>
        <v>Indomie Goreng Rendang</v>
      </c>
      <c r="J1347" s="14" t="str">
        <f>VLOOKUP(Transaksi[[#This Row],[product_id]],'Data Mentah'!$J$7:$N$31,3,FALSE)</f>
        <v>makanan</v>
      </c>
      <c r="K1347" s="14">
        <f>VLOOKUP(Transaksi[[#This Row],[product_id]],'Data Mentah'!$J$7:$N$31,4,FALSE)</f>
        <v>9000</v>
      </c>
      <c r="L1347" s="14" t="str">
        <f>VLOOKUP(Transaksi[[#This Row],[product_id]],'Data Mentah'!$J$7:$N$31,5,FALSE)</f>
        <v>mie-goreng</v>
      </c>
      <c r="M1347" s="14">
        <f>Transaksi[[#This Row],[quantity]]*Transaksi[[#This Row],[harga_produk]]</f>
        <v>18000</v>
      </c>
      <c r="N1347" s="14" t="str">
        <f>LEFT(Transaksi[[#This Row],[jenis_pembayaran]],4)</f>
        <v>QRIS</v>
      </c>
      <c r="O1347" s="14">
        <f>IF(Transaksi[[#This Row],[tipe_pembayaran]]="QRIS",5%*Transaksi[[#This Row],[total_penjualan]],0)</f>
        <v>900</v>
      </c>
      <c r="P1347" s="14">
        <f>Transaksi[[#This Row],[total_penjualan]]-Transaksi[[#This Row],[diskon]]</f>
        <v>17100</v>
      </c>
      <c r="Q1347" s="16" t="str">
        <f t="shared" ref="Q1347:Q1410" si="21">CHOOSE(MONTH(C1347),"Januari","Februari","Maret","April","Mei","Juni","Juli","Agustus","September","Oktober","November","Desember")</f>
        <v>April</v>
      </c>
    </row>
    <row r="1348" spans="1:17">
      <c r="A1348" s="14">
        <v>1347</v>
      </c>
      <c r="B1348" s="14">
        <v>1347</v>
      </c>
      <c r="C1348" s="15">
        <v>44741</v>
      </c>
      <c r="D1348" s="14">
        <v>71</v>
      </c>
      <c r="E1348" s="14">
        <v>8</v>
      </c>
      <c r="F1348" s="14">
        <v>2</v>
      </c>
      <c r="G1348" s="14" t="s">
        <v>33</v>
      </c>
      <c r="H1348" s="14" t="s">
        <v>20</v>
      </c>
      <c r="I1348" s="14" t="str">
        <f>VLOOKUP(Transaksi[[#This Row],[product_id]],'Data Mentah'!$J$7:$N$31,2,FALSE)</f>
        <v>Indomie Goreng Sambal Matah</v>
      </c>
      <c r="J1348" s="14" t="str">
        <f>VLOOKUP(Transaksi[[#This Row],[product_id]],'Data Mentah'!$J$7:$N$31,3,FALSE)</f>
        <v>makanan</v>
      </c>
      <c r="K1348" s="14">
        <f>VLOOKUP(Transaksi[[#This Row],[product_id]],'Data Mentah'!$J$7:$N$31,4,FALSE)</f>
        <v>9000</v>
      </c>
      <c r="L1348" s="14" t="str">
        <f>VLOOKUP(Transaksi[[#This Row],[product_id]],'Data Mentah'!$J$7:$N$31,5,FALSE)</f>
        <v>mie-goreng</v>
      </c>
      <c r="M1348" s="14">
        <f>Transaksi[[#This Row],[quantity]]*Transaksi[[#This Row],[harga_produk]]</f>
        <v>18000</v>
      </c>
      <c r="N1348" s="14" t="str">
        <f>LEFT(Transaksi[[#This Row],[jenis_pembayaran]],4)</f>
        <v>QRIS</v>
      </c>
      <c r="O1348" s="14">
        <f>IF(Transaksi[[#This Row],[tipe_pembayaran]]="QRIS",5%*Transaksi[[#This Row],[total_penjualan]],0)</f>
        <v>900</v>
      </c>
      <c r="P1348" s="14">
        <f>Transaksi[[#This Row],[total_penjualan]]-Transaksi[[#This Row],[diskon]]</f>
        <v>17100</v>
      </c>
      <c r="Q1348" s="16" t="str">
        <f t="shared" si="21"/>
        <v>Juni</v>
      </c>
    </row>
    <row r="1349" spans="1:17">
      <c r="A1349" s="14">
        <v>1348</v>
      </c>
      <c r="B1349" s="14">
        <v>1348</v>
      </c>
      <c r="C1349" s="15">
        <v>44767</v>
      </c>
      <c r="D1349" s="14">
        <v>55</v>
      </c>
      <c r="E1349" s="14">
        <v>7</v>
      </c>
      <c r="F1349" s="14">
        <v>2</v>
      </c>
      <c r="G1349" s="14" t="s">
        <v>33</v>
      </c>
      <c r="H1349" s="14" t="s">
        <v>20</v>
      </c>
      <c r="I1349" s="14" t="str">
        <f>VLOOKUP(Transaksi[[#This Row],[product_id]],'Data Mentah'!$J$7:$N$31,2,FALSE)</f>
        <v>Indomie Goreng Rendang</v>
      </c>
      <c r="J1349" s="14" t="str">
        <f>VLOOKUP(Transaksi[[#This Row],[product_id]],'Data Mentah'!$J$7:$N$31,3,FALSE)</f>
        <v>makanan</v>
      </c>
      <c r="K1349" s="14">
        <f>VLOOKUP(Transaksi[[#This Row],[product_id]],'Data Mentah'!$J$7:$N$31,4,FALSE)</f>
        <v>9000</v>
      </c>
      <c r="L1349" s="14" t="str">
        <f>VLOOKUP(Transaksi[[#This Row],[product_id]],'Data Mentah'!$J$7:$N$31,5,FALSE)</f>
        <v>mie-goreng</v>
      </c>
      <c r="M1349" s="14">
        <f>Transaksi[[#This Row],[quantity]]*Transaksi[[#This Row],[harga_produk]]</f>
        <v>18000</v>
      </c>
      <c r="N1349" s="14" t="str">
        <f>LEFT(Transaksi[[#This Row],[jenis_pembayaran]],4)</f>
        <v>QRIS</v>
      </c>
      <c r="O1349" s="14">
        <f>IF(Transaksi[[#This Row],[tipe_pembayaran]]="QRIS",5%*Transaksi[[#This Row],[total_penjualan]],0)</f>
        <v>900</v>
      </c>
      <c r="P1349" s="14">
        <f>Transaksi[[#This Row],[total_penjualan]]-Transaksi[[#This Row],[diskon]]</f>
        <v>17100</v>
      </c>
      <c r="Q1349" s="16" t="str">
        <f t="shared" si="21"/>
        <v>Juli</v>
      </c>
    </row>
    <row r="1350" spans="1:17">
      <c r="A1350" s="14">
        <v>1349</v>
      </c>
      <c r="B1350" s="14">
        <v>1349</v>
      </c>
      <c r="C1350" s="15">
        <v>44589</v>
      </c>
      <c r="D1350" s="14">
        <v>91</v>
      </c>
      <c r="E1350" s="14">
        <v>9</v>
      </c>
      <c r="F1350" s="14">
        <v>3</v>
      </c>
      <c r="G1350" s="14" t="s">
        <v>45</v>
      </c>
      <c r="H1350" s="14" t="s">
        <v>20</v>
      </c>
      <c r="I1350" s="14" t="str">
        <f>VLOOKUP(Transaksi[[#This Row],[product_id]],'Data Mentah'!$J$7:$N$31,2,FALSE)</f>
        <v>Indomie Goreng Spesial</v>
      </c>
      <c r="J1350" s="14" t="str">
        <f>VLOOKUP(Transaksi[[#This Row],[product_id]],'Data Mentah'!$J$7:$N$31,3,FALSE)</f>
        <v>makanan</v>
      </c>
      <c r="K1350" s="14">
        <f>VLOOKUP(Transaksi[[#This Row],[product_id]],'Data Mentah'!$J$7:$N$31,4,FALSE)</f>
        <v>9000</v>
      </c>
      <c r="L1350" s="14" t="str">
        <f>VLOOKUP(Transaksi[[#This Row],[product_id]],'Data Mentah'!$J$7:$N$31,5,FALSE)</f>
        <v>mie-goreng</v>
      </c>
      <c r="M1350" s="14">
        <f>Transaksi[[#This Row],[quantity]]*Transaksi[[#This Row],[harga_produk]]</f>
        <v>27000</v>
      </c>
      <c r="N1350" s="14" t="str">
        <f>LEFT(Transaksi[[#This Row],[jenis_pembayaran]],4)</f>
        <v>QRIS</v>
      </c>
      <c r="O1350" s="14">
        <f>IF(Transaksi[[#This Row],[tipe_pembayaran]]="QRIS",5%*Transaksi[[#This Row],[total_penjualan]],0)</f>
        <v>1350</v>
      </c>
      <c r="P1350" s="14">
        <f>Transaksi[[#This Row],[total_penjualan]]-Transaksi[[#This Row],[diskon]]</f>
        <v>25650</v>
      </c>
      <c r="Q1350" s="16" t="str">
        <f t="shared" si="21"/>
        <v>Januari</v>
      </c>
    </row>
    <row r="1351" spans="1:17">
      <c r="A1351" s="14">
        <v>1350</v>
      </c>
      <c r="B1351" s="14">
        <v>1350</v>
      </c>
      <c r="C1351" s="15">
        <v>44723</v>
      </c>
      <c r="D1351" s="14">
        <v>45</v>
      </c>
      <c r="E1351" s="14">
        <v>18</v>
      </c>
      <c r="F1351" s="14">
        <v>3</v>
      </c>
      <c r="G1351" s="14" t="s">
        <v>19</v>
      </c>
      <c r="H1351" s="14" t="s">
        <v>20</v>
      </c>
      <c r="I1351" s="14" t="str">
        <f>VLOOKUP(Transaksi[[#This Row],[product_id]],'Data Mentah'!$J$7:$N$31,2,FALSE)</f>
        <v>Indomie Soto Mie</v>
      </c>
      <c r="J1351" s="14" t="str">
        <f>VLOOKUP(Transaksi[[#This Row],[product_id]],'Data Mentah'!$J$7:$N$31,3,FALSE)</f>
        <v>makanan</v>
      </c>
      <c r="K1351" s="14">
        <f>VLOOKUP(Transaksi[[#This Row],[product_id]],'Data Mentah'!$J$7:$N$31,4,FALSE)</f>
        <v>9000</v>
      </c>
      <c r="L1351" s="14" t="str">
        <f>VLOOKUP(Transaksi[[#This Row],[product_id]],'Data Mentah'!$J$7:$N$31,5,FALSE)</f>
        <v>mie-kuah</v>
      </c>
      <c r="M1351" s="14">
        <f>Transaksi[[#This Row],[quantity]]*Transaksi[[#This Row],[harga_produk]]</f>
        <v>27000</v>
      </c>
      <c r="N1351" s="14" t="str">
        <f>LEFT(Transaksi[[#This Row],[jenis_pembayaran]],4)</f>
        <v>CASH</v>
      </c>
      <c r="O1351" s="14">
        <f>IF(Transaksi[[#This Row],[tipe_pembayaran]]="QRIS",5%*Transaksi[[#This Row],[total_penjualan]],0)</f>
        <v>0</v>
      </c>
      <c r="P1351" s="14">
        <f>Transaksi[[#This Row],[total_penjualan]]-Transaksi[[#This Row],[diskon]]</f>
        <v>27000</v>
      </c>
      <c r="Q1351" s="16" t="str">
        <f t="shared" si="21"/>
        <v>Juni</v>
      </c>
    </row>
    <row r="1352" spans="1:17">
      <c r="A1352" s="14">
        <v>1351</v>
      </c>
      <c r="B1352" s="14">
        <v>1351</v>
      </c>
      <c r="C1352" s="15">
        <v>44701</v>
      </c>
      <c r="D1352" s="14">
        <v>70</v>
      </c>
      <c r="E1352" s="14">
        <v>14</v>
      </c>
      <c r="F1352" s="14">
        <v>3</v>
      </c>
      <c r="G1352" s="14" t="s">
        <v>45</v>
      </c>
      <c r="H1352" s="14" t="s">
        <v>15</v>
      </c>
      <c r="I1352" s="14" t="str">
        <f>VLOOKUP(Transaksi[[#This Row],[product_id]],'Data Mentah'!$J$7:$N$31,2,FALSE)</f>
        <v>Indomie Rasa Soto Banjar Limau Kuit</v>
      </c>
      <c r="J1352" s="14" t="str">
        <f>VLOOKUP(Transaksi[[#This Row],[product_id]],'Data Mentah'!$J$7:$N$31,3,FALSE)</f>
        <v>makanan</v>
      </c>
      <c r="K1352" s="14">
        <f>VLOOKUP(Transaksi[[#This Row],[product_id]],'Data Mentah'!$J$7:$N$31,4,FALSE)</f>
        <v>10000</v>
      </c>
      <c r="L1352" s="14" t="str">
        <f>VLOOKUP(Transaksi[[#This Row],[product_id]],'Data Mentah'!$J$7:$N$31,5,FALSE)</f>
        <v>mie-kuah</v>
      </c>
      <c r="M1352" s="14">
        <f>Transaksi[[#This Row],[quantity]]*Transaksi[[#This Row],[harga_produk]]</f>
        <v>30000</v>
      </c>
      <c r="N1352" s="14" t="str">
        <f>LEFT(Transaksi[[#This Row],[jenis_pembayaran]],4)</f>
        <v>QRIS</v>
      </c>
      <c r="O1352" s="14">
        <f>IF(Transaksi[[#This Row],[tipe_pembayaran]]="QRIS",5%*Transaksi[[#This Row],[total_penjualan]],0)</f>
        <v>1500</v>
      </c>
      <c r="P1352" s="14">
        <f>Transaksi[[#This Row],[total_penjualan]]-Transaksi[[#This Row],[diskon]]</f>
        <v>28500</v>
      </c>
      <c r="Q1352" s="16" t="str">
        <f t="shared" si="21"/>
        <v>Mei</v>
      </c>
    </row>
    <row r="1353" spans="1:17">
      <c r="A1353" s="14">
        <v>1352</v>
      </c>
      <c r="B1353" s="14">
        <v>1352</v>
      </c>
      <c r="C1353" s="15">
        <v>44683</v>
      </c>
      <c r="D1353" s="14">
        <v>33</v>
      </c>
      <c r="E1353" s="14">
        <v>10</v>
      </c>
      <c r="F1353" s="14">
        <v>1</v>
      </c>
      <c r="G1353" s="14" t="s">
        <v>22</v>
      </c>
      <c r="H1353" s="14" t="s">
        <v>20</v>
      </c>
      <c r="I1353" s="14" t="str">
        <f>VLOOKUP(Transaksi[[#This Row],[product_id]],'Data Mentah'!$J$7:$N$31,2,FALSE)</f>
        <v>indomie Kari Ayam</v>
      </c>
      <c r="J1353" s="14" t="str">
        <f>VLOOKUP(Transaksi[[#This Row],[product_id]],'Data Mentah'!$J$7:$N$31,3,FALSE)</f>
        <v>makanan</v>
      </c>
      <c r="K1353" s="14">
        <f>VLOOKUP(Transaksi[[#This Row],[product_id]],'Data Mentah'!$J$7:$N$31,4,FALSE)</f>
        <v>9000</v>
      </c>
      <c r="L1353" s="14" t="str">
        <f>VLOOKUP(Transaksi[[#This Row],[product_id]],'Data Mentah'!$J$7:$N$31,5,FALSE)</f>
        <v>mie-kuah</v>
      </c>
      <c r="M1353" s="14">
        <f>Transaksi[[#This Row],[quantity]]*Transaksi[[#This Row],[harga_produk]]</f>
        <v>9000</v>
      </c>
      <c r="N1353" s="14" t="str">
        <f>LEFT(Transaksi[[#This Row],[jenis_pembayaran]],4)</f>
        <v>QRIS</v>
      </c>
      <c r="O1353" s="14">
        <f>IF(Transaksi[[#This Row],[tipe_pembayaran]]="QRIS",5%*Transaksi[[#This Row],[total_penjualan]],0)</f>
        <v>450</v>
      </c>
      <c r="P1353" s="14">
        <f>Transaksi[[#This Row],[total_penjualan]]-Transaksi[[#This Row],[diskon]]</f>
        <v>8550</v>
      </c>
      <c r="Q1353" s="16" t="str">
        <f t="shared" si="21"/>
        <v>Mei</v>
      </c>
    </row>
    <row r="1354" spans="1:17">
      <c r="A1354" s="14">
        <v>1353</v>
      </c>
      <c r="B1354" s="14">
        <v>1353</v>
      </c>
      <c r="C1354" s="15">
        <v>44604</v>
      </c>
      <c r="D1354" s="14">
        <v>69</v>
      </c>
      <c r="E1354" s="14">
        <v>13</v>
      </c>
      <c r="F1354" s="14">
        <v>3</v>
      </c>
      <c r="G1354" s="14" t="s">
        <v>22</v>
      </c>
      <c r="H1354" s="14" t="s">
        <v>20</v>
      </c>
      <c r="I1354" s="14" t="str">
        <f>VLOOKUP(Transaksi[[#This Row],[product_id]],'Data Mentah'!$J$7:$N$31,2,FALSE)</f>
        <v>Indomie Rasa Sop Buntut</v>
      </c>
      <c r="J1354" s="14" t="str">
        <f>VLOOKUP(Transaksi[[#This Row],[product_id]],'Data Mentah'!$J$7:$N$31,3,FALSE)</f>
        <v>makanan</v>
      </c>
      <c r="K1354" s="14">
        <f>VLOOKUP(Transaksi[[#This Row],[product_id]],'Data Mentah'!$J$7:$N$31,4,FALSE)</f>
        <v>10000</v>
      </c>
      <c r="L1354" s="14" t="str">
        <f>VLOOKUP(Transaksi[[#This Row],[product_id]],'Data Mentah'!$J$7:$N$31,5,FALSE)</f>
        <v>mie-kuah</v>
      </c>
      <c r="M1354" s="14">
        <f>Transaksi[[#This Row],[quantity]]*Transaksi[[#This Row],[harga_produk]]</f>
        <v>30000</v>
      </c>
      <c r="N1354" s="14" t="str">
        <f>LEFT(Transaksi[[#This Row],[jenis_pembayaran]],4)</f>
        <v>QRIS</v>
      </c>
      <c r="O1354" s="14">
        <f>IF(Transaksi[[#This Row],[tipe_pembayaran]]="QRIS",5%*Transaksi[[#This Row],[total_penjualan]],0)</f>
        <v>1500</v>
      </c>
      <c r="P1354" s="14">
        <f>Transaksi[[#This Row],[total_penjualan]]-Transaksi[[#This Row],[diskon]]</f>
        <v>28500</v>
      </c>
      <c r="Q1354" s="16" t="str">
        <f t="shared" si="21"/>
        <v>Februari</v>
      </c>
    </row>
    <row r="1355" spans="1:17">
      <c r="A1355" s="14">
        <v>1354</v>
      </c>
      <c r="B1355" s="14">
        <v>1354</v>
      </c>
      <c r="C1355" s="15">
        <v>44803</v>
      </c>
      <c r="D1355" s="14">
        <v>33</v>
      </c>
      <c r="E1355" s="14">
        <v>14</v>
      </c>
      <c r="F1355" s="14">
        <v>1</v>
      </c>
      <c r="G1355" s="14" t="s">
        <v>19</v>
      </c>
      <c r="H1355" s="14" t="s">
        <v>20</v>
      </c>
      <c r="I1355" s="14" t="str">
        <f>VLOOKUP(Transaksi[[#This Row],[product_id]],'Data Mentah'!$J$7:$N$31,2,FALSE)</f>
        <v>Indomie Rasa Soto Banjar Limau Kuit</v>
      </c>
      <c r="J1355" s="14" t="str">
        <f>VLOOKUP(Transaksi[[#This Row],[product_id]],'Data Mentah'!$J$7:$N$31,3,FALSE)</f>
        <v>makanan</v>
      </c>
      <c r="K1355" s="14">
        <f>VLOOKUP(Transaksi[[#This Row],[product_id]],'Data Mentah'!$J$7:$N$31,4,FALSE)</f>
        <v>10000</v>
      </c>
      <c r="L1355" s="14" t="str">
        <f>VLOOKUP(Transaksi[[#This Row],[product_id]],'Data Mentah'!$J$7:$N$31,5,FALSE)</f>
        <v>mie-kuah</v>
      </c>
      <c r="M1355" s="14">
        <f>Transaksi[[#This Row],[quantity]]*Transaksi[[#This Row],[harga_produk]]</f>
        <v>10000</v>
      </c>
      <c r="N1355" s="14" t="str">
        <f>LEFT(Transaksi[[#This Row],[jenis_pembayaran]],4)</f>
        <v>CASH</v>
      </c>
      <c r="O1355" s="14">
        <f>IF(Transaksi[[#This Row],[tipe_pembayaran]]="QRIS",5%*Transaksi[[#This Row],[total_penjualan]],0)</f>
        <v>0</v>
      </c>
      <c r="P1355" s="14">
        <f>Transaksi[[#This Row],[total_penjualan]]-Transaksi[[#This Row],[diskon]]</f>
        <v>10000</v>
      </c>
      <c r="Q1355" s="16" t="str">
        <f t="shared" si="21"/>
        <v>Agustus</v>
      </c>
    </row>
    <row r="1356" spans="1:17">
      <c r="A1356" s="14">
        <v>1355</v>
      </c>
      <c r="B1356" s="14">
        <v>1355</v>
      </c>
      <c r="C1356" s="15">
        <v>44745</v>
      </c>
      <c r="D1356" s="14">
        <v>39</v>
      </c>
      <c r="E1356" s="14">
        <v>1</v>
      </c>
      <c r="F1356" s="14">
        <v>2</v>
      </c>
      <c r="G1356" s="14" t="s">
        <v>33</v>
      </c>
      <c r="H1356" s="14" t="s">
        <v>15</v>
      </c>
      <c r="I1356" s="14" t="str">
        <f>VLOOKUP(Transaksi[[#This Row],[product_id]],'Data Mentah'!$J$7:$N$31,2,FALSE)</f>
        <v>indomie Ayam Bawang</v>
      </c>
      <c r="J1356" s="14" t="str">
        <f>VLOOKUP(Transaksi[[#This Row],[product_id]],'Data Mentah'!$J$7:$N$31,3,FALSE)</f>
        <v>makanan</v>
      </c>
      <c r="K1356" s="14">
        <f>VLOOKUP(Transaksi[[#This Row],[product_id]],'Data Mentah'!$J$7:$N$31,4,FALSE)</f>
        <v>9000</v>
      </c>
      <c r="L1356" s="14" t="str">
        <f>VLOOKUP(Transaksi[[#This Row],[product_id]],'Data Mentah'!$J$7:$N$31,5,FALSE)</f>
        <v>mie-kuah</v>
      </c>
      <c r="M1356" s="14">
        <f>Transaksi[[#This Row],[quantity]]*Transaksi[[#This Row],[harga_produk]]</f>
        <v>18000</v>
      </c>
      <c r="N1356" s="14" t="str">
        <f>LEFT(Transaksi[[#This Row],[jenis_pembayaran]],4)</f>
        <v>QRIS</v>
      </c>
      <c r="O1356" s="14">
        <f>IF(Transaksi[[#This Row],[tipe_pembayaran]]="QRIS",5%*Transaksi[[#This Row],[total_penjualan]],0)</f>
        <v>900</v>
      </c>
      <c r="P1356" s="14">
        <f>Transaksi[[#This Row],[total_penjualan]]-Transaksi[[#This Row],[diskon]]</f>
        <v>17100</v>
      </c>
      <c r="Q1356" s="16" t="str">
        <f t="shared" si="21"/>
        <v>Juli</v>
      </c>
    </row>
    <row r="1357" spans="1:17">
      <c r="A1357" s="14">
        <v>1356</v>
      </c>
      <c r="B1357" s="14">
        <v>1356</v>
      </c>
      <c r="C1357" s="15">
        <v>44640</v>
      </c>
      <c r="D1357" s="14">
        <v>80</v>
      </c>
      <c r="E1357" s="14">
        <v>7</v>
      </c>
      <c r="F1357" s="14">
        <v>3</v>
      </c>
      <c r="G1357" s="14" t="s">
        <v>45</v>
      </c>
      <c r="H1357" s="14" t="s">
        <v>15</v>
      </c>
      <c r="I1357" s="14" t="str">
        <f>VLOOKUP(Transaksi[[#This Row],[product_id]],'Data Mentah'!$J$7:$N$31,2,FALSE)</f>
        <v>Indomie Goreng Rendang</v>
      </c>
      <c r="J1357" s="14" t="str">
        <f>VLOOKUP(Transaksi[[#This Row],[product_id]],'Data Mentah'!$J$7:$N$31,3,FALSE)</f>
        <v>makanan</v>
      </c>
      <c r="K1357" s="14">
        <f>VLOOKUP(Transaksi[[#This Row],[product_id]],'Data Mentah'!$J$7:$N$31,4,FALSE)</f>
        <v>9000</v>
      </c>
      <c r="L1357" s="14" t="str">
        <f>VLOOKUP(Transaksi[[#This Row],[product_id]],'Data Mentah'!$J$7:$N$31,5,FALSE)</f>
        <v>mie-goreng</v>
      </c>
      <c r="M1357" s="14">
        <f>Transaksi[[#This Row],[quantity]]*Transaksi[[#This Row],[harga_produk]]</f>
        <v>27000</v>
      </c>
      <c r="N1357" s="14" t="str">
        <f>LEFT(Transaksi[[#This Row],[jenis_pembayaran]],4)</f>
        <v>QRIS</v>
      </c>
      <c r="O1357" s="14">
        <f>IF(Transaksi[[#This Row],[tipe_pembayaran]]="QRIS",5%*Transaksi[[#This Row],[total_penjualan]],0)</f>
        <v>1350</v>
      </c>
      <c r="P1357" s="14">
        <f>Transaksi[[#This Row],[total_penjualan]]-Transaksi[[#This Row],[diskon]]</f>
        <v>25650</v>
      </c>
      <c r="Q1357" s="16" t="str">
        <f t="shared" si="21"/>
        <v>Maret</v>
      </c>
    </row>
    <row r="1358" spans="1:17">
      <c r="A1358" s="14">
        <v>1357</v>
      </c>
      <c r="B1358" s="14">
        <v>1357</v>
      </c>
      <c r="C1358" s="15">
        <v>44700</v>
      </c>
      <c r="D1358" s="14">
        <v>34</v>
      </c>
      <c r="E1358" s="14">
        <v>3</v>
      </c>
      <c r="F1358" s="14">
        <v>1</v>
      </c>
      <c r="G1358" s="14" t="s">
        <v>30</v>
      </c>
      <c r="H1358" s="14" t="s">
        <v>15</v>
      </c>
      <c r="I1358" s="14" t="str">
        <f>VLOOKUP(Transaksi[[#This Row],[product_id]],'Data Mentah'!$J$7:$N$31,2,FALSE)</f>
        <v>Indomie Baso Sapi</v>
      </c>
      <c r="J1358" s="14" t="str">
        <f>VLOOKUP(Transaksi[[#This Row],[product_id]],'Data Mentah'!$J$7:$N$31,3,FALSE)</f>
        <v>makanan</v>
      </c>
      <c r="K1358" s="14">
        <f>VLOOKUP(Transaksi[[#This Row],[product_id]],'Data Mentah'!$J$7:$N$31,4,FALSE)</f>
        <v>9000</v>
      </c>
      <c r="L1358" s="14" t="str">
        <f>VLOOKUP(Transaksi[[#This Row],[product_id]],'Data Mentah'!$J$7:$N$31,5,FALSE)</f>
        <v>mie-kuah</v>
      </c>
      <c r="M1358" s="14">
        <f>Transaksi[[#This Row],[quantity]]*Transaksi[[#This Row],[harga_produk]]</f>
        <v>9000</v>
      </c>
      <c r="N1358" s="14" t="str">
        <f>LEFT(Transaksi[[#This Row],[jenis_pembayaran]],4)</f>
        <v>QRIS</v>
      </c>
      <c r="O1358" s="14">
        <f>IF(Transaksi[[#This Row],[tipe_pembayaran]]="QRIS",5%*Transaksi[[#This Row],[total_penjualan]],0)</f>
        <v>450</v>
      </c>
      <c r="P1358" s="14">
        <f>Transaksi[[#This Row],[total_penjualan]]-Transaksi[[#This Row],[diskon]]</f>
        <v>8550</v>
      </c>
      <c r="Q1358" s="16" t="str">
        <f t="shared" si="21"/>
        <v>Mei</v>
      </c>
    </row>
    <row r="1359" spans="1:17">
      <c r="A1359" s="14">
        <v>1358</v>
      </c>
      <c r="B1359" s="14">
        <v>1358</v>
      </c>
      <c r="C1359" s="15">
        <v>44702</v>
      </c>
      <c r="D1359" s="14">
        <v>40</v>
      </c>
      <c r="E1359" s="14">
        <v>9</v>
      </c>
      <c r="F1359" s="14">
        <v>2</v>
      </c>
      <c r="G1359" s="14" t="s">
        <v>19</v>
      </c>
      <c r="H1359" s="14" t="s">
        <v>20</v>
      </c>
      <c r="I1359" s="14" t="str">
        <f>VLOOKUP(Transaksi[[#This Row],[product_id]],'Data Mentah'!$J$7:$N$31,2,FALSE)</f>
        <v>Indomie Goreng Spesial</v>
      </c>
      <c r="J1359" s="14" t="str">
        <f>VLOOKUP(Transaksi[[#This Row],[product_id]],'Data Mentah'!$J$7:$N$31,3,FALSE)</f>
        <v>makanan</v>
      </c>
      <c r="K1359" s="14">
        <f>VLOOKUP(Transaksi[[#This Row],[product_id]],'Data Mentah'!$J$7:$N$31,4,FALSE)</f>
        <v>9000</v>
      </c>
      <c r="L1359" s="14" t="str">
        <f>VLOOKUP(Transaksi[[#This Row],[product_id]],'Data Mentah'!$J$7:$N$31,5,FALSE)</f>
        <v>mie-goreng</v>
      </c>
      <c r="M1359" s="14">
        <f>Transaksi[[#This Row],[quantity]]*Transaksi[[#This Row],[harga_produk]]</f>
        <v>18000</v>
      </c>
      <c r="N1359" s="14" t="str">
        <f>LEFT(Transaksi[[#This Row],[jenis_pembayaran]],4)</f>
        <v>CASH</v>
      </c>
      <c r="O1359" s="14">
        <f>IF(Transaksi[[#This Row],[tipe_pembayaran]]="QRIS",5%*Transaksi[[#This Row],[total_penjualan]],0)</f>
        <v>0</v>
      </c>
      <c r="P1359" s="14">
        <f>Transaksi[[#This Row],[total_penjualan]]-Transaksi[[#This Row],[diskon]]</f>
        <v>18000</v>
      </c>
      <c r="Q1359" s="16" t="str">
        <f t="shared" si="21"/>
        <v>Mei</v>
      </c>
    </row>
    <row r="1360" spans="1:17">
      <c r="A1360" s="14">
        <v>1359</v>
      </c>
      <c r="B1360" s="14">
        <v>1359</v>
      </c>
      <c r="C1360" s="15">
        <v>44659</v>
      </c>
      <c r="D1360" s="14">
        <v>73</v>
      </c>
      <c r="E1360" s="14">
        <v>10</v>
      </c>
      <c r="F1360" s="14">
        <v>3</v>
      </c>
      <c r="G1360" s="14" t="s">
        <v>19</v>
      </c>
      <c r="H1360" s="14" t="s">
        <v>15</v>
      </c>
      <c r="I1360" s="14" t="str">
        <f>VLOOKUP(Transaksi[[#This Row],[product_id]],'Data Mentah'!$J$7:$N$31,2,FALSE)</f>
        <v>indomie Kari Ayam</v>
      </c>
      <c r="J1360" s="14" t="str">
        <f>VLOOKUP(Transaksi[[#This Row],[product_id]],'Data Mentah'!$J$7:$N$31,3,FALSE)</f>
        <v>makanan</v>
      </c>
      <c r="K1360" s="14">
        <f>VLOOKUP(Transaksi[[#This Row],[product_id]],'Data Mentah'!$J$7:$N$31,4,FALSE)</f>
        <v>9000</v>
      </c>
      <c r="L1360" s="14" t="str">
        <f>VLOOKUP(Transaksi[[#This Row],[product_id]],'Data Mentah'!$J$7:$N$31,5,FALSE)</f>
        <v>mie-kuah</v>
      </c>
      <c r="M1360" s="14">
        <f>Transaksi[[#This Row],[quantity]]*Transaksi[[#This Row],[harga_produk]]</f>
        <v>27000</v>
      </c>
      <c r="N1360" s="14" t="str">
        <f>LEFT(Transaksi[[#This Row],[jenis_pembayaran]],4)</f>
        <v>CASH</v>
      </c>
      <c r="O1360" s="14">
        <f>IF(Transaksi[[#This Row],[tipe_pembayaran]]="QRIS",5%*Transaksi[[#This Row],[total_penjualan]],0)</f>
        <v>0</v>
      </c>
      <c r="P1360" s="14">
        <f>Transaksi[[#This Row],[total_penjualan]]-Transaksi[[#This Row],[diskon]]</f>
        <v>27000</v>
      </c>
      <c r="Q1360" s="16" t="str">
        <f t="shared" si="21"/>
        <v>April</v>
      </c>
    </row>
    <row r="1361" spans="1:17">
      <c r="A1361" s="14">
        <v>1360</v>
      </c>
      <c r="B1361" s="14">
        <v>1360</v>
      </c>
      <c r="C1361" s="15">
        <v>44619</v>
      </c>
      <c r="D1361" s="14">
        <v>39</v>
      </c>
      <c r="E1361" s="14">
        <v>3</v>
      </c>
      <c r="F1361" s="14">
        <v>3</v>
      </c>
      <c r="G1361" s="14" t="s">
        <v>33</v>
      </c>
      <c r="H1361" s="14" t="s">
        <v>15</v>
      </c>
      <c r="I1361" s="14" t="str">
        <f>VLOOKUP(Transaksi[[#This Row],[product_id]],'Data Mentah'!$J$7:$N$31,2,FALSE)</f>
        <v>Indomie Baso Sapi</v>
      </c>
      <c r="J1361" s="14" t="str">
        <f>VLOOKUP(Transaksi[[#This Row],[product_id]],'Data Mentah'!$J$7:$N$31,3,FALSE)</f>
        <v>makanan</v>
      </c>
      <c r="K1361" s="14">
        <f>VLOOKUP(Transaksi[[#This Row],[product_id]],'Data Mentah'!$J$7:$N$31,4,FALSE)</f>
        <v>9000</v>
      </c>
      <c r="L1361" s="14" t="str">
        <f>VLOOKUP(Transaksi[[#This Row],[product_id]],'Data Mentah'!$J$7:$N$31,5,FALSE)</f>
        <v>mie-kuah</v>
      </c>
      <c r="M1361" s="14">
        <f>Transaksi[[#This Row],[quantity]]*Transaksi[[#This Row],[harga_produk]]</f>
        <v>27000</v>
      </c>
      <c r="N1361" s="14" t="str">
        <f>LEFT(Transaksi[[#This Row],[jenis_pembayaran]],4)</f>
        <v>QRIS</v>
      </c>
      <c r="O1361" s="14">
        <f>IF(Transaksi[[#This Row],[tipe_pembayaran]]="QRIS",5%*Transaksi[[#This Row],[total_penjualan]],0)</f>
        <v>1350</v>
      </c>
      <c r="P1361" s="14">
        <f>Transaksi[[#This Row],[total_penjualan]]-Transaksi[[#This Row],[diskon]]</f>
        <v>25650</v>
      </c>
      <c r="Q1361" s="16" t="str">
        <f t="shared" si="21"/>
        <v>Februari</v>
      </c>
    </row>
    <row r="1362" spans="1:17">
      <c r="A1362" s="14">
        <v>1361</v>
      </c>
      <c r="B1362" s="14">
        <v>1361</v>
      </c>
      <c r="C1362" s="15">
        <v>44592</v>
      </c>
      <c r="D1362" s="14">
        <v>1</v>
      </c>
      <c r="E1362" s="14">
        <v>16</v>
      </c>
      <c r="F1362" s="14">
        <v>2</v>
      </c>
      <c r="G1362" s="14" t="s">
        <v>19</v>
      </c>
      <c r="H1362" s="14" t="s">
        <v>15</v>
      </c>
      <c r="I1362" s="14" t="str">
        <f>VLOOKUP(Transaksi[[#This Row],[product_id]],'Data Mentah'!$J$7:$N$31,2,FALSE)</f>
        <v>Indomie Rasa Soto Lamongan</v>
      </c>
      <c r="J1362" s="14" t="str">
        <f>VLOOKUP(Transaksi[[#This Row],[product_id]],'Data Mentah'!$J$7:$N$31,3,FALSE)</f>
        <v>makanan</v>
      </c>
      <c r="K1362" s="14">
        <f>VLOOKUP(Transaksi[[#This Row],[product_id]],'Data Mentah'!$J$7:$N$31,4,FALSE)</f>
        <v>10000</v>
      </c>
      <c r="L1362" s="14" t="str">
        <f>VLOOKUP(Transaksi[[#This Row],[product_id]],'Data Mentah'!$J$7:$N$31,5,FALSE)</f>
        <v>mie-kuah</v>
      </c>
      <c r="M1362" s="14">
        <f>Transaksi[[#This Row],[quantity]]*Transaksi[[#This Row],[harga_produk]]</f>
        <v>20000</v>
      </c>
      <c r="N1362" s="14" t="str">
        <f>LEFT(Transaksi[[#This Row],[jenis_pembayaran]],4)</f>
        <v>CASH</v>
      </c>
      <c r="O1362" s="14">
        <f>IF(Transaksi[[#This Row],[tipe_pembayaran]]="QRIS",5%*Transaksi[[#This Row],[total_penjualan]],0)</f>
        <v>0</v>
      </c>
      <c r="P1362" s="14">
        <f>Transaksi[[#This Row],[total_penjualan]]-Transaksi[[#This Row],[diskon]]</f>
        <v>20000</v>
      </c>
      <c r="Q1362" s="16" t="str">
        <f t="shared" si="21"/>
        <v>Januari</v>
      </c>
    </row>
    <row r="1363" spans="1:17">
      <c r="A1363" s="14">
        <v>1362</v>
      </c>
      <c r="B1363" s="14">
        <v>1362</v>
      </c>
      <c r="C1363" s="15">
        <v>44569</v>
      </c>
      <c r="D1363" s="14">
        <v>85</v>
      </c>
      <c r="E1363" s="14">
        <v>7</v>
      </c>
      <c r="F1363" s="14">
        <v>1</v>
      </c>
      <c r="G1363" s="14" t="s">
        <v>33</v>
      </c>
      <c r="H1363" s="14" t="s">
        <v>15</v>
      </c>
      <c r="I1363" s="14" t="str">
        <f>VLOOKUP(Transaksi[[#This Row],[product_id]],'Data Mentah'!$J$7:$N$31,2,FALSE)</f>
        <v>Indomie Goreng Rendang</v>
      </c>
      <c r="J1363" s="14" t="str">
        <f>VLOOKUP(Transaksi[[#This Row],[product_id]],'Data Mentah'!$J$7:$N$31,3,FALSE)</f>
        <v>makanan</v>
      </c>
      <c r="K1363" s="14">
        <f>VLOOKUP(Transaksi[[#This Row],[product_id]],'Data Mentah'!$J$7:$N$31,4,FALSE)</f>
        <v>9000</v>
      </c>
      <c r="L1363" s="14" t="str">
        <f>VLOOKUP(Transaksi[[#This Row],[product_id]],'Data Mentah'!$J$7:$N$31,5,FALSE)</f>
        <v>mie-goreng</v>
      </c>
      <c r="M1363" s="14">
        <f>Transaksi[[#This Row],[quantity]]*Transaksi[[#This Row],[harga_produk]]</f>
        <v>9000</v>
      </c>
      <c r="N1363" s="14" t="str">
        <f>LEFT(Transaksi[[#This Row],[jenis_pembayaran]],4)</f>
        <v>QRIS</v>
      </c>
      <c r="O1363" s="14">
        <f>IF(Transaksi[[#This Row],[tipe_pembayaran]]="QRIS",5%*Transaksi[[#This Row],[total_penjualan]],0)</f>
        <v>450</v>
      </c>
      <c r="P1363" s="14">
        <f>Transaksi[[#This Row],[total_penjualan]]-Transaksi[[#This Row],[diskon]]</f>
        <v>8550</v>
      </c>
      <c r="Q1363" s="16" t="str">
        <f t="shared" si="21"/>
        <v>Januari</v>
      </c>
    </row>
    <row r="1364" spans="1:17">
      <c r="A1364" s="14">
        <v>1363</v>
      </c>
      <c r="B1364" s="14">
        <v>1363</v>
      </c>
      <c r="C1364" s="15">
        <v>44567</v>
      </c>
      <c r="D1364" s="14">
        <v>10</v>
      </c>
      <c r="E1364" s="14">
        <v>2</v>
      </c>
      <c r="F1364" s="14">
        <v>1</v>
      </c>
      <c r="G1364" s="14" t="s">
        <v>22</v>
      </c>
      <c r="H1364" s="14" t="s">
        <v>20</v>
      </c>
      <c r="I1364" s="14" t="str">
        <f>VLOOKUP(Transaksi[[#This Row],[product_id]],'Data Mentah'!$J$7:$N$31,2,FALSE)</f>
        <v>Indomie Ayam Spesial</v>
      </c>
      <c r="J1364" s="14" t="str">
        <f>VLOOKUP(Transaksi[[#This Row],[product_id]],'Data Mentah'!$J$7:$N$31,3,FALSE)</f>
        <v>makanan</v>
      </c>
      <c r="K1364" s="14">
        <f>VLOOKUP(Transaksi[[#This Row],[product_id]],'Data Mentah'!$J$7:$N$31,4,FALSE)</f>
        <v>9000</v>
      </c>
      <c r="L1364" s="14" t="str">
        <f>VLOOKUP(Transaksi[[#This Row],[product_id]],'Data Mentah'!$J$7:$N$31,5,FALSE)</f>
        <v>mie-kuah</v>
      </c>
      <c r="M1364" s="14">
        <f>Transaksi[[#This Row],[quantity]]*Transaksi[[#This Row],[harga_produk]]</f>
        <v>9000</v>
      </c>
      <c r="N1364" s="14" t="str">
        <f>LEFT(Transaksi[[#This Row],[jenis_pembayaran]],4)</f>
        <v>QRIS</v>
      </c>
      <c r="O1364" s="14">
        <f>IF(Transaksi[[#This Row],[tipe_pembayaran]]="QRIS",5%*Transaksi[[#This Row],[total_penjualan]],0)</f>
        <v>450</v>
      </c>
      <c r="P1364" s="14">
        <f>Transaksi[[#This Row],[total_penjualan]]-Transaksi[[#This Row],[diskon]]</f>
        <v>8550</v>
      </c>
      <c r="Q1364" s="16" t="str">
        <f t="shared" si="21"/>
        <v>Januari</v>
      </c>
    </row>
    <row r="1365" spans="1:17">
      <c r="A1365" s="14">
        <v>1364</v>
      </c>
      <c r="B1365" s="14">
        <v>1364</v>
      </c>
      <c r="C1365" s="15">
        <v>44636</v>
      </c>
      <c r="D1365" s="14">
        <v>5</v>
      </c>
      <c r="E1365" s="14">
        <v>8</v>
      </c>
      <c r="F1365" s="14">
        <v>1</v>
      </c>
      <c r="G1365" s="14" t="s">
        <v>33</v>
      </c>
      <c r="H1365" s="14" t="s">
        <v>15</v>
      </c>
      <c r="I1365" s="14" t="str">
        <f>VLOOKUP(Transaksi[[#This Row],[product_id]],'Data Mentah'!$J$7:$N$31,2,FALSE)</f>
        <v>Indomie Goreng Sambal Matah</v>
      </c>
      <c r="J1365" s="14" t="str">
        <f>VLOOKUP(Transaksi[[#This Row],[product_id]],'Data Mentah'!$J$7:$N$31,3,FALSE)</f>
        <v>makanan</v>
      </c>
      <c r="K1365" s="14">
        <f>VLOOKUP(Transaksi[[#This Row],[product_id]],'Data Mentah'!$J$7:$N$31,4,FALSE)</f>
        <v>9000</v>
      </c>
      <c r="L1365" s="14" t="str">
        <f>VLOOKUP(Transaksi[[#This Row],[product_id]],'Data Mentah'!$J$7:$N$31,5,FALSE)</f>
        <v>mie-goreng</v>
      </c>
      <c r="M1365" s="14">
        <f>Transaksi[[#This Row],[quantity]]*Transaksi[[#This Row],[harga_produk]]</f>
        <v>9000</v>
      </c>
      <c r="N1365" s="14" t="str">
        <f>LEFT(Transaksi[[#This Row],[jenis_pembayaran]],4)</f>
        <v>QRIS</v>
      </c>
      <c r="O1365" s="14">
        <f>IF(Transaksi[[#This Row],[tipe_pembayaran]]="QRIS",5%*Transaksi[[#This Row],[total_penjualan]],0)</f>
        <v>450</v>
      </c>
      <c r="P1365" s="14">
        <f>Transaksi[[#This Row],[total_penjualan]]-Transaksi[[#This Row],[diskon]]</f>
        <v>8550</v>
      </c>
      <c r="Q1365" s="16" t="str">
        <f t="shared" si="21"/>
        <v>Maret</v>
      </c>
    </row>
    <row r="1366" spans="1:17">
      <c r="A1366" s="14">
        <v>1365</v>
      </c>
      <c r="B1366" s="14">
        <v>1365</v>
      </c>
      <c r="C1366" s="15">
        <v>44607</v>
      </c>
      <c r="D1366" s="14">
        <v>7</v>
      </c>
      <c r="E1366" s="14">
        <v>7</v>
      </c>
      <c r="F1366" s="14">
        <v>2</v>
      </c>
      <c r="G1366" s="14" t="s">
        <v>45</v>
      </c>
      <c r="H1366" s="14" t="s">
        <v>20</v>
      </c>
      <c r="I1366" s="14" t="str">
        <f>VLOOKUP(Transaksi[[#This Row],[product_id]],'Data Mentah'!$J$7:$N$31,2,FALSE)</f>
        <v>Indomie Goreng Rendang</v>
      </c>
      <c r="J1366" s="14" t="str">
        <f>VLOOKUP(Transaksi[[#This Row],[product_id]],'Data Mentah'!$J$7:$N$31,3,FALSE)</f>
        <v>makanan</v>
      </c>
      <c r="K1366" s="14">
        <f>VLOOKUP(Transaksi[[#This Row],[product_id]],'Data Mentah'!$J$7:$N$31,4,FALSE)</f>
        <v>9000</v>
      </c>
      <c r="L1366" s="14" t="str">
        <f>VLOOKUP(Transaksi[[#This Row],[product_id]],'Data Mentah'!$J$7:$N$31,5,FALSE)</f>
        <v>mie-goreng</v>
      </c>
      <c r="M1366" s="14">
        <f>Transaksi[[#This Row],[quantity]]*Transaksi[[#This Row],[harga_produk]]</f>
        <v>18000</v>
      </c>
      <c r="N1366" s="14" t="str">
        <f>LEFT(Transaksi[[#This Row],[jenis_pembayaran]],4)</f>
        <v>QRIS</v>
      </c>
      <c r="O1366" s="14">
        <f>IF(Transaksi[[#This Row],[tipe_pembayaran]]="QRIS",5%*Transaksi[[#This Row],[total_penjualan]],0)</f>
        <v>900</v>
      </c>
      <c r="P1366" s="14">
        <f>Transaksi[[#This Row],[total_penjualan]]-Transaksi[[#This Row],[diskon]]</f>
        <v>17100</v>
      </c>
      <c r="Q1366" s="16" t="str">
        <f t="shared" si="21"/>
        <v>Februari</v>
      </c>
    </row>
    <row r="1367" spans="1:17">
      <c r="A1367" s="14">
        <v>1366</v>
      </c>
      <c r="B1367" s="14">
        <v>1366</v>
      </c>
      <c r="C1367" s="15">
        <v>44700</v>
      </c>
      <c r="D1367" s="14">
        <v>51</v>
      </c>
      <c r="E1367" s="14">
        <v>13</v>
      </c>
      <c r="F1367" s="14">
        <v>1</v>
      </c>
      <c r="G1367" s="14" t="s">
        <v>22</v>
      </c>
      <c r="H1367" s="14" t="s">
        <v>15</v>
      </c>
      <c r="I1367" s="14" t="str">
        <f>VLOOKUP(Transaksi[[#This Row],[product_id]],'Data Mentah'!$J$7:$N$31,2,FALSE)</f>
        <v>Indomie Rasa Sop Buntut</v>
      </c>
      <c r="J1367" s="14" t="str">
        <f>VLOOKUP(Transaksi[[#This Row],[product_id]],'Data Mentah'!$J$7:$N$31,3,FALSE)</f>
        <v>makanan</v>
      </c>
      <c r="K1367" s="14">
        <f>VLOOKUP(Transaksi[[#This Row],[product_id]],'Data Mentah'!$J$7:$N$31,4,FALSE)</f>
        <v>10000</v>
      </c>
      <c r="L1367" s="14" t="str">
        <f>VLOOKUP(Transaksi[[#This Row],[product_id]],'Data Mentah'!$J$7:$N$31,5,FALSE)</f>
        <v>mie-kuah</v>
      </c>
      <c r="M1367" s="14">
        <f>Transaksi[[#This Row],[quantity]]*Transaksi[[#This Row],[harga_produk]]</f>
        <v>10000</v>
      </c>
      <c r="N1367" s="14" t="str">
        <f>LEFT(Transaksi[[#This Row],[jenis_pembayaran]],4)</f>
        <v>QRIS</v>
      </c>
      <c r="O1367" s="14">
        <f>IF(Transaksi[[#This Row],[tipe_pembayaran]]="QRIS",5%*Transaksi[[#This Row],[total_penjualan]],0)</f>
        <v>500</v>
      </c>
      <c r="P1367" s="14">
        <f>Transaksi[[#This Row],[total_penjualan]]-Transaksi[[#This Row],[diskon]]</f>
        <v>9500</v>
      </c>
      <c r="Q1367" s="16" t="str">
        <f t="shared" si="21"/>
        <v>Mei</v>
      </c>
    </row>
    <row r="1368" spans="1:17">
      <c r="A1368" s="14">
        <v>1367</v>
      </c>
      <c r="B1368" s="14">
        <v>1367</v>
      </c>
      <c r="C1368" s="15">
        <v>44786</v>
      </c>
      <c r="D1368" s="14">
        <v>81</v>
      </c>
      <c r="E1368" s="14">
        <v>18</v>
      </c>
      <c r="F1368" s="14">
        <v>1</v>
      </c>
      <c r="G1368" s="14" t="s">
        <v>30</v>
      </c>
      <c r="H1368" s="14" t="s">
        <v>15</v>
      </c>
      <c r="I1368" s="14" t="str">
        <f>VLOOKUP(Transaksi[[#This Row],[product_id]],'Data Mentah'!$J$7:$N$31,2,FALSE)</f>
        <v>Indomie Soto Mie</v>
      </c>
      <c r="J1368" s="14" t="str">
        <f>VLOOKUP(Transaksi[[#This Row],[product_id]],'Data Mentah'!$J$7:$N$31,3,FALSE)</f>
        <v>makanan</v>
      </c>
      <c r="K1368" s="14">
        <f>VLOOKUP(Transaksi[[#This Row],[product_id]],'Data Mentah'!$J$7:$N$31,4,FALSE)</f>
        <v>9000</v>
      </c>
      <c r="L1368" s="14" t="str">
        <f>VLOOKUP(Transaksi[[#This Row],[product_id]],'Data Mentah'!$J$7:$N$31,5,FALSE)</f>
        <v>mie-kuah</v>
      </c>
      <c r="M1368" s="14">
        <f>Transaksi[[#This Row],[quantity]]*Transaksi[[#This Row],[harga_produk]]</f>
        <v>9000</v>
      </c>
      <c r="N1368" s="14" t="str">
        <f>LEFT(Transaksi[[#This Row],[jenis_pembayaran]],4)</f>
        <v>QRIS</v>
      </c>
      <c r="O1368" s="14">
        <f>IF(Transaksi[[#This Row],[tipe_pembayaran]]="QRIS",5%*Transaksi[[#This Row],[total_penjualan]],0)</f>
        <v>450</v>
      </c>
      <c r="P1368" s="14">
        <f>Transaksi[[#This Row],[total_penjualan]]-Transaksi[[#This Row],[diskon]]</f>
        <v>8550</v>
      </c>
      <c r="Q1368" s="16" t="str">
        <f t="shared" si="21"/>
        <v>Agustus</v>
      </c>
    </row>
    <row r="1369" spans="1:17">
      <c r="A1369" s="14">
        <v>1368</v>
      </c>
      <c r="B1369" s="14">
        <v>1368</v>
      </c>
      <c r="C1369" s="15">
        <v>44638</v>
      </c>
      <c r="D1369" s="14">
        <v>90</v>
      </c>
      <c r="E1369" s="14">
        <v>15</v>
      </c>
      <c r="F1369" s="14">
        <v>3</v>
      </c>
      <c r="G1369" s="14" t="s">
        <v>22</v>
      </c>
      <c r="H1369" s="14" t="s">
        <v>20</v>
      </c>
      <c r="I1369" s="14" t="str">
        <f>VLOOKUP(Transaksi[[#This Row],[product_id]],'Data Mentah'!$J$7:$N$31,2,FALSE)</f>
        <v>Indomie Rasa Soto Betawi</v>
      </c>
      <c r="J1369" s="14" t="str">
        <f>VLOOKUP(Transaksi[[#This Row],[product_id]],'Data Mentah'!$J$7:$N$31,3,FALSE)</f>
        <v>makanan</v>
      </c>
      <c r="K1369" s="14">
        <f>VLOOKUP(Transaksi[[#This Row],[product_id]],'Data Mentah'!$J$7:$N$31,4,FALSE)</f>
        <v>10000</v>
      </c>
      <c r="L1369" s="14" t="str">
        <f>VLOOKUP(Transaksi[[#This Row],[product_id]],'Data Mentah'!$J$7:$N$31,5,FALSE)</f>
        <v>mie-kuah</v>
      </c>
      <c r="M1369" s="14">
        <f>Transaksi[[#This Row],[quantity]]*Transaksi[[#This Row],[harga_produk]]</f>
        <v>30000</v>
      </c>
      <c r="N1369" s="14" t="str">
        <f>LEFT(Transaksi[[#This Row],[jenis_pembayaran]],4)</f>
        <v>QRIS</v>
      </c>
      <c r="O1369" s="14">
        <f>IF(Transaksi[[#This Row],[tipe_pembayaran]]="QRIS",5%*Transaksi[[#This Row],[total_penjualan]],0)</f>
        <v>1500</v>
      </c>
      <c r="P1369" s="14">
        <f>Transaksi[[#This Row],[total_penjualan]]-Transaksi[[#This Row],[diskon]]</f>
        <v>28500</v>
      </c>
      <c r="Q1369" s="16" t="str">
        <f t="shared" si="21"/>
        <v>Maret</v>
      </c>
    </row>
    <row r="1370" spans="1:17">
      <c r="A1370" s="14">
        <v>1369</v>
      </c>
      <c r="B1370" s="14">
        <v>1369</v>
      </c>
      <c r="C1370" s="15">
        <v>44718</v>
      </c>
      <c r="D1370" s="14">
        <v>69</v>
      </c>
      <c r="E1370" s="14">
        <v>16</v>
      </c>
      <c r="F1370" s="14">
        <v>1</v>
      </c>
      <c r="G1370" s="14" t="s">
        <v>14</v>
      </c>
      <c r="H1370" s="14" t="s">
        <v>15</v>
      </c>
      <c r="I1370" s="14" t="str">
        <f>VLOOKUP(Transaksi[[#This Row],[product_id]],'Data Mentah'!$J$7:$N$31,2,FALSE)</f>
        <v>Indomie Rasa Soto Lamongan</v>
      </c>
      <c r="J1370" s="14" t="str">
        <f>VLOOKUP(Transaksi[[#This Row],[product_id]],'Data Mentah'!$J$7:$N$31,3,FALSE)</f>
        <v>makanan</v>
      </c>
      <c r="K1370" s="14">
        <f>VLOOKUP(Transaksi[[#This Row],[product_id]],'Data Mentah'!$J$7:$N$31,4,FALSE)</f>
        <v>10000</v>
      </c>
      <c r="L1370" s="14" t="str">
        <f>VLOOKUP(Transaksi[[#This Row],[product_id]],'Data Mentah'!$J$7:$N$31,5,FALSE)</f>
        <v>mie-kuah</v>
      </c>
      <c r="M1370" s="14">
        <f>Transaksi[[#This Row],[quantity]]*Transaksi[[#This Row],[harga_produk]]</f>
        <v>10000</v>
      </c>
      <c r="N1370" s="14" t="str">
        <f>LEFT(Transaksi[[#This Row],[jenis_pembayaran]],4)</f>
        <v>QRIS</v>
      </c>
      <c r="O1370" s="14">
        <f>IF(Transaksi[[#This Row],[tipe_pembayaran]]="QRIS",5%*Transaksi[[#This Row],[total_penjualan]],0)</f>
        <v>500</v>
      </c>
      <c r="P1370" s="14">
        <f>Transaksi[[#This Row],[total_penjualan]]-Transaksi[[#This Row],[diskon]]</f>
        <v>9500</v>
      </c>
      <c r="Q1370" s="16" t="str">
        <f t="shared" si="21"/>
        <v>Juni</v>
      </c>
    </row>
    <row r="1371" spans="1:17">
      <c r="A1371" s="14">
        <v>1370</v>
      </c>
      <c r="B1371" s="14">
        <v>1370</v>
      </c>
      <c r="C1371" s="15">
        <v>44570</v>
      </c>
      <c r="D1371" s="14">
        <v>12</v>
      </c>
      <c r="E1371" s="14">
        <v>9</v>
      </c>
      <c r="F1371" s="14">
        <v>1</v>
      </c>
      <c r="G1371" s="14" t="s">
        <v>33</v>
      </c>
      <c r="H1371" s="14" t="s">
        <v>15</v>
      </c>
      <c r="I1371" s="14" t="str">
        <f>VLOOKUP(Transaksi[[#This Row],[product_id]],'Data Mentah'!$J$7:$N$31,2,FALSE)</f>
        <v>Indomie Goreng Spesial</v>
      </c>
      <c r="J1371" s="14" t="str">
        <f>VLOOKUP(Transaksi[[#This Row],[product_id]],'Data Mentah'!$J$7:$N$31,3,FALSE)</f>
        <v>makanan</v>
      </c>
      <c r="K1371" s="14">
        <f>VLOOKUP(Transaksi[[#This Row],[product_id]],'Data Mentah'!$J$7:$N$31,4,FALSE)</f>
        <v>9000</v>
      </c>
      <c r="L1371" s="14" t="str">
        <f>VLOOKUP(Transaksi[[#This Row],[product_id]],'Data Mentah'!$J$7:$N$31,5,FALSE)</f>
        <v>mie-goreng</v>
      </c>
      <c r="M1371" s="14">
        <f>Transaksi[[#This Row],[quantity]]*Transaksi[[#This Row],[harga_produk]]</f>
        <v>9000</v>
      </c>
      <c r="N1371" s="14" t="str">
        <f>LEFT(Transaksi[[#This Row],[jenis_pembayaran]],4)</f>
        <v>QRIS</v>
      </c>
      <c r="O1371" s="14">
        <f>IF(Transaksi[[#This Row],[tipe_pembayaran]]="QRIS",5%*Transaksi[[#This Row],[total_penjualan]],0)</f>
        <v>450</v>
      </c>
      <c r="P1371" s="14">
        <f>Transaksi[[#This Row],[total_penjualan]]-Transaksi[[#This Row],[diskon]]</f>
        <v>8550</v>
      </c>
      <c r="Q1371" s="16" t="str">
        <f t="shared" si="21"/>
        <v>Januari</v>
      </c>
    </row>
    <row r="1372" spans="1:17">
      <c r="A1372" s="14">
        <v>1371</v>
      </c>
      <c r="B1372" s="14">
        <v>1371</v>
      </c>
      <c r="C1372" s="15">
        <v>44716</v>
      </c>
      <c r="D1372" s="14">
        <v>89</v>
      </c>
      <c r="E1372" s="14">
        <v>13</v>
      </c>
      <c r="F1372" s="14">
        <v>1</v>
      </c>
      <c r="G1372" s="14" t="s">
        <v>30</v>
      </c>
      <c r="H1372" s="14" t="s">
        <v>20</v>
      </c>
      <c r="I1372" s="14" t="str">
        <f>VLOOKUP(Transaksi[[#This Row],[product_id]],'Data Mentah'!$J$7:$N$31,2,FALSE)</f>
        <v>Indomie Rasa Sop Buntut</v>
      </c>
      <c r="J1372" s="14" t="str">
        <f>VLOOKUP(Transaksi[[#This Row],[product_id]],'Data Mentah'!$J$7:$N$31,3,FALSE)</f>
        <v>makanan</v>
      </c>
      <c r="K1372" s="14">
        <f>VLOOKUP(Transaksi[[#This Row],[product_id]],'Data Mentah'!$J$7:$N$31,4,FALSE)</f>
        <v>10000</v>
      </c>
      <c r="L1372" s="14" t="str">
        <f>VLOOKUP(Transaksi[[#This Row],[product_id]],'Data Mentah'!$J$7:$N$31,5,FALSE)</f>
        <v>mie-kuah</v>
      </c>
      <c r="M1372" s="14">
        <f>Transaksi[[#This Row],[quantity]]*Transaksi[[#This Row],[harga_produk]]</f>
        <v>10000</v>
      </c>
      <c r="N1372" s="14" t="str">
        <f>LEFT(Transaksi[[#This Row],[jenis_pembayaran]],4)</f>
        <v>QRIS</v>
      </c>
      <c r="O1372" s="14">
        <f>IF(Transaksi[[#This Row],[tipe_pembayaran]]="QRIS",5%*Transaksi[[#This Row],[total_penjualan]],0)</f>
        <v>500</v>
      </c>
      <c r="P1372" s="14">
        <f>Transaksi[[#This Row],[total_penjualan]]-Transaksi[[#This Row],[diskon]]</f>
        <v>9500</v>
      </c>
      <c r="Q1372" s="16" t="str">
        <f t="shared" si="21"/>
        <v>Juni</v>
      </c>
    </row>
    <row r="1373" spans="1:17">
      <c r="A1373" s="14">
        <v>1372</v>
      </c>
      <c r="B1373" s="14">
        <v>1372</v>
      </c>
      <c r="C1373" s="15">
        <v>44629</v>
      </c>
      <c r="D1373" s="14">
        <v>35</v>
      </c>
      <c r="E1373" s="14">
        <v>2</v>
      </c>
      <c r="F1373" s="14">
        <v>2</v>
      </c>
      <c r="G1373" s="14" t="s">
        <v>19</v>
      </c>
      <c r="H1373" s="14" t="s">
        <v>15</v>
      </c>
      <c r="I1373" s="14" t="str">
        <f>VLOOKUP(Transaksi[[#This Row],[product_id]],'Data Mentah'!$J$7:$N$31,2,FALSE)</f>
        <v>Indomie Ayam Spesial</v>
      </c>
      <c r="J1373" s="14" t="str">
        <f>VLOOKUP(Transaksi[[#This Row],[product_id]],'Data Mentah'!$J$7:$N$31,3,FALSE)</f>
        <v>makanan</v>
      </c>
      <c r="K1373" s="14">
        <f>VLOOKUP(Transaksi[[#This Row],[product_id]],'Data Mentah'!$J$7:$N$31,4,FALSE)</f>
        <v>9000</v>
      </c>
      <c r="L1373" s="14" t="str">
        <f>VLOOKUP(Transaksi[[#This Row],[product_id]],'Data Mentah'!$J$7:$N$31,5,FALSE)</f>
        <v>mie-kuah</v>
      </c>
      <c r="M1373" s="14">
        <f>Transaksi[[#This Row],[quantity]]*Transaksi[[#This Row],[harga_produk]]</f>
        <v>18000</v>
      </c>
      <c r="N1373" s="14" t="str">
        <f>LEFT(Transaksi[[#This Row],[jenis_pembayaran]],4)</f>
        <v>CASH</v>
      </c>
      <c r="O1373" s="14">
        <f>IF(Transaksi[[#This Row],[tipe_pembayaran]]="QRIS",5%*Transaksi[[#This Row],[total_penjualan]],0)</f>
        <v>0</v>
      </c>
      <c r="P1373" s="14">
        <f>Transaksi[[#This Row],[total_penjualan]]-Transaksi[[#This Row],[diskon]]</f>
        <v>18000</v>
      </c>
      <c r="Q1373" s="16" t="str">
        <f t="shared" si="21"/>
        <v>Maret</v>
      </c>
    </row>
    <row r="1374" spans="1:17">
      <c r="A1374" s="14">
        <v>1373</v>
      </c>
      <c r="B1374" s="14">
        <v>1373</v>
      </c>
      <c r="C1374" s="15">
        <v>44655</v>
      </c>
      <c r="D1374" s="14">
        <v>65</v>
      </c>
      <c r="E1374" s="14">
        <v>4</v>
      </c>
      <c r="F1374" s="14">
        <v>1</v>
      </c>
      <c r="G1374" s="14" t="s">
        <v>30</v>
      </c>
      <c r="H1374" s="14" t="s">
        <v>20</v>
      </c>
      <c r="I1374" s="14" t="str">
        <f>VLOOKUP(Transaksi[[#This Row],[product_id]],'Data Mentah'!$J$7:$N$31,2,FALSE)</f>
        <v>Indomie Goreng Aceh</v>
      </c>
      <c r="J1374" s="14" t="str">
        <f>VLOOKUP(Transaksi[[#This Row],[product_id]],'Data Mentah'!$J$7:$N$31,3,FALSE)</f>
        <v>makanan</v>
      </c>
      <c r="K1374" s="14">
        <f>VLOOKUP(Transaksi[[#This Row],[product_id]],'Data Mentah'!$J$7:$N$31,4,FALSE)</f>
        <v>9000</v>
      </c>
      <c r="L1374" s="14" t="str">
        <f>VLOOKUP(Transaksi[[#This Row],[product_id]],'Data Mentah'!$J$7:$N$31,5,FALSE)</f>
        <v>mie-goreng</v>
      </c>
      <c r="M1374" s="14">
        <f>Transaksi[[#This Row],[quantity]]*Transaksi[[#This Row],[harga_produk]]</f>
        <v>9000</v>
      </c>
      <c r="N1374" s="14" t="str">
        <f>LEFT(Transaksi[[#This Row],[jenis_pembayaran]],4)</f>
        <v>QRIS</v>
      </c>
      <c r="O1374" s="14">
        <f>IF(Transaksi[[#This Row],[tipe_pembayaran]]="QRIS",5%*Transaksi[[#This Row],[total_penjualan]],0)</f>
        <v>450</v>
      </c>
      <c r="P1374" s="14">
        <f>Transaksi[[#This Row],[total_penjualan]]-Transaksi[[#This Row],[diskon]]</f>
        <v>8550</v>
      </c>
      <c r="Q1374" s="16" t="str">
        <f t="shared" si="21"/>
        <v>April</v>
      </c>
    </row>
    <row r="1375" spans="1:17">
      <c r="A1375" s="14">
        <v>1374</v>
      </c>
      <c r="B1375" s="14">
        <v>1374</v>
      </c>
      <c r="C1375" s="15">
        <v>44727</v>
      </c>
      <c r="D1375" s="14">
        <v>83</v>
      </c>
      <c r="E1375" s="14">
        <v>10</v>
      </c>
      <c r="F1375" s="14">
        <v>2</v>
      </c>
      <c r="G1375" s="14" t="s">
        <v>45</v>
      </c>
      <c r="H1375" s="14" t="s">
        <v>15</v>
      </c>
      <c r="I1375" s="14" t="str">
        <f>VLOOKUP(Transaksi[[#This Row],[product_id]],'Data Mentah'!$J$7:$N$31,2,FALSE)</f>
        <v>indomie Kari Ayam</v>
      </c>
      <c r="J1375" s="14" t="str">
        <f>VLOOKUP(Transaksi[[#This Row],[product_id]],'Data Mentah'!$J$7:$N$31,3,FALSE)</f>
        <v>makanan</v>
      </c>
      <c r="K1375" s="14">
        <f>VLOOKUP(Transaksi[[#This Row],[product_id]],'Data Mentah'!$J$7:$N$31,4,FALSE)</f>
        <v>9000</v>
      </c>
      <c r="L1375" s="14" t="str">
        <f>VLOOKUP(Transaksi[[#This Row],[product_id]],'Data Mentah'!$J$7:$N$31,5,FALSE)</f>
        <v>mie-kuah</v>
      </c>
      <c r="M1375" s="14">
        <f>Transaksi[[#This Row],[quantity]]*Transaksi[[#This Row],[harga_produk]]</f>
        <v>18000</v>
      </c>
      <c r="N1375" s="14" t="str">
        <f>LEFT(Transaksi[[#This Row],[jenis_pembayaran]],4)</f>
        <v>QRIS</v>
      </c>
      <c r="O1375" s="14">
        <f>IF(Transaksi[[#This Row],[tipe_pembayaran]]="QRIS",5%*Transaksi[[#This Row],[total_penjualan]],0)</f>
        <v>900</v>
      </c>
      <c r="P1375" s="14">
        <f>Transaksi[[#This Row],[total_penjualan]]-Transaksi[[#This Row],[diskon]]</f>
        <v>17100</v>
      </c>
      <c r="Q1375" s="16" t="str">
        <f t="shared" si="21"/>
        <v>Juni</v>
      </c>
    </row>
    <row r="1376" spans="1:17">
      <c r="A1376" s="14">
        <v>1375</v>
      </c>
      <c r="B1376" s="14">
        <v>1375</v>
      </c>
      <c r="C1376" s="15">
        <v>44607</v>
      </c>
      <c r="D1376" s="14">
        <v>14</v>
      </c>
      <c r="E1376" s="14">
        <v>3</v>
      </c>
      <c r="F1376" s="14">
        <v>3</v>
      </c>
      <c r="G1376" s="14" t="s">
        <v>14</v>
      </c>
      <c r="H1376" s="14" t="s">
        <v>20</v>
      </c>
      <c r="I1376" s="14" t="str">
        <f>VLOOKUP(Transaksi[[#This Row],[product_id]],'Data Mentah'!$J$7:$N$31,2,FALSE)</f>
        <v>Indomie Baso Sapi</v>
      </c>
      <c r="J1376" s="14" t="str">
        <f>VLOOKUP(Transaksi[[#This Row],[product_id]],'Data Mentah'!$J$7:$N$31,3,FALSE)</f>
        <v>makanan</v>
      </c>
      <c r="K1376" s="14">
        <f>VLOOKUP(Transaksi[[#This Row],[product_id]],'Data Mentah'!$J$7:$N$31,4,FALSE)</f>
        <v>9000</v>
      </c>
      <c r="L1376" s="14" t="str">
        <f>VLOOKUP(Transaksi[[#This Row],[product_id]],'Data Mentah'!$J$7:$N$31,5,FALSE)</f>
        <v>mie-kuah</v>
      </c>
      <c r="M1376" s="14">
        <f>Transaksi[[#This Row],[quantity]]*Transaksi[[#This Row],[harga_produk]]</f>
        <v>27000</v>
      </c>
      <c r="N1376" s="14" t="str">
        <f>LEFT(Transaksi[[#This Row],[jenis_pembayaran]],4)</f>
        <v>QRIS</v>
      </c>
      <c r="O1376" s="14">
        <f>IF(Transaksi[[#This Row],[tipe_pembayaran]]="QRIS",5%*Transaksi[[#This Row],[total_penjualan]],0)</f>
        <v>1350</v>
      </c>
      <c r="P1376" s="14">
        <f>Transaksi[[#This Row],[total_penjualan]]-Transaksi[[#This Row],[diskon]]</f>
        <v>25650</v>
      </c>
      <c r="Q1376" s="16" t="str">
        <f t="shared" si="21"/>
        <v>Februari</v>
      </c>
    </row>
    <row r="1377" spans="1:17">
      <c r="A1377" s="14">
        <v>1376</v>
      </c>
      <c r="B1377" s="14">
        <v>1376</v>
      </c>
      <c r="C1377" s="15">
        <v>44774</v>
      </c>
      <c r="D1377" s="14">
        <v>82</v>
      </c>
      <c r="E1377" s="14">
        <v>10</v>
      </c>
      <c r="F1377" s="14">
        <v>1</v>
      </c>
      <c r="G1377" s="14" t="s">
        <v>33</v>
      </c>
      <c r="H1377" s="14" t="s">
        <v>20</v>
      </c>
      <c r="I1377" s="14" t="str">
        <f>VLOOKUP(Transaksi[[#This Row],[product_id]],'Data Mentah'!$J$7:$N$31,2,FALSE)</f>
        <v>indomie Kari Ayam</v>
      </c>
      <c r="J1377" s="14" t="str">
        <f>VLOOKUP(Transaksi[[#This Row],[product_id]],'Data Mentah'!$J$7:$N$31,3,FALSE)</f>
        <v>makanan</v>
      </c>
      <c r="K1377" s="14">
        <f>VLOOKUP(Transaksi[[#This Row],[product_id]],'Data Mentah'!$J$7:$N$31,4,FALSE)</f>
        <v>9000</v>
      </c>
      <c r="L1377" s="14" t="str">
        <f>VLOOKUP(Transaksi[[#This Row],[product_id]],'Data Mentah'!$J$7:$N$31,5,FALSE)</f>
        <v>mie-kuah</v>
      </c>
      <c r="M1377" s="14">
        <f>Transaksi[[#This Row],[quantity]]*Transaksi[[#This Row],[harga_produk]]</f>
        <v>9000</v>
      </c>
      <c r="N1377" s="14" t="str">
        <f>LEFT(Transaksi[[#This Row],[jenis_pembayaran]],4)</f>
        <v>QRIS</v>
      </c>
      <c r="O1377" s="14">
        <f>IF(Transaksi[[#This Row],[tipe_pembayaran]]="QRIS",5%*Transaksi[[#This Row],[total_penjualan]],0)</f>
        <v>450</v>
      </c>
      <c r="P1377" s="14">
        <f>Transaksi[[#This Row],[total_penjualan]]-Transaksi[[#This Row],[diskon]]</f>
        <v>8550</v>
      </c>
      <c r="Q1377" s="16" t="str">
        <f t="shared" si="21"/>
        <v>Agustus</v>
      </c>
    </row>
    <row r="1378" spans="1:17">
      <c r="A1378" s="14">
        <v>1377</v>
      </c>
      <c r="B1378" s="14">
        <v>1377</v>
      </c>
      <c r="C1378" s="15">
        <v>44673</v>
      </c>
      <c r="D1378" s="14">
        <v>60</v>
      </c>
      <c r="E1378" s="14">
        <v>17</v>
      </c>
      <c r="F1378" s="14">
        <v>1</v>
      </c>
      <c r="G1378" s="14" t="s">
        <v>22</v>
      </c>
      <c r="H1378" s="14" t="s">
        <v>20</v>
      </c>
      <c r="I1378" s="14" t="str">
        <f>VLOOKUP(Transaksi[[#This Row],[product_id]],'Data Mentah'!$J$7:$N$31,2,FALSE)</f>
        <v>Indomie Rasa Soto Padang</v>
      </c>
      <c r="J1378" s="14" t="str">
        <f>VLOOKUP(Transaksi[[#This Row],[product_id]],'Data Mentah'!$J$7:$N$31,3,FALSE)</f>
        <v>makanan</v>
      </c>
      <c r="K1378" s="14">
        <f>VLOOKUP(Transaksi[[#This Row],[product_id]],'Data Mentah'!$J$7:$N$31,4,FALSE)</f>
        <v>10000</v>
      </c>
      <c r="L1378" s="14" t="str">
        <f>VLOOKUP(Transaksi[[#This Row],[product_id]],'Data Mentah'!$J$7:$N$31,5,FALSE)</f>
        <v>mie-kuah</v>
      </c>
      <c r="M1378" s="14">
        <f>Transaksi[[#This Row],[quantity]]*Transaksi[[#This Row],[harga_produk]]</f>
        <v>10000</v>
      </c>
      <c r="N1378" s="14" t="str">
        <f>LEFT(Transaksi[[#This Row],[jenis_pembayaran]],4)</f>
        <v>QRIS</v>
      </c>
      <c r="O1378" s="14">
        <f>IF(Transaksi[[#This Row],[tipe_pembayaran]]="QRIS",5%*Transaksi[[#This Row],[total_penjualan]],0)</f>
        <v>500</v>
      </c>
      <c r="P1378" s="14">
        <f>Transaksi[[#This Row],[total_penjualan]]-Transaksi[[#This Row],[diskon]]</f>
        <v>9500</v>
      </c>
      <c r="Q1378" s="16" t="str">
        <f t="shared" si="21"/>
        <v>April</v>
      </c>
    </row>
    <row r="1379" spans="1:17">
      <c r="A1379" s="14">
        <v>1378</v>
      </c>
      <c r="B1379" s="14">
        <v>1378</v>
      </c>
      <c r="C1379" s="15">
        <v>44672</v>
      </c>
      <c r="D1379" s="14">
        <v>26</v>
      </c>
      <c r="E1379" s="14">
        <v>2</v>
      </c>
      <c r="F1379" s="14">
        <v>2</v>
      </c>
      <c r="G1379" s="14" t="s">
        <v>45</v>
      </c>
      <c r="H1379" s="14" t="s">
        <v>15</v>
      </c>
      <c r="I1379" s="14" t="str">
        <f>VLOOKUP(Transaksi[[#This Row],[product_id]],'Data Mentah'!$J$7:$N$31,2,FALSE)</f>
        <v>Indomie Ayam Spesial</v>
      </c>
      <c r="J1379" s="14" t="str">
        <f>VLOOKUP(Transaksi[[#This Row],[product_id]],'Data Mentah'!$J$7:$N$31,3,FALSE)</f>
        <v>makanan</v>
      </c>
      <c r="K1379" s="14">
        <f>VLOOKUP(Transaksi[[#This Row],[product_id]],'Data Mentah'!$J$7:$N$31,4,FALSE)</f>
        <v>9000</v>
      </c>
      <c r="L1379" s="14" t="str">
        <f>VLOOKUP(Transaksi[[#This Row],[product_id]],'Data Mentah'!$J$7:$N$31,5,FALSE)</f>
        <v>mie-kuah</v>
      </c>
      <c r="M1379" s="14">
        <f>Transaksi[[#This Row],[quantity]]*Transaksi[[#This Row],[harga_produk]]</f>
        <v>18000</v>
      </c>
      <c r="N1379" s="14" t="str">
        <f>LEFT(Transaksi[[#This Row],[jenis_pembayaran]],4)</f>
        <v>QRIS</v>
      </c>
      <c r="O1379" s="14">
        <f>IF(Transaksi[[#This Row],[tipe_pembayaran]]="QRIS",5%*Transaksi[[#This Row],[total_penjualan]],0)</f>
        <v>900</v>
      </c>
      <c r="P1379" s="14">
        <f>Transaksi[[#This Row],[total_penjualan]]-Transaksi[[#This Row],[diskon]]</f>
        <v>17100</v>
      </c>
      <c r="Q1379" s="16" t="str">
        <f t="shared" si="21"/>
        <v>April</v>
      </c>
    </row>
    <row r="1380" spans="1:17">
      <c r="A1380" s="14">
        <v>1379</v>
      </c>
      <c r="B1380" s="14">
        <v>1379</v>
      </c>
      <c r="C1380" s="15">
        <v>44700</v>
      </c>
      <c r="D1380" s="14">
        <v>99</v>
      </c>
      <c r="E1380" s="14">
        <v>10</v>
      </c>
      <c r="F1380" s="14">
        <v>3</v>
      </c>
      <c r="G1380" s="14" t="s">
        <v>33</v>
      </c>
      <c r="H1380" s="14" t="s">
        <v>20</v>
      </c>
      <c r="I1380" s="14" t="str">
        <f>VLOOKUP(Transaksi[[#This Row],[product_id]],'Data Mentah'!$J$7:$N$31,2,FALSE)</f>
        <v>indomie Kari Ayam</v>
      </c>
      <c r="J1380" s="14" t="str">
        <f>VLOOKUP(Transaksi[[#This Row],[product_id]],'Data Mentah'!$J$7:$N$31,3,FALSE)</f>
        <v>makanan</v>
      </c>
      <c r="K1380" s="14">
        <f>VLOOKUP(Transaksi[[#This Row],[product_id]],'Data Mentah'!$J$7:$N$31,4,FALSE)</f>
        <v>9000</v>
      </c>
      <c r="L1380" s="14" t="str">
        <f>VLOOKUP(Transaksi[[#This Row],[product_id]],'Data Mentah'!$J$7:$N$31,5,FALSE)</f>
        <v>mie-kuah</v>
      </c>
      <c r="M1380" s="14">
        <f>Transaksi[[#This Row],[quantity]]*Transaksi[[#This Row],[harga_produk]]</f>
        <v>27000</v>
      </c>
      <c r="N1380" s="14" t="str">
        <f>LEFT(Transaksi[[#This Row],[jenis_pembayaran]],4)</f>
        <v>QRIS</v>
      </c>
      <c r="O1380" s="14">
        <f>IF(Transaksi[[#This Row],[tipe_pembayaran]]="QRIS",5%*Transaksi[[#This Row],[total_penjualan]],0)</f>
        <v>1350</v>
      </c>
      <c r="P1380" s="14">
        <f>Transaksi[[#This Row],[total_penjualan]]-Transaksi[[#This Row],[diskon]]</f>
        <v>25650</v>
      </c>
      <c r="Q1380" s="16" t="str">
        <f t="shared" si="21"/>
        <v>Mei</v>
      </c>
    </row>
    <row r="1381" spans="1:17">
      <c r="A1381" s="14">
        <v>1380</v>
      </c>
      <c r="B1381" s="14">
        <v>1380</v>
      </c>
      <c r="C1381" s="15">
        <v>44749</v>
      </c>
      <c r="D1381" s="14">
        <v>95</v>
      </c>
      <c r="E1381" s="14">
        <v>3</v>
      </c>
      <c r="F1381" s="14">
        <v>2</v>
      </c>
      <c r="G1381" s="14" t="s">
        <v>45</v>
      </c>
      <c r="H1381" s="14" t="s">
        <v>15</v>
      </c>
      <c r="I1381" s="14" t="str">
        <f>VLOOKUP(Transaksi[[#This Row],[product_id]],'Data Mentah'!$J$7:$N$31,2,FALSE)</f>
        <v>Indomie Baso Sapi</v>
      </c>
      <c r="J1381" s="14" t="str">
        <f>VLOOKUP(Transaksi[[#This Row],[product_id]],'Data Mentah'!$J$7:$N$31,3,FALSE)</f>
        <v>makanan</v>
      </c>
      <c r="K1381" s="14">
        <f>VLOOKUP(Transaksi[[#This Row],[product_id]],'Data Mentah'!$J$7:$N$31,4,FALSE)</f>
        <v>9000</v>
      </c>
      <c r="L1381" s="14" t="str">
        <f>VLOOKUP(Transaksi[[#This Row],[product_id]],'Data Mentah'!$J$7:$N$31,5,FALSE)</f>
        <v>mie-kuah</v>
      </c>
      <c r="M1381" s="14">
        <f>Transaksi[[#This Row],[quantity]]*Transaksi[[#This Row],[harga_produk]]</f>
        <v>18000</v>
      </c>
      <c r="N1381" s="14" t="str">
        <f>LEFT(Transaksi[[#This Row],[jenis_pembayaran]],4)</f>
        <v>QRIS</v>
      </c>
      <c r="O1381" s="14">
        <f>IF(Transaksi[[#This Row],[tipe_pembayaran]]="QRIS",5%*Transaksi[[#This Row],[total_penjualan]],0)</f>
        <v>900</v>
      </c>
      <c r="P1381" s="14">
        <f>Transaksi[[#This Row],[total_penjualan]]-Transaksi[[#This Row],[diskon]]</f>
        <v>17100</v>
      </c>
      <c r="Q1381" s="16" t="str">
        <f t="shared" si="21"/>
        <v>Juli</v>
      </c>
    </row>
    <row r="1382" spans="1:17">
      <c r="A1382" s="14">
        <v>1381</v>
      </c>
      <c r="B1382" s="14">
        <v>1381</v>
      </c>
      <c r="C1382" s="15">
        <v>44645</v>
      </c>
      <c r="D1382" s="14">
        <v>70</v>
      </c>
      <c r="E1382" s="14">
        <v>4</v>
      </c>
      <c r="F1382" s="14">
        <v>1</v>
      </c>
      <c r="G1382" s="14" t="s">
        <v>30</v>
      </c>
      <c r="H1382" s="14" t="s">
        <v>20</v>
      </c>
      <c r="I1382" s="14" t="str">
        <f>VLOOKUP(Transaksi[[#This Row],[product_id]],'Data Mentah'!$J$7:$N$31,2,FALSE)</f>
        <v>Indomie Goreng Aceh</v>
      </c>
      <c r="J1382" s="14" t="str">
        <f>VLOOKUP(Transaksi[[#This Row],[product_id]],'Data Mentah'!$J$7:$N$31,3,FALSE)</f>
        <v>makanan</v>
      </c>
      <c r="K1382" s="14">
        <f>VLOOKUP(Transaksi[[#This Row],[product_id]],'Data Mentah'!$J$7:$N$31,4,FALSE)</f>
        <v>9000</v>
      </c>
      <c r="L1382" s="14" t="str">
        <f>VLOOKUP(Transaksi[[#This Row],[product_id]],'Data Mentah'!$J$7:$N$31,5,FALSE)</f>
        <v>mie-goreng</v>
      </c>
      <c r="M1382" s="14">
        <f>Transaksi[[#This Row],[quantity]]*Transaksi[[#This Row],[harga_produk]]</f>
        <v>9000</v>
      </c>
      <c r="N1382" s="14" t="str">
        <f>LEFT(Transaksi[[#This Row],[jenis_pembayaran]],4)</f>
        <v>QRIS</v>
      </c>
      <c r="O1382" s="14">
        <f>IF(Transaksi[[#This Row],[tipe_pembayaran]]="QRIS",5%*Transaksi[[#This Row],[total_penjualan]],0)</f>
        <v>450</v>
      </c>
      <c r="P1382" s="14">
        <f>Transaksi[[#This Row],[total_penjualan]]-Transaksi[[#This Row],[diskon]]</f>
        <v>8550</v>
      </c>
      <c r="Q1382" s="16" t="str">
        <f t="shared" si="21"/>
        <v>Maret</v>
      </c>
    </row>
    <row r="1383" spans="1:17">
      <c r="A1383" s="14">
        <v>1382</v>
      </c>
      <c r="B1383" s="14">
        <v>1382</v>
      </c>
      <c r="C1383" s="15">
        <v>44633</v>
      </c>
      <c r="D1383" s="14">
        <v>33</v>
      </c>
      <c r="E1383" s="14">
        <v>16</v>
      </c>
      <c r="F1383" s="14">
        <v>2</v>
      </c>
      <c r="G1383" s="14" t="s">
        <v>14</v>
      </c>
      <c r="H1383" s="14" t="s">
        <v>20</v>
      </c>
      <c r="I1383" s="14" t="str">
        <f>VLOOKUP(Transaksi[[#This Row],[product_id]],'Data Mentah'!$J$7:$N$31,2,FALSE)</f>
        <v>Indomie Rasa Soto Lamongan</v>
      </c>
      <c r="J1383" s="14" t="str">
        <f>VLOOKUP(Transaksi[[#This Row],[product_id]],'Data Mentah'!$J$7:$N$31,3,FALSE)</f>
        <v>makanan</v>
      </c>
      <c r="K1383" s="14">
        <f>VLOOKUP(Transaksi[[#This Row],[product_id]],'Data Mentah'!$J$7:$N$31,4,FALSE)</f>
        <v>10000</v>
      </c>
      <c r="L1383" s="14" t="str">
        <f>VLOOKUP(Transaksi[[#This Row],[product_id]],'Data Mentah'!$J$7:$N$31,5,FALSE)</f>
        <v>mie-kuah</v>
      </c>
      <c r="M1383" s="14">
        <f>Transaksi[[#This Row],[quantity]]*Transaksi[[#This Row],[harga_produk]]</f>
        <v>20000</v>
      </c>
      <c r="N1383" s="14" t="str">
        <f>LEFT(Transaksi[[#This Row],[jenis_pembayaran]],4)</f>
        <v>QRIS</v>
      </c>
      <c r="O1383" s="14">
        <f>IF(Transaksi[[#This Row],[tipe_pembayaran]]="QRIS",5%*Transaksi[[#This Row],[total_penjualan]],0)</f>
        <v>1000</v>
      </c>
      <c r="P1383" s="14">
        <f>Transaksi[[#This Row],[total_penjualan]]-Transaksi[[#This Row],[diskon]]</f>
        <v>19000</v>
      </c>
      <c r="Q1383" s="16" t="str">
        <f t="shared" si="21"/>
        <v>Maret</v>
      </c>
    </row>
    <row r="1384" spans="1:17">
      <c r="A1384" s="14">
        <v>1383</v>
      </c>
      <c r="B1384" s="14">
        <v>1383</v>
      </c>
      <c r="C1384" s="15">
        <v>44571</v>
      </c>
      <c r="D1384" s="14">
        <v>40</v>
      </c>
      <c r="E1384" s="14">
        <v>12</v>
      </c>
      <c r="F1384" s="14">
        <v>3</v>
      </c>
      <c r="G1384" s="14" t="s">
        <v>14</v>
      </c>
      <c r="H1384" s="14" t="s">
        <v>20</v>
      </c>
      <c r="I1384" s="14" t="str">
        <f>VLOOKUP(Transaksi[[#This Row],[product_id]],'Data Mentah'!$J$7:$N$31,2,FALSE)</f>
        <v>Indomie Rasa Mi Kocok Bandung</v>
      </c>
      <c r="J1384" s="14" t="str">
        <f>VLOOKUP(Transaksi[[#This Row],[product_id]],'Data Mentah'!$J$7:$N$31,3,FALSE)</f>
        <v>makanan</v>
      </c>
      <c r="K1384" s="14">
        <f>VLOOKUP(Transaksi[[#This Row],[product_id]],'Data Mentah'!$J$7:$N$31,4,FALSE)</f>
        <v>10000</v>
      </c>
      <c r="L1384" s="14" t="str">
        <f>VLOOKUP(Transaksi[[#This Row],[product_id]],'Data Mentah'!$J$7:$N$31,5,FALSE)</f>
        <v>mie-kuah</v>
      </c>
      <c r="M1384" s="14">
        <f>Transaksi[[#This Row],[quantity]]*Transaksi[[#This Row],[harga_produk]]</f>
        <v>30000</v>
      </c>
      <c r="N1384" s="14" t="str">
        <f>LEFT(Transaksi[[#This Row],[jenis_pembayaran]],4)</f>
        <v>QRIS</v>
      </c>
      <c r="O1384" s="14">
        <f>IF(Transaksi[[#This Row],[tipe_pembayaran]]="QRIS",5%*Transaksi[[#This Row],[total_penjualan]],0)</f>
        <v>1500</v>
      </c>
      <c r="P1384" s="14">
        <f>Transaksi[[#This Row],[total_penjualan]]-Transaksi[[#This Row],[diskon]]</f>
        <v>28500</v>
      </c>
      <c r="Q1384" s="16" t="str">
        <f t="shared" si="21"/>
        <v>Januari</v>
      </c>
    </row>
    <row r="1385" spans="1:17">
      <c r="A1385" s="14">
        <v>1384</v>
      </c>
      <c r="B1385" s="14">
        <v>1384</v>
      </c>
      <c r="C1385" s="15">
        <v>44621</v>
      </c>
      <c r="D1385" s="14">
        <v>4</v>
      </c>
      <c r="E1385" s="14">
        <v>13</v>
      </c>
      <c r="F1385" s="14">
        <v>3</v>
      </c>
      <c r="G1385" s="14" t="s">
        <v>22</v>
      </c>
      <c r="H1385" s="14" t="s">
        <v>20</v>
      </c>
      <c r="I1385" s="14" t="str">
        <f>VLOOKUP(Transaksi[[#This Row],[product_id]],'Data Mentah'!$J$7:$N$31,2,FALSE)</f>
        <v>Indomie Rasa Sop Buntut</v>
      </c>
      <c r="J1385" s="14" t="str">
        <f>VLOOKUP(Transaksi[[#This Row],[product_id]],'Data Mentah'!$J$7:$N$31,3,FALSE)</f>
        <v>makanan</v>
      </c>
      <c r="K1385" s="14">
        <f>VLOOKUP(Transaksi[[#This Row],[product_id]],'Data Mentah'!$J$7:$N$31,4,FALSE)</f>
        <v>10000</v>
      </c>
      <c r="L1385" s="14" t="str">
        <f>VLOOKUP(Transaksi[[#This Row],[product_id]],'Data Mentah'!$J$7:$N$31,5,FALSE)</f>
        <v>mie-kuah</v>
      </c>
      <c r="M1385" s="14">
        <f>Transaksi[[#This Row],[quantity]]*Transaksi[[#This Row],[harga_produk]]</f>
        <v>30000</v>
      </c>
      <c r="N1385" s="14" t="str">
        <f>LEFT(Transaksi[[#This Row],[jenis_pembayaran]],4)</f>
        <v>QRIS</v>
      </c>
      <c r="O1385" s="14">
        <f>IF(Transaksi[[#This Row],[tipe_pembayaran]]="QRIS",5%*Transaksi[[#This Row],[total_penjualan]],0)</f>
        <v>1500</v>
      </c>
      <c r="P1385" s="14">
        <f>Transaksi[[#This Row],[total_penjualan]]-Transaksi[[#This Row],[diskon]]</f>
        <v>28500</v>
      </c>
      <c r="Q1385" s="16" t="str">
        <f t="shared" si="21"/>
        <v>Maret</v>
      </c>
    </row>
    <row r="1386" spans="1:17">
      <c r="A1386" s="14">
        <v>1385</v>
      </c>
      <c r="B1386" s="14">
        <v>1385</v>
      </c>
      <c r="C1386" s="15">
        <v>44696</v>
      </c>
      <c r="D1386" s="14">
        <v>24</v>
      </c>
      <c r="E1386" s="14">
        <v>1</v>
      </c>
      <c r="F1386" s="14">
        <v>3</v>
      </c>
      <c r="G1386" s="14" t="s">
        <v>33</v>
      </c>
      <c r="H1386" s="14" t="s">
        <v>20</v>
      </c>
      <c r="I1386" s="14" t="str">
        <f>VLOOKUP(Transaksi[[#This Row],[product_id]],'Data Mentah'!$J$7:$N$31,2,FALSE)</f>
        <v>indomie Ayam Bawang</v>
      </c>
      <c r="J1386" s="14" t="str">
        <f>VLOOKUP(Transaksi[[#This Row],[product_id]],'Data Mentah'!$J$7:$N$31,3,FALSE)</f>
        <v>makanan</v>
      </c>
      <c r="K1386" s="14">
        <f>VLOOKUP(Transaksi[[#This Row],[product_id]],'Data Mentah'!$J$7:$N$31,4,FALSE)</f>
        <v>9000</v>
      </c>
      <c r="L1386" s="14" t="str">
        <f>VLOOKUP(Transaksi[[#This Row],[product_id]],'Data Mentah'!$J$7:$N$31,5,FALSE)</f>
        <v>mie-kuah</v>
      </c>
      <c r="M1386" s="14">
        <f>Transaksi[[#This Row],[quantity]]*Transaksi[[#This Row],[harga_produk]]</f>
        <v>27000</v>
      </c>
      <c r="N1386" s="14" t="str">
        <f>LEFT(Transaksi[[#This Row],[jenis_pembayaran]],4)</f>
        <v>QRIS</v>
      </c>
      <c r="O1386" s="14">
        <f>IF(Transaksi[[#This Row],[tipe_pembayaran]]="QRIS",5%*Transaksi[[#This Row],[total_penjualan]],0)</f>
        <v>1350</v>
      </c>
      <c r="P1386" s="14">
        <f>Transaksi[[#This Row],[total_penjualan]]-Transaksi[[#This Row],[diskon]]</f>
        <v>25650</v>
      </c>
      <c r="Q1386" s="16" t="str">
        <f t="shared" si="21"/>
        <v>Mei</v>
      </c>
    </row>
    <row r="1387" spans="1:17">
      <c r="A1387" s="14">
        <v>1386</v>
      </c>
      <c r="B1387" s="14">
        <v>1386</v>
      </c>
      <c r="C1387" s="15">
        <v>44621</v>
      </c>
      <c r="D1387" s="14">
        <v>17</v>
      </c>
      <c r="E1387" s="14">
        <v>1</v>
      </c>
      <c r="F1387" s="14">
        <v>2</v>
      </c>
      <c r="G1387" s="14" t="s">
        <v>30</v>
      </c>
      <c r="H1387" s="14" t="s">
        <v>20</v>
      </c>
      <c r="I1387" s="14" t="str">
        <f>VLOOKUP(Transaksi[[#This Row],[product_id]],'Data Mentah'!$J$7:$N$31,2,FALSE)</f>
        <v>indomie Ayam Bawang</v>
      </c>
      <c r="J1387" s="14" t="str">
        <f>VLOOKUP(Transaksi[[#This Row],[product_id]],'Data Mentah'!$J$7:$N$31,3,FALSE)</f>
        <v>makanan</v>
      </c>
      <c r="K1387" s="14">
        <f>VLOOKUP(Transaksi[[#This Row],[product_id]],'Data Mentah'!$J$7:$N$31,4,FALSE)</f>
        <v>9000</v>
      </c>
      <c r="L1387" s="14" t="str">
        <f>VLOOKUP(Transaksi[[#This Row],[product_id]],'Data Mentah'!$J$7:$N$31,5,FALSE)</f>
        <v>mie-kuah</v>
      </c>
      <c r="M1387" s="14">
        <f>Transaksi[[#This Row],[quantity]]*Transaksi[[#This Row],[harga_produk]]</f>
        <v>18000</v>
      </c>
      <c r="N1387" s="14" t="str">
        <f>LEFT(Transaksi[[#This Row],[jenis_pembayaran]],4)</f>
        <v>QRIS</v>
      </c>
      <c r="O1387" s="14">
        <f>IF(Transaksi[[#This Row],[tipe_pembayaran]]="QRIS",5%*Transaksi[[#This Row],[total_penjualan]],0)</f>
        <v>900</v>
      </c>
      <c r="P1387" s="14">
        <f>Transaksi[[#This Row],[total_penjualan]]-Transaksi[[#This Row],[diskon]]</f>
        <v>17100</v>
      </c>
      <c r="Q1387" s="16" t="str">
        <f t="shared" si="21"/>
        <v>Maret</v>
      </c>
    </row>
    <row r="1388" spans="1:17">
      <c r="A1388" s="14">
        <v>1387</v>
      </c>
      <c r="B1388" s="14">
        <v>1387</v>
      </c>
      <c r="C1388" s="15">
        <v>44729</v>
      </c>
      <c r="D1388" s="14">
        <v>84</v>
      </c>
      <c r="E1388" s="14">
        <v>2</v>
      </c>
      <c r="F1388" s="14">
        <v>1</v>
      </c>
      <c r="G1388" s="14" t="s">
        <v>33</v>
      </c>
      <c r="H1388" s="14" t="s">
        <v>20</v>
      </c>
      <c r="I1388" s="14" t="str">
        <f>VLOOKUP(Transaksi[[#This Row],[product_id]],'Data Mentah'!$J$7:$N$31,2,FALSE)</f>
        <v>Indomie Ayam Spesial</v>
      </c>
      <c r="J1388" s="14" t="str">
        <f>VLOOKUP(Transaksi[[#This Row],[product_id]],'Data Mentah'!$J$7:$N$31,3,FALSE)</f>
        <v>makanan</v>
      </c>
      <c r="K1388" s="14">
        <f>VLOOKUP(Transaksi[[#This Row],[product_id]],'Data Mentah'!$J$7:$N$31,4,FALSE)</f>
        <v>9000</v>
      </c>
      <c r="L1388" s="14" t="str">
        <f>VLOOKUP(Transaksi[[#This Row],[product_id]],'Data Mentah'!$J$7:$N$31,5,FALSE)</f>
        <v>mie-kuah</v>
      </c>
      <c r="M1388" s="14">
        <f>Transaksi[[#This Row],[quantity]]*Transaksi[[#This Row],[harga_produk]]</f>
        <v>9000</v>
      </c>
      <c r="N1388" s="14" t="str">
        <f>LEFT(Transaksi[[#This Row],[jenis_pembayaran]],4)</f>
        <v>QRIS</v>
      </c>
      <c r="O1388" s="14">
        <f>IF(Transaksi[[#This Row],[tipe_pembayaran]]="QRIS",5%*Transaksi[[#This Row],[total_penjualan]],0)</f>
        <v>450</v>
      </c>
      <c r="P1388" s="14">
        <f>Transaksi[[#This Row],[total_penjualan]]-Transaksi[[#This Row],[diskon]]</f>
        <v>8550</v>
      </c>
      <c r="Q1388" s="16" t="str">
        <f t="shared" si="21"/>
        <v>Juni</v>
      </c>
    </row>
    <row r="1389" spans="1:17">
      <c r="A1389" s="14">
        <v>1388</v>
      </c>
      <c r="B1389" s="14">
        <v>1388</v>
      </c>
      <c r="C1389" s="15">
        <v>44784</v>
      </c>
      <c r="D1389" s="14">
        <v>94</v>
      </c>
      <c r="E1389" s="14">
        <v>5</v>
      </c>
      <c r="F1389" s="14">
        <v>1</v>
      </c>
      <c r="G1389" s="14" t="s">
        <v>30</v>
      </c>
      <c r="H1389" s="14" t="s">
        <v>20</v>
      </c>
      <c r="I1389" s="14" t="str">
        <f>VLOOKUP(Transaksi[[#This Row],[product_id]],'Data Mentah'!$J$7:$N$31,2,FALSE)</f>
        <v>Indomie Goreng Cabe Ijo</v>
      </c>
      <c r="J1389" s="14" t="str">
        <f>VLOOKUP(Transaksi[[#This Row],[product_id]],'Data Mentah'!$J$7:$N$31,3,FALSE)</f>
        <v>makanan</v>
      </c>
      <c r="K1389" s="14">
        <f>VLOOKUP(Transaksi[[#This Row],[product_id]],'Data Mentah'!$J$7:$N$31,4,FALSE)</f>
        <v>9000</v>
      </c>
      <c r="L1389" s="14" t="str">
        <f>VLOOKUP(Transaksi[[#This Row],[product_id]],'Data Mentah'!$J$7:$N$31,5,FALSE)</f>
        <v>mie-goreng</v>
      </c>
      <c r="M1389" s="14">
        <f>Transaksi[[#This Row],[quantity]]*Transaksi[[#This Row],[harga_produk]]</f>
        <v>9000</v>
      </c>
      <c r="N1389" s="14" t="str">
        <f>LEFT(Transaksi[[#This Row],[jenis_pembayaran]],4)</f>
        <v>QRIS</v>
      </c>
      <c r="O1389" s="14">
        <f>IF(Transaksi[[#This Row],[tipe_pembayaran]]="QRIS",5%*Transaksi[[#This Row],[total_penjualan]],0)</f>
        <v>450</v>
      </c>
      <c r="P1389" s="14">
        <f>Transaksi[[#This Row],[total_penjualan]]-Transaksi[[#This Row],[diskon]]</f>
        <v>8550</v>
      </c>
      <c r="Q1389" s="16" t="str">
        <f t="shared" si="21"/>
        <v>Agustus</v>
      </c>
    </row>
    <row r="1390" spans="1:17">
      <c r="A1390" s="14">
        <v>1389</v>
      </c>
      <c r="B1390" s="14">
        <v>1389</v>
      </c>
      <c r="C1390" s="15">
        <v>44718</v>
      </c>
      <c r="D1390" s="14">
        <v>80</v>
      </c>
      <c r="E1390" s="14">
        <v>13</v>
      </c>
      <c r="F1390" s="14">
        <v>3</v>
      </c>
      <c r="G1390" s="14" t="s">
        <v>45</v>
      </c>
      <c r="H1390" s="14" t="s">
        <v>20</v>
      </c>
      <c r="I1390" s="14" t="str">
        <f>VLOOKUP(Transaksi[[#This Row],[product_id]],'Data Mentah'!$J$7:$N$31,2,FALSE)</f>
        <v>Indomie Rasa Sop Buntut</v>
      </c>
      <c r="J1390" s="14" t="str">
        <f>VLOOKUP(Transaksi[[#This Row],[product_id]],'Data Mentah'!$J$7:$N$31,3,FALSE)</f>
        <v>makanan</v>
      </c>
      <c r="K1390" s="14">
        <f>VLOOKUP(Transaksi[[#This Row],[product_id]],'Data Mentah'!$J$7:$N$31,4,FALSE)</f>
        <v>10000</v>
      </c>
      <c r="L1390" s="14" t="str">
        <f>VLOOKUP(Transaksi[[#This Row],[product_id]],'Data Mentah'!$J$7:$N$31,5,FALSE)</f>
        <v>mie-kuah</v>
      </c>
      <c r="M1390" s="14">
        <f>Transaksi[[#This Row],[quantity]]*Transaksi[[#This Row],[harga_produk]]</f>
        <v>30000</v>
      </c>
      <c r="N1390" s="14" t="str">
        <f>LEFT(Transaksi[[#This Row],[jenis_pembayaran]],4)</f>
        <v>QRIS</v>
      </c>
      <c r="O1390" s="14">
        <f>IF(Transaksi[[#This Row],[tipe_pembayaran]]="QRIS",5%*Transaksi[[#This Row],[total_penjualan]],0)</f>
        <v>1500</v>
      </c>
      <c r="P1390" s="14">
        <f>Transaksi[[#This Row],[total_penjualan]]-Transaksi[[#This Row],[diskon]]</f>
        <v>28500</v>
      </c>
      <c r="Q1390" s="16" t="str">
        <f t="shared" si="21"/>
        <v>Juni</v>
      </c>
    </row>
    <row r="1391" spans="1:17">
      <c r="A1391" s="14">
        <v>1390</v>
      </c>
      <c r="B1391" s="14">
        <v>1390</v>
      </c>
      <c r="C1391" s="15">
        <v>44786</v>
      </c>
      <c r="D1391" s="14">
        <v>2</v>
      </c>
      <c r="E1391" s="14">
        <v>13</v>
      </c>
      <c r="F1391" s="14">
        <v>1</v>
      </c>
      <c r="G1391" s="14" t="s">
        <v>14</v>
      </c>
      <c r="H1391" s="14" t="s">
        <v>15</v>
      </c>
      <c r="I1391" s="14" t="str">
        <f>VLOOKUP(Transaksi[[#This Row],[product_id]],'Data Mentah'!$J$7:$N$31,2,FALSE)</f>
        <v>Indomie Rasa Sop Buntut</v>
      </c>
      <c r="J1391" s="14" t="str">
        <f>VLOOKUP(Transaksi[[#This Row],[product_id]],'Data Mentah'!$J$7:$N$31,3,FALSE)</f>
        <v>makanan</v>
      </c>
      <c r="K1391" s="14">
        <f>VLOOKUP(Transaksi[[#This Row],[product_id]],'Data Mentah'!$J$7:$N$31,4,FALSE)</f>
        <v>10000</v>
      </c>
      <c r="L1391" s="14" t="str">
        <f>VLOOKUP(Transaksi[[#This Row],[product_id]],'Data Mentah'!$J$7:$N$31,5,FALSE)</f>
        <v>mie-kuah</v>
      </c>
      <c r="M1391" s="14">
        <f>Transaksi[[#This Row],[quantity]]*Transaksi[[#This Row],[harga_produk]]</f>
        <v>10000</v>
      </c>
      <c r="N1391" s="14" t="str">
        <f>LEFT(Transaksi[[#This Row],[jenis_pembayaran]],4)</f>
        <v>QRIS</v>
      </c>
      <c r="O1391" s="14">
        <f>IF(Transaksi[[#This Row],[tipe_pembayaran]]="QRIS",5%*Transaksi[[#This Row],[total_penjualan]],0)</f>
        <v>500</v>
      </c>
      <c r="P1391" s="14">
        <f>Transaksi[[#This Row],[total_penjualan]]-Transaksi[[#This Row],[diskon]]</f>
        <v>9500</v>
      </c>
      <c r="Q1391" s="16" t="str">
        <f t="shared" si="21"/>
        <v>Agustus</v>
      </c>
    </row>
    <row r="1392" spans="1:17">
      <c r="A1392" s="14">
        <v>1391</v>
      </c>
      <c r="B1392" s="14">
        <v>1391</v>
      </c>
      <c r="C1392" s="15">
        <v>44596</v>
      </c>
      <c r="D1392" s="14">
        <v>37</v>
      </c>
      <c r="E1392" s="14">
        <v>7</v>
      </c>
      <c r="F1392" s="14">
        <v>3</v>
      </c>
      <c r="G1392" s="14" t="s">
        <v>30</v>
      </c>
      <c r="H1392" s="14" t="s">
        <v>15</v>
      </c>
      <c r="I1392" s="14" t="str">
        <f>VLOOKUP(Transaksi[[#This Row],[product_id]],'Data Mentah'!$J$7:$N$31,2,FALSE)</f>
        <v>Indomie Goreng Rendang</v>
      </c>
      <c r="J1392" s="14" t="str">
        <f>VLOOKUP(Transaksi[[#This Row],[product_id]],'Data Mentah'!$J$7:$N$31,3,FALSE)</f>
        <v>makanan</v>
      </c>
      <c r="K1392" s="14">
        <f>VLOOKUP(Transaksi[[#This Row],[product_id]],'Data Mentah'!$J$7:$N$31,4,FALSE)</f>
        <v>9000</v>
      </c>
      <c r="L1392" s="14" t="str">
        <f>VLOOKUP(Transaksi[[#This Row],[product_id]],'Data Mentah'!$J$7:$N$31,5,FALSE)</f>
        <v>mie-goreng</v>
      </c>
      <c r="M1392" s="14">
        <f>Transaksi[[#This Row],[quantity]]*Transaksi[[#This Row],[harga_produk]]</f>
        <v>27000</v>
      </c>
      <c r="N1392" s="14" t="str">
        <f>LEFT(Transaksi[[#This Row],[jenis_pembayaran]],4)</f>
        <v>QRIS</v>
      </c>
      <c r="O1392" s="14">
        <f>IF(Transaksi[[#This Row],[tipe_pembayaran]]="QRIS",5%*Transaksi[[#This Row],[total_penjualan]],0)</f>
        <v>1350</v>
      </c>
      <c r="P1392" s="14">
        <f>Transaksi[[#This Row],[total_penjualan]]-Transaksi[[#This Row],[diskon]]</f>
        <v>25650</v>
      </c>
      <c r="Q1392" s="16" t="str">
        <f t="shared" si="21"/>
        <v>Februari</v>
      </c>
    </row>
    <row r="1393" spans="1:17">
      <c r="A1393" s="14">
        <v>1392</v>
      </c>
      <c r="B1393" s="14">
        <v>1392</v>
      </c>
      <c r="C1393" s="15">
        <v>44650</v>
      </c>
      <c r="D1393" s="14">
        <v>97</v>
      </c>
      <c r="E1393" s="14">
        <v>12</v>
      </c>
      <c r="F1393" s="14">
        <v>1</v>
      </c>
      <c r="G1393" s="14" t="s">
        <v>33</v>
      </c>
      <c r="H1393" s="14" t="s">
        <v>15</v>
      </c>
      <c r="I1393" s="14" t="str">
        <f>VLOOKUP(Transaksi[[#This Row],[product_id]],'Data Mentah'!$J$7:$N$31,2,FALSE)</f>
        <v>Indomie Rasa Mi Kocok Bandung</v>
      </c>
      <c r="J1393" s="14" t="str">
        <f>VLOOKUP(Transaksi[[#This Row],[product_id]],'Data Mentah'!$J$7:$N$31,3,FALSE)</f>
        <v>makanan</v>
      </c>
      <c r="K1393" s="14">
        <f>VLOOKUP(Transaksi[[#This Row],[product_id]],'Data Mentah'!$J$7:$N$31,4,FALSE)</f>
        <v>10000</v>
      </c>
      <c r="L1393" s="14" t="str">
        <f>VLOOKUP(Transaksi[[#This Row],[product_id]],'Data Mentah'!$J$7:$N$31,5,FALSE)</f>
        <v>mie-kuah</v>
      </c>
      <c r="M1393" s="14">
        <f>Transaksi[[#This Row],[quantity]]*Transaksi[[#This Row],[harga_produk]]</f>
        <v>10000</v>
      </c>
      <c r="N1393" s="14" t="str">
        <f>LEFT(Transaksi[[#This Row],[jenis_pembayaran]],4)</f>
        <v>QRIS</v>
      </c>
      <c r="O1393" s="14">
        <f>IF(Transaksi[[#This Row],[tipe_pembayaran]]="QRIS",5%*Transaksi[[#This Row],[total_penjualan]],0)</f>
        <v>500</v>
      </c>
      <c r="P1393" s="14">
        <f>Transaksi[[#This Row],[total_penjualan]]-Transaksi[[#This Row],[diskon]]</f>
        <v>9500</v>
      </c>
      <c r="Q1393" s="16" t="str">
        <f t="shared" si="21"/>
        <v>Maret</v>
      </c>
    </row>
    <row r="1394" spans="1:17">
      <c r="A1394" s="14">
        <v>1393</v>
      </c>
      <c r="B1394" s="14">
        <v>1393</v>
      </c>
      <c r="C1394" s="15">
        <v>44708</v>
      </c>
      <c r="D1394" s="14">
        <v>28</v>
      </c>
      <c r="E1394" s="14">
        <v>11</v>
      </c>
      <c r="F1394" s="14">
        <v>1</v>
      </c>
      <c r="G1394" s="14" t="s">
        <v>14</v>
      </c>
      <c r="H1394" s="14" t="s">
        <v>15</v>
      </c>
      <c r="I1394" s="14" t="str">
        <f>VLOOKUP(Transaksi[[#This Row],[product_id]],'Data Mentah'!$J$7:$N$31,2,FALSE)</f>
        <v>Indomie Rasa Empal Gentong</v>
      </c>
      <c r="J1394" s="14" t="str">
        <f>VLOOKUP(Transaksi[[#This Row],[product_id]],'Data Mentah'!$J$7:$N$31,3,FALSE)</f>
        <v>makanan</v>
      </c>
      <c r="K1394" s="14">
        <f>VLOOKUP(Transaksi[[#This Row],[product_id]],'Data Mentah'!$J$7:$N$31,4,FALSE)</f>
        <v>10000</v>
      </c>
      <c r="L1394" s="14" t="str">
        <f>VLOOKUP(Transaksi[[#This Row],[product_id]],'Data Mentah'!$J$7:$N$31,5,FALSE)</f>
        <v>mie-kuah</v>
      </c>
      <c r="M1394" s="14">
        <f>Transaksi[[#This Row],[quantity]]*Transaksi[[#This Row],[harga_produk]]</f>
        <v>10000</v>
      </c>
      <c r="N1394" s="14" t="str">
        <f>LEFT(Transaksi[[#This Row],[jenis_pembayaran]],4)</f>
        <v>QRIS</v>
      </c>
      <c r="O1394" s="14">
        <f>IF(Transaksi[[#This Row],[tipe_pembayaran]]="QRIS",5%*Transaksi[[#This Row],[total_penjualan]],0)</f>
        <v>500</v>
      </c>
      <c r="P1394" s="14">
        <f>Transaksi[[#This Row],[total_penjualan]]-Transaksi[[#This Row],[diskon]]</f>
        <v>9500</v>
      </c>
      <c r="Q1394" s="16" t="str">
        <f t="shared" si="21"/>
        <v>Mei</v>
      </c>
    </row>
    <row r="1395" spans="1:17">
      <c r="A1395" s="14">
        <v>1394</v>
      </c>
      <c r="B1395" s="14">
        <v>1394</v>
      </c>
      <c r="C1395" s="15">
        <v>44606</v>
      </c>
      <c r="D1395" s="14">
        <v>42</v>
      </c>
      <c r="E1395" s="14">
        <v>4</v>
      </c>
      <c r="F1395" s="14">
        <v>1</v>
      </c>
      <c r="G1395" s="14" t="s">
        <v>33</v>
      </c>
      <c r="H1395" s="14" t="s">
        <v>15</v>
      </c>
      <c r="I1395" s="14" t="str">
        <f>VLOOKUP(Transaksi[[#This Row],[product_id]],'Data Mentah'!$J$7:$N$31,2,FALSE)</f>
        <v>Indomie Goreng Aceh</v>
      </c>
      <c r="J1395" s="14" t="str">
        <f>VLOOKUP(Transaksi[[#This Row],[product_id]],'Data Mentah'!$J$7:$N$31,3,FALSE)</f>
        <v>makanan</v>
      </c>
      <c r="K1395" s="14">
        <f>VLOOKUP(Transaksi[[#This Row],[product_id]],'Data Mentah'!$J$7:$N$31,4,FALSE)</f>
        <v>9000</v>
      </c>
      <c r="L1395" s="14" t="str">
        <f>VLOOKUP(Transaksi[[#This Row],[product_id]],'Data Mentah'!$J$7:$N$31,5,FALSE)</f>
        <v>mie-goreng</v>
      </c>
      <c r="M1395" s="14">
        <f>Transaksi[[#This Row],[quantity]]*Transaksi[[#This Row],[harga_produk]]</f>
        <v>9000</v>
      </c>
      <c r="N1395" s="14" t="str">
        <f>LEFT(Transaksi[[#This Row],[jenis_pembayaran]],4)</f>
        <v>QRIS</v>
      </c>
      <c r="O1395" s="14">
        <f>IF(Transaksi[[#This Row],[tipe_pembayaran]]="QRIS",5%*Transaksi[[#This Row],[total_penjualan]],0)</f>
        <v>450</v>
      </c>
      <c r="P1395" s="14">
        <f>Transaksi[[#This Row],[total_penjualan]]-Transaksi[[#This Row],[diskon]]</f>
        <v>8550</v>
      </c>
      <c r="Q1395" s="16" t="str">
        <f t="shared" si="21"/>
        <v>Februari</v>
      </c>
    </row>
    <row r="1396" spans="1:17">
      <c r="A1396" s="14">
        <v>1395</v>
      </c>
      <c r="B1396" s="14">
        <v>1395</v>
      </c>
      <c r="C1396" s="15">
        <v>44768</v>
      </c>
      <c r="D1396" s="14">
        <v>58</v>
      </c>
      <c r="E1396" s="14">
        <v>13</v>
      </c>
      <c r="F1396" s="14">
        <v>1</v>
      </c>
      <c r="G1396" s="14" t="s">
        <v>19</v>
      </c>
      <c r="H1396" s="14" t="s">
        <v>20</v>
      </c>
      <c r="I1396" s="14" t="str">
        <f>VLOOKUP(Transaksi[[#This Row],[product_id]],'Data Mentah'!$J$7:$N$31,2,FALSE)</f>
        <v>Indomie Rasa Sop Buntut</v>
      </c>
      <c r="J1396" s="14" t="str">
        <f>VLOOKUP(Transaksi[[#This Row],[product_id]],'Data Mentah'!$J$7:$N$31,3,FALSE)</f>
        <v>makanan</v>
      </c>
      <c r="K1396" s="14">
        <f>VLOOKUP(Transaksi[[#This Row],[product_id]],'Data Mentah'!$J$7:$N$31,4,FALSE)</f>
        <v>10000</v>
      </c>
      <c r="L1396" s="14" t="str">
        <f>VLOOKUP(Transaksi[[#This Row],[product_id]],'Data Mentah'!$J$7:$N$31,5,FALSE)</f>
        <v>mie-kuah</v>
      </c>
      <c r="M1396" s="14">
        <f>Transaksi[[#This Row],[quantity]]*Transaksi[[#This Row],[harga_produk]]</f>
        <v>10000</v>
      </c>
      <c r="N1396" s="14" t="str">
        <f>LEFT(Transaksi[[#This Row],[jenis_pembayaran]],4)</f>
        <v>CASH</v>
      </c>
      <c r="O1396" s="14">
        <f>IF(Transaksi[[#This Row],[tipe_pembayaran]]="QRIS",5%*Transaksi[[#This Row],[total_penjualan]],0)</f>
        <v>0</v>
      </c>
      <c r="P1396" s="14">
        <f>Transaksi[[#This Row],[total_penjualan]]-Transaksi[[#This Row],[diskon]]</f>
        <v>10000</v>
      </c>
      <c r="Q1396" s="16" t="str">
        <f t="shared" si="21"/>
        <v>Juli</v>
      </c>
    </row>
    <row r="1397" spans="1:17">
      <c r="A1397" s="14">
        <v>1396</v>
      </c>
      <c r="B1397" s="14">
        <v>1396</v>
      </c>
      <c r="C1397" s="15">
        <v>44676</v>
      </c>
      <c r="D1397" s="14">
        <v>90</v>
      </c>
      <c r="E1397" s="14">
        <v>5</v>
      </c>
      <c r="F1397" s="14">
        <v>3</v>
      </c>
      <c r="G1397" s="14" t="s">
        <v>45</v>
      </c>
      <c r="H1397" s="14" t="s">
        <v>15</v>
      </c>
      <c r="I1397" s="14" t="str">
        <f>VLOOKUP(Transaksi[[#This Row],[product_id]],'Data Mentah'!$J$7:$N$31,2,FALSE)</f>
        <v>Indomie Goreng Cabe Ijo</v>
      </c>
      <c r="J1397" s="14" t="str">
        <f>VLOOKUP(Transaksi[[#This Row],[product_id]],'Data Mentah'!$J$7:$N$31,3,FALSE)</f>
        <v>makanan</v>
      </c>
      <c r="K1397" s="14">
        <f>VLOOKUP(Transaksi[[#This Row],[product_id]],'Data Mentah'!$J$7:$N$31,4,FALSE)</f>
        <v>9000</v>
      </c>
      <c r="L1397" s="14" t="str">
        <f>VLOOKUP(Transaksi[[#This Row],[product_id]],'Data Mentah'!$J$7:$N$31,5,FALSE)</f>
        <v>mie-goreng</v>
      </c>
      <c r="M1397" s="14">
        <f>Transaksi[[#This Row],[quantity]]*Transaksi[[#This Row],[harga_produk]]</f>
        <v>27000</v>
      </c>
      <c r="N1397" s="14" t="str">
        <f>LEFT(Transaksi[[#This Row],[jenis_pembayaran]],4)</f>
        <v>QRIS</v>
      </c>
      <c r="O1397" s="14">
        <f>IF(Transaksi[[#This Row],[tipe_pembayaran]]="QRIS",5%*Transaksi[[#This Row],[total_penjualan]],0)</f>
        <v>1350</v>
      </c>
      <c r="P1397" s="14">
        <f>Transaksi[[#This Row],[total_penjualan]]-Transaksi[[#This Row],[diskon]]</f>
        <v>25650</v>
      </c>
      <c r="Q1397" s="16" t="str">
        <f t="shared" si="21"/>
        <v>April</v>
      </c>
    </row>
    <row r="1398" spans="1:17">
      <c r="A1398" s="14">
        <v>1397</v>
      </c>
      <c r="B1398" s="14">
        <v>1397</v>
      </c>
      <c r="C1398" s="15">
        <v>44691</v>
      </c>
      <c r="D1398" s="14">
        <v>3</v>
      </c>
      <c r="E1398" s="14">
        <v>16</v>
      </c>
      <c r="F1398" s="14">
        <v>2</v>
      </c>
      <c r="G1398" s="14" t="s">
        <v>19</v>
      </c>
      <c r="H1398" s="14" t="s">
        <v>15</v>
      </c>
      <c r="I1398" s="14" t="str">
        <f>VLOOKUP(Transaksi[[#This Row],[product_id]],'Data Mentah'!$J$7:$N$31,2,FALSE)</f>
        <v>Indomie Rasa Soto Lamongan</v>
      </c>
      <c r="J1398" s="14" t="str">
        <f>VLOOKUP(Transaksi[[#This Row],[product_id]],'Data Mentah'!$J$7:$N$31,3,FALSE)</f>
        <v>makanan</v>
      </c>
      <c r="K1398" s="14">
        <f>VLOOKUP(Transaksi[[#This Row],[product_id]],'Data Mentah'!$J$7:$N$31,4,FALSE)</f>
        <v>10000</v>
      </c>
      <c r="L1398" s="14" t="str">
        <f>VLOOKUP(Transaksi[[#This Row],[product_id]],'Data Mentah'!$J$7:$N$31,5,FALSE)</f>
        <v>mie-kuah</v>
      </c>
      <c r="M1398" s="14">
        <f>Transaksi[[#This Row],[quantity]]*Transaksi[[#This Row],[harga_produk]]</f>
        <v>20000</v>
      </c>
      <c r="N1398" s="14" t="str">
        <f>LEFT(Transaksi[[#This Row],[jenis_pembayaran]],4)</f>
        <v>CASH</v>
      </c>
      <c r="O1398" s="14">
        <f>IF(Transaksi[[#This Row],[tipe_pembayaran]]="QRIS",5%*Transaksi[[#This Row],[total_penjualan]],0)</f>
        <v>0</v>
      </c>
      <c r="P1398" s="14">
        <f>Transaksi[[#This Row],[total_penjualan]]-Transaksi[[#This Row],[diskon]]</f>
        <v>20000</v>
      </c>
      <c r="Q1398" s="16" t="str">
        <f t="shared" si="21"/>
        <v>Mei</v>
      </c>
    </row>
    <row r="1399" spans="1:17">
      <c r="A1399" s="14">
        <v>1398</v>
      </c>
      <c r="B1399" s="14">
        <v>1398</v>
      </c>
      <c r="C1399" s="15">
        <v>44765</v>
      </c>
      <c r="D1399" s="14">
        <v>59</v>
      </c>
      <c r="E1399" s="14">
        <v>14</v>
      </c>
      <c r="F1399" s="14">
        <v>2</v>
      </c>
      <c r="G1399" s="14" t="s">
        <v>45</v>
      </c>
      <c r="H1399" s="14" t="s">
        <v>20</v>
      </c>
      <c r="I1399" s="14" t="str">
        <f>VLOOKUP(Transaksi[[#This Row],[product_id]],'Data Mentah'!$J$7:$N$31,2,FALSE)</f>
        <v>Indomie Rasa Soto Banjar Limau Kuit</v>
      </c>
      <c r="J1399" s="14" t="str">
        <f>VLOOKUP(Transaksi[[#This Row],[product_id]],'Data Mentah'!$J$7:$N$31,3,FALSE)</f>
        <v>makanan</v>
      </c>
      <c r="K1399" s="14">
        <f>VLOOKUP(Transaksi[[#This Row],[product_id]],'Data Mentah'!$J$7:$N$31,4,FALSE)</f>
        <v>10000</v>
      </c>
      <c r="L1399" s="14" t="str">
        <f>VLOOKUP(Transaksi[[#This Row],[product_id]],'Data Mentah'!$J$7:$N$31,5,FALSE)</f>
        <v>mie-kuah</v>
      </c>
      <c r="M1399" s="14">
        <f>Transaksi[[#This Row],[quantity]]*Transaksi[[#This Row],[harga_produk]]</f>
        <v>20000</v>
      </c>
      <c r="N1399" s="14" t="str">
        <f>LEFT(Transaksi[[#This Row],[jenis_pembayaran]],4)</f>
        <v>QRIS</v>
      </c>
      <c r="O1399" s="14">
        <f>IF(Transaksi[[#This Row],[tipe_pembayaran]]="QRIS",5%*Transaksi[[#This Row],[total_penjualan]],0)</f>
        <v>1000</v>
      </c>
      <c r="P1399" s="14">
        <f>Transaksi[[#This Row],[total_penjualan]]-Transaksi[[#This Row],[diskon]]</f>
        <v>19000</v>
      </c>
      <c r="Q1399" s="16" t="str">
        <f t="shared" si="21"/>
        <v>Juli</v>
      </c>
    </row>
    <row r="1400" spans="1:17">
      <c r="A1400" s="14">
        <v>1399</v>
      </c>
      <c r="B1400" s="14">
        <v>1399</v>
      </c>
      <c r="C1400" s="15">
        <v>44785</v>
      </c>
      <c r="D1400" s="14">
        <v>16</v>
      </c>
      <c r="E1400" s="14">
        <v>2</v>
      </c>
      <c r="F1400" s="14">
        <v>1</v>
      </c>
      <c r="G1400" s="14" t="s">
        <v>45</v>
      </c>
      <c r="H1400" s="14" t="s">
        <v>20</v>
      </c>
      <c r="I1400" s="14" t="str">
        <f>VLOOKUP(Transaksi[[#This Row],[product_id]],'Data Mentah'!$J$7:$N$31,2,FALSE)</f>
        <v>Indomie Ayam Spesial</v>
      </c>
      <c r="J1400" s="14" t="str">
        <f>VLOOKUP(Transaksi[[#This Row],[product_id]],'Data Mentah'!$J$7:$N$31,3,FALSE)</f>
        <v>makanan</v>
      </c>
      <c r="K1400" s="14">
        <f>VLOOKUP(Transaksi[[#This Row],[product_id]],'Data Mentah'!$J$7:$N$31,4,FALSE)</f>
        <v>9000</v>
      </c>
      <c r="L1400" s="14" t="str">
        <f>VLOOKUP(Transaksi[[#This Row],[product_id]],'Data Mentah'!$J$7:$N$31,5,FALSE)</f>
        <v>mie-kuah</v>
      </c>
      <c r="M1400" s="14">
        <f>Transaksi[[#This Row],[quantity]]*Transaksi[[#This Row],[harga_produk]]</f>
        <v>9000</v>
      </c>
      <c r="N1400" s="14" t="str">
        <f>LEFT(Transaksi[[#This Row],[jenis_pembayaran]],4)</f>
        <v>QRIS</v>
      </c>
      <c r="O1400" s="14">
        <f>IF(Transaksi[[#This Row],[tipe_pembayaran]]="QRIS",5%*Transaksi[[#This Row],[total_penjualan]],0)</f>
        <v>450</v>
      </c>
      <c r="P1400" s="14">
        <f>Transaksi[[#This Row],[total_penjualan]]-Transaksi[[#This Row],[diskon]]</f>
        <v>8550</v>
      </c>
      <c r="Q1400" s="16" t="str">
        <f t="shared" si="21"/>
        <v>Agustus</v>
      </c>
    </row>
    <row r="1401" spans="1:17">
      <c r="A1401" s="14">
        <v>1400</v>
      </c>
      <c r="B1401" s="14">
        <v>1400</v>
      </c>
      <c r="C1401" s="15">
        <v>44769</v>
      </c>
      <c r="D1401" s="14">
        <v>59</v>
      </c>
      <c r="E1401" s="14">
        <v>2</v>
      </c>
      <c r="F1401" s="14">
        <v>3</v>
      </c>
      <c r="G1401" s="14" t="s">
        <v>45</v>
      </c>
      <c r="H1401" s="14" t="s">
        <v>20</v>
      </c>
      <c r="I1401" s="14" t="str">
        <f>VLOOKUP(Transaksi[[#This Row],[product_id]],'Data Mentah'!$J$7:$N$31,2,FALSE)</f>
        <v>Indomie Ayam Spesial</v>
      </c>
      <c r="J1401" s="14" t="str">
        <f>VLOOKUP(Transaksi[[#This Row],[product_id]],'Data Mentah'!$J$7:$N$31,3,FALSE)</f>
        <v>makanan</v>
      </c>
      <c r="K1401" s="14">
        <f>VLOOKUP(Transaksi[[#This Row],[product_id]],'Data Mentah'!$J$7:$N$31,4,FALSE)</f>
        <v>9000</v>
      </c>
      <c r="L1401" s="14" t="str">
        <f>VLOOKUP(Transaksi[[#This Row],[product_id]],'Data Mentah'!$J$7:$N$31,5,FALSE)</f>
        <v>mie-kuah</v>
      </c>
      <c r="M1401" s="14">
        <f>Transaksi[[#This Row],[quantity]]*Transaksi[[#This Row],[harga_produk]]</f>
        <v>27000</v>
      </c>
      <c r="N1401" s="14" t="str">
        <f>LEFT(Transaksi[[#This Row],[jenis_pembayaran]],4)</f>
        <v>QRIS</v>
      </c>
      <c r="O1401" s="14">
        <f>IF(Transaksi[[#This Row],[tipe_pembayaran]]="QRIS",5%*Transaksi[[#This Row],[total_penjualan]],0)</f>
        <v>1350</v>
      </c>
      <c r="P1401" s="14">
        <f>Transaksi[[#This Row],[total_penjualan]]-Transaksi[[#This Row],[diskon]]</f>
        <v>25650</v>
      </c>
      <c r="Q1401" s="16" t="str">
        <f t="shared" si="21"/>
        <v>Juli</v>
      </c>
    </row>
    <row r="1402" spans="1:17">
      <c r="A1402" s="14">
        <v>1401</v>
      </c>
      <c r="B1402" s="14">
        <v>1401</v>
      </c>
      <c r="C1402" s="15">
        <v>44664</v>
      </c>
      <c r="D1402" s="14">
        <v>7</v>
      </c>
      <c r="E1402" s="14">
        <v>2</v>
      </c>
      <c r="F1402" s="14">
        <v>1</v>
      </c>
      <c r="G1402" s="14" t="s">
        <v>33</v>
      </c>
      <c r="H1402" s="14" t="s">
        <v>20</v>
      </c>
      <c r="I1402" s="14" t="str">
        <f>VLOOKUP(Transaksi[[#This Row],[product_id]],'Data Mentah'!$J$7:$N$31,2,FALSE)</f>
        <v>Indomie Ayam Spesial</v>
      </c>
      <c r="J1402" s="14" t="str">
        <f>VLOOKUP(Transaksi[[#This Row],[product_id]],'Data Mentah'!$J$7:$N$31,3,FALSE)</f>
        <v>makanan</v>
      </c>
      <c r="K1402" s="14">
        <f>VLOOKUP(Transaksi[[#This Row],[product_id]],'Data Mentah'!$J$7:$N$31,4,FALSE)</f>
        <v>9000</v>
      </c>
      <c r="L1402" s="14" t="str">
        <f>VLOOKUP(Transaksi[[#This Row],[product_id]],'Data Mentah'!$J$7:$N$31,5,FALSE)</f>
        <v>mie-kuah</v>
      </c>
      <c r="M1402" s="14">
        <f>Transaksi[[#This Row],[quantity]]*Transaksi[[#This Row],[harga_produk]]</f>
        <v>9000</v>
      </c>
      <c r="N1402" s="14" t="str">
        <f>LEFT(Transaksi[[#This Row],[jenis_pembayaran]],4)</f>
        <v>QRIS</v>
      </c>
      <c r="O1402" s="14">
        <f>IF(Transaksi[[#This Row],[tipe_pembayaran]]="QRIS",5%*Transaksi[[#This Row],[total_penjualan]],0)</f>
        <v>450</v>
      </c>
      <c r="P1402" s="14">
        <f>Transaksi[[#This Row],[total_penjualan]]-Transaksi[[#This Row],[diskon]]</f>
        <v>8550</v>
      </c>
      <c r="Q1402" s="16" t="str">
        <f t="shared" si="21"/>
        <v>April</v>
      </c>
    </row>
    <row r="1403" spans="1:17">
      <c r="A1403" s="14">
        <v>1402</v>
      </c>
      <c r="B1403" s="14">
        <v>1402</v>
      </c>
      <c r="C1403" s="15">
        <v>44741</v>
      </c>
      <c r="D1403" s="14">
        <v>11</v>
      </c>
      <c r="E1403" s="14">
        <v>6</v>
      </c>
      <c r="F1403" s="14">
        <v>1</v>
      </c>
      <c r="G1403" s="14" t="s">
        <v>14</v>
      </c>
      <c r="H1403" s="14" t="s">
        <v>15</v>
      </c>
      <c r="I1403" s="14" t="str">
        <f>VLOOKUP(Transaksi[[#This Row],[product_id]],'Data Mentah'!$J$7:$N$31,2,FALSE)</f>
        <v>Indomie Goreng Pedas</v>
      </c>
      <c r="J1403" s="14" t="str">
        <f>VLOOKUP(Transaksi[[#This Row],[product_id]],'Data Mentah'!$J$7:$N$31,3,FALSE)</f>
        <v>makanan</v>
      </c>
      <c r="K1403" s="14">
        <f>VLOOKUP(Transaksi[[#This Row],[product_id]],'Data Mentah'!$J$7:$N$31,4,FALSE)</f>
        <v>9000</v>
      </c>
      <c r="L1403" s="14" t="str">
        <f>VLOOKUP(Transaksi[[#This Row],[product_id]],'Data Mentah'!$J$7:$N$31,5,FALSE)</f>
        <v>mie-goreng</v>
      </c>
      <c r="M1403" s="14">
        <f>Transaksi[[#This Row],[quantity]]*Transaksi[[#This Row],[harga_produk]]</f>
        <v>9000</v>
      </c>
      <c r="N1403" s="14" t="str">
        <f>LEFT(Transaksi[[#This Row],[jenis_pembayaran]],4)</f>
        <v>QRIS</v>
      </c>
      <c r="O1403" s="14">
        <f>IF(Transaksi[[#This Row],[tipe_pembayaran]]="QRIS",5%*Transaksi[[#This Row],[total_penjualan]],0)</f>
        <v>450</v>
      </c>
      <c r="P1403" s="14">
        <f>Transaksi[[#This Row],[total_penjualan]]-Transaksi[[#This Row],[diskon]]</f>
        <v>8550</v>
      </c>
      <c r="Q1403" s="16" t="str">
        <f t="shared" si="21"/>
        <v>Juni</v>
      </c>
    </row>
    <row r="1404" spans="1:17">
      <c r="A1404" s="14">
        <v>1403</v>
      </c>
      <c r="B1404" s="14">
        <v>1403</v>
      </c>
      <c r="C1404" s="15">
        <v>44628</v>
      </c>
      <c r="D1404" s="14">
        <v>90</v>
      </c>
      <c r="E1404" s="14">
        <v>3</v>
      </c>
      <c r="F1404" s="14">
        <v>1</v>
      </c>
      <c r="G1404" s="14" t="s">
        <v>30</v>
      </c>
      <c r="H1404" s="14" t="s">
        <v>20</v>
      </c>
      <c r="I1404" s="14" t="str">
        <f>VLOOKUP(Transaksi[[#This Row],[product_id]],'Data Mentah'!$J$7:$N$31,2,FALSE)</f>
        <v>Indomie Baso Sapi</v>
      </c>
      <c r="J1404" s="14" t="str">
        <f>VLOOKUP(Transaksi[[#This Row],[product_id]],'Data Mentah'!$J$7:$N$31,3,FALSE)</f>
        <v>makanan</v>
      </c>
      <c r="K1404" s="14">
        <f>VLOOKUP(Transaksi[[#This Row],[product_id]],'Data Mentah'!$J$7:$N$31,4,FALSE)</f>
        <v>9000</v>
      </c>
      <c r="L1404" s="14" t="str">
        <f>VLOOKUP(Transaksi[[#This Row],[product_id]],'Data Mentah'!$J$7:$N$31,5,FALSE)</f>
        <v>mie-kuah</v>
      </c>
      <c r="M1404" s="14">
        <f>Transaksi[[#This Row],[quantity]]*Transaksi[[#This Row],[harga_produk]]</f>
        <v>9000</v>
      </c>
      <c r="N1404" s="14" t="str">
        <f>LEFT(Transaksi[[#This Row],[jenis_pembayaran]],4)</f>
        <v>QRIS</v>
      </c>
      <c r="O1404" s="14">
        <f>IF(Transaksi[[#This Row],[tipe_pembayaran]]="QRIS",5%*Transaksi[[#This Row],[total_penjualan]],0)</f>
        <v>450</v>
      </c>
      <c r="P1404" s="14">
        <f>Transaksi[[#This Row],[total_penjualan]]-Transaksi[[#This Row],[diskon]]</f>
        <v>8550</v>
      </c>
      <c r="Q1404" s="16" t="str">
        <f t="shared" si="21"/>
        <v>Maret</v>
      </c>
    </row>
    <row r="1405" spans="1:17">
      <c r="A1405" s="14">
        <v>1404</v>
      </c>
      <c r="B1405" s="14">
        <v>1404</v>
      </c>
      <c r="C1405" s="15">
        <v>44678</v>
      </c>
      <c r="D1405" s="14">
        <v>73</v>
      </c>
      <c r="E1405" s="14">
        <v>7</v>
      </c>
      <c r="F1405" s="14">
        <v>2</v>
      </c>
      <c r="G1405" s="14" t="s">
        <v>19</v>
      </c>
      <c r="H1405" s="14" t="s">
        <v>20</v>
      </c>
      <c r="I1405" s="14" t="str">
        <f>VLOOKUP(Transaksi[[#This Row],[product_id]],'Data Mentah'!$J$7:$N$31,2,FALSE)</f>
        <v>Indomie Goreng Rendang</v>
      </c>
      <c r="J1405" s="14" t="str">
        <f>VLOOKUP(Transaksi[[#This Row],[product_id]],'Data Mentah'!$J$7:$N$31,3,FALSE)</f>
        <v>makanan</v>
      </c>
      <c r="K1405" s="14">
        <f>VLOOKUP(Transaksi[[#This Row],[product_id]],'Data Mentah'!$J$7:$N$31,4,FALSE)</f>
        <v>9000</v>
      </c>
      <c r="L1405" s="14" t="str">
        <f>VLOOKUP(Transaksi[[#This Row],[product_id]],'Data Mentah'!$J$7:$N$31,5,FALSE)</f>
        <v>mie-goreng</v>
      </c>
      <c r="M1405" s="14">
        <f>Transaksi[[#This Row],[quantity]]*Transaksi[[#This Row],[harga_produk]]</f>
        <v>18000</v>
      </c>
      <c r="N1405" s="14" t="str">
        <f>LEFT(Transaksi[[#This Row],[jenis_pembayaran]],4)</f>
        <v>CASH</v>
      </c>
      <c r="O1405" s="14">
        <f>IF(Transaksi[[#This Row],[tipe_pembayaran]]="QRIS",5%*Transaksi[[#This Row],[total_penjualan]],0)</f>
        <v>0</v>
      </c>
      <c r="P1405" s="14">
        <f>Transaksi[[#This Row],[total_penjualan]]-Transaksi[[#This Row],[diskon]]</f>
        <v>18000</v>
      </c>
      <c r="Q1405" s="16" t="str">
        <f t="shared" si="21"/>
        <v>April</v>
      </c>
    </row>
    <row r="1406" spans="1:17">
      <c r="A1406" s="14">
        <v>1405</v>
      </c>
      <c r="B1406" s="14">
        <v>1405</v>
      </c>
      <c r="C1406" s="15">
        <v>44627</v>
      </c>
      <c r="D1406" s="14">
        <v>93</v>
      </c>
      <c r="E1406" s="14">
        <v>17</v>
      </c>
      <c r="F1406" s="14">
        <v>1</v>
      </c>
      <c r="G1406" s="14" t="s">
        <v>14</v>
      </c>
      <c r="H1406" s="14" t="s">
        <v>20</v>
      </c>
      <c r="I1406" s="14" t="str">
        <f>VLOOKUP(Transaksi[[#This Row],[product_id]],'Data Mentah'!$J$7:$N$31,2,FALSE)</f>
        <v>Indomie Rasa Soto Padang</v>
      </c>
      <c r="J1406" s="14" t="str">
        <f>VLOOKUP(Transaksi[[#This Row],[product_id]],'Data Mentah'!$J$7:$N$31,3,FALSE)</f>
        <v>makanan</v>
      </c>
      <c r="K1406" s="14">
        <f>VLOOKUP(Transaksi[[#This Row],[product_id]],'Data Mentah'!$J$7:$N$31,4,FALSE)</f>
        <v>10000</v>
      </c>
      <c r="L1406" s="14" t="str">
        <f>VLOOKUP(Transaksi[[#This Row],[product_id]],'Data Mentah'!$J$7:$N$31,5,FALSE)</f>
        <v>mie-kuah</v>
      </c>
      <c r="M1406" s="14">
        <f>Transaksi[[#This Row],[quantity]]*Transaksi[[#This Row],[harga_produk]]</f>
        <v>10000</v>
      </c>
      <c r="N1406" s="14" t="str">
        <f>LEFT(Transaksi[[#This Row],[jenis_pembayaran]],4)</f>
        <v>QRIS</v>
      </c>
      <c r="O1406" s="14">
        <f>IF(Transaksi[[#This Row],[tipe_pembayaran]]="QRIS",5%*Transaksi[[#This Row],[total_penjualan]],0)</f>
        <v>500</v>
      </c>
      <c r="P1406" s="14">
        <f>Transaksi[[#This Row],[total_penjualan]]-Transaksi[[#This Row],[diskon]]</f>
        <v>9500</v>
      </c>
      <c r="Q1406" s="16" t="str">
        <f t="shared" si="21"/>
        <v>Maret</v>
      </c>
    </row>
    <row r="1407" spans="1:17">
      <c r="A1407" s="14">
        <v>1406</v>
      </c>
      <c r="B1407" s="14">
        <v>1406</v>
      </c>
      <c r="C1407" s="15">
        <v>44577</v>
      </c>
      <c r="D1407" s="14">
        <v>22</v>
      </c>
      <c r="E1407" s="14">
        <v>10</v>
      </c>
      <c r="F1407" s="14">
        <v>1</v>
      </c>
      <c r="G1407" s="14" t="s">
        <v>22</v>
      </c>
      <c r="H1407" s="14" t="s">
        <v>15</v>
      </c>
      <c r="I1407" s="14" t="str">
        <f>VLOOKUP(Transaksi[[#This Row],[product_id]],'Data Mentah'!$J$7:$N$31,2,FALSE)</f>
        <v>indomie Kari Ayam</v>
      </c>
      <c r="J1407" s="14" t="str">
        <f>VLOOKUP(Transaksi[[#This Row],[product_id]],'Data Mentah'!$J$7:$N$31,3,FALSE)</f>
        <v>makanan</v>
      </c>
      <c r="K1407" s="14">
        <f>VLOOKUP(Transaksi[[#This Row],[product_id]],'Data Mentah'!$J$7:$N$31,4,FALSE)</f>
        <v>9000</v>
      </c>
      <c r="L1407" s="14" t="str">
        <f>VLOOKUP(Transaksi[[#This Row],[product_id]],'Data Mentah'!$J$7:$N$31,5,FALSE)</f>
        <v>mie-kuah</v>
      </c>
      <c r="M1407" s="14">
        <f>Transaksi[[#This Row],[quantity]]*Transaksi[[#This Row],[harga_produk]]</f>
        <v>9000</v>
      </c>
      <c r="N1407" s="14" t="str">
        <f>LEFT(Transaksi[[#This Row],[jenis_pembayaran]],4)</f>
        <v>QRIS</v>
      </c>
      <c r="O1407" s="14">
        <f>IF(Transaksi[[#This Row],[tipe_pembayaran]]="QRIS",5%*Transaksi[[#This Row],[total_penjualan]],0)</f>
        <v>450</v>
      </c>
      <c r="P1407" s="14">
        <f>Transaksi[[#This Row],[total_penjualan]]-Transaksi[[#This Row],[diskon]]</f>
        <v>8550</v>
      </c>
      <c r="Q1407" s="16" t="str">
        <f t="shared" si="21"/>
        <v>Januari</v>
      </c>
    </row>
    <row r="1408" spans="1:17">
      <c r="A1408" s="14">
        <v>1407</v>
      </c>
      <c r="B1408" s="14">
        <v>1407</v>
      </c>
      <c r="C1408" s="15">
        <v>44584</v>
      </c>
      <c r="D1408" s="14">
        <v>93</v>
      </c>
      <c r="E1408" s="14">
        <v>14</v>
      </c>
      <c r="F1408" s="14">
        <v>2</v>
      </c>
      <c r="G1408" s="14" t="s">
        <v>30</v>
      </c>
      <c r="H1408" s="14" t="s">
        <v>15</v>
      </c>
      <c r="I1408" s="14" t="str">
        <f>VLOOKUP(Transaksi[[#This Row],[product_id]],'Data Mentah'!$J$7:$N$31,2,FALSE)</f>
        <v>Indomie Rasa Soto Banjar Limau Kuit</v>
      </c>
      <c r="J1408" s="14" t="str">
        <f>VLOOKUP(Transaksi[[#This Row],[product_id]],'Data Mentah'!$J$7:$N$31,3,FALSE)</f>
        <v>makanan</v>
      </c>
      <c r="K1408" s="14">
        <f>VLOOKUP(Transaksi[[#This Row],[product_id]],'Data Mentah'!$J$7:$N$31,4,FALSE)</f>
        <v>10000</v>
      </c>
      <c r="L1408" s="14" t="str">
        <f>VLOOKUP(Transaksi[[#This Row],[product_id]],'Data Mentah'!$J$7:$N$31,5,FALSE)</f>
        <v>mie-kuah</v>
      </c>
      <c r="M1408" s="14">
        <f>Transaksi[[#This Row],[quantity]]*Transaksi[[#This Row],[harga_produk]]</f>
        <v>20000</v>
      </c>
      <c r="N1408" s="14" t="str">
        <f>LEFT(Transaksi[[#This Row],[jenis_pembayaran]],4)</f>
        <v>QRIS</v>
      </c>
      <c r="O1408" s="14">
        <f>IF(Transaksi[[#This Row],[tipe_pembayaran]]="QRIS",5%*Transaksi[[#This Row],[total_penjualan]],0)</f>
        <v>1000</v>
      </c>
      <c r="P1408" s="14">
        <f>Transaksi[[#This Row],[total_penjualan]]-Transaksi[[#This Row],[diskon]]</f>
        <v>19000</v>
      </c>
      <c r="Q1408" s="16" t="str">
        <f t="shared" si="21"/>
        <v>Januari</v>
      </c>
    </row>
    <row r="1409" spans="1:17">
      <c r="A1409" s="14">
        <v>1408</v>
      </c>
      <c r="B1409" s="14">
        <v>1408</v>
      </c>
      <c r="C1409" s="15">
        <v>44621</v>
      </c>
      <c r="D1409" s="14">
        <v>56</v>
      </c>
      <c r="E1409" s="14">
        <v>6</v>
      </c>
      <c r="F1409" s="14">
        <v>1</v>
      </c>
      <c r="G1409" s="14" t="s">
        <v>45</v>
      </c>
      <c r="H1409" s="14" t="s">
        <v>15</v>
      </c>
      <c r="I1409" s="14" t="str">
        <f>VLOOKUP(Transaksi[[#This Row],[product_id]],'Data Mentah'!$J$7:$N$31,2,FALSE)</f>
        <v>Indomie Goreng Pedas</v>
      </c>
      <c r="J1409" s="14" t="str">
        <f>VLOOKUP(Transaksi[[#This Row],[product_id]],'Data Mentah'!$J$7:$N$31,3,FALSE)</f>
        <v>makanan</v>
      </c>
      <c r="K1409" s="14">
        <f>VLOOKUP(Transaksi[[#This Row],[product_id]],'Data Mentah'!$J$7:$N$31,4,FALSE)</f>
        <v>9000</v>
      </c>
      <c r="L1409" s="14" t="str">
        <f>VLOOKUP(Transaksi[[#This Row],[product_id]],'Data Mentah'!$J$7:$N$31,5,FALSE)</f>
        <v>mie-goreng</v>
      </c>
      <c r="M1409" s="14">
        <f>Transaksi[[#This Row],[quantity]]*Transaksi[[#This Row],[harga_produk]]</f>
        <v>9000</v>
      </c>
      <c r="N1409" s="14" t="str">
        <f>LEFT(Transaksi[[#This Row],[jenis_pembayaran]],4)</f>
        <v>QRIS</v>
      </c>
      <c r="O1409" s="14">
        <f>IF(Transaksi[[#This Row],[tipe_pembayaran]]="QRIS",5%*Transaksi[[#This Row],[total_penjualan]],0)</f>
        <v>450</v>
      </c>
      <c r="P1409" s="14">
        <f>Transaksi[[#This Row],[total_penjualan]]-Transaksi[[#This Row],[diskon]]</f>
        <v>8550</v>
      </c>
      <c r="Q1409" s="16" t="str">
        <f t="shared" si="21"/>
        <v>Maret</v>
      </c>
    </row>
    <row r="1410" spans="1:17">
      <c r="A1410" s="14">
        <v>1409</v>
      </c>
      <c r="B1410" s="14">
        <v>1409</v>
      </c>
      <c r="C1410" s="15">
        <v>44721</v>
      </c>
      <c r="D1410" s="14">
        <v>36</v>
      </c>
      <c r="E1410" s="14">
        <v>5</v>
      </c>
      <c r="F1410" s="14">
        <v>3</v>
      </c>
      <c r="G1410" s="14" t="s">
        <v>19</v>
      </c>
      <c r="H1410" s="14" t="s">
        <v>15</v>
      </c>
      <c r="I1410" s="14" t="str">
        <f>VLOOKUP(Transaksi[[#This Row],[product_id]],'Data Mentah'!$J$7:$N$31,2,FALSE)</f>
        <v>Indomie Goreng Cabe Ijo</v>
      </c>
      <c r="J1410" s="14" t="str">
        <f>VLOOKUP(Transaksi[[#This Row],[product_id]],'Data Mentah'!$J$7:$N$31,3,FALSE)</f>
        <v>makanan</v>
      </c>
      <c r="K1410" s="14">
        <f>VLOOKUP(Transaksi[[#This Row],[product_id]],'Data Mentah'!$J$7:$N$31,4,FALSE)</f>
        <v>9000</v>
      </c>
      <c r="L1410" s="14" t="str">
        <f>VLOOKUP(Transaksi[[#This Row],[product_id]],'Data Mentah'!$J$7:$N$31,5,FALSE)</f>
        <v>mie-goreng</v>
      </c>
      <c r="M1410" s="14">
        <f>Transaksi[[#This Row],[quantity]]*Transaksi[[#This Row],[harga_produk]]</f>
        <v>27000</v>
      </c>
      <c r="N1410" s="14" t="str">
        <f>LEFT(Transaksi[[#This Row],[jenis_pembayaran]],4)</f>
        <v>CASH</v>
      </c>
      <c r="O1410" s="14">
        <f>IF(Transaksi[[#This Row],[tipe_pembayaran]]="QRIS",5%*Transaksi[[#This Row],[total_penjualan]],0)</f>
        <v>0</v>
      </c>
      <c r="P1410" s="14">
        <f>Transaksi[[#This Row],[total_penjualan]]-Transaksi[[#This Row],[diskon]]</f>
        <v>27000</v>
      </c>
      <c r="Q1410" s="16" t="str">
        <f t="shared" si="21"/>
        <v>Juni</v>
      </c>
    </row>
    <row r="1411" spans="1:17">
      <c r="A1411" s="14">
        <v>1410</v>
      </c>
      <c r="B1411" s="14">
        <v>1410</v>
      </c>
      <c r="C1411" s="15">
        <v>44776</v>
      </c>
      <c r="D1411" s="14">
        <v>49</v>
      </c>
      <c r="E1411" s="14">
        <v>2</v>
      </c>
      <c r="F1411" s="14">
        <v>3</v>
      </c>
      <c r="G1411" s="14" t="s">
        <v>33</v>
      </c>
      <c r="H1411" s="14" t="s">
        <v>20</v>
      </c>
      <c r="I1411" s="14" t="str">
        <f>VLOOKUP(Transaksi[[#This Row],[product_id]],'Data Mentah'!$J$7:$N$31,2,FALSE)</f>
        <v>Indomie Ayam Spesial</v>
      </c>
      <c r="J1411" s="14" t="str">
        <f>VLOOKUP(Transaksi[[#This Row],[product_id]],'Data Mentah'!$J$7:$N$31,3,FALSE)</f>
        <v>makanan</v>
      </c>
      <c r="K1411" s="14">
        <f>VLOOKUP(Transaksi[[#This Row],[product_id]],'Data Mentah'!$J$7:$N$31,4,FALSE)</f>
        <v>9000</v>
      </c>
      <c r="L1411" s="14" t="str">
        <f>VLOOKUP(Transaksi[[#This Row],[product_id]],'Data Mentah'!$J$7:$N$31,5,FALSE)</f>
        <v>mie-kuah</v>
      </c>
      <c r="M1411" s="14">
        <f>Transaksi[[#This Row],[quantity]]*Transaksi[[#This Row],[harga_produk]]</f>
        <v>27000</v>
      </c>
      <c r="N1411" s="14" t="str">
        <f>LEFT(Transaksi[[#This Row],[jenis_pembayaran]],4)</f>
        <v>QRIS</v>
      </c>
      <c r="O1411" s="14">
        <f>IF(Transaksi[[#This Row],[tipe_pembayaran]]="QRIS",5%*Transaksi[[#This Row],[total_penjualan]],0)</f>
        <v>1350</v>
      </c>
      <c r="P1411" s="14">
        <f>Transaksi[[#This Row],[total_penjualan]]-Transaksi[[#This Row],[diskon]]</f>
        <v>25650</v>
      </c>
      <c r="Q1411" s="16" t="str">
        <f t="shared" ref="Q1411:Q1474" si="22">CHOOSE(MONTH(C1411),"Januari","Februari","Maret","April","Mei","Juni","Juli","Agustus","September","Oktober","November","Desember")</f>
        <v>Agustus</v>
      </c>
    </row>
    <row r="1412" spans="1:17">
      <c r="A1412" s="14">
        <v>1411</v>
      </c>
      <c r="B1412" s="14">
        <v>1411</v>
      </c>
      <c r="C1412" s="15">
        <v>44738</v>
      </c>
      <c r="D1412" s="14">
        <v>19</v>
      </c>
      <c r="E1412" s="14">
        <v>4</v>
      </c>
      <c r="F1412" s="14">
        <v>3</v>
      </c>
      <c r="G1412" s="14" t="s">
        <v>33</v>
      </c>
      <c r="H1412" s="14" t="s">
        <v>15</v>
      </c>
      <c r="I1412" s="14" t="str">
        <f>VLOOKUP(Transaksi[[#This Row],[product_id]],'Data Mentah'!$J$7:$N$31,2,FALSE)</f>
        <v>Indomie Goreng Aceh</v>
      </c>
      <c r="J1412" s="14" t="str">
        <f>VLOOKUP(Transaksi[[#This Row],[product_id]],'Data Mentah'!$J$7:$N$31,3,FALSE)</f>
        <v>makanan</v>
      </c>
      <c r="K1412" s="14">
        <f>VLOOKUP(Transaksi[[#This Row],[product_id]],'Data Mentah'!$J$7:$N$31,4,FALSE)</f>
        <v>9000</v>
      </c>
      <c r="L1412" s="14" t="str">
        <f>VLOOKUP(Transaksi[[#This Row],[product_id]],'Data Mentah'!$J$7:$N$31,5,FALSE)</f>
        <v>mie-goreng</v>
      </c>
      <c r="M1412" s="14">
        <f>Transaksi[[#This Row],[quantity]]*Transaksi[[#This Row],[harga_produk]]</f>
        <v>27000</v>
      </c>
      <c r="N1412" s="14" t="str">
        <f>LEFT(Transaksi[[#This Row],[jenis_pembayaran]],4)</f>
        <v>QRIS</v>
      </c>
      <c r="O1412" s="14">
        <f>IF(Transaksi[[#This Row],[tipe_pembayaran]]="QRIS",5%*Transaksi[[#This Row],[total_penjualan]],0)</f>
        <v>1350</v>
      </c>
      <c r="P1412" s="14">
        <f>Transaksi[[#This Row],[total_penjualan]]-Transaksi[[#This Row],[diskon]]</f>
        <v>25650</v>
      </c>
      <c r="Q1412" s="16" t="str">
        <f t="shared" si="22"/>
        <v>Juni</v>
      </c>
    </row>
    <row r="1413" spans="1:17">
      <c r="A1413" s="14">
        <v>1412</v>
      </c>
      <c r="B1413" s="14">
        <v>1412</v>
      </c>
      <c r="C1413" s="15">
        <v>44742</v>
      </c>
      <c r="D1413" s="14">
        <v>4</v>
      </c>
      <c r="E1413" s="14">
        <v>5</v>
      </c>
      <c r="F1413" s="14">
        <v>1</v>
      </c>
      <c r="G1413" s="14" t="s">
        <v>14</v>
      </c>
      <c r="H1413" s="14" t="s">
        <v>15</v>
      </c>
      <c r="I1413" s="14" t="str">
        <f>VLOOKUP(Transaksi[[#This Row],[product_id]],'Data Mentah'!$J$7:$N$31,2,FALSE)</f>
        <v>Indomie Goreng Cabe Ijo</v>
      </c>
      <c r="J1413" s="14" t="str">
        <f>VLOOKUP(Transaksi[[#This Row],[product_id]],'Data Mentah'!$J$7:$N$31,3,FALSE)</f>
        <v>makanan</v>
      </c>
      <c r="K1413" s="14">
        <f>VLOOKUP(Transaksi[[#This Row],[product_id]],'Data Mentah'!$J$7:$N$31,4,FALSE)</f>
        <v>9000</v>
      </c>
      <c r="L1413" s="14" t="str">
        <f>VLOOKUP(Transaksi[[#This Row],[product_id]],'Data Mentah'!$J$7:$N$31,5,FALSE)</f>
        <v>mie-goreng</v>
      </c>
      <c r="M1413" s="14">
        <f>Transaksi[[#This Row],[quantity]]*Transaksi[[#This Row],[harga_produk]]</f>
        <v>9000</v>
      </c>
      <c r="N1413" s="14" t="str">
        <f>LEFT(Transaksi[[#This Row],[jenis_pembayaran]],4)</f>
        <v>QRIS</v>
      </c>
      <c r="O1413" s="14">
        <f>IF(Transaksi[[#This Row],[tipe_pembayaran]]="QRIS",5%*Transaksi[[#This Row],[total_penjualan]],0)</f>
        <v>450</v>
      </c>
      <c r="P1413" s="14">
        <f>Transaksi[[#This Row],[total_penjualan]]-Transaksi[[#This Row],[diskon]]</f>
        <v>8550</v>
      </c>
      <c r="Q1413" s="16" t="str">
        <f t="shared" si="22"/>
        <v>Juni</v>
      </c>
    </row>
    <row r="1414" spans="1:17">
      <c r="A1414" s="14">
        <v>1413</v>
      </c>
      <c r="B1414" s="14">
        <v>1413</v>
      </c>
      <c r="C1414" s="15">
        <v>44788</v>
      </c>
      <c r="D1414" s="14">
        <v>6</v>
      </c>
      <c r="E1414" s="14">
        <v>3</v>
      </c>
      <c r="F1414" s="14">
        <v>1</v>
      </c>
      <c r="G1414" s="14" t="s">
        <v>19</v>
      </c>
      <c r="H1414" s="14" t="s">
        <v>15</v>
      </c>
      <c r="I1414" s="14" t="str">
        <f>VLOOKUP(Transaksi[[#This Row],[product_id]],'Data Mentah'!$J$7:$N$31,2,FALSE)</f>
        <v>Indomie Baso Sapi</v>
      </c>
      <c r="J1414" s="14" t="str">
        <f>VLOOKUP(Transaksi[[#This Row],[product_id]],'Data Mentah'!$J$7:$N$31,3,FALSE)</f>
        <v>makanan</v>
      </c>
      <c r="K1414" s="14">
        <f>VLOOKUP(Transaksi[[#This Row],[product_id]],'Data Mentah'!$J$7:$N$31,4,FALSE)</f>
        <v>9000</v>
      </c>
      <c r="L1414" s="14" t="str">
        <f>VLOOKUP(Transaksi[[#This Row],[product_id]],'Data Mentah'!$J$7:$N$31,5,FALSE)</f>
        <v>mie-kuah</v>
      </c>
      <c r="M1414" s="14">
        <f>Transaksi[[#This Row],[quantity]]*Transaksi[[#This Row],[harga_produk]]</f>
        <v>9000</v>
      </c>
      <c r="N1414" s="14" t="str">
        <f>LEFT(Transaksi[[#This Row],[jenis_pembayaran]],4)</f>
        <v>CASH</v>
      </c>
      <c r="O1414" s="14">
        <f>IF(Transaksi[[#This Row],[tipe_pembayaran]]="QRIS",5%*Transaksi[[#This Row],[total_penjualan]],0)</f>
        <v>0</v>
      </c>
      <c r="P1414" s="14">
        <f>Transaksi[[#This Row],[total_penjualan]]-Transaksi[[#This Row],[diskon]]</f>
        <v>9000</v>
      </c>
      <c r="Q1414" s="16" t="str">
        <f t="shared" si="22"/>
        <v>Agustus</v>
      </c>
    </row>
    <row r="1415" spans="1:17">
      <c r="A1415" s="14">
        <v>1414</v>
      </c>
      <c r="B1415" s="14">
        <v>1414</v>
      </c>
      <c r="C1415" s="15">
        <v>44732</v>
      </c>
      <c r="D1415" s="14">
        <v>32</v>
      </c>
      <c r="E1415" s="14">
        <v>2</v>
      </c>
      <c r="F1415" s="14">
        <v>1</v>
      </c>
      <c r="G1415" s="14" t="s">
        <v>19</v>
      </c>
      <c r="H1415" s="14" t="s">
        <v>20</v>
      </c>
      <c r="I1415" s="14" t="str">
        <f>VLOOKUP(Transaksi[[#This Row],[product_id]],'Data Mentah'!$J$7:$N$31,2,FALSE)</f>
        <v>Indomie Ayam Spesial</v>
      </c>
      <c r="J1415" s="14" t="str">
        <f>VLOOKUP(Transaksi[[#This Row],[product_id]],'Data Mentah'!$J$7:$N$31,3,FALSE)</f>
        <v>makanan</v>
      </c>
      <c r="K1415" s="14">
        <f>VLOOKUP(Transaksi[[#This Row],[product_id]],'Data Mentah'!$J$7:$N$31,4,FALSE)</f>
        <v>9000</v>
      </c>
      <c r="L1415" s="14" t="str">
        <f>VLOOKUP(Transaksi[[#This Row],[product_id]],'Data Mentah'!$J$7:$N$31,5,FALSE)</f>
        <v>mie-kuah</v>
      </c>
      <c r="M1415" s="14">
        <f>Transaksi[[#This Row],[quantity]]*Transaksi[[#This Row],[harga_produk]]</f>
        <v>9000</v>
      </c>
      <c r="N1415" s="14" t="str">
        <f>LEFT(Transaksi[[#This Row],[jenis_pembayaran]],4)</f>
        <v>CASH</v>
      </c>
      <c r="O1415" s="14">
        <f>IF(Transaksi[[#This Row],[tipe_pembayaran]]="QRIS",5%*Transaksi[[#This Row],[total_penjualan]],0)</f>
        <v>0</v>
      </c>
      <c r="P1415" s="14">
        <f>Transaksi[[#This Row],[total_penjualan]]-Transaksi[[#This Row],[diskon]]</f>
        <v>9000</v>
      </c>
      <c r="Q1415" s="16" t="str">
        <f t="shared" si="22"/>
        <v>Juni</v>
      </c>
    </row>
    <row r="1416" spans="1:17">
      <c r="A1416" s="14">
        <v>1415</v>
      </c>
      <c r="B1416" s="14">
        <v>1415</v>
      </c>
      <c r="C1416" s="15">
        <v>44575</v>
      </c>
      <c r="D1416" s="14">
        <v>100</v>
      </c>
      <c r="E1416" s="14">
        <v>18</v>
      </c>
      <c r="F1416" s="14">
        <v>1</v>
      </c>
      <c r="G1416" s="14" t="s">
        <v>19</v>
      </c>
      <c r="H1416" s="14" t="s">
        <v>15</v>
      </c>
      <c r="I1416" s="14" t="str">
        <f>VLOOKUP(Transaksi[[#This Row],[product_id]],'Data Mentah'!$J$7:$N$31,2,FALSE)</f>
        <v>Indomie Soto Mie</v>
      </c>
      <c r="J1416" s="14" t="str">
        <f>VLOOKUP(Transaksi[[#This Row],[product_id]],'Data Mentah'!$J$7:$N$31,3,FALSE)</f>
        <v>makanan</v>
      </c>
      <c r="K1416" s="14">
        <f>VLOOKUP(Transaksi[[#This Row],[product_id]],'Data Mentah'!$J$7:$N$31,4,FALSE)</f>
        <v>9000</v>
      </c>
      <c r="L1416" s="14" t="str">
        <f>VLOOKUP(Transaksi[[#This Row],[product_id]],'Data Mentah'!$J$7:$N$31,5,FALSE)</f>
        <v>mie-kuah</v>
      </c>
      <c r="M1416" s="14">
        <f>Transaksi[[#This Row],[quantity]]*Transaksi[[#This Row],[harga_produk]]</f>
        <v>9000</v>
      </c>
      <c r="N1416" s="14" t="str">
        <f>LEFT(Transaksi[[#This Row],[jenis_pembayaran]],4)</f>
        <v>CASH</v>
      </c>
      <c r="O1416" s="14">
        <f>IF(Transaksi[[#This Row],[tipe_pembayaran]]="QRIS",5%*Transaksi[[#This Row],[total_penjualan]],0)</f>
        <v>0</v>
      </c>
      <c r="P1416" s="14">
        <f>Transaksi[[#This Row],[total_penjualan]]-Transaksi[[#This Row],[diskon]]</f>
        <v>9000</v>
      </c>
      <c r="Q1416" s="16" t="str">
        <f t="shared" si="22"/>
        <v>Januari</v>
      </c>
    </row>
    <row r="1417" spans="1:17">
      <c r="A1417" s="14">
        <v>1416</v>
      </c>
      <c r="B1417" s="14">
        <v>1416</v>
      </c>
      <c r="C1417" s="15">
        <v>44716</v>
      </c>
      <c r="D1417" s="14">
        <v>81</v>
      </c>
      <c r="E1417" s="14">
        <v>16</v>
      </c>
      <c r="F1417" s="14">
        <v>1</v>
      </c>
      <c r="G1417" s="14" t="s">
        <v>33</v>
      </c>
      <c r="H1417" s="14" t="s">
        <v>20</v>
      </c>
      <c r="I1417" s="14" t="str">
        <f>VLOOKUP(Transaksi[[#This Row],[product_id]],'Data Mentah'!$J$7:$N$31,2,FALSE)</f>
        <v>Indomie Rasa Soto Lamongan</v>
      </c>
      <c r="J1417" s="14" t="str">
        <f>VLOOKUP(Transaksi[[#This Row],[product_id]],'Data Mentah'!$J$7:$N$31,3,FALSE)</f>
        <v>makanan</v>
      </c>
      <c r="K1417" s="14">
        <f>VLOOKUP(Transaksi[[#This Row],[product_id]],'Data Mentah'!$J$7:$N$31,4,FALSE)</f>
        <v>10000</v>
      </c>
      <c r="L1417" s="14" t="str">
        <f>VLOOKUP(Transaksi[[#This Row],[product_id]],'Data Mentah'!$J$7:$N$31,5,FALSE)</f>
        <v>mie-kuah</v>
      </c>
      <c r="M1417" s="14">
        <f>Transaksi[[#This Row],[quantity]]*Transaksi[[#This Row],[harga_produk]]</f>
        <v>10000</v>
      </c>
      <c r="N1417" s="14" t="str">
        <f>LEFT(Transaksi[[#This Row],[jenis_pembayaran]],4)</f>
        <v>QRIS</v>
      </c>
      <c r="O1417" s="14">
        <f>IF(Transaksi[[#This Row],[tipe_pembayaran]]="QRIS",5%*Transaksi[[#This Row],[total_penjualan]],0)</f>
        <v>500</v>
      </c>
      <c r="P1417" s="14">
        <f>Transaksi[[#This Row],[total_penjualan]]-Transaksi[[#This Row],[diskon]]</f>
        <v>9500</v>
      </c>
      <c r="Q1417" s="16" t="str">
        <f t="shared" si="22"/>
        <v>Juni</v>
      </c>
    </row>
    <row r="1418" spans="1:17">
      <c r="A1418" s="14">
        <v>1417</v>
      </c>
      <c r="B1418" s="14">
        <v>1417</v>
      </c>
      <c r="C1418" s="15">
        <v>44777</v>
      </c>
      <c r="D1418" s="14">
        <v>70</v>
      </c>
      <c r="E1418" s="14">
        <v>6</v>
      </c>
      <c r="F1418" s="14">
        <v>2</v>
      </c>
      <c r="G1418" s="14" t="s">
        <v>19</v>
      </c>
      <c r="H1418" s="14" t="s">
        <v>20</v>
      </c>
      <c r="I1418" s="14" t="str">
        <f>VLOOKUP(Transaksi[[#This Row],[product_id]],'Data Mentah'!$J$7:$N$31,2,FALSE)</f>
        <v>Indomie Goreng Pedas</v>
      </c>
      <c r="J1418" s="14" t="str">
        <f>VLOOKUP(Transaksi[[#This Row],[product_id]],'Data Mentah'!$J$7:$N$31,3,FALSE)</f>
        <v>makanan</v>
      </c>
      <c r="K1418" s="14">
        <f>VLOOKUP(Transaksi[[#This Row],[product_id]],'Data Mentah'!$J$7:$N$31,4,FALSE)</f>
        <v>9000</v>
      </c>
      <c r="L1418" s="14" t="str">
        <f>VLOOKUP(Transaksi[[#This Row],[product_id]],'Data Mentah'!$J$7:$N$31,5,FALSE)</f>
        <v>mie-goreng</v>
      </c>
      <c r="M1418" s="14">
        <f>Transaksi[[#This Row],[quantity]]*Transaksi[[#This Row],[harga_produk]]</f>
        <v>18000</v>
      </c>
      <c r="N1418" s="14" t="str">
        <f>LEFT(Transaksi[[#This Row],[jenis_pembayaran]],4)</f>
        <v>CASH</v>
      </c>
      <c r="O1418" s="14">
        <f>IF(Transaksi[[#This Row],[tipe_pembayaran]]="QRIS",5%*Transaksi[[#This Row],[total_penjualan]],0)</f>
        <v>0</v>
      </c>
      <c r="P1418" s="14">
        <f>Transaksi[[#This Row],[total_penjualan]]-Transaksi[[#This Row],[diskon]]</f>
        <v>18000</v>
      </c>
      <c r="Q1418" s="16" t="str">
        <f t="shared" si="22"/>
        <v>Agustus</v>
      </c>
    </row>
    <row r="1419" spans="1:17">
      <c r="A1419" s="14">
        <v>1418</v>
      </c>
      <c r="B1419" s="14">
        <v>1418</v>
      </c>
      <c r="C1419" s="15">
        <v>44689</v>
      </c>
      <c r="D1419" s="14">
        <v>8</v>
      </c>
      <c r="E1419" s="14">
        <v>4</v>
      </c>
      <c r="F1419" s="14">
        <v>3</v>
      </c>
      <c r="G1419" s="14" t="s">
        <v>30</v>
      </c>
      <c r="H1419" s="14" t="s">
        <v>20</v>
      </c>
      <c r="I1419" s="14" t="str">
        <f>VLOOKUP(Transaksi[[#This Row],[product_id]],'Data Mentah'!$J$7:$N$31,2,FALSE)</f>
        <v>Indomie Goreng Aceh</v>
      </c>
      <c r="J1419" s="14" t="str">
        <f>VLOOKUP(Transaksi[[#This Row],[product_id]],'Data Mentah'!$J$7:$N$31,3,FALSE)</f>
        <v>makanan</v>
      </c>
      <c r="K1419" s="14">
        <f>VLOOKUP(Transaksi[[#This Row],[product_id]],'Data Mentah'!$J$7:$N$31,4,FALSE)</f>
        <v>9000</v>
      </c>
      <c r="L1419" s="14" t="str">
        <f>VLOOKUP(Transaksi[[#This Row],[product_id]],'Data Mentah'!$J$7:$N$31,5,FALSE)</f>
        <v>mie-goreng</v>
      </c>
      <c r="M1419" s="14">
        <f>Transaksi[[#This Row],[quantity]]*Transaksi[[#This Row],[harga_produk]]</f>
        <v>27000</v>
      </c>
      <c r="N1419" s="14" t="str">
        <f>LEFT(Transaksi[[#This Row],[jenis_pembayaran]],4)</f>
        <v>QRIS</v>
      </c>
      <c r="O1419" s="14">
        <f>IF(Transaksi[[#This Row],[tipe_pembayaran]]="QRIS",5%*Transaksi[[#This Row],[total_penjualan]],0)</f>
        <v>1350</v>
      </c>
      <c r="P1419" s="14">
        <f>Transaksi[[#This Row],[total_penjualan]]-Transaksi[[#This Row],[diskon]]</f>
        <v>25650</v>
      </c>
      <c r="Q1419" s="16" t="str">
        <f t="shared" si="22"/>
        <v>Mei</v>
      </c>
    </row>
    <row r="1420" spans="1:17">
      <c r="A1420" s="14">
        <v>1419</v>
      </c>
      <c r="B1420" s="14">
        <v>1419</v>
      </c>
      <c r="C1420" s="15">
        <v>44800</v>
      </c>
      <c r="D1420" s="14">
        <v>51</v>
      </c>
      <c r="E1420" s="14">
        <v>4</v>
      </c>
      <c r="F1420" s="14">
        <v>2</v>
      </c>
      <c r="G1420" s="14" t="s">
        <v>22</v>
      </c>
      <c r="H1420" s="14" t="s">
        <v>20</v>
      </c>
      <c r="I1420" s="14" t="str">
        <f>VLOOKUP(Transaksi[[#This Row],[product_id]],'Data Mentah'!$J$7:$N$31,2,FALSE)</f>
        <v>Indomie Goreng Aceh</v>
      </c>
      <c r="J1420" s="14" t="str">
        <f>VLOOKUP(Transaksi[[#This Row],[product_id]],'Data Mentah'!$J$7:$N$31,3,FALSE)</f>
        <v>makanan</v>
      </c>
      <c r="K1420" s="14">
        <f>VLOOKUP(Transaksi[[#This Row],[product_id]],'Data Mentah'!$J$7:$N$31,4,FALSE)</f>
        <v>9000</v>
      </c>
      <c r="L1420" s="14" t="str">
        <f>VLOOKUP(Transaksi[[#This Row],[product_id]],'Data Mentah'!$J$7:$N$31,5,FALSE)</f>
        <v>mie-goreng</v>
      </c>
      <c r="M1420" s="14">
        <f>Transaksi[[#This Row],[quantity]]*Transaksi[[#This Row],[harga_produk]]</f>
        <v>18000</v>
      </c>
      <c r="N1420" s="14" t="str">
        <f>LEFT(Transaksi[[#This Row],[jenis_pembayaran]],4)</f>
        <v>QRIS</v>
      </c>
      <c r="O1420" s="14">
        <f>IF(Transaksi[[#This Row],[tipe_pembayaran]]="QRIS",5%*Transaksi[[#This Row],[total_penjualan]],0)</f>
        <v>900</v>
      </c>
      <c r="P1420" s="14">
        <f>Transaksi[[#This Row],[total_penjualan]]-Transaksi[[#This Row],[diskon]]</f>
        <v>17100</v>
      </c>
      <c r="Q1420" s="16" t="str">
        <f t="shared" si="22"/>
        <v>Agustus</v>
      </c>
    </row>
    <row r="1421" spans="1:17">
      <c r="A1421" s="14">
        <v>1420</v>
      </c>
      <c r="B1421" s="14">
        <v>1420</v>
      </c>
      <c r="C1421" s="15">
        <v>44762</v>
      </c>
      <c r="D1421" s="14">
        <v>12</v>
      </c>
      <c r="E1421" s="14">
        <v>2</v>
      </c>
      <c r="F1421" s="14">
        <v>1</v>
      </c>
      <c r="G1421" s="14" t="s">
        <v>14</v>
      </c>
      <c r="H1421" s="14" t="s">
        <v>15</v>
      </c>
      <c r="I1421" s="14" t="str">
        <f>VLOOKUP(Transaksi[[#This Row],[product_id]],'Data Mentah'!$J$7:$N$31,2,FALSE)</f>
        <v>Indomie Ayam Spesial</v>
      </c>
      <c r="J1421" s="14" t="str">
        <f>VLOOKUP(Transaksi[[#This Row],[product_id]],'Data Mentah'!$J$7:$N$31,3,FALSE)</f>
        <v>makanan</v>
      </c>
      <c r="K1421" s="14">
        <f>VLOOKUP(Transaksi[[#This Row],[product_id]],'Data Mentah'!$J$7:$N$31,4,FALSE)</f>
        <v>9000</v>
      </c>
      <c r="L1421" s="14" t="str">
        <f>VLOOKUP(Transaksi[[#This Row],[product_id]],'Data Mentah'!$J$7:$N$31,5,FALSE)</f>
        <v>mie-kuah</v>
      </c>
      <c r="M1421" s="14">
        <f>Transaksi[[#This Row],[quantity]]*Transaksi[[#This Row],[harga_produk]]</f>
        <v>9000</v>
      </c>
      <c r="N1421" s="14" t="str">
        <f>LEFT(Transaksi[[#This Row],[jenis_pembayaran]],4)</f>
        <v>QRIS</v>
      </c>
      <c r="O1421" s="14">
        <f>IF(Transaksi[[#This Row],[tipe_pembayaran]]="QRIS",5%*Transaksi[[#This Row],[total_penjualan]],0)</f>
        <v>450</v>
      </c>
      <c r="P1421" s="14">
        <f>Transaksi[[#This Row],[total_penjualan]]-Transaksi[[#This Row],[diskon]]</f>
        <v>8550</v>
      </c>
      <c r="Q1421" s="16" t="str">
        <f t="shared" si="22"/>
        <v>Juli</v>
      </c>
    </row>
    <row r="1422" spans="1:17">
      <c r="A1422" s="14">
        <v>1421</v>
      </c>
      <c r="B1422" s="14">
        <v>1421</v>
      </c>
      <c r="C1422" s="15">
        <v>44675</v>
      </c>
      <c r="D1422" s="14">
        <v>1</v>
      </c>
      <c r="E1422" s="14">
        <v>8</v>
      </c>
      <c r="F1422" s="14">
        <v>3</v>
      </c>
      <c r="G1422" s="14" t="s">
        <v>19</v>
      </c>
      <c r="H1422" s="14" t="s">
        <v>20</v>
      </c>
      <c r="I1422" s="14" t="str">
        <f>VLOOKUP(Transaksi[[#This Row],[product_id]],'Data Mentah'!$J$7:$N$31,2,FALSE)</f>
        <v>Indomie Goreng Sambal Matah</v>
      </c>
      <c r="J1422" s="14" t="str">
        <f>VLOOKUP(Transaksi[[#This Row],[product_id]],'Data Mentah'!$J$7:$N$31,3,FALSE)</f>
        <v>makanan</v>
      </c>
      <c r="K1422" s="14">
        <f>VLOOKUP(Transaksi[[#This Row],[product_id]],'Data Mentah'!$J$7:$N$31,4,FALSE)</f>
        <v>9000</v>
      </c>
      <c r="L1422" s="14" t="str">
        <f>VLOOKUP(Transaksi[[#This Row],[product_id]],'Data Mentah'!$J$7:$N$31,5,FALSE)</f>
        <v>mie-goreng</v>
      </c>
      <c r="M1422" s="14">
        <f>Transaksi[[#This Row],[quantity]]*Transaksi[[#This Row],[harga_produk]]</f>
        <v>27000</v>
      </c>
      <c r="N1422" s="14" t="str">
        <f>LEFT(Transaksi[[#This Row],[jenis_pembayaran]],4)</f>
        <v>CASH</v>
      </c>
      <c r="O1422" s="14">
        <f>IF(Transaksi[[#This Row],[tipe_pembayaran]]="QRIS",5%*Transaksi[[#This Row],[total_penjualan]],0)</f>
        <v>0</v>
      </c>
      <c r="P1422" s="14">
        <f>Transaksi[[#This Row],[total_penjualan]]-Transaksi[[#This Row],[diskon]]</f>
        <v>27000</v>
      </c>
      <c r="Q1422" s="16" t="str">
        <f t="shared" si="22"/>
        <v>April</v>
      </c>
    </row>
    <row r="1423" spans="1:17">
      <c r="A1423" s="14">
        <v>1422</v>
      </c>
      <c r="B1423" s="14">
        <v>1422</v>
      </c>
      <c r="C1423" s="15">
        <v>44771</v>
      </c>
      <c r="D1423" s="14">
        <v>25</v>
      </c>
      <c r="E1423" s="14">
        <v>8</v>
      </c>
      <c r="F1423" s="14">
        <v>2</v>
      </c>
      <c r="G1423" s="14" t="s">
        <v>33</v>
      </c>
      <c r="H1423" s="14" t="s">
        <v>20</v>
      </c>
      <c r="I1423" s="14" t="str">
        <f>VLOOKUP(Transaksi[[#This Row],[product_id]],'Data Mentah'!$J$7:$N$31,2,FALSE)</f>
        <v>Indomie Goreng Sambal Matah</v>
      </c>
      <c r="J1423" s="14" t="str">
        <f>VLOOKUP(Transaksi[[#This Row],[product_id]],'Data Mentah'!$J$7:$N$31,3,FALSE)</f>
        <v>makanan</v>
      </c>
      <c r="K1423" s="14">
        <f>VLOOKUP(Transaksi[[#This Row],[product_id]],'Data Mentah'!$J$7:$N$31,4,FALSE)</f>
        <v>9000</v>
      </c>
      <c r="L1423" s="14" t="str">
        <f>VLOOKUP(Transaksi[[#This Row],[product_id]],'Data Mentah'!$J$7:$N$31,5,FALSE)</f>
        <v>mie-goreng</v>
      </c>
      <c r="M1423" s="14">
        <f>Transaksi[[#This Row],[quantity]]*Transaksi[[#This Row],[harga_produk]]</f>
        <v>18000</v>
      </c>
      <c r="N1423" s="14" t="str">
        <f>LEFT(Transaksi[[#This Row],[jenis_pembayaran]],4)</f>
        <v>QRIS</v>
      </c>
      <c r="O1423" s="14">
        <f>IF(Transaksi[[#This Row],[tipe_pembayaran]]="QRIS",5%*Transaksi[[#This Row],[total_penjualan]],0)</f>
        <v>900</v>
      </c>
      <c r="P1423" s="14">
        <f>Transaksi[[#This Row],[total_penjualan]]-Transaksi[[#This Row],[diskon]]</f>
        <v>17100</v>
      </c>
      <c r="Q1423" s="16" t="str">
        <f t="shared" si="22"/>
        <v>Juli</v>
      </c>
    </row>
    <row r="1424" spans="1:17">
      <c r="A1424" s="14">
        <v>1423</v>
      </c>
      <c r="B1424" s="14">
        <v>1423</v>
      </c>
      <c r="C1424" s="15">
        <v>44676</v>
      </c>
      <c r="D1424" s="14">
        <v>9</v>
      </c>
      <c r="E1424" s="14">
        <v>15</v>
      </c>
      <c r="F1424" s="14">
        <v>3</v>
      </c>
      <c r="G1424" s="14" t="s">
        <v>45</v>
      </c>
      <c r="H1424" s="14" t="s">
        <v>20</v>
      </c>
      <c r="I1424" s="14" t="str">
        <f>VLOOKUP(Transaksi[[#This Row],[product_id]],'Data Mentah'!$J$7:$N$31,2,FALSE)</f>
        <v>Indomie Rasa Soto Betawi</v>
      </c>
      <c r="J1424" s="14" t="str">
        <f>VLOOKUP(Transaksi[[#This Row],[product_id]],'Data Mentah'!$J$7:$N$31,3,FALSE)</f>
        <v>makanan</v>
      </c>
      <c r="K1424" s="14">
        <f>VLOOKUP(Transaksi[[#This Row],[product_id]],'Data Mentah'!$J$7:$N$31,4,FALSE)</f>
        <v>10000</v>
      </c>
      <c r="L1424" s="14" t="str">
        <f>VLOOKUP(Transaksi[[#This Row],[product_id]],'Data Mentah'!$J$7:$N$31,5,FALSE)</f>
        <v>mie-kuah</v>
      </c>
      <c r="M1424" s="14">
        <f>Transaksi[[#This Row],[quantity]]*Transaksi[[#This Row],[harga_produk]]</f>
        <v>30000</v>
      </c>
      <c r="N1424" s="14" t="str">
        <f>LEFT(Transaksi[[#This Row],[jenis_pembayaran]],4)</f>
        <v>QRIS</v>
      </c>
      <c r="O1424" s="14">
        <f>IF(Transaksi[[#This Row],[tipe_pembayaran]]="QRIS",5%*Transaksi[[#This Row],[total_penjualan]],0)</f>
        <v>1500</v>
      </c>
      <c r="P1424" s="14">
        <f>Transaksi[[#This Row],[total_penjualan]]-Transaksi[[#This Row],[diskon]]</f>
        <v>28500</v>
      </c>
      <c r="Q1424" s="16" t="str">
        <f t="shared" si="22"/>
        <v>April</v>
      </c>
    </row>
    <row r="1425" spans="1:17">
      <c r="A1425" s="14">
        <v>1424</v>
      </c>
      <c r="B1425" s="14">
        <v>1424</v>
      </c>
      <c r="C1425" s="15">
        <v>44630</v>
      </c>
      <c r="D1425" s="14">
        <v>53</v>
      </c>
      <c r="E1425" s="14">
        <v>7</v>
      </c>
      <c r="F1425" s="14">
        <v>1</v>
      </c>
      <c r="G1425" s="14" t="s">
        <v>14</v>
      </c>
      <c r="H1425" s="14" t="s">
        <v>15</v>
      </c>
      <c r="I1425" s="14" t="str">
        <f>VLOOKUP(Transaksi[[#This Row],[product_id]],'Data Mentah'!$J$7:$N$31,2,FALSE)</f>
        <v>Indomie Goreng Rendang</v>
      </c>
      <c r="J1425" s="14" t="str">
        <f>VLOOKUP(Transaksi[[#This Row],[product_id]],'Data Mentah'!$J$7:$N$31,3,FALSE)</f>
        <v>makanan</v>
      </c>
      <c r="K1425" s="14">
        <f>VLOOKUP(Transaksi[[#This Row],[product_id]],'Data Mentah'!$J$7:$N$31,4,FALSE)</f>
        <v>9000</v>
      </c>
      <c r="L1425" s="14" t="str">
        <f>VLOOKUP(Transaksi[[#This Row],[product_id]],'Data Mentah'!$J$7:$N$31,5,FALSE)</f>
        <v>mie-goreng</v>
      </c>
      <c r="M1425" s="14">
        <f>Transaksi[[#This Row],[quantity]]*Transaksi[[#This Row],[harga_produk]]</f>
        <v>9000</v>
      </c>
      <c r="N1425" s="14" t="str">
        <f>LEFT(Transaksi[[#This Row],[jenis_pembayaran]],4)</f>
        <v>QRIS</v>
      </c>
      <c r="O1425" s="14">
        <f>IF(Transaksi[[#This Row],[tipe_pembayaran]]="QRIS",5%*Transaksi[[#This Row],[total_penjualan]],0)</f>
        <v>450</v>
      </c>
      <c r="P1425" s="14">
        <f>Transaksi[[#This Row],[total_penjualan]]-Transaksi[[#This Row],[diskon]]</f>
        <v>8550</v>
      </c>
      <c r="Q1425" s="16" t="str">
        <f t="shared" si="22"/>
        <v>Maret</v>
      </c>
    </row>
    <row r="1426" spans="1:17">
      <c r="A1426" s="14">
        <v>1425</v>
      </c>
      <c r="B1426" s="14">
        <v>1425</v>
      </c>
      <c r="C1426" s="15">
        <v>44706</v>
      </c>
      <c r="D1426" s="14">
        <v>91</v>
      </c>
      <c r="E1426" s="14">
        <v>17</v>
      </c>
      <c r="F1426" s="14">
        <v>3</v>
      </c>
      <c r="G1426" s="14" t="s">
        <v>30</v>
      </c>
      <c r="H1426" s="14" t="s">
        <v>20</v>
      </c>
      <c r="I1426" s="14" t="str">
        <f>VLOOKUP(Transaksi[[#This Row],[product_id]],'Data Mentah'!$J$7:$N$31,2,FALSE)</f>
        <v>Indomie Rasa Soto Padang</v>
      </c>
      <c r="J1426" s="14" t="str">
        <f>VLOOKUP(Transaksi[[#This Row],[product_id]],'Data Mentah'!$J$7:$N$31,3,FALSE)</f>
        <v>makanan</v>
      </c>
      <c r="K1426" s="14">
        <f>VLOOKUP(Transaksi[[#This Row],[product_id]],'Data Mentah'!$J$7:$N$31,4,FALSE)</f>
        <v>10000</v>
      </c>
      <c r="L1426" s="14" t="str">
        <f>VLOOKUP(Transaksi[[#This Row],[product_id]],'Data Mentah'!$J$7:$N$31,5,FALSE)</f>
        <v>mie-kuah</v>
      </c>
      <c r="M1426" s="14">
        <f>Transaksi[[#This Row],[quantity]]*Transaksi[[#This Row],[harga_produk]]</f>
        <v>30000</v>
      </c>
      <c r="N1426" s="14" t="str">
        <f>LEFT(Transaksi[[#This Row],[jenis_pembayaran]],4)</f>
        <v>QRIS</v>
      </c>
      <c r="O1426" s="14">
        <f>IF(Transaksi[[#This Row],[tipe_pembayaran]]="QRIS",5%*Transaksi[[#This Row],[total_penjualan]],0)</f>
        <v>1500</v>
      </c>
      <c r="P1426" s="14">
        <f>Transaksi[[#This Row],[total_penjualan]]-Transaksi[[#This Row],[diskon]]</f>
        <v>28500</v>
      </c>
      <c r="Q1426" s="16" t="str">
        <f t="shared" si="22"/>
        <v>Mei</v>
      </c>
    </row>
    <row r="1427" spans="1:17">
      <c r="A1427" s="14">
        <v>1426</v>
      </c>
      <c r="B1427" s="14">
        <v>1426</v>
      </c>
      <c r="C1427" s="15">
        <v>44774</v>
      </c>
      <c r="D1427" s="14">
        <v>50</v>
      </c>
      <c r="E1427" s="14">
        <v>6</v>
      </c>
      <c r="F1427" s="14">
        <v>3</v>
      </c>
      <c r="G1427" s="14" t="s">
        <v>30</v>
      </c>
      <c r="H1427" s="14" t="s">
        <v>15</v>
      </c>
      <c r="I1427" s="14" t="str">
        <f>VLOOKUP(Transaksi[[#This Row],[product_id]],'Data Mentah'!$J$7:$N$31,2,FALSE)</f>
        <v>Indomie Goreng Pedas</v>
      </c>
      <c r="J1427" s="14" t="str">
        <f>VLOOKUP(Transaksi[[#This Row],[product_id]],'Data Mentah'!$J$7:$N$31,3,FALSE)</f>
        <v>makanan</v>
      </c>
      <c r="K1427" s="14">
        <f>VLOOKUP(Transaksi[[#This Row],[product_id]],'Data Mentah'!$J$7:$N$31,4,FALSE)</f>
        <v>9000</v>
      </c>
      <c r="L1427" s="14" t="str">
        <f>VLOOKUP(Transaksi[[#This Row],[product_id]],'Data Mentah'!$J$7:$N$31,5,FALSE)</f>
        <v>mie-goreng</v>
      </c>
      <c r="M1427" s="14">
        <f>Transaksi[[#This Row],[quantity]]*Transaksi[[#This Row],[harga_produk]]</f>
        <v>27000</v>
      </c>
      <c r="N1427" s="14" t="str">
        <f>LEFT(Transaksi[[#This Row],[jenis_pembayaran]],4)</f>
        <v>QRIS</v>
      </c>
      <c r="O1427" s="14">
        <f>IF(Transaksi[[#This Row],[tipe_pembayaran]]="QRIS",5%*Transaksi[[#This Row],[total_penjualan]],0)</f>
        <v>1350</v>
      </c>
      <c r="P1427" s="14">
        <f>Transaksi[[#This Row],[total_penjualan]]-Transaksi[[#This Row],[diskon]]</f>
        <v>25650</v>
      </c>
      <c r="Q1427" s="16" t="str">
        <f t="shared" si="22"/>
        <v>Agustus</v>
      </c>
    </row>
    <row r="1428" spans="1:17">
      <c r="A1428" s="14">
        <v>1427</v>
      </c>
      <c r="B1428" s="14">
        <v>1427</v>
      </c>
      <c r="C1428" s="15">
        <v>44657</v>
      </c>
      <c r="D1428" s="14">
        <v>19</v>
      </c>
      <c r="E1428" s="14">
        <v>1</v>
      </c>
      <c r="F1428" s="14">
        <v>2</v>
      </c>
      <c r="G1428" s="14" t="s">
        <v>22</v>
      </c>
      <c r="H1428" s="14" t="s">
        <v>20</v>
      </c>
      <c r="I1428" s="14" t="str">
        <f>VLOOKUP(Transaksi[[#This Row],[product_id]],'Data Mentah'!$J$7:$N$31,2,FALSE)</f>
        <v>indomie Ayam Bawang</v>
      </c>
      <c r="J1428" s="14" t="str">
        <f>VLOOKUP(Transaksi[[#This Row],[product_id]],'Data Mentah'!$J$7:$N$31,3,FALSE)</f>
        <v>makanan</v>
      </c>
      <c r="K1428" s="14">
        <f>VLOOKUP(Transaksi[[#This Row],[product_id]],'Data Mentah'!$J$7:$N$31,4,FALSE)</f>
        <v>9000</v>
      </c>
      <c r="L1428" s="14" t="str">
        <f>VLOOKUP(Transaksi[[#This Row],[product_id]],'Data Mentah'!$J$7:$N$31,5,FALSE)</f>
        <v>mie-kuah</v>
      </c>
      <c r="M1428" s="14">
        <f>Transaksi[[#This Row],[quantity]]*Transaksi[[#This Row],[harga_produk]]</f>
        <v>18000</v>
      </c>
      <c r="N1428" s="14" t="str">
        <f>LEFT(Transaksi[[#This Row],[jenis_pembayaran]],4)</f>
        <v>QRIS</v>
      </c>
      <c r="O1428" s="14">
        <f>IF(Transaksi[[#This Row],[tipe_pembayaran]]="QRIS",5%*Transaksi[[#This Row],[total_penjualan]],0)</f>
        <v>900</v>
      </c>
      <c r="P1428" s="14">
        <f>Transaksi[[#This Row],[total_penjualan]]-Transaksi[[#This Row],[diskon]]</f>
        <v>17100</v>
      </c>
      <c r="Q1428" s="16" t="str">
        <f t="shared" si="22"/>
        <v>April</v>
      </c>
    </row>
    <row r="1429" spans="1:17">
      <c r="A1429" s="14">
        <v>1428</v>
      </c>
      <c r="B1429" s="14">
        <v>1428</v>
      </c>
      <c r="C1429" s="15">
        <v>44583</v>
      </c>
      <c r="D1429" s="14">
        <v>53</v>
      </c>
      <c r="E1429" s="14">
        <v>6</v>
      </c>
      <c r="F1429" s="14">
        <v>3</v>
      </c>
      <c r="G1429" s="14" t="s">
        <v>14</v>
      </c>
      <c r="H1429" s="14" t="s">
        <v>15</v>
      </c>
      <c r="I1429" s="14" t="str">
        <f>VLOOKUP(Transaksi[[#This Row],[product_id]],'Data Mentah'!$J$7:$N$31,2,FALSE)</f>
        <v>Indomie Goreng Pedas</v>
      </c>
      <c r="J1429" s="14" t="str">
        <f>VLOOKUP(Transaksi[[#This Row],[product_id]],'Data Mentah'!$J$7:$N$31,3,FALSE)</f>
        <v>makanan</v>
      </c>
      <c r="K1429" s="14">
        <f>VLOOKUP(Transaksi[[#This Row],[product_id]],'Data Mentah'!$J$7:$N$31,4,FALSE)</f>
        <v>9000</v>
      </c>
      <c r="L1429" s="14" t="str">
        <f>VLOOKUP(Transaksi[[#This Row],[product_id]],'Data Mentah'!$J$7:$N$31,5,FALSE)</f>
        <v>mie-goreng</v>
      </c>
      <c r="M1429" s="14">
        <f>Transaksi[[#This Row],[quantity]]*Transaksi[[#This Row],[harga_produk]]</f>
        <v>27000</v>
      </c>
      <c r="N1429" s="14" t="str">
        <f>LEFT(Transaksi[[#This Row],[jenis_pembayaran]],4)</f>
        <v>QRIS</v>
      </c>
      <c r="O1429" s="14">
        <f>IF(Transaksi[[#This Row],[tipe_pembayaran]]="QRIS",5%*Transaksi[[#This Row],[total_penjualan]],0)</f>
        <v>1350</v>
      </c>
      <c r="P1429" s="14">
        <f>Transaksi[[#This Row],[total_penjualan]]-Transaksi[[#This Row],[diskon]]</f>
        <v>25650</v>
      </c>
      <c r="Q1429" s="16" t="str">
        <f t="shared" si="22"/>
        <v>Januari</v>
      </c>
    </row>
    <row r="1430" spans="1:17">
      <c r="A1430" s="14">
        <v>1429</v>
      </c>
      <c r="B1430" s="14">
        <v>1429</v>
      </c>
      <c r="C1430" s="15">
        <v>44711</v>
      </c>
      <c r="D1430" s="14">
        <v>79</v>
      </c>
      <c r="E1430" s="14">
        <v>12</v>
      </c>
      <c r="F1430" s="14">
        <v>2</v>
      </c>
      <c r="G1430" s="14" t="s">
        <v>45</v>
      </c>
      <c r="H1430" s="14" t="s">
        <v>15</v>
      </c>
      <c r="I1430" s="14" t="str">
        <f>VLOOKUP(Transaksi[[#This Row],[product_id]],'Data Mentah'!$J$7:$N$31,2,FALSE)</f>
        <v>Indomie Rasa Mi Kocok Bandung</v>
      </c>
      <c r="J1430" s="14" t="str">
        <f>VLOOKUP(Transaksi[[#This Row],[product_id]],'Data Mentah'!$J$7:$N$31,3,FALSE)</f>
        <v>makanan</v>
      </c>
      <c r="K1430" s="14">
        <f>VLOOKUP(Transaksi[[#This Row],[product_id]],'Data Mentah'!$J$7:$N$31,4,FALSE)</f>
        <v>10000</v>
      </c>
      <c r="L1430" s="14" t="str">
        <f>VLOOKUP(Transaksi[[#This Row],[product_id]],'Data Mentah'!$J$7:$N$31,5,FALSE)</f>
        <v>mie-kuah</v>
      </c>
      <c r="M1430" s="14">
        <f>Transaksi[[#This Row],[quantity]]*Transaksi[[#This Row],[harga_produk]]</f>
        <v>20000</v>
      </c>
      <c r="N1430" s="14" t="str">
        <f>LEFT(Transaksi[[#This Row],[jenis_pembayaran]],4)</f>
        <v>QRIS</v>
      </c>
      <c r="O1430" s="14">
        <f>IF(Transaksi[[#This Row],[tipe_pembayaran]]="QRIS",5%*Transaksi[[#This Row],[total_penjualan]],0)</f>
        <v>1000</v>
      </c>
      <c r="P1430" s="14">
        <f>Transaksi[[#This Row],[total_penjualan]]-Transaksi[[#This Row],[diskon]]</f>
        <v>19000</v>
      </c>
      <c r="Q1430" s="16" t="str">
        <f t="shared" si="22"/>
        <v>Mei</v>
      </c>
    </row>
    <row r="1431" spans="1:17">
      <c r="A1431" s="14">
        <v>1430</v>
      </c>
      <c r="B1431" s="14">
        <v>1430</v>
      </c>
      <c r="C1431" s="15">
        <v>44599</v>
      </c>
      <c r="D1431" s="14">
        <v>76</v>
      </c>
      <c r="E1431" s="14">
        <v>8</v>
      </c>
      <c r="F1431" s="14">
        <v>3</v>
      </c>
      <c r="G1431" s="14" t="s">
        <v>14</v>
      </c>
      <c r="H1431" s="14" t="s">
        <v>20</v>
      </c>
      <c r="I1431" s="14" t="str">
        <f>VLOOKUP(Transaksi[[#This Row],[product_id]],'Data Mentah'!$J$7:$N$31,2,FALSE)</f>
        <v>Indomie Goreng Sambal Matah</v>
      </c>
      <c r="J1431" s="14" t="str">
        <f>VLOOKUP(Transaksi[[#This Row],[product_id]],'Data Mentah'!$J$7:$N$31,3,FALSE)</f>
        <v>makanan</v>
      </c>
      <c r="K1431" s="14">
        <f>VLOOKUP(Transaksi[[#This Row],[product_id]],'Data Mentah'!$J$7:$N$31,4,FALSE)</f>
        <v>9000</v>
      </c>
      <c r="L1431" s="14" t="str">
        <f>VLOOKUP(Transaksi[[#This Row],[product_id]],'Data Mentah'!$J$7:$N$31,5,FALSE)</f>
        <v>mie-goreng</v>
      </c>
      <c r="M1431" s="14">
        <f>Transaksi[[#This Row],[quantity]]*Transaksi[[#This Row],[harga_produk]]</f>
        <v>27000</v>
      </c>
      <c r="N1431" s="14" t="str">
        <f>LEFT(Transaksi[[#This Row],[jenis_pembayaran]],4)</f>
        <v>QRIS</v>
      </c>
      <c r="O1431" s="14">
        <f>IF(Transaksi[[#This Row],[tipe_pembayaran]]="QRIS",5%*Transaksi[[#This Row],[total_penjualan]],0)</f>
        <v>1350</v>
      </c>
      <c r="P1431" s="14">
        <f>Transaksi[[#This Row],[total_penjualan]]-Transaksi[[#This Row],[diskon]]</f>
        <v>25650</v>
      </c>
      <c r="Q1431" s="16" t="str">
        <f t="shared" si="22"/>
        <v>Februari</v>
      </c>
    </row>
    <row r="1432" spans="1:17">
      <c r="A1432" s="14">
        <v>1431</v>
      </c>
      <c r="B1432" s="14">
        <v>1431</v>
      </c>
      <c r="C1432" s="15">
        <v>44648</v>
      </c>
      <c r="D1432" s="14">
        <v>14</v>
      </c>
      <c r="E1432" s="14">
        <v>2</v>
      </c>
      <c r="F1432" s="14">
        <v>1</v>
      </c>
      <c r="G1432" s="14" t="s">
        <v>45</v>
      </c>
      <c r="H1432" s="14" t="s">
        <v>15</v>
      </c>
      <c r="I1432" s="14" t="str">
        <f>VLOOKUP(Transaksi[[#This Row],[product_id]],'Data Mentah'!$J$7:$N$31,2,FALSE)</f>
        <v>Indomie Ayam Spesial</v>
      </c>
      <c r="J1432" s="14" t="str">
        <f>VLOOKUP(Transaksi[[#This Row],[product_id]],'Data Mentah'!$J$7:$N$31,3,FALSE)</f>
        <v>makanan</v>
      </c>
      <c r="K1432" s="14">
        <f>VLOOKUP(Transaksi[[#This Row],[product_id]],'Data Mentah'!$J$7:$N$31,4,FALSE)</f>
        <v>9000</v>
      </c>
      <c r="L1432" s="14" t="str">
        <f>VLOOKUP(Transaksi[[#This Row],[product_id]],'Data Mentah'!$J$7:$N$31,5,FALSE)</f>
        <v>mie-kuah</v>
      </c>
      <c r="M1432" s="14">
        <f>Transaksi[[#This Row],[quantity]]*Transaksi[[#This Row],[harga_produk]]</f>
        <v>9000</v>
      </c>
      <c r="N1432" s="14" t="str">
        <f>LEFT(Transaksi[[#This Row],[jenis_pembayaran]],4)</f>
        <v>QRIS</v>
      </c>
      <c r="O1432" s="14">
        <f>IF(Transaksi[[#This Row],[tipe_pembayaran]]="QRIS",5%*Transaksi[[#This Row],[total_penjualan]],0)</f>
        <v>450</v>
      </c>
      <c r="P1432" s="14">
        <f>Transaksi[[#This Row],[total_penjualan]]-Transaksi[[#This Row],[diskon]]</f>
        <v>8550</v>
      </c>
      <c r="Q1432" s="16" t="str">
        <f t="shared" si="22"/>
        <v>Maret</v>
      </c>
    </row>
    <row r="1433" spans="1:17">
      <c r="A1433" s="14">
        <v>1432</v>
      </c>
      <c r="B1433" s="14">
        <v>1432</v>
      </c>
      <c r="C1433" s="15">
        <v>44713</v>
      </c>
      <c r="D1433" s="14">
        <v>87</v>
      </c>
      <c r="E1433" s="14">
        <v>18</v>
      </c>
      <c r="F1433" s="14">
        <v>2</v>
      </c>
      <c r="G1433" s="14" t="s">
        <v>33</v>
      </c>
      <c r="H1433" s="14" t="s">
        <v>15</v>
      </c>
      <c r="I1433" s="14" t="str">
        <f>VLOOKUP(Transaksi[[#This Row],[product_id]],'Data Mentah'!$J$7:$N$31,2,FALSE)</f>
        <v>Indomie Soto Mie</v>
      </c>
      <c r="J1433" s="14" t="str">
        <f>VLOOKUP(Transaksi[[#This Row],[product_id]],'Data Mentah'!$J$7:$N$31,3,FALSE)</f>
        <v>makanan</v>
      </c>
      <c r="K1433" s="14">
        <f>VLOOKUP(Transaksi[[#This Row],[product_id]],'Data Mentah'!$J$7:$N$31,4,FALSE)</f>
        <v>9000</v>
      </c>
      <c r="L1433" s="14" t="str">
        <f>VLOOKUP(Transaksi[[#This Row],[product_id]],'Data Mentah'!$J$7:$N$31,5,FALSE)</f>
        <v>mie-kuah</v>
      </c>
      <c r="M1433" s="14">
        <f>Transaksi[[#This Row],[quantity]]*Transaksi[[#This Row],[harga_produk]]</f>
        <v>18000</v>
      </c>
      <c r="N1433" s="14" t="str">
        <f>LEFT(Transaksi[[#This Row],[jenis_pembayaran]],4)</f>
        <v>QRIS</v>
      </c>
      <c r="O1433" s="14">
        <f>IF(Transaksi[[#This Row],[tipe_pembayaran]]="QRIS",5%*Transaksi[[#This Row],[total_penjualan]],0)</f>
        <v>900</v>
      </c>
      <c r="P1433" s="14">
        <f>Transaksi[[#This Row],[total_penjualan]]-Transaksi[[#This Row],[diskon]]</f>
        <v>17100</v>
      </c>
      <c r="Q1433" s="16" t="str">
        <f t="shared" si="22"/>
        <v>Juni</v>
      </c>
    </row>
    <row r="1434" spans="1:17">
      <c r="A1434" s="14">
        <v>1433</v>
      </c>
      <c r="B1434" s="14">
        <v>1433</v>
      </c>
      <c r="C1434" s="15">
        <v>44739</v>
      </c>
      <c r="D1434" s="14">
        <v>69</v>
      </c>
      <c r="E1434" s="14">
        <v>6</v>
      </c>
      <c r="F1434" s="14">
        <v>2</v>
      </c>
      <c r="G1434" s="14" t="s">
        <v>33</v>
      </c>
      <c r="H1434" s="14" t="s">
        <v>20</v>
      </c>
      <c r="I1434" s="14" t="str">
        <f>VLOOKUP(Transaksi[[#This Row],[product_id]],'Data Mentah'!$J$7:$N$31,2,FALSE)</f>
        <v>Indomie Goreng Pedas</v>
      </c>
      <c r="J1434" s="14" t="str">
        <f>VLOOKUP(Transaksi[[#This Row],[product_id]],'Data Mentah'!$J$7:$N$31,3,FALSE)</f>
        <v>makanan</v>
      </c>
      <c r="K1434" s="14">
        <f>VLOOKUP(Transaksi[[#This Row],[product_id]],'Data Mentah'!$J$7:$N$31,4,FALSE)</f>
        <v>9000</v>
      </c>
      <c r="L1434" s="14" t="str">
        <f>VLOOKUP(Transaksi[[#This Row],[product_id]],'Data Mentah'!$J$7:$N$31,5,FALSE)</f>
        <v>mie-goreng</v>
      </c>
      <c r="M1434" s="14">
        <f>Transaksi[[#This Row],[quantity]]*Transaksi[[#This Row],[harga_produk]]</f>
        <v>18000</v>
      </c>
      <c r="N1434" s="14" t="str">
        <f>LEFT(Transaksi[[#This Row],[jenis_pembayaran]],4)</f>
        <v>QRIS</v>
      </c>
      <c r="O1434" s="14">
        <f>IF(Transaksi[[#This Row],[tipe_pembayaran]]="QRIS",5%*Transaksi[[#This Row],[total_penjualan]],0)</f>
        <v>900</v>
      </c>
      <c r="P1434" s="14">
        <f>Transaksi[[#This Row],[total_penjualan]]-Transaksi[[#This Row],[diskon]]</f>
        <v>17100</v>
      </c>
      <c r="Q1434" s="16" t="str">
        <f t="shared" si="22"/>
        <v>Juni</v>
      </c>
    </row>
    <row r="1435" spans="1:17">
      <c r="A1435" s="14">
        <v>1434</v>
      </c>
      <c r="B1435" s="14">
        <v>1434</v>
      </c>
      <c r="C1435" s="15">
        <v>44571</v>
      </c>
      <c r="D1435" s="14">
        <v>96</v>
      </c>
      <c r="E1435" s="14">
        <v>4</v>
      </c>
      <c r="F1435" s="14">
        <v>3</v>
      </c>
      <c r="G1435" s="14" t="s">
        <v>19</v>
      </c>
      <c r="H1435" s="14" t="s">
        <v>20</v>
      </c>
      <c r="I1435" s="14" t="str">
        <f>VLOOKUP(Transaksi[[#This Row],[product_id]],'Data Mentah'!$J$7:$N$31,2,FALSE)</f>
        <v>Indomie Goreng Aceh</v>
      </c>
      <c r="J1435" s="14" t="str">
        <f>VLOOKUP(Transaksi[[#This Row],[product_id]],'Data Mentah'!$J$7:$N$31,3,FALSE)</f>
        <v>makanan</v>
      </c>
      <c r="K1435" s="14">
        <f>VLOOKUP(Transaksi[[#This Row],[product_id]],'Data Mentah'!$J$7:$N$31,4,FALSE)</f>
        <v>9000</v>
      </c>
      <c r="L1435" s="14" t="str">
        <f>VLOOKUP(Transaksi[[#This Row],[product_id]],'Data Mentah'!$J$7:$N$31,5,FALSE)</f>
        <v>mie-goreng</v>
      </c>
      <c r="M1435" s="14">
        <f>Transaksi[[#This Row],[quantity]]*Transaksi[[#This Row],[harga_produk]]</f>
        <v>27000</v>
      </c>
      <c r="N1435" s="14" t="str">
        <f>LEFT(Transaksi[[#This Row],[jenis_pembayaran]],4)</f>
        <v>CASH</v>
      </c>
      <c r="O1435" s="14">
        <f>IF(Transaksi[[#This Row],[tipe_pembayaran]]="QRIS",5%*Transaksi[[#This Row],[total_penjualan]],0)</f>
        <v>0</v>
      </c>
      <c r="P1435" s="14">
        <f>Transaksi[[#This Row],[total_penjualan]]-Transaksi[[#This Row],[diskon]]</f>
        <v>27000</v>
      </c>
      <c r="Q1435" s="16" t="str">
        <f t="shared" si="22"/>
        <v>Januari</v>
      </c>
    </row>
    <row r="1436" spans="1:17">
      <c r="A1436" s="14">
        <v>1435</v>
      </c>
      <c r="B1436" s="14">
        <v>1435</v>
      </c>
      <c r="C1436" s="15">
        <v>44625</v>
      </c>
      <c r="D1436" s="14">
        <v>16</v>
      </c>
      <c r="E1436" s="14">
        <v>10</v>
      </c>
      <c r="F1436" s="14">
        <v>1</v>
      </c>
      <c r="G1436" s="14" t="s">
        <v>19</v>
      </c>
      <c r="H1436" s="14" t="s">
        <v>20</v>
      </c>
      <c r="I1436" s="14" t="str">
        <f>VLOOKUP(Transaksi[[#This Row],[product_id]],'Data Mentah'!$J$7:$N$31,2,FALSE)</f>
        <v>indomie Kari Ayam</v>
      </c>
      <c r="J1436" s="14" t="str">
        <f>VLOOKUP(Transaksi[[#This Row],[product_id]],'Data Mentah'!$J$7:$N$31,3,FALSE)</f>
        <v>makanan</v>
      </c>
      <c r="K1436" s="14">
        <f>VLOOKUP(Transaksi[[#This Row],[product_id]],'Data Mentah'!$J$7:$N$31,4,FALSE)</f>
        <v>9000</v>
      </c>
      <c r="L1436" s="14" t="str">
        <f>VLOOKUP(Transaksi[[#This Row],[product_id]],'Data Mentah'!$J$7:$N$31,5,FALSE)</f>
        <v>mie-kuah</v>
      </c>
      <c r="M1436" s="14">
        <f>Transaksi[[#This Row],[quantity]]*Transaksi[[#This Row],[harga_produk]]</f>
        <v>9000</v>
      </c>
      <c r="N1436" s="14" t="str">
        <f>LEFT(Transaksi[[#This Row],[jenis_pembayaran]],4)</f>
        <v>CASH</v>
      </c>
      <c r="O1436" s="14">
        <f>IF(Transaksi[[#This Row],[tipe_pembayaran]]="QRIS",5%*Transaksi[[#This Row],[total_penjualan]],0)</f>
        <v>0</v>
      </c>
      <c r="P1436" s="14">
        <f>Transaksi[[#This Row],[total_penjualan]]-Transaksi[[#This Row],[diskon]]</f>
        <v>9000</v>
      </c>
      <c r="Q1436" s="16" t="str">
        <f t="shared" si="22"/>
        <v>Maret</v>
      </c>
    </row>
    <row r="1437" spans="1:17">
      <c r="A1437" s="14">
        <v>1436</v>
      </c>
      <c r="B1437" s="14">
        <v>1436</v>
      </c>
      <c r="C1437" s="15">
        <v>44622</v>
      </c>
      <c r="D1437" s="14">
        <v>68</v>
      </c>
      <c r="E1437" s="14">
        <v>18</v>
      </c>
      <c r="F1437" s="14">
        <v>3</v>
      </c>
      <c r="G1437" s="14" t="s">
        <v>22</v>
      </c>
      <c r="H1437" s="14" t="s">
        <v>20</v>
      </c>
      <c r="I1437" s="14" t="str">
        <f>VLOOKUP(Transaksi[[#This Row],[product_id]],'Data Mentah'!$J$7:$N$31,2,FALSE)</f>
        <v>Indomie Soto Mie</v>
      </c>
      <c r="J1437" s="14" t="str">
        <f>VLOOKUP(Transaksi[[#This Row],[product_id]],'Data Mentah'!$J$7:$N$31,3,FALSE)</f>
        <v>makanan</v>
      </c>
      <c r="K1437" s="14">
        <f>VLOOKUP(Transaksi[[#This Row],[product_id]],'Data Mentah'!$J$7:$N$31,4,FALSE)</f>
        <v>9000</v>
      </c>
      <c r="L1437" s="14" t="str">
        <f>VLOOKUP(Transaksi[[#This Row],[product_id]],'Data Mentah'!$J$7:$N$31,5,FALSE)</f>
        <v>mie-kuah</v>
      </c>
      <c r="M1437" s="14">
        <f>Transaksi[[#This Row],[quantity]]*Transaksi[[#This Row],[harga_produk]]</f>
        <v>27000</v>
      </c>
      <c r="N1437" s="14" t="str">
        <f>LEFT(Transaksi[[#This Row],[jenis_pembayaran]],4)</f>
        <v>QRIS</v>
      </c>
      <c r="O1437" s="14">
        <f>IF(Transaksi[[#This Row],[tipe_pembayaran]]="QRIS",5%*Transaksi[[#This Row],[total_penjualan]],0)</f>
        <v>1350</v>
      </c>
      <c r="P1437" s="14">
        <f>Transaksi[[#This Row],[total_penjualan]]-Transaksi[[#This Row],[diskon]]</f>
        <v>25650</v>
      </c>
      <c r="Q1437" s="16" t="str">
        <f t="shared" si="22"/>
        <v>Maret</v>
      </c>
    </row>
    <row r="1438" spans="1:17">
      <c r="A1438" s="14">
        <v>1437</v>
      </c>
      <c r="B1438" s="14">
        <v>1437</v>
      </c>
      <c r="C1438" s="15">
        <v>44690</v>
      </c>
      <c r="D1438" s="14">
        <v>62</v>
      </c>
      <c r="E1438" s="14">
        <v>11</v>
      </c>
      <c r="F1438" s="14">
        <v>2</v>
      </c>
      <c r="G1438" s="14" t="s">
        <v>14</v>
      </c>
      <c r="H1438" s="14" t="s">
        <v>20</v>
      </c>
      <c r="I1438" s="14" t="str">
        <f>VLOOKUP(Transaksi[[#This Row],[product_id]],'Data Mentah'!$J$7:$N$31,2,FALSE)</f>
        <v>Indomie Rasa Empal Gentong</v>
      </c>
      <c r="J1438" s="14" t="str">
        <f>VLOOKUP(Transaksi[[#This Row],[product_id]],'Data Mentah'!$J$7:$N$31,3,FALSE)</f>
        <v>makanan</v>
      </c>
      <c r="K1438" s="14">
        <f>VLOOKUP(Transaksi[[#This Row],[product_id]],'Data Mentah'!$J$7:$N$31,4,FALSE)</f>
        <v>10000</v>
      </c>
      <c r="L1438" s="14" t="str">
        <f>VLOOKUP(Transaksi[[#This Row],[product_id]],'Data Mentah'!$J$7:$N$31,5,FALSE)</f>
        <v>mie-kuah</v>
      </c>
      <c r="M1438" s="14">
        <f>Transaksi[[#This Row],[quantity]]*Transaksi[[#This Row],[harga_produk]]</f>
        <v>20000</v>
      </c>
      <c r="N1438" s="14" t="str">
        <f>LEFT(Transaksi[[#This Row],[jenis_pembayaran]],4)</f>
        <v>QRIS</v>
      </c>
      <c r="O1438" s="14">
        <f>IF(Transaksi[[#This Row],[tipe_pembayaran]]="QRIS",5%*Transaksi[[#This Row],[total_penjualan]],0)</f>
        <v>1000</v>
      </c>
      <c r="P1438" s="14">
        <f>Transaksi[[#This Row],[total_penjualan]]-Transaksi[[#This Row],[diskon]]</f>
        <v>19000</v>
      </c>
      <c r="Q1438" s="16" t="str">
        <f t="shared" si="22"/>
        <v>Mei</v>
      </c>
    </row>
    <row r="1439" spans="1:17">
      <c r="A1439" s="14">
        <v>1438</v>
      </c>
      <c r="B1439" s="14">
        <v>1438</v>
      </c>
      <c r="C1439" s="15">
        <v>44798</v>
      </c>
      <c r="D1439" s="14">
        <v>67</v>
      </c>
      <c r="E1439" s="14">
        <v>10</v>
      </c>
      <c r="F1439" s="14">
        <v>1</v>
      </c>
      <c r="G1439" s="14" t="s">
        <v>19</v>
      </c>
      <c r="H1439" s="14" t="s">
        <v>20</v>
      </c>
      <c r="I1439" s="14" t="str">
        <f>VLOOKUP(Transaksi[[#This Row],[product_id]],'Data Mentah'!$J$7:$N$31,2,FALSE)</f>
        <v>indomie Kari Ayam</v>
      </c>
      <c r="J1439" s="14" t="str">
        <f>VLOOKUP(Transaksi[[#This Row],[product_id]],'Data Mentah'!$J$7:$N$31,3,FALSE)</f>
        <v>makanan</v>
      </c>
      <c r="K1439" s="14">
        <f>VLOOKUP(Transaksi[[#This Row],[product_id]],'Data Mentah'!$J$7:$N$31,4,FALSE)</f>
        <v>9000</v>
      </c>
      <c r="L1439" s="14" t="str">
        <f>VLOOKUP(Transaksi[[#This Row],[product_id]],'Data Mentah'!$J$7:$N$31,5,FALSE)</f>
        <v>mie-kuah</v>
      </c>
      <c r="M1439" s="14">
        <f>Transaksi[[#This Row],[quantity]]*Transaksi[[#This Row],[harga_produk]]</f>
        <v>9000</v>
      </c>
      <c r="N1439" s="14" t="str">
        <f>LEFT(Transaksi[[#This Row],[jenis_pembayaran]],4)</f>
        <v>CASH</v>
      </c>
      <c r="O1439" s="14">
        <f>IF(Transaksi[[#This Row],[tipe_pembayaran]]="QRIS",5%*Transaksi[[#This Row],[total_penjualan]],0)</f>
        <v>0</v>
      </c>
      <c r="P1439" s="14">
        <f>Transaksi[[#This Row],[total_penjualan]]-Transaksi[[#This Row],[diskon]]</f>
        <v>9000</v>
      </c>
      <c r="Q1439" s="16" t="str">
        <f t="shared" si="22"/>
        <v>Agustus</v>
      </c>
    </row>
    <row r="1440" spans="1:17">
      <c r="A1440" s="14">
        <v>1439</v>
      </c>
      <c r="B1440" s="14">
        <v>1439</v>
      </c>
      <c r="C1440" s="15">
        <v>44639</v>
      </c>
      <c r="D1440" s="14">
        <v>83</v>
      </c>
      <c r="E1440" s="14">
        <v>15</v>
      </c>
      <c r="F1440" s="14">
        <v>2</v>
      </c>
      <c r="G1440" s="14" t="s">
        <v>19</v>
      </c>
      <c r="H1440" s="14" t="s">
        <v>20</v>
      </c>
      <c r="I1440" s="14" t="str">
        <f>VLOOKUP(Transaksi[[#This Row],[product_id]],'Data Mentah'!$J$7:$N$31,2,FALSE)</f>
        <v>Indomie Rasa Soto Betawi</v>
      </c>
      <c r="J1440" s="14" t="str">
        <f>VLOOKUP(Transaksi[[#This Row],[product_id]],'Data Mentah'!$J$7:$N$31,3,FALSE)</f>
        <v>makanan</v>
      </c>
      <c r="K1440" s="14">
        <f>VLOOKUP(Transaksi[[#This Row],[product_id]],'Data Mentah'!$J$7:$N$31,4,FALSE)</f>
        <v>10000</v>
      </c>
      <c r="L1440" s="14" t="str">
        <f>VLOOKUP(Transaksi[[#This Row],[product_id]],'Data Mentah'!$J$7:$N$31,5,FALSE)</f>
        <v>mie-kuah</v>
      </c>
      <c r="M1440" s="14">
        <f>Transaksi[[#This Row],[quantity]]*Transaksi[[#This Row],[harga_produk]]</f>
        <v>20000</v>
      </c>
      <c r="N1440" s="14" t="str">
        <f>LEFT(Transaksi[[#This Row],[jenis_pembayaran]],4)</f>
        <v>CASH</v>
      </c>
      <c r="O1440" s="14">
        <f>IF(Transaksi[[#This Row],[tipe_pembayaran]]="QRIS",5%*Transaksi[[#This Row],[total_penjualan]],0)</f>
        <v>0</v>
      </c>
      <c r="P1440" s="14">
        <f>Transaksi[[#This Row],[total_penjualan]]-Transaksi[[#This Row],[diskon]]</f>
        <v>20000</v>
      </c>
      <c r="Q1440" s="16" t="str">
        <f t="shared" si="22"/>
        <v>Maret</v>
      </c>
    </row>
    <row r="1441" spans="1:17">
      <c r="A1441" s="14">
        <v>1440</v>
      </c>
      <c r="B1441" s="14">
        <v>1440</v>
      </c>
      <c r="C1441" s="15">
        <v>44670</v>
      </c>
      <c r="D1441" s="14">
        <v>82</v>
      </c>
      <c r="E1441" s="14">
        <v>18</v>
      </c>
      <c r="F1441" s="14">
        <v>1</v>
      </c>
      <c r="G1441" s="14" t="s">
        <v>45</v>
      </c>
      <c r="H1441" s="14" t="s">
        <v>20</v>
      </c>
      <c r="I1441" s="14" t="str">
        <f>VLOOKUP(Transaksi[[#This Row],[product_id]],'Data Mentah'!$J$7:$N$31,2,FALSE)</f>
        <v>Indomie Soto Mie</v>
      </c>
      <c r="J1441" s="14" t="str">
        <f>VLOOKUP(Transaksi[[#This Row],[product_id]],'Data Mentah'!$J$7:$N$31,3,FALSE)</f>
        <v>makanan</v>
      </c>
      <c r="K1441" s="14">
        <f>VLOOKUP(Transaksi[[#This Row],[product_id]],'Data Mentah'!$J$7:$N$31,4,FALSE)</f>
        <v>9000</v>
      </c>
      <c r="L1441" s="14" t="str">
        <f>VLOOKUP(Transaksi[[#This Row],[product_id]],'Data Mentah'!$J$7:$N$31,5,FALSE)</f>
        <v>mie-kuah</v>
      </c>
      <c r="M1441" s="14">
        <f>Transaksi[[#This Row],[quantity]]*Transaksi[[#This Row],[harga_produk]]</f>
        <v>9000</v>
      </c>
      <c r="N1441" s="14" t="str">
        <f>LEFT(Transaksi[[#This Row],[jenis_pembayaran]],4)</f>
        <v>QRIS</v>
      </c>
      <c r="O1441" s="14">
        <f>IF(Transaksi[[#This Row],[tipe_pembayaran]]="QRIS",5%*Transaksi[[#This Row],[total_penjualan]],0)</f>
        <v>450</v>
      </c>
      <c r="P1441" s="14">
        <f>Transaksi[[#This Row],[total_penjualan]]-Transaksi[[#This Row],[diskon]]</f>
        <v>8550</v>
      </c>
      <c r="Q1441" s="16" t="str">
        <f t="shared" si="22"/>
        <v>April</v>
      </c>
    </row>
    <row r="1442" spans="1:17">
      <c r="A1442" s="14">
        <v>1441</v>
      </c>
      <c r="B1442" s="14">
        <v>1441</v>
      </c>
      <c r="C1442" s="15">
        <v>44789</v>
      </c>
      <c r="D1442" s="14">
        <v>46</v>
      </c>
      <c r="E1442" s="14">
        <v>15</v>
      </c>
      <c r="F1442" s="14">
        <v>3</v>
      </c>
      <c r="G1442" s="14" t="s">
        <v>14</v>
      </c>
      <c r="H1442" s="14" t="s">
        <v>20</v>
      </c>
      <c r="I1442" s="14" t="str">
        <f>VLOOKUP(Transaksi[[#This Row],[product_id]],'Data Mentah'!$J$7:$N$31,2,FALSE)</f>
        <v>Indomie Rasa Soto Betawi</v>
      </c>
      <c r="J1442" s="14" t="str">
        <f>VLOOKUP(Transaksi[[#This Row],[product_id]],'Data Mentah'!$J$7:$N$31,3,FALSE)</f>
        <v>makanan</v>
      </c>
      <c r="K1442" s="14">
        <f>VLOOKUP(Transaksi[[#This Row],[product_id]],'Data Mentah'!$J$7:$N$31,4,FALSE)</f>
        <v>10000</v>
      </c>
      <c r="L1442" s="14" t="str">
        <f>VLOOKUP(Transaksi[[#This Row],[product_id]],'Data Mentah'!$J$7:$N$31,5,FALSE)</f>
        <v>mie-kuah</v>
      </c>
      <c r="M1442" s="14">
        <f>Transaksi[[#This Row],[quantity]]*Transaksi[[#This Row],[harga_produk]]</f>
        <v>30000</v>
      </c>
      <c r="N1442" s="14" t="str">
        <f>LEFT(Transaksi[[#This Row],[jenis_pembayaran]],4)</f>
        <v>QRIS</v>
      </c>
      <c r="O1442" s="14">
        <f>IF(Transaksi[[#This Row],[tipe_pembayaran]]="QRIS",5%*Transaksi[[#This Row],[total_penjualan]],0)</f>
        <v>1500</v>
      </c>
      <c r="P1442" s="14">
        <f>Transaksi[[#This Row],[total_penjualan]]-Transaksi[[#This Row],[diskon]]</f>
        <v>28500</v>
      </c>
      <c r="Q1442" s="16" t="str">
        <f t="shared" si="22"/>
        <v>Agustus</v>
      </c>
    </row>
    <row r="1443" spans="1:17">
      <c r="A1443" s="14">
        <v>1442</v>
      </c>
      <c r="B1443" s="14">
        <v>1442</v>
      </c>
      <c r="C1443" s="15">
        <v>44714</v>
      </c>
      <c r="D1443" s="14">
        <v>56</v>
      </c>
      <c r="E1443" s="14">
        <v>2</v>
      </c>
      <c r="F1443" s="14">
        <v>2</v>
      </c>
      <c r="G1443" s="14" t="s">
        <v>22</v>
      </c>
      <c r="H1443" s="14" t="s">
        <v>20</v>
      </c>
      <c r="I1443" s="14" t="str">
        <f>VLOOKUP(Transaksi[[#This Row],[product_id]],'Data Mentah'!$J$7:$N$31,2,FALSE)</f>
        <v>Indomie Ayam Spesial</v>
      </c>
      <c r="J1443" s="14" t="str">
        <f>VLOOKUP(Transaksi[[#This Row],[product_id]],'Data Mentah'!$J$7:$N$31,3,FALSE)</f>
        <v>makanan</v>
      </c>
      <c r="K1443" s="14">
        <f>VLOOKUP(Transaksi[[#This Row],[product_id]],'Data Mentah'!$J$7:$N$31,4,FALSE)</f>
        <v>9000</v>
      </c>
      <c r="L1443" s="14" t="str">
        <f>VLOOKUP(Transaksi[[#This Row],[product_id]],'Data Mentah'!$J$7:$N$31,5,FALSE)</f>
        <v>mie-kuah</v>
      </c>
      <c r="M1443" s="14">
        <f>Transaksi[[#This Row],[quantity]]*Transaksi[[#This Row],[harga_produk]]</f>
        <v>18000</v>
      </c>
      <c r="N1443" s="14" t="str">
        <f>LEFT(Transaksi[[#This Row],[jenis_pembayaran]],4)</f>
        <v>QRIS</v>
      </c>
      <c r="O1443" s="14">
        <f>IF(Transaksi[[#This Row],[tipe_pembayaran]]="QRIS",5%*Transaksi[[#This Row],[total_penjualan]],0)</f>
        <v>900</v>
      </c>
      <c r="P1443" s="14">
        <f>Transaksi[[#This Row],[total_penjualan]]-Transaksi[[#This Row],[diskon]]</f>
        <v>17100</v>
      </c>
      <c r="Q1443" s="16" t="str">
        <f t="shared" si="22"/>
        <v>Juni</v>
      </c>
    </row>
    <row r="1444" spans="1:17">
      <c r="A1444" s="14">
        <v>1443</v>
      </c>
      <c r="B1444" s="14">
        <v>1443</v>
      </c>
      <c r="C1444" s="15">
        <v>44624</v>
      </c>
      <c r="D1444" s="14">
        <v>49</v>
      </c>
      <c r="E1444" s="14">
        <v>15</v>
      </c>
      <c r="F1444" s="14">
        <v>3</v>
      </c>
      <c r="G1444" s="14" t="s">
        <v>45</v>
      </c>
      <c r="H1444" s="14" t="s">
        <v>15</v>
      </c>
      <c r="I1444" s="14" t="str">
        <f>VLOOKUP(Transaksi[[#This Row],[product_id]],'Data Mentah'!$J$7:$N$31,2,FALSE)</f>
        <v>Indomie Rasa Soto Betawi</v>
      </c>
      <c r="J1444" s="14" t="str">
        <f>VLOOKUP(Transaksi[[#This Row],[product_id]],'Data Mentah'!$J$7:$N$31,3,FALSE)</f>
        <v>makanan</v>
      </c>
      <c r="K1444" s="14">
        <f>VLOOKUP(Transaksi[[#This Row],[product_id]],'Data Mentah'!$J$7:$N$31,4,FALSE)</f>
        <v>10000</v>
      </c>
      <c r="L1444" s="14" t="str">
        <f>VLOOKUP(Transaksi[[#This Row],[product_id]],'Data Mentah'!$J$7:$N$31,5,FALSE)</f>
        <v>mie-kuah</v>
      </c>
      <c r="M1444" s="14">
        <f>Transaksi[[#This Row],[quantity]]*Transaksi[[#This Row],[harga_produk]]</f>
        <v>30000</v>
      </c>
      <c r="N1444" s="14" t="str">
        <f>LEFT(Transaksi[[#This Row],[jenis_pembayaran]],4)</f>
        <v>QRIS</v>
      </c>
      <c r="O1444" s="14">
        <f>IF(Transaksi[[#This Row],[tipe_pembayaran]]="QRIS",5%*Transaksi[[#This Row],[total_penjualan]],0)</f>
        <v>1500</v>
      </c>
      <c r="P1444" s="14">
        <f>Transaksi[[#This Row],[total_penjualan]]-Transaksi[[#This Row],[diskon]]</f>
        <v>28500</v>
      </c>
      <c r="Q1444" s="16" t="str">
        <f t="shared" si="22"/>
        <v>Maret</v>
      </c>
    </row>
    <row r="1445" spans="1:17">
      <c r="A1445" s="14">
        <v>1444</v>
      </c>
      <c r="B1445" s="14">
        <v>1444</v>
      </c>
      <c r="C1445" s="15">
        <v>44775</v>
      </c>
      <c r="D1445" s="14">
        <v>78</v>
      </c>
      <c r="E1445" s="14">
        <v>1</v>
      </c>
      <c r="F1445" s="14">
        <v>1</v>
      </c>
      <c r="G1445" s="14" t="s">
        <v>45</v>
      </c>
      <c r="H1445" s="14" t="s">
        <v>20</v>
      </c>
      <c r="I1445" s="14" t="str">
        <f>VLOOKUP(Transaksi[[#This Row],[product_id]],'Data Mentah'!$J$7:$N$31,2,FALSE)</f>
        <v>indomie Ayam Bawang</v>
      </c>
      <c r="J1445" s="14" t="str">
        <f>VLOOKUP(Transaksi[[#This Row],[product_id]],'Data Mentah'!$J$7:$N$31,3,FALSE)</f>
        <v>makanan</v>
      </c>
      <c r="K1445" s="14">
        <f>VLOOKUP(Transaksi[[#This Row],[product_id]],'Data Mentah'!$J$7:$N$31,4,FALSE)</f>
        <v>9000</v>
      </c>
      <c r="L1445" s="14" t="str">
        <f>VLOOKUP(Transaksi[[#This Row],[product_id]],'Data Mentah'!$J$7:$N$31,5,FALSE)</f>
        <v>mie-kuah</v>
      </c>
      <c r="M1445" s="14">
        <f>Transaksi[[#This Row],[quantity]]*Transaksi[[#This Row],[harga_produk]]</f>
        <v>9000</v>
      </c>
      <c r="N1445" s="14" t="str">
        <f>LEFT(Transaksi[[#This Row],[jenis_pembayaran]],4)</f>
        <v>QRIS</v>
      </c>
      <c r="O1445" s="14">
        <f>IF(Transaksi[[#This Row],[tipe_pembayaran]]="QRIS",5%*Transaksi[[#This Row],[total_penjualan]],0)</f>
        <v>450</v>
      </c>
      <c r="P1445" s="14">
        <f>Transaksi[[#This Row],[total_penjualan]]-Transaksi[[#This Row],[diskon]]</f>
        <v>8550</v>
      </c>
      <c r="Q1445" s="16" t="str">
        <f t="shared" si="22"/>
        <v>Agustus</v>
      </c>
    </row>
    <row r="1446" spans="1:17">
      <c r="A1446" s="14">
        <v>1445</v>
      </c>
      <c r="B1446" s="14">
        <v>1445</v>
      </c>
      <c r="C1446" s="15">
        <v>44633</v>
      </c>
      <c r="D1446" s="14">
        <v>20</v>
      </c>
      <c r="E1446" s="14">
        <v>10</v>
      </c>
      <c r="F1446" s="14">
        <v>2</v>
      </c>
      <c r="G1446" s="14" t="s">
        <v>33</v>
      </c>
      <c r="H1446" s="14" t="s">
        <v>15</v>
      </c>
      <c r="I1446" s="14" t="str">
        <f>VLOOKUP(Transaksi[[#This Row],[product_id]],'Data Mentah'!$J$7:$N$31,2,FALSE)</f>
        <v>indomie Kari Ayam</v>
      </c>
      <c r="J1446" s="14" t="str">
        <f>VLOOKUP(Transaksi[[#This Row],[product_id]],'Data Mentah'!$J$7:$N$31,3,FALSE)</f>
        <v>makanan</v>
      </c>
      <c r="K1446" s="14">
        <f>VLOOKUP(Transaksi[[#This Row],[product_id]],'Data Mentah'!$J$7:$N$31,4,FALSE)</f>
        <v>9000</v>
      </c>
      <c r="L1446" s="14" t="str">
        <f>VLOOKUP(Transaksi[[#This Row],[product_id]],'Data Mentah'!$J$7:$N$31,5,FALSE)</f>
        <v>mie-kuah</v>
      </c>
      <c r="M1446" s="14">
        <f>Transaksi[[#This Row],[quantity]]*Transaksi[[#This Row],[harga_produk]]</f>
        <v>18000</v>
      </c>
      <c r="N1446" s="14" t="str">
        <f>LEFT(Transaksi[[#This Row],[jenis_pembayaran]],4)</f>
        <v>QRIS</v>
      </c>
      <c r="O1446" s="14">
        <f>IF(Transaksi[[#This Row],[tipe_pembayaran]]="QRIS",5%*Transaksi[[#This Row],[total_penjualan]],0)</f>
        <v>900</v>
      </c>
      <c r="P1446" s="14">
        <f>Transaksi[[#This Row],[total_penjualan]]-Transaksi[[#This Row],[diskon]]</f>
        <v>17100</v>
      </c>
      <c r="Q1446" s="16" t="str">
        <f t="shared" si="22"/>
        <v>Maret</v>
      </c>
    </row>
    <row r="1447" spans="1:17">
      <c r="A1447" s="14">
        <v>1446</v>
      </c>
      <c r="B1447" s="14">
        <v>1446</v>
      </c>
      <c r="C1447" s="15">
        <v>44710</v>
      </c>
      <c r="D1447" s="14">
        <v>63</v>
      </c>
      <c r="E1447" s="14">
        <v>10</v>
      </c>
      <c r="F1447" s="14">
        <v>2</v>
      </c>
      <c r="G1447" s="14" t="s">
        <v>22</v>
      </c>
      <c r="H1447" s="14" t="s">
        <v>20</v>
      </c>
      <c r="I1447" s="14" t="str">
        <f>VLOOKUP(Transaksi[[#This Row],[product_id]],'Data Mentah'!$J$7:$N$31,2,FALSE)</f>
        <v>indomie Kari Ayam</v>
      </c>
      <c r="J1447" s="14" t="str">
        <f>VLOOKUP(Transaksi[[#This Row],[product_id]],'Data Mentah'!$J$7:$N$31,3,FALSE)</f>
        <v>makanan</v>
      </c>
      <c r="K1447" s="14">
        <f>VLOOKUP(Transaksi[[#This Row],[product_id]],'Data Mentah'!$J$7:$N$31,4,FALSE)</f>
        <v>9000</v>
      </c>
      <c r="L1447" s="14" t="str">
        <f>VLOOKUP(Transaksi[[#This Row],[product_id]],'Data Mentah'!$J$7:$N$31,5,FALSE)</f>
        <v>mie-kuah</v>
      </c>
      <c r="M1447" s="14">
        <f>Transaksi[[#This Row],[quantity]]*Transaksi[[#This Row],[harga_produk]]</f>
        <v>18000</v>
      </c>
      <c r="N1447" s="14" t="str">
        <f>LEFT(Transaksi[[#This Row],[jenis_pembayaran]],4)</f>
        <v>QRIS</v>
      </c>
      <c r="O1447" s="14">
        <f>IF(Transaksi[[#This Row],[tipe_pembayaran]]="QRIS",5%*Transaksi[[#This Row],[total_penjualan]],0)</f>
        <v>900</v>
      </c>
      <c r="P1447" s="14">
        <f>Transaksi[[#This Row],[total_penjualan]]-Transaksi[[#This Row],[diskon]]</f>
        <v>17100</v>
      </c>
      <c r="Q1447" s="16" t="str">
        <f t="shared" si="22"/>
        <v>Mei</v>
      </c>
    </row>
    <row r="1448" spans="1:17">
      <c r="A1448" s="14">
        <v>1447</v>
      </c>
      <c r="B1448" s="14">
        <v>1447</v>
      </c>
      <c r="C1448" s="15">
        <v>44697</v>
      </c>
      <c r="D1448" s="14">
        <v>48</v>
      </c>
      <c r="E1448" s="14">
        <v>6</v>
      </c>
      <c r="F1448" s="14">
        <v>1</v>
      </c>
      <c r="G1448" s="14" t="s">
        <v>33</v>
      </c>
      <c r="H1448" s="14" t="s">
        <v>20</v>
      </c>
      <c r="I1448" s="14" t="str">
        <f>VLOOKUP(Transaksi[[#This Row],[product_id]],'Data Mentah'!$J$7:$N$31,2,FALSE)</f>
        <v>Indomie Goreng Pedas</v>
      </c>
      <c r="J1448" s="14" t="str">
        <f>VLOOKUP(Transaksi[[#This Row],[product_id]],'Data Mentah'!$J$7:$N$31,3,FALSE)</f>
        <v>makanan</v>
      </c>
      <c r="K1448" s="14">
        <f>VLOOKUP(Transaksi[[#This Row],[product_id]],'Data Mentah'!$J$7:$N$31,4,FALSE)</f>
        <v>9000</v>
      </c>
      <c r="L1448" s="14" t="str">
        <f>VLOOKUP(Transaksi[[#This Row],[product_id]],'Data Mentah'!$J$7:$N$31,5,FALSE)</f>
        <v>mie-goreng</v>
      </c>
      <c r="M1448" s="14">
        <f>Transaksi[[#This Row],[quantity]]*Transaksi[[#This Row],[harga_produk]]</f>
        <v>9000</v>
      </c>
      <c r="N1448" s="14" t="str">
        <f>LEFT(Transaksi[[#This Row],[jenis_pembayaran]],4)</f>
        <v>QRIS</v>
      </c>
      <c r="O1448" s="14">
        <f>IF(Transaksi[[#This Row],[tipe_pembayaran]]="QRIS",5%*Transaksi[[#This Row],[total_penjualan]],0)</f>
        <v>450</v>
      </c>
      <c r="P1448" s="14">
        <f>Transaksi[[#This Row],[total_penjualan]]-Transaksi[[#This Row],[diskon]]</f>
        <v>8550</v>
      </c>
      <c r="Q1448" s="16" t="str">
        <f t="shared" si="22"/>
        <v>Mei</v>
      </c>
    </row>
    <row r="1449" spans="1:17">
      <c r="A1449" s="14">
        <v>1448</v>
      </c>
      <c r="B1449" s="14">
        <v>1448</v>
      </c>
      <c r="C1449" s="15">
        <v>44781</v>
      </c>
      <c r="D1449" s="14">
        <v>72</v>
      </c>
      <c r="E1449" s="14">
        <v>12</v>
      </c>
      <c r="F1449" s="14">
        <v>1</v>
      </c>
      <c r="G1449" s="14" t="s">
        <v>14</v>
      </c>
      <c r="H1449" s="14" t="s">
        <v>20</v>
      </c>
      <c r="I1449" s="14" t="str">
        <f>VLOOKUP(Transaksi[[#This Row],[product_id]],'Data Mentah'!$J$7:$N$31,2,FALSE)</f>
        <v>Indomie Rasa Mi Kocok Bandung</v>
      </c>
      <c r="J1449" s="14" t="str">
        <f>VLOOKUP(Transaksi[[#This Row],[product_id]],'Data Mentah'!$J$7:$N$31,3,FALSE)</f>
        <v>makanan</v>
      </c>
      <c r="K1449" s="14">
        <f>VLOOKUP(Transaksi[[#This Row],[product_id]],'Data Mentah'!$J$7:$N$31,4,FALSE)</f>
        <v>10000</v>
      </c>
      <c r="L1449" s="14" t="str">
        <f>VLOOKUP(Transaksi[[#This Row],[product_id]],'Data Mentah'!$J$7:$N$31,5,FALSE)</f>
        <v>mie-kuah</v>
      </c>
      <c r="M1449" s="14">
        <f>Transaksi[[#This Row],[quantity]]*Transaksi[[#This Row],[harga_produk]]</f>
        <v>10000</v>
      </c>
      <c r="N1449" s="14" t="str">
        <f>LEFT(Transaksi[[#This Row],[jenis_pembayaran]],4)</f>
        <v>QRIS</v>
      </c>
      <c r="O1449" s="14">
        <f>IF(Transaksi[[#This Row],[tipe_pembayaran]]="QRIS",5%*Transaksi[[#This Row],[total_penjualan]],0)</f>
        <v>500</v>
      </c>
      <c r="P1449" s="14">
        <f>Transaksi[[#This Row],[total_penjualan]]-Transaksi[[#This Row],[diskon]]</f>
        <v>9500</v>
      </c>
      <c r="Q1449" s="16" t="str">
        <f t="shared" si="22"/>
        <v>Agustus</v>
      </c>
    </row>
    <row r="1450" spans="1:17">
      <c r="A1450" s="14">
        <v>1449</v>
      </c>
      <c r="B1450" s="14">
        <v>1449</v>
      </c>
      <c r="C1450" s="15">
        <v>44610</v>
      </c>
      <c r="D1450" s="14">
        <v>87</v>
      </c>
      <c r="E1450" s="14">
        <v>9</v>
      </c>
      <c r="F1450" s="14">
        <v>1</v>
      </c>
      <c r="G1450" s="14" t="s">
        <v>33</v>
      </c>
      <c r="H1450" s="14" t="s">
        <v>15</v>
      </c>
      <c r="I1450" s="14" t="str">
        <f>VLOOKUP(Transaksi[[#This Row],[product_id]],'Data Mentah'!$J$7:$N$31,2,FALSE)</f>
        <v>Indomie Goreng Spesial</v>
      </c>
      <c r="J1450" s="14" t="str">
        <f>VLOOKUP(Transaksi[[#This Row],[product_id]],'Data Mentah'!$J$7:$N$31,3,FALSE)</f>
        <v>makanan</v>
      </c>
      <c r="K1450" s="14">
        <f>VLOOKUP(Transaksi[[#This Row],[product_id]],'Data Mentah'!$J$7:$N$31,4,FALSE)</f>
        <v>9000</v>
      </c>
      <c r="L1450" s="14" t="str">
        <f>VLOOKUP(Transaksi[[#This Row],[product_id]],'Data Mentah'!$J$7:$N$31,5,FALSE)</f>
        <v>mie-goreng</v>
      </c>
      <c r="M1450" s="14">
        <f>Transaksi[[#This Row],[quantity]]*Transaksi[[#This Row],[harga_produk]]</f>
        <v>9000</v>
      </c>
      <c r="N1450" s="14" t="str">
        <f>LEFT(Transaksi[[#This Row],[jenis_pembayaran]],4)</f>
        <v>QRIS</v>
      </c>
      <c r="O1450" s="14">
        <f>IF(Transaksi[[#This Row],[tipe_pembayaran]]="QRIS",5%*Transaksi[[#This Row],[total_penjualan]],0)</f>
        <v>450</v>
      </c>
      <c r="P1450" s="14">
        <f>Transaksi[[#This Row],[total_penjualan]]-Transaksi[[#This Row],[diskon]]</f>
        <v>8550</v>
      </c>
      <c r="Q1450" s="16" t="str">
        <f t="shared" si="22"/>
        <v>Februari</v>
      </c>
    </row>
    <row r="1451" spans="1:17">
      <c r="A1451" s="14">
        <v>1450</v>
      </c>
      <c r="B1451" s="14">
        <v>1450</v>
      </c>
      <c r="C1451" s="15">
        <v>44649</v>
      </c>
      <c r="D1451" s="14">
        <v>89</v>
      </c>
      <c r="E1451" s="14">
        <v>7</v>
      </c>
      <c r="F1451" s="14">
        <v>1</v>
      </c>
      <c r="G1451" s="14" t="s">
        <v>19</v>
      </c>
      <c r="H1451" s="14" t="s">
        <v>20</v>
      </c>
      <c r="I1451" s="14" t="str">
        <f>VLOOKUP(Transaksi[[#This Row],[product_id]],'Data Mentah'!$J$7:$N$31,2,FALSE)</f>
        <v>Indomie Goreng Rendang</v>
      </c>
      <c r="J1451" s="14" t="str">
        <f>VLOOKUP(Transaksi[[#This Row],[product_id]],'Data Mentah'!$J$7:$N$31,3,FALSE)</f>
        <v>makanan</v>
      </c>
      <c r="K1451" s="14">
        <f>VLOOKUP(Transaksi[[#This Row],[product_id]],'Data Mentah'!$J$7:$N$31,4,FALSE)</f>
        <v>9000</v>
      </c>
      <c r="L1451" s="14" t="str">
        <f>VLOOKUP(Transaksi[[#This Row],[product_id]],'Data Mentah'!$J$7:$N$31,5,FALSE)</f>
        <v>mie-goreng</v>
      </c>
      <c r="M1451" s="14">
        <f>Transaksi[[#This Row],[quantity]]*Transaksi[[#This Row],[harga_produk]]</f>
        <v>9000</v>
      </c>
      <c r="N1451" s="14" t="str">
        <f>LEFT(Transaksi[[#This Row],[jenis_pembayaran]],4)</f>
        <v>CASH</v>
      </c>
      <c r="O1451" s="14">
        <f>IF(Transaksi[[#This Row],[tipe_pembayaran]]="QRIS",5%*Transaksi[[#This Row],[total_penjualan]],0)</f>
        <v>0</v>
      </c>
      <c r="P1451" s="14">
        <f>Transaksi[[#This Row],[total_penjualan]]-Transaksi[[#This Row],[diskon]]</f>
        <v>9000</v>
      </c>
      <c r="Q1451" s="16" t="str">
        <f t="shared" si="22"/>
        <v>Maret</v>
      </c>
    </row>
    <row r="1452" spans="1:17">
      <c r="A1452" s="14">
        <v>1451</v>
      </c>
      <c r="B1452" s="14">
        <v>1451</v>
      </c>
      <c r="C1452" s="15">
        <v>44706</v>
      </c>
      <c r="D1452" s="14">
        <v>63</v>
      </c>
      <c r="E1452" s="14">
        <v>8</v>
      </c>
      <c r="F1452" s="14">
        <v>3</v>
      </c>
      <c r="G1452" s="14" t="s">
        <v>22</v>
      </c>
      <c r="H1452" s="14" t="s">
        <v>20</v>
      </c>
      <c r="I1452" s="14" t="str">
        <f>VLOOKUP(Transaksi[[#This Row],[product_id]],'Data Mentah'!$J$7:$N$31,2,FALSE)</f>
        <v>Indomie Goreng Sambal Matah</v>
      </c>
      <c r="J1452" s="14" t="str">
        <f>VLOOKUP(Transaksi[[#This Row],[product_id]],'Data Mentah'!$J$7:$N$31,3,FALSE)</f>
        <v>makanan</v>
      </c>
      <c r="K1452" s="14">
        <f>VLOOKUP(Transaksi[[#This Row],[product_id]],'Data Mentah'!$J$7:$N$31,4,FALSE)</f>
        <v>9000</v>
      </c>
      <c r="L1452" s="14" t="str">
        <f>VLOOKUP(Transaksi[[#This Row],[product_id]],'Data Mentah'!$J$7:$N$31,5,FALSE)</f>
        <v>mie-goreng</v>
      </c>
      <c r="M1452" s="14">
        <f>Transaksi[[#This Row],[quantity]]*Transaksi[[#This Row],[harga_produk]]</f>
        <v>27000</v>
      </c>
      <c r="N1452" s="14" t="str">
        <f>LEFT(Transaksi[[#This Row],[jenis_pembayaran]],4)</f>
        <v>QRIS</v>
      </c>
      <c r="O1452" s="14">
        <f>IF(Transaksi[[#This Row],[tipe_pembayaran]]="QRIS",5%*Transaksi[[#This Row],[total_penjualan]],0)</f>
        <v>1350</v>
      </c>
      <c r="P1452" s="14">
        <f>Transaksi[[#This Row],[total_penjualan]]-Transaksi[[#This Row],[diskon]]</f>
        <v>25650</v>
      </c>
      <c r="Q1452" s="16" t="str">
        <f t="shared" si="22"/>
        <v>Mei</v>
      </c>
    </row>
    <row r="1453" spans="1:17">
      <c r="A1453" s="14">
        <v>1452</v>
      </c>
      <c r="B1453" s="14">
        <v>1452</v>
      </c>
      <c r="C1453" s="15">
        <v>44728</v>
      </c>
      <c r="D1453" s="14">
        <v>86</v>
      </c>
      <c r="E1453" s="14">
        <v>8</v>
      </c>
      <c r="F1453" s="14">
        <v>2</v>
      </c>
      <c r="G1453" s="14" t="s">
        <v>14</v>
      </c>
      <c r="H1453" s="14" t="s">
        <v>20</v>
      </c>
      <c r="I1453" s="14" t="str">
        <f>VLOOKUP(Transaksi[[#This Row],[product_id]],'Data Mentah'!$J$7:$N$31,2,FALSE)</f>
        <v>Indomie Goreng Sambal Matah</v>
      </c>
      <c r="J1453" s="14" t="str">
        <f>VLOOKUP(Transaksi[[#This Row],[product_id]],'Data Mentah'!$J$7:$N$31,3,FALSE)</f>
        <v>makanan</v>
      </c>
      <c r="K1453" s="14">
        <f>VLOOKUP(Transaksi[[#This Row],[product_id]],'Data Mentah'!$J$7:$N$31,4,FALSE)</f>
        <v>9000</v>
      </c>
      <c r="L1453" s="14" t="str">
        <f>VLOOKUP(Transaksi[[#This Row],[product_id]],'Data Mentah'!$J$7:$N$31,5,FALSE)</f>
        <v>mie-goreng</v>
      </c>
      <c r="M1453" s="14">
        <f>Transaksi[[#This Row],[quantity]]*Transaksi[[#This Row],[harga_produk]]</f>
        <v>18000</v>
      </c>
      <c r="N1453" s="14" t="str">
        <f>LEFT(Transaksi[[#This Row],[jenis_pembayaran]],4)</f>
        <v>QRIS</v>
      </c>
      <c r="O1453" s="14">
        <f>IF(Transaksi[[#This Row],[tipe_pembayaran]]="QRIS",5%*Transaksi[[#This Row],[total_penjualan]],0)</f>
        <v>900</v>
      </c>
      <c r="P1453" s="14">
        <f>Transaksi[[#This Row],[total_penjualan]]-Transaksi[[#This Row],[diskon]]</f>
        <v>17100</v>
      </c>
      <c r="Q1453" s="16" t="str">
        <f t="shared" si="22"/>
        <v>Juni</v>
      </c>
    </row>
    <row r="1454" spans="1:17">
      <c r="A1454" s="14">
        <v>1453</v>
      </c>
      <c r="B1454" s="14">
        <v>1453</v>
      </c>
      <c r="C1454" s="15">
        <v>44616</v>
      </c>
      <c r="D1454" s="14">
        <v>49</v>
      </c>
      <c r="E1454" s="14">
        <v>16</v>
      </c>
      <c r="F1454" s="14">
        <v>2</v>
      </c>
      <c r="G1454" s="14" t="s">
        <v>30</v>
      </c>
      <c r="H1454" s="14" t="s">
        <v>20</v>
      </c>
      <c r="I1454" s="14" t="str">
        <f>VLOOKUP(Transaksi[[#This Row],[product_id]],'Data Mentah'!$J$7:$N$31,2,FALSE)</f>
        <v>Indomie Rasa Soto Lamongan</v>
      </c>
      <c r="J1454" s="14" t="str">
        <f>VLOOKUP(Transaksi[[#This Row],[product_id]],'Data Mentah'!$J$7:$N$31,3,FALSE)</f>
        <v>makanan</v>
      </c>
      <c r="K1454" s="14">
        <f>VLOOKUP(Transaksi[[#This Row],[product_id]],'Data Mentah'!$J$7:$N$31,4,FALSE)</f>
        <v>10000</v>
      </c>
      <c r="L1454" s="14" t="str">
        <f>VLOOKUP(Transaksi[[#This Row],[product_id]],'Data Mentah'!$J$7:$N$31,5,FALSE)</f>
        <v>mie-kuah</v>
      </c>
      <c r="M1454" s="14">
        <f>Transaksi[[#This Row],[quantity]]*Transaksi[[#This Row],[harga_produk]]</f>
        <v>20000</v>
      </c>
      <c r="N1454" s="14" t="str">
        <f>LEFT(Transaksi[[#This Row],[jenis_pembayaran]],4)</f>
        <v>QRIS</v>
      </c>
      <c r="O1454" s="14">
        <f>IF(Transaksi[[#This Row],[tipe_pembayaran]]="QRIS",5%*Transaksi[[#This Row],[total_penjualan]],0)</f>
        <v>1000</v>
      </c>
      <c r="P1454" s="14">
        <f>Transaksi[[#This Row],[total_penjualan]]-Transaksi[[#This Row],[diskon]]</f>
        <v>19000</v>
      </c>
      <c r="Q1454" s="16" t="str">
        <f t="shared" si="22"/>
        <v>Februari</v>
      </c>
    </row>
    <row r="1455" spans="1:17">
      <c r="A1455" s="14">
        <v>1454</v>
      </c>
      <c r="B1455" s="14">
        <v>1454</v>
      </c>
      <c r="C1455" s="15">
        <v>44627</v>
      </c>
      <c r="D1455" s="14">
        <v>75</v>
      </c>
      <c r="E1455" s="14">
        <v>14</v>
      </c>
      <c r="F1455" s="14">
        <v>3</v>
      </c>
      <c r="G1455" s="14" t="s">
        <v>22</v>
      </c>
      <c r="H1455" s="14" t="s">
        <v>20</v>
      </c>
      <c r="I1455" s="14" t="str">
        <f>VLOOKUP(Transaksi[[#This Row],[product_id]],'Data Mentah'!$J$7:$N$31,2,FALSE)</f>
        <v>Indomie Rasa Soto Banjar Limau Kuit</v>
      </c>
      <c r="J1455" s="14" t="str">
        <f>VLOOKUP(Transaksi[[#This Row],[product_id]],'Data Mentah'!$J$7:$N$31,3,FALSE)</f>
        <v>makanan</v>
      </c>
      <c r="K1455" s="14">
        <f>VLOOKUP(Transaksi[[#This Row],[product_id]],'Data Mentah'!$J$7:$N$31,4,FALSE)</f>
        <v>10000</v>
      </c>
      <c r="L1455" s="14" t="str">
        <f>VLOOKUP(Transaksi[[#This Row],[product_id]],'Data Mentah'!$J$7:$N$31,5,FALSE)</f>
        <v>mie-kuah</v>
      </c>
      <c r="M1455" s="14">
        <f>Transaksi[[#This Row],[quantity]]*Transaksi[[#This Row],[harga_produk]]</f>
        <v>30000</v>
      </c>
      <c r="N1455" s="14" t="str">
        <f>LEFT(Transaksi[[#This Row],[jenis_pembayaran]],4)</f>
        <v>QRIS</v>
      </c>
      <c r="O1455" s="14">
        <f>IF(Transaksi[[#This Row],[tipe_pembayaran]]="QRIS",5%*Transaksi[[#This Row],[total_penjualan]],0)</f>
        <v>1500</v>
      </c>
      <c r="P1455" s="14">
        <f>Transaksi[[#This Row],[total_penjualan]]-Transaksi[[#This Row],[diskon]]</f>
        <v>28500</v>
      </c>
      <c r="Q1455" s="16" t="str">
        <f t="shared" si="22"/>
        <v>Maret</v>
      </c>
    </row>
    <row r="1456" spans="1:17">
      <c r="A1456" s="14">
        <v>1455</v>
      </c>
      <c r="B1456" s="14">
        <v>1455</v>
      </c>
      <c r="C1456" s="15">
        <v>44766</v>
      </c>
      <c r="D1456" s="14">
        <v>55</v>
      </c>
      <c r="E1456" s="14">
        <v>9</v>
      </c>
      <c r="F1456" s="14">
        <v>1</v>
      </c>
      <c r="G1456" s="14" t="s">
        <v>45</v>
      </c>
      <c r="H1456" s="14" t="s">
        <v>20</v>
      </c>
      <c r="I1456" s="14" t="str">
        <f>VLOOKUP(Transaksi[[#This Row],[product_id]],'Data Mentah'!$J$7:$N$31,2,FALSE)</f>
        <v>Indomie Goreng Spesial</v>
      </c>
      <c r="J1456" s="14" t="str">
        <f>VLOOKUP(Transaksi[[#This Row],[product_id]],'Data Mentah'!$J$7:$N$31,3,FALSE)</f>
        <v>makanan</v>
      </c>
      <c r="K1456" s="14">
        <f>VLOOKUP(Transaksi[[#This Row],[product_id]],'Data Mentah'!$J$7:$N$31,4,FALSE)</f>
        <v>9000</v>
      </c>
      <c r="L1456" s="14" t="str">
        <f>VLOOKUP(Transaksi[[#This Row],[product_id]],'Data Mentah'!$J$7:$N$31,5,FALSE)</f>
        <v>mie-goreng</v>
      </c>
      <c r="M1456" s="14">
        <f>Transaksi[[#This Row],[quantity]]*Transaksi[[#This Row],[harga_produk]]</f>
        <v>9000</v>
      </c>
      <c r="N1456" s="14" t="str">
        <f>LEFT(Transaksi[[#This Row],[jenis_pembayaran]],4)</f>
        <v>QRIS</v>
      </c>
      <c r="O1456" s="14">
        <f>IF(Transaksi[[#This Row],[tipe_pembayaran]]="QRIS",5%*Transaksi[[#This Row],[total_penjualan]],0)</f>
        <v>450</v>
      </c>
      <c r="P1456" s="14">
        <f>Transaksi[[#This Row],[total_penjualan]]-Transaksi[[#This Row],[diskon]]</f>
        <v>8550</v>
      </c>
      <c r="Q1456" s="16" t="str">
        <f t="shared" si="22"/>
        <v>Juli</v>
      </c>
    </row>
    <row r="1457" spans="1:17">
      <c r="A1457" s="14">
        <v>1456</v>
      </c>
      <c r="B1457" s="14">
        <v>1456</v>
      </c>
      <c r="C1457" s="15">
        <v>44761</v>
      </c>
      <c r="D1457" s="14">
        <v>71</v>
      </c>
      <c r="E1457" s="14">
        <v>18</v>
      </c>
      <c r="F1457" s="14">
        <v>3</v>
      </c>
      <c r="G1457" s="14" t="s">
        <v>33</v>
      </c>
      <c r="H1457" s="14" t="s">
        <v>15</v>
      </c>
      <c r="I1457" s="14" t="str">
        <f>VLOOKUP(Transaksi[[#This Row],[product_id]],'Data Mentah'!$J$7:$N$31,2,FALSE)</f>
        <v>Indomie Soto Mie</v>
      </c>
      <c r="J1457" s="14" t="str">
        <f>VLOOKUP(Transaksi[[#This Row],[product_id]],'Data Mentah'!$J$7:$N$31,3,FALSE)</f>
        <v>makanan</v>
      </c>
      <c r="K1457" s="14">
        <f>VLOOKUP(Transaksi[[#This Row],[product_id]],'Data Mentah'!$J$7:$N$31,4,FALSE)</f>
        <v>9000</v>
      </c>
      <c r="L1457" s="14" t="str">
        <f>VLOOKUP(Transaksi[[#This Row],[product_id]],'Data Mentah'!$J$7:$N$31,5,FALSE)</f>
        <v>mie-kuah</v>
      </c>
      <c r="M1457" s="14">
        <f>Transaksi[[#This Row],[quantity]]*Transaksi[[#This Row],[harga_produk]]</f>
        <v>27000</v>
      </c>
      <c r="N1457" s="14" t="str">
        <f>LEFT(Transaksi[[#This Row],[jenis_pembayaran]],4)</f>
        <v>QRIS</v>
      </c>
      <c r="O1457" s="14">
        <f>IF(Transaksi[[#This Row],[tipe_pembayaran]]="QRIS",5%*Transaksi[[#This Row],[total_penjualan]],0)</f>
        <v>1350</v>
      </c>
      <c r="P1457" s="14">
        <f>Transaksi[[#This Row],[total_penjualan]]-Transaksi[[#This Row],[diskon]]</f>
        <v>25650</v>
      </c>
      <c r="Q1457" s="16" t="str">
        <f t="shared" si="22"/>
        <v>Juli</v>
      </c>
    </row>
    <row r="1458" spans="1:17">
      <c r="A1458" s="14">
        <v>1457</v>
      </c>
      <c r="B1458" s="14">
        <v>1457</v>
      </c>
      <c r="C1458" s="15">
        <v>44775</v>
      </c>
      <c r="D1458" s="14">
        <v>71</v>
      </c>
      <c r="E1458" s="14">
        <v>16</v>
      </c>
      <c r="F1458" s="14">
        <v>1</v>
      </c>
      <c r="G1458" s="14" t="s">
        <v>19</v>
      </c>
      <c r="H1458" s="14" t="s">
        <v>20</v>
      </c>
      <c r="I1458" s="14" t="str">
        <f>VLOOKUP(Transaksi[[#This Row],[product_id]],'Data Mentah'!$J$7:$N$31,2,FALSE)</f>
        <v>Indomie Rasa Soto Lamongan</v>
      </c>
      <c r="J1458" s="14" t="str">
        <f>VLOOKUP(Transaksi[[#This Row],[product_id]],'Data Mentah'!$J$7:$N$31,3,FALSE)</f>
        <v>makanan</v>
      </c>
      <c r="K1458" s="14">
        <f>VLOOKUP(Transaksi[[#This Row],[product_id]],'Data Mentah'!$J$7:$N$31,4,FALSE)</f>
        <v>10000</v>
      </c>
      <c r="L1458" s="14" t="str">
        <f>VLOOKUP(Transaksi[[#This Row],[product_id]],'Data Mentah'!$J$7:$N$31,5,FALSE)</f>
        <v>mie-kuah</v>
      </c>
      <c r="M1458" s="14">
        <f>Transaksi[[#This Row],[quantity]]*Transaksi[[#This Row],[harga_produk]]</f>
        <v>10000</v>
      </c>
      <c r="N1458" s="14" t="str">
        <f>LEFT(Transaksi[[#This Row],[jenis_pembayaran]],4)</f>
        <v>CASH</v>
      </c>
      <c r="O1458" s="14">
        <f>IF(Transaksi[[#This Row],[tipe_pembayaran]]="QRIS",5%*Transaksi[[#This Row],[total_penjualan]],0)</f>
        <v>0</v>
      </c>
      <c r="P1458" s="14">
        <f>Transaksi[[#This Row],[total_penjualan]]-Transaksi[[#This Row],[diskon]]</f>
        <v>10000</v>
      </c>
      <c r="Q1458" s="16" t="str">
        <f t="shared" si="22"/>
        <v>Agustus</v>
      </c>
    </row>
    <row r="1459" spans="1:17">
      <c r="A1459" s="14">
        <v>1458</v>
      </c>
      <c r="B1459" s="14">
        <v>1458</v>
      </c>
      <c r="C1459" s="15">
        <v>44697</v>
      </c>
      <c r="D1459" s="14">
        <v>42</v>
      </c>
      <c r="E1459" s="14">
        <v>1</v>
      </c>
      <c r="F1459" s="14">
        <v>2</v>
      </c>
      <c r="G1459" s="14" t="s">
        <v>19</v>
      </c>
      <c r="H1459" s="14" t="s">
        <v>15</v>
      </c>
      <c r="I1459" s="14" t="str">
        <f>VLOOKUP(Transaksi[[#This Row],[product_id]],'Data Mentah'!$J$7:$N$31,2,FALSE)</f>
        <v>indomie Ayam Bawang</v>
      </c>
      <c r="J1459" s="14" t="str">
        <f>VLOOKUP(Transaksi[[#This Row],[product_id]],'Data Mentah'!$J$7:$N$31,3,FALSE)</f>
        <v>makanan</v>
      </c>
      <c r="K1459" s="14">
        <f>VLOOKUP(Transaksi[[#This Row],[product_id]],'Data Mentah'!$J$7:$N$31,4,FALSE)</f>
        <v>9000</v>
      </c>
      <c r="L1459" s="14" t="str">
        <f>VLOOKUP(Transaksi[[#This Row],[product_id]],'Data Mentah'!$J$7:$N$31,5,FALSE)</f>
        <v>mie-kuah</v>
      </c>
      <c r="M1459" s="14">
        <f>Transaksi[[#This Row],[quantity]]*Transaksi[[#This Row],[harga_produk]]</f>
        <v>18000</v>
      </c>
      <c r="N1459" s="14" t="str">
        <f>LEFT(Transaksi[[#This Row],[jenis_pembayaran]],4)</f>
        <v>CASH</v>
      </c>
      <c r="O1459" s="14">
        <f>IF(Transaksi[[#This Row],[tipe_pembayaran]]="QRIS",5%*Transaksi[[#This Row],[total_penjualan]],0)</f>
        <v>0</v>
      </c>
      <c r="P1459" s="14">
        <f>Transaksi[[#This Row],[total_penjualan]]-Transaksi[[#This Row],[diskon]]</f>
        <v>18000</v>
      </c>
      <c r="Q1459" s="16" t="str">
        <f t="shared" si="22"/>
        <v>Mei</v>
      </c>
    </row>
    <row r="1460" spans="1:17">
      <c r="A1460" s="14">
        <v>1459</v>
      </c>
      <c r="B1460" s="14">
        <v>1459</v>
      </c>
      <c r="C1460" s="15">
        <v>44800</v>
      </c>
      <c r="D1460" s="14">
        <v>88</v>
      </c>
      <c r="E1460" s="14">
        <v>3</v>
      </c>
      <c r="F1460" s="14">
        <v>1</v>
      </c>
      <c r="G1460" s="14" t="s">
        <v>33</v>
      </c>
      <c r="H1460" s="14" t="s">
        <v>15</v>
      </c>
      <c r="I1460" s="14" t="str">
        <f>VLOOKUP(Transaksi[[#This Row],[product_id]],'Data Mentah'!$J$7:$N$31,2,FALSE)</f>
        <v>Indomie Baso Sapi</v>
      </c>
      <c r="J1460" s="14" t="str">
        <f>VLOOKUP(Transaksi[[#This Row],[product_id]],'Data Mentah'!$J$7:$N$31,3,FALSE)</f>
        <v>makanan</v>
      </c>
      <c r="K1460" s="14">
        <f>VLOOKUP(Transaksi[[#This Row],[product_id]],'Data Mentah'!$J$7:$N$31,4,FALSE)</f>
        <v>9000</v>
      </c>
      <c r="L1460" s="14" t="str">
        <f>VLOOKUP(Transaksi[[#This Row],[product_id]],'Data Mentah'!$J$7:$N$31,5,FALSE)</f>
        <v>mie-kuah</v>
      </c>
      <c r="M1460" s="14">
        <f>Transaksi[[#This Row],[quantity]]*Transaksi[[#This Row],[harga_produk]]</f>
        <v>9000</v>
      </c>
      <c r="N1460" s="14" t="str">
        <f>LEFT(Transaksi[[#This Row],[jenis_pembayaran]],4)</f>
        <v>QRIS</v>
      </c>
      <c r="O1460" s="14">
        <f>IF(Transaksi[[#This Row],[tipe_pembayaran]]="QRIS",5%*Transaksi[[#This Row],[total_penjualan]],0)</f>
        <v>450</v>
      </c>
      <c r="P1460" s="14">
        <f>Transaksi[[#This Row],[total_penjualan]]-Transaksi[[#This Row],[diskon]]</f>
        <v>8550</v>
      </c>
      <c r="Q1460" s="16" t="str">
        <f t="shared" si="22"/>
        <v>Agustus</v>
      </c>
    </row>
    <row r="1461" spans="1:17">
      <c r="A1461" s="14">
        <v>1460</v>
      </c>
      <c r="B1461" s="14">
        <v>1460</v>
      </c>
      <c r="C1461" s="15">
        <v>44655</v>
      </c>
      <c r="D1461" s="14">
        <v>41</v>
      </c>
      <c r="E1461" s="14">
        <v>18</v>
      </c>
      <c r="F1461" s="14">
        <v>3</v>
      </c>
      <c r="G1461" s="14" t="s">
        <v>45</v>
      </c>
      <c r="H1461" s="14" t="s">
        <v>20</v>
      </c>
      <c r="I1461" s="14" t="str">
        <f>VLOOKUP(Transaksi[[#This Row],[product_id]],'Data Mentah'!$J$7:$N$31,2,FALSE)</f>
        <v>Indomie Soto Mie</v>
      </c>
      <c r="J1461" s="14" t="str">
        <f>VLOOKUP(Transaksi[[#This Row],[product_id]],'Data Mentah'!$J$7:$N$31,3,FALSE)</f>
        <v>makanan</v>
      </c>
      <c r="K1461" s="14">
        <f>VLOOKUP(Transaksi[[#This Row],[product_id]],'Data Mentah'!$J$7:$N$31,4,FALSE)</f>
        <v>9000</v>
      </c>
      <c r="L1461" s="14" t="str">
        <f>VLOOKUP(Transaksi[[#This Row],[product_id]],'Data Mentah'!$J$7:$N$31,5,FALSE)</f>
        <v>mie-kuah</v>
      </c>
      <c r="M1461" s="14">
        <f>Transaksi[[#This Row],[quantity]]*Transaksi[[#This Row],[harga_produk]]</f>
        <v>27000</v>
      </c>
      <c r="N1461" s="14" t="str">
        <f>LEFT(Transaksi[[#This Row],[jenis_pembayaran]],4)</f>
        <v>QRIS</v>
      </c>
      <c r="O1461" s="14">
        <f>IF(Transaksi[[#This Row],[tipe_pembayaran]]="QRIS",5%*Transaksi[[#This Row],[total_penjualan]],0)</f>
        <v>1350</v>
      </c>
      <c r="P1461" s="14">
        <f>Transaksi[[#This Row],[total_penjualan]]-Transaksi[[#This Row],[diskon]]</f>
        <v>25650</v>
      </c>
      <c r="Q1461" s="16" t="str">
        <f t="shared" si="22"/>
        <v>April</v>
      </c>
    </row>
    <row r="1462" spans="1:17">
      <c r="A1462" s="14">
        <v>1461</v>
      </c>
      <c r="B1462" s="14">
        <v>1461</v>
      </c>
      <c r="C1462" s="15">
        <v>44710</v>
      </c>
      <c r="D1462" s="14">
        <v>73</v>
      </c>
      <c r="E1462" s="14">
        <v>11</v>
      </c>
      <c r="F1462" s="14">
        <v>1</v>
      </c>
      <c r="G1462" s="14" t="s">
        <v>22</v>
      </c>
      <c r="H1462" s="14" t="s">
        <v>20</v>
      </c>
      <c r="I1462" s="14" t="str">
        <f>VLOOKUP(Transaksi[[#This Row],[product_id]],'Data Mentah'!$J$7:$N$31,2,FALSE)</f>
        <v>Indomie Rasa Empal Gentong</v>
      </c>
      <c r="J1462" s="14" t="str">
        <f>VLOOKUP(Transaksi[[#This Row],[product_id]],'Data Mentah'!$J$7:$N$31,3,FALSE)</f>
        <v>makanan</v>
      </c>
      <c r="K1462" s="14">
        <f>VLOOKUP(Transaksi[[#This Row],[product_id]],'Data Mentah'!$J$7:$N$31,4,FALSE)</f>
        <v>10000</v>
      </c>
      <c r="L1462" s="14" t="str">
        <f>VLOOKUP(Transaksi[[#This Row],[product_id]],'Data Mentah'!$J$7:$N$31,5,FALSE)</f>
        <v>mie-kuah</v>
      </c>
      <c r="M1462" s="14">
        <f>Transaksi[[#This Row],[quantity]]*Transaksi[[#This Row],[harga_produk]]</f>
        <v>10000</v>
      </c>
      <c r="N1462" s="14" t="str">
        <f>LEFT(Transaksi[[#This Row],[jenis_pembayaran]],4)</f>
        <v>QRIS</v>
      </c>
      <c r="O1462" s="14">
        <f>IF(Transaksi[[#This Row],[tipe_pembayaran]]="QRIS",5%*Transaksi[[#This Row],[total_penjualan]],0)</f>
        <v>500</v>
      </c>
      <c r="P1462" s="14">
        <f>Transaksi[[#This Row],[total_penjualan]]-Transaksi[[#This Row],[diskon]]</f>
        <v>9500</v>
      </c>
      <c r="Q1462" s="16" t="str">
        <f t="shared" si="22"/>
        <v>Mei</v>
      </c>
    </row>
    <row r="1463" spans="1:17">
      <c r="A1463" s="14">
        <v>1462</v>
      </c>
      <c r="B1463" s="14">
        <v>1462</v>
      </c>
      <c r="C1463" s="15">
        <v>44723</v>
      </c>
      <c r="D1463" s="14">
        <v>79</v>
      </c>
      <c r="E1463" s="14">
        <v>13</v>
      </c>
      <c r="F1463" s="14">
        <v>3</v>
      </c>
      <c r="G1463" s="14" t="s">
        <v>33</v>
      </c>
      <c r="H1463" s="14" t="s">
        <v>15</v>
      </c>
      <c r="I1463" s="14" t="str">
        <f>VLOOKUP(Transaksi[[#This Row],[product_id]],'Data Mentah'!$J$7:$N$31,2,FALSE)</f>
        <v>Indomie Rasa Sop Buntut</v>
      </c>
      <c r="J1463" s="14" t="str">
        <f>VLOOKUP(Transaksi[[#This Row],[product_id]],'Data Mentah'!$J$7:$N$31,3,FALSE)</f>
        <v>makanan</v>
      </c>
      <c r="K1463" s="14">
        <f>VLOOKUP(Transaksi[[#This Row],[product_id]],'Data Mentah'!$J$7:$N$31,4,FALSE)</f>
        <v>10000</v>
      </c>
      <c r="L1463" s="14" t="str">
        <f>VLOOKUP(Transaksi[[#This Row],[product_id]],'Data Mentah'!$J$7:$N$31,5,FALSE)</f>
        <v>mie-kuah</v>
      </c>
      <c r="M1463" s="14">
        <f>Transaksi[[#This Row],[quantity]]*Transaksi[[#This Row],[harga_produk]]</f>
        <v>30000</v>
      </c>
      <c r="N1463" s="14" t="str">
        <f>LEFT(Transaksi[[#This Row],[jenis_pembayaran]],4)</f>
        <v>QRIS</v>
      </c>
      <c r="O1463" s="14">
        <f>IF(Transaksi[[#This Row],[tipe_pembayaran]]="QRIS",5%*Transaksi[[#This Row],[total_penjualan]],0)</f>
        <v>1500</v>
      </c>
      <c r="P1463" s="14">
        <f>Transaksi[[#This Row],[total_penjualan]]-Transaksi[[#This Row],[diskon]]</f>
        <v>28500</v>
      </c>
      <c r="Q1463" s="16" t="str">
        <f t="shared" si="22"/>
        <v>Juni</v>
      </c>
    </row>
    <row r="1464" spans="1:17">
      <c r="A1464" s="14">
        <v>1463</v>
      </c>
      <c r="B1464" s="14">
        <v>1463</v>
      </c>
      <c r="C1464" s="15">
        <v>44701</v>
      </c>
      <c r="D1464" s="14">
        <v>20</v>
      </c>
      <c r="E1464" s="14">
        <v>11</v>
      </c>
      <c r="F1464" s="14">
        <v>3</v>
      </c>
      <c r="G1464" s="14" t="s">
        <v>19</v>
      </c>
      <c r="H1464" s="14" t="s">
        <v>15</v>
      </c>
      <c r="I1464" s="14" t="str">
        <f>VLOOKUP(Transaksi[[#This Row],[product_id]],'Data Mentah'!$J$7:$N$31,2,FALSE)</f>
        <v>Indomie Rasa Empal Gentong</v>
      </c>
      <c r="J1464" s="14" t="str">
        <f>VLOOKUP(Transaksi[[#This Row],[product_id]],'Data Mentah'!$J$7:$N$31,3,FALSE)</f>
        <v>makanan</v>
      </c>
      <c r="K1464" s="14">
        <f>VLOOKUP(Transaksi[[#This Row],[product_id]],'Data Mentah'!$J$7:$N$31,4,FALSE)</f>
        <v>10000</v>
      </c>
      <c r="L1464" s="14" t="str">
        <f>VLOOKUP(Transaksi[[#This Row],[product_id]],'Data Mentah'!$J$7:$N$31,5,FALSE)</f>
        <v>mie-kuah</v>
      </c>
      <c r="M1464" s="14">
        <f>Transaksi[[#This Row],[quantity]]*Transaksi[[#This Row],[harga_produk]]</f>
        <v>30000</v>
      </c>
      <c r="N1464" s="14" t="str">
        <f>LEFT(Transaksi[[#This Row],[jenis_pembayaran]],4)</f>
        <v>CASH</v>
      </c>
      <c r="O1464" s="14">
        <f>IF(Transaksi[[#This Row],[tipe_pembayaran]]="QRIS",5%*Transaksi[[#This Row],[total_penjualan]],0)</f>
        <v>0</v>
      </c>
      <c r="P1464" s="14">
        <f>Transaksi[[#This Row],[total_penjualan]]-Transaksi[[#This Row],[diskon]]</f>
        <v>30000</v>
      </c>
      <c r="Q1464" s="16" t="str">
        <f t="shared" si="22"/>
        <v>Mei</v>
      </c>
    </row>
    <row r="1465" spans="1:17">
      <c r="A1465" s="14">
        <v>1464</v>
      </c>
      <c r="B1465" s="14">
        <v>1464</v>
      </c>
      <c r="C1465" s="15">
        <v>44626</v>
      </c>
      <c r="D1465" s="14">
        <v>88</v>
      </c>
      <c r="E1465" s="14">
        <v>16</v>
      </c>
      <c r="F1465" s="14">
        <v>1</v>
      </c>
      <c r="G1465" s="14" t="s">
        <v>45</v>
      </c>
      <c r="H1465" s="14" t="s">
        <v>15</v>
      </c>
      <c r="I1465" s="14" t="str">
        <f>VLOOKUP(Transaksi[[#This Row],[product_id]],'Data Mentah'!$J$7:$N$31,2,FALSE)</f>
        <v>Indomie Rasa Soto Lamongan</v>
      </c>
      <c r="J1465" s="14" t="str">
        <f>VLOOKUP(Transaksi[[#This Row],[product_id]],'Data Mentah'!$J$7:$N$31,3,FALSE)</f>
        <v>makanan</v>
      </c>
      <c r="K1465" s="14">
        <f>VLOOKUP(Transaksi[[#This Row],[product_id]],'Data Mentah'!$J$7:$N$31,4,FALSE)</f>
        <v>10000</v>
      </c>
      <c r="L1465" s="14" t="str">
        <f>VLOOKUP(Transaksi[[#This Row],[product_id]],'Data Mentah'!$J$7:$N$31,5,FALSE)</f>
        <v>mie-kuah</v>
      </c>
      <c r="M1465" s="14">
        <f>Transaksi[[#This Row],[quantity]]*Transaksi[[#This Row],[harga_produk]]</f>
        <v>10000</v>
      </c>
      <c r="N1465" s="14" t="str">
        <f>LEFT(Transaksi[[#This Row],[jenis_pembayaran]],4)</f>
        <v>QRIS</v>
      </c>
      <c r="O1465" s="14">
        <f>IF(Transaksi[[#This Row],[tipe_pembayaran]]="QRIS",5%*Transaksi[[#This Row],[total_penjualan]],0)</f>
        <v>500</v>
      </c>
      <c r="P1465" s="14">
        <f>Transaksi[[#This Row],[total_penjualan]]-Transaksi[[#This Row],[diskon]]</f>
        <v>9500</v>
      </c>
      <c r="Q1465" s="16" t="str">
        <f t="shared" si="22"/>
        <v>Maret</v>
      </c>
    </row>
    <row r="1466" spans="1:17">
      <c r="A1466" s="14">
        <v>1465</v>
      </c>
      <c r="B1466" s="14">
        <v>1465</v>
      </c>
      <c r="C1466" s="15">
        <v>44682</v>
      </c>
      <c r="D1466" s="14">
        <v>57</v>
      </c>
      <c r="E1466" s="14">
        <v>2</v>
      </c>
      <c r="F1466" s="14">
        <v>3</v>
      </c>
      <c r="G1466" s="14" t="s">
        <v>30</v>
      </c>
      <c r="H1466" s="14" t="s">
        <v>20</v>
      </c>
      <c r="I1466" s="14" t="str">
        <f>VLOOKUP(Transaksi[[#This Row],[product_id]],'Data Mentah'!$J$7:$N$31,2,FALSE)</f>
        <v>Indomie Ayam Spesial</v>
      </c>
      <c r="J1466" s="14" t="str">
        <f>VLOOKUP(Transaksi[[#This Row],[product_id]],'Data Mentah'!$J$7:$N$31,3,FALSE)</f>
        <v>makanan</v>
      </c>
      <c r="K1466" s="14">
        <f>VLOOKUP(Transaksi[[#This Row],[product_id]],'Data Mentah'!$J$7:$N$31,4,FALSE)</f>
        <v>9000</v>
      </c>
      <c r="L1466" s="14" t="str">
        <f>VLOOKUP(Transaksi[[#This Row],[product_id]],'Data Mentah'!$J$7:$N$31,5,FALSE)</f>
        <v>mie-kuah</v>
      </c>
      <c r="M1466" s="14">
        <f>Transaksi[[#This Row],[quantity]]*Transaksi[[#This Row],[harga_produk]]</f>
        <v>27000</v>
      </c>
      <c r="N1466" s="14" t="str">
        <f>LEFT(Transaksi[[#This Row],[jenis_pembayaran]],4)</f>
        <v>QRIS</v>
      </c>
      <c r="O1466" s="14">
        <f>IF(Transaksi[[#This Row],[tipe_pembayaran]]="QRIS",5%*Transaksi[[#This Row],[total_penjualan]],0)</f>
        <v>1350</v>
      </c>
      <c r="P1466" s="14">
        <f>Transaksi[[#This Row],[total_penjualan]]-Transaksi[[#This Row],[diskon]]</f>
        <v>25650</v>
      </c>
      <c r="Q1466" s="16" t="str">
        <f t="shared" si="22"/>
        <v>Mei</v>
      </c>
    </row>
    <row r="1467" spans="1:17">
      <c r="A1467" s="14">
        <v>1466</v>
      </c>
      <c r="B1467" s="14">
        <v>1466</v>
      </c>
      <c r="C1467" s="15">
        <v>44640</v>
      </c>
      <c r="D1467" s="14">
        <v>55</v>
      </c>
      <c r="E1467" s="14">
        <v>1</v>
      </c>
      <c r="F1467" s="14">
        <v>2</v>
      </c>
      <c r="G1467" s="14" t="s">
        <v>14</v>
      </c>
      <c r="H1467" s="14" t="s">
        <v>20</v>
      </c>
      <c r="I1467" s="14" t="str">
        <f>VLOOKUP(Transaksi[[#This Row],[product_id]],'Data Mentah'!$J$7:$N$31,2,FALSE)</f>
        <v>indomie Ayam Bawang</v>
      </c>
      <c r="J1467" s="14" t="str">
        <f>VLOOKUP(Transaksi[[#This Row],[product_id]],'Data Mentah'!$J$7:$N$31,3,FALSE)</f>
        <v>makanan</v>
      </c>
      <c r="K1467" s="14">
        <f>VLOOKUP(Transaksi[[#This Row],[product_id]],'Data Mentah'!$J$7:$N$31,4,FALSE)</f>
        <v>9000</v>
      </c>
      <c r="L1467" s="14" t="str">
        <f>VLOOKUP(Transaksi[[#This Row],[product_id]],'Data Mentah'!$J$7:$N$31,5,FALSE)</f>
        <v>mie-kuah</v>
      </c>
      <c r="M1467" s="14">
        <f>Transaksi[[#This Row],[quantity]]*Transaksi[[#This Row],[harga_produk]]</f>
        <v>18000</v>
      </c>
      <c r="N1467" s="14" t="str">
        <f>LEFT(Transaksi[[#This Row],[jenis_pembayaran]],4)</f>
        <v>QRIS</v>
      </c>
      <c r="O1467" s="14">
        <f>IF(Transaksi[[#This Row],[tipe_pembayaran]]="QRIS",5%*Transaksi[[#This Row],[total_penjualan]],0)</f>
        <v>900</v>
      </c>
      <c r="P1467" s="14">
        <f>Transaksi[[#This Row],[total_penjualan]]-Transaksi[[#This Row],[diskon]]</f>
        <v>17100</v>
      </c>
      <c r="Q1467" s="16" t="str">
        <f t="shared" si="22"/>
        <v>Maret</v>
      </c>
    </row>
    <row r="1468" spans="1:17">
      <c r="A1468" s="14">
        <v>1467</v>
      </c>
      <c r="B1468" s="14">
        <v>1467</v>
      </c>
      <c r="C1468" s="15">
        <v>44636</v>
      </c>
      <c r="D1468" s="14">
        <v>66</v>
      </c>
      <c r="E1468" s="14">
        <v>7</v>
      </c>
      <c r="F1468" s="14">
        <v>1</v>
      </c>
      <c r="G1468" s="14" t="s">
        <v>45</v>
      </c>
      <c r="H1468" s="14" t="s">
        <v>20</v>
      </c>
      <c r="I1468" s="14" t="str">
        <f>VLOOKUP(Transaksi[[#This Row],[product_id]],'Data Mentah'!$J$7:$N$31,2,FALSE)</f>
        <v>Indomie Goreng Rendang</v>
      </c>
      <c r="J1468" s="14" t="str">
        <f>VLOOKUP(Transaksi[[#This Row],[product_id]],'Data Mentah'!$J$7:$N$31,3,FALSE)</f>
        <v>makanan</v>
      </c>
      <c r="K1468" s="14">
        <f>VLOOKUP(Transaksi[[#This Row],[product_id]],'Data Mentah'!$J$7:$N$31,4,FALSE)</f>
        <v>9000</v>
      </c>
      <c r="L1468" s="14" t="str">
        <f>VLOOKUP(Transaksi[[#This Row],[product_id]],'Data Mentah'!$J$7:$N$31,5,FALSE)</f>
        <v>mie-goreng</v>
      </c>
      <c r="M1468" s="14">
        <f>Transaksi[[#This Row],[quantity]]*Transaksi[[#This Row],[harga_produk]]</f>
        <v>9000</v>
      </c>
      <c r="N1468" s="14" t="str">
        <f>LEFT(Transaksi[[#This Row],[jenis_pembayaran]],4)</f>
        <v>QRIS</v>
      </c>
      <c r="O1468" s="14">
        <f>IF(Transaksi[[#This Row],[tipe_pembayaran]]="QRIS",5%*Transaksi[[#This Row],[total_penjualan]],0)</f>
        <v>450</v>
      </c>
      <c r="P1468" s="14">
        <f>Transaksi[[#This Row],[total_penjualan]]-Transaksi[[#This Row],[diskon]]</f>
        <v>8550</v>
      </c>
      <c r="Q1468" s="16" t="str">
        <f t="shared" si="22"/>
        <v>Maret</v>
      </c>
    </row>
    <row r="1469" spans="1:17">
      <c r="A1469" s="14">
        <v>1468</v>
      </c>
      <c r="B1469" s="14">
        <v>1468</v>
      </c>
      <c r="C1469" s="15">
        <v>44772</v>
      </c>
      <c r="D1469" s="14">
        <v>15</v>
      </c>
      <c r="E1469" s="14">
        <v>4</v>
      </c>
      <c r="F1469" s="14">
        <v>3</v>
      </c>
      <c r="G1469" s="14" t="s">
        <v>22</v>
      </c>
      <c r="H1469" s="14" t="s">
        <v>20</v>
      </c>
      <c r="I1469" s="14" t="str">
        <f>VLOOKUP(Transaksi[[#This Row],[product_id]],'Data Mentah'!$J$7:$N$31,2,FALSE)</f>
        <v>Indomie Goreng Aceh</v>
      </c>
      <c r="J1469" s="14" t="str">
        <f>VLOOKUP(Transaksi[[#This Row],[product_id]],'Data Mentah'!$J$7:$N$31,3,FALSE)</f>
        <v>makanan</v>
      </c>
      <c r="K1469" s="14">
        <f>VLOOKUP(Transaksi[[#This Row],[product_id]],'Data Mentah'!$J$7:$N$31,4,FALSE)</f>
        <v>9000</v>
      </c>
      <c r="L1469" s="14" t="str">
        <f>VLOOKUP(Transaksi[[#This Row],[product_id]],'Data Mentah'!$J$7:$N$31,5,FALSE)</f>
        <v>mie-goreng</v>
      </c>
      <c r="M1469" s="14">
        <f>Transaksi[[#This Row],[quantity]]*Transaksi[[#This Row],[harga_produk]]</f>
        <v>27000</v>
      </c>
      <c r="N1469" s="14" t="str">
        <f>LEFT(Transaksi[[#This Row],[jenis_pembayaran]],4)</f>
        <v>QRIS</v>
      </c>
      <c r="O1469" s="14">
        <f>IF(Transaksi[[#This Row],[tipe_pembayaran]]="QRIS",5%*Transaksi[[#This Row],[total_penjualan]],0)</f>
        <v>1350</v>
      </c>
      <c r="P1469" s="14">
        <f>Transaksi[[#This Row],[total_penjualan]]-Transaksi[[#This Row],[diskon]]</f>
        <v>25650</v>
      </c>
      <c r="Q1469" s="16" t="str">
        <f t="shared" si="22"/>
        <v>Juli</v>
      </c>
    </row>
    <row r="1470" spans="1:17">
      <c r="A1470" s="14">
        <v>1469</v>
      </c>
      <c r="B1470" s="14">
        <v>1469</v>
      </c>
      <c r="C1470" s="15">
        <v>44759</v>
      </c>
      <c r="D1470" s="14">
        <v>40</v>
      </c>
      <c r="E1470" s="14">
        <v>8</v>
      </c>
      <c r="F1470" s="14">
        <v>3</v>
      </c>
      <c r="G1470" s="14" t="s">
        <v>22</v>
      </c>
      <c r="H1470" s="14" t="s">
        <v>20</v>
      </c>
      <c r="I1470" s="14" t="str">
        <f>VLOOKUP(Transaksi[[#This Row],[product_id]],'Data Mentah'!$J$7:$N$31,2,FALSE)</f>
        <v>Indomie Goreng Sambal Matah</v>
      </c>
      <c r="J1470" s="14" t="str">
        <f>VLOOKUP(Transaksi[[#This Row],[product_id]],'Data Mentah'!$J$7:$N$31,3,FALSE)</f>
        <v>makanan</v>
      </c>
      <c r="K1470" s="14">
        <f>VLOOKUP(Transaksi[[#This Row],[product_id]],'Data Mentah'!$J$7:$N$31,4,FALSE)</f>
        <v>9000</v>
      </c>
      <c r="L1470" s="14" t="str">
        <f>VLOOKUP(Transaksi[[#This Row],[product_id]],'Data Mentah'!$J$7:$N$31,5,FALSE)</f>
        <v>mie-goreng</v>
      </c>
      <c r="M1470" s="14">
        <f>Transaksi[[#This Row],[quantity]]*Transaksi[[#This Row],[harga_produk]]</f>
        <v>27000</v>
      </c>
      <c r="N1470" s="14" t="str">
        <f>LEFT(Transaksi[[#This Row],[jenis_pembayaran]],4)</f>
        <v>QRIS</v>
      </c>
      <c r="O1470" s="14">
        <f>IF(Transaksi[[#This Row],[tipe_pembayaran]]="QRIS",5%*Transaksi[[#This Row],[total_penjualan]],0)</f>
        <v>1350</v>
      </c>
      <c r="P1470" s="14">
        <f>Transaksi[[#This Row],[total_penjualan]]-Transaksi[[#This Row],[diskon]]</f>
        <v>25650</v>
      </c>
      <c r="Q1470" s="16" t="str">
        <f t="shared" si="22"/>
        <v>Juli</v>
      </c>
    </row>
    <row r="1471" spans="1:17">
      <c r="A1471" s="14">
        <v>1470</v>
      </c>
      <c r="B1471" s="14">
        <v>1470</v>
      </c>
      <c r="C1471" s="15">
        <v>44669</v>
      </c>
      <c r="D1471" s="14">
        <v>94</v>
      </c>
      <c r="E1471" s="14">
        <v>6</v>
      </c>
      <c r="F1471" s="14">
        <v>2</v>
      </c>
      <c r="G1471" s="14" t="s">
        <v>22</v>
      </c>
      <c r="H1471" s="14" t="s">
        <v>15</v>
      </c>
      <c r="I1471" s="14" t="str">
        <f>VLOOKUP(Transaksi[[#This Row],[product_id]],'Data Mentah'!$J$7:$N$31,2,FALSE)</f>
        <v>Indomie Goreng Pedas</v>
      </c>
      <c r="J1471" s="14" t="str">
        <f>VLOOKUP(Transaksi[[#This Row],[product_id]],'Data Mentah'!$J$7:$N$31,3,FALSE)</f>
        <v>makanan</v>
      </c>
      <c r="K1471" s="14">
        <f>VLOOKUP(Transaksi[[#This Row],[product_id]],'Data Mentah'!$J$7:$N$31,4,FALSE)</f>
        <v>9000</v>
      </c>
      <c r="L1471" s="14" t="str">
        <f>VLOOKUP(Transaksi[[#This Row],[product_id]],'Data Mentah'!$J$7:$N$31,5,FALSE)</f>
        <v>mie-goreng</v>
      </c>
      <c r="M1471" s="14">
        <f>Transaksi[[#This Row],[quantity]]*Transaksi[[#This Row],[harga_produk]]</f>
        <v>18000</v>
      </c>
      <c r="N1471" s="14" t="str">
        <f>LEFT(Transaksi[[#This Row],[jenis_pembayaran]],4)</f>
        <v>QRIS</v>
      </c>
      <c r="O1471" s="14">
        <f>IF(Transaksi[[#This Row],[tipe_pembayaran]]="QRIS",5%*Transaksi[[#This Row],[total_penjualan]],0)</f>
        <v>900</v>
      </c>
      <c r="P1471" s="14">
        <f>Transaksi[[#This Row],[total_penjualan]]-Transaksi[[#This Row],[diskon]]</f>
        <v>17100</v>
      </c>
      <c r="Q1471" s="16" t="str">
        <f t="shared" si="22"/>
        <v>April</v>
      </c>
    </row>
    <row r="1472" spans="1:17">
      <c r="A1472" s="14">
        <v>1471</v>
      </c>
      <c r="B1472" s="14">
        <v>1471</v>
      </c>
      <c r="C1472" s="15">
        <v>44645</v>
      </c>
      <c r="D1472" s="14">
        <v>31</v>
      </c>
      <c r="E1472" s="14">
        <v>12</v>
      </c>
      <c r="F1472" s="14">
        <v>2</v>
      </c>
      <c r="G1472" s="14" t="s">
        <v>14</v>
      </c>
      <c r="H1472" s="14" t="s">
        <v>20</v>
      </c>
      <c r="I1472" s="14" t="str">
        <f>VLOOKUP(Transaksi[[#This Row],[product_id]],'Data Mentah'!$J$7:$N$31,2,FALSE)</f>
        <v>Indomie Rasa Mi Kocok Bandung</v>
      </c>
      <c r="J1472" s="14" t="str">
        <f>VLOOKUP(Transaksi[[#This Row],[product_id]],'Data Mentah'!$J$7:$N$31,3,FALSE)</f>
        <v>makanan</v>
      </c>
      <c r="K1472" s="14">
        <f>VLOOKUP(Transaksi[[#This Row],[product_id]],'Data Mentah'!$J$7:$N$31,4,FALSE)</f>
        <v>10000</v>
      </c>
      <c r="L1472" s="14" t="str">
        <f>VLOOKUP(Transaksi[[#This Row],[product_id]],'Data Mentah'!$J$7:$N$31,5,FALSE)</f>
        <v>mie-kuah</v>
      </c>
      <c r="M1472" s="14">
        <f>Transaksi[[#This Row],[quantity]]*Transaksi[[#This Row],[harga_produk]]</f>
        <v>20000</v>
      </c>
      <c r="N1472" s="14" t="str">
        <f>LEFT(Transaksi[[#This Row],[jenis_pembayaran]],4)</f>
        <v>QRIS</v>
      </c>
      <c r="O1472" s="14">
        <f>IF(Transaksi[[#This Row],[tipe_pembayaran]]="QRIS",5%*Transaksi[[#This Row],[total_penjualan]],0)</f>
        <v>1000</v>
      </c>
      <c r="P1472" s="14">
        <f>Transaksi[[#This Row],[total_penjualan]]-Transaksi[[#This Row],[diskon]]</f>
        <v>19000</v>
      </c>
      <c r="Q1472" s="16" t="str">
        <f t="shared" si="22"/>
        <v>Maret</v>
      </c>
    </row>
    <row r="1473" spans="1:17">
      <c r="A1473" s="14">
        <v>1472</v>
      </c>
      <c r="B1473" s="14">
        <v>1472</v>
      </c>
      <c r="C1473" s="15">
        <v>44766</v>
      </c>
      <c r="D1473" s="14">
        <v>71</v>
      </c>
      <c r="E1473" s="14">
        <v>8</v>
      </c>
      <c r="F1473" s="14">
        <v>3</v>
      </c>
      <c r="G1473" s="14" t="s">
        <v>22</v>
      </c>
      <c r="H1473" s="14" t="s">
        <v>15</v>
      </c>
      <c r="I1473" s="14" t="str">
        <f>VLOOKUP(Transaksi[[#This Row],[product_id]],'Data Mentah'!$J$7:$N$31,2,FALSE)</f>
        <v>Indomie Goreng Sambal Matah</v>
      </c>
      <c r="J1473" s="14" t="str">
        <f>VLOOKUP(Transaksi[[#This Row],[product_id]],'Data Mentah'!$J$7:$N$31,3,FALSE)</f>
        <v>makanan</v>
      </c>
      <c r="K1473" s="14">
        <f>VLOOKUP(Transaksi[[#This Row],[product_id]],'Data Mentah'!$J$7:$N$31,4,FALSE)</f>
        <v>9000</v>
      </c>
      <c r="L1473" s="14" t="str">
        <f>VLOOKUP(Transaksi[[#This Row],[product_id]],'Data Mentah'!$J$7:$N$31,5,FALSE)</f>
        <v>mie-goreng</v>
      </c>
      <c r="M1473" s="14">
        <f>Transaksi[[#This Row],[quantity]]*Transaksi[[#This Row],[harga_produk]]</f>
        <v>27000</v>
      </c>
      <c r="N1473" s="14" t="str">
        <f>LEFT(Transaksi[[#This Row],[jenis_pembayaran]],4)</f>
        <v>QRIS</v>
      </c>
      <c r="O1473" s="14">
        <f>IF(Transaksi[[#This Row],[tipe_pembayaran]]="QRIS",5%*Transaksi[[#This Row],[total_penjualan]],0)</f>
        <v>1350</v>
      </c>
      <c r="P1473" s="14">
        <f>Transaksi[[#This Row],[total_penjualan]]-Transaksi[[#This Row],[diskon]]</f>
        <v>25650</v>
      </c>
      <c r="Q1473" s="16" t="str">
        <f t="shared" si="22"/>
        <v>Juli</v>
      </c>
    </row>
    <row r="1474" spans="1:17">
      <c r="A1474" s="14">
        <v>1473</v>
      </c>
      <c r="B1474" s="14">
        <v>1473</v>
      </c>
      <c r="C1474" s="15">
        <v>44586</v>
      </c>
      <c r="D1474" s="14">
        <v>32</v>
      </c>
      <c r="E1474" s="14">
        <v>14</v>
      </c>
      <c r="F1474" s="14">
        <v>2</v>
      </c>
      <c r="G1474" s="14" t="s">
        <v>19</v>
      </c>
      <c r="H1474" s="14" t="s">
        <v>20</v>
      </c>
      <c r="I1474" s="14" t="str">
        <f>VLOOKUP(Transaksi[[#This Row],[product_id]],'Data Mentah'!$J$7:$N$31,2,FALSE)</f>
        <v>Indomie Rasa Soto Banjar Limau Kuit</v>
      </c>
      <c r="J1474" s="14" t="str">
        <f>VLOOKUP(Transaksi[[#This Row],[product_id]],'Data Mentah'!$J$7:$N$31,3,FALSE)</f>
        <v>makanan</v>
      </c>
      <c r="K1474" s="14">
        <f>VLOOKUP(Transaksi[[#This Row],[product_id]],'Data Mentah'!$J$7:$N$31,4,FALSE)</f>
        <v>10000</v>
      </c>
      <c r="L1474" s="14" t="str">
        <f>VLOOKUP(Transaksi[[#This Row],[product_id]],'Data Mentah'!$J$7:$N$31,5,FALSE)</f>
        <v>mie-kuah</v>
      </c>
      <c r="M1474" s="14">
        <f>Transaksi[[#This Row],[quantity]]*Transaksi[[#This Row],[harga_produk]]</f>
        <v>20000</v>
      </c>
      <c r="N1474" s="14" t="str">
        <f>LEFT(Transaksi[[#This Row],[jenis_pembayaran]],4)</f>
        <v>CASH</v>
      </c>
      <c r="O1474" s="14">
        <f>IF(Transaksi[[#This Row],[tipe_pembayaran]]="QRIS",5%*Transaksi[[#This Row],[total_penjualan]],0)</f>
        <v>0</v>
      </c>
      <c r="P1474" s="14">
        <f>Transaksi[[#This Row],[total_penjualan]]-Transaksi[[#This Row],[diskon]]</f>
        <v>20000</v>
      </c>
      <c r="Q1474" s="16" t="str">
        <f t="shared" si="22"/>
        <v>Januari</v>
      </c>
    </row>
    <row r="1475" spans="1:17">
      <c r="A1475" s="14">
        <v>1474</v>
      </c>
      <c r="B1475" s="14">
        <v>1474</v>
      </c>
      <c r="C1475" s="15">
        <v>44740</v>
      </c>
      <c r="D1475" s="14">
        <v>98</v>
      </c>
      <c r="E1475" s="14">
        <v>12</v>
      </c>
      <c r="F1475" s="14">
        <v>1</v>
      </c>
      <c r="G1475" s="14" t="s">
        <v>45</v>
      </c>
      <c r="H1475" s="14" t="s">
        <v>20</v>
      </c>
      <c r="I1475" s="14" t="str">
        <f>VLOOKUP(Transaksi[[#This Row],[product_id]],'Data Mentah'!$J$7:$N$31,2,FALSE)</f>
        <v>Indomie Rasa Mi Kocok Bandung</v>
      </c>
      <c r="J1475" s="14" t="str">
        <f>VLOOKUP(Transaksi[[#This Row],[product_id]],'Data Mentah'!$J$7:$N$31,3,FALSE)</f>
        <v>makanan</v>
      </c>
      <c r="K1475" s="14">
        <f>VLOOKUP(Transaksi[[#This Row],[product_id]],'Data Mentah'!$J$7:$N$31,4,FALSE)</f>
        <v>10000</v>
      </c>
      <c r="L1475" s="14" t="str">
        <f>VLOOKUP(Transaksi[[#This Row],[product_id]],'Data Mentah'!$J$7:$N$31,5,FALSE)</f>
        <v>mie-kuah</v>
      </c>
      <c r="M1475" s="14">
        <f>Transaksi[[#This Row],[quantity]]*Transaksi[[#This Row],[harga_produk]]</f>
        <v>10000</v>
      </c>
      <c r="N1475" s="14" t="str">
        <f>LEFT(Transaksi[[#This Row],[jenis_pembayaran]],4)</f>
        <v>QRIS</v>
      </c>
      <c r="O1475" s="14">
        <f>IF(Transaksi[[#This Row],[tipe_pembayaran]]="QRIS",5%*Transaksi[[#This Row],[total_penjualan]],0)</f>
        <v>500</v>
      </c>
      <c r="P1475" s="14">
        <f>Transaksi[[#This Row],[total_penjualan]]-Transaksi[[#This Row],[diskon]]</f>
        <v>9500</v>
      </c>
      <c r="Q1475" s="16" t="str">
        <f t="shared" ref="Q1475:Q1538" si="23">CHOOSE(MONTH(C1475),"Januari","Februari","Maret","April","Mei","Juni","Juli","Agustus","September","Oktober","November","Desember")</f>
        <v>Juni</v>
      </c>
    </row>
    <row r="1476" spans="1:17">
      <c r="A1476" s="14">
        <v>1475</v>
      </c>
      <c r="B1476" s="14">
        <v>1475</v>
      </c>
      <c r="C1476" s="15">
        <v>44745</v>
      </c>
      <c r="D1476" s="14">
        <v>98</v>
      </c>
      <c r="E1476" s="14">
        <v>16</v>
      </c>
      <c r="F1476" s="14">
        <v>2</v>
      </c>
      <c r="G1476" s="14" t="s">
        <v>45</v>
      </c>
      <c r="H1476" s="14" t="s">
        <v>15</v>
      </c>
      <c r="I1476" s="14" t="str">
        <f>VLOOKUP(Transaksi[[#This Row],[product_id]],'Data Mentah'!$J$7:$N$31,2,FALSE)</f>
        <v>Indomie Rasa Soto Lamongan</v>
      </c>
      <c r="J1476" s="14" t="str">
        <f>VLOOKUP(Transaksi[[#This Row],[product_id]],'Data Mentah'!$J$7:$N$31,3,FALSE)</f>
        <v>makanan</v>
      </c>
      <c r="K1476" s="14">
        <f>VLOOKUP(Transaksi[[#This Row],[product_id]],'Data Mentah'!$J$7:$N$31,4,FALSE)</f>
        <v>10000</v>
      </c>
      <c r="L1476" s="14" t="str">
        <f>VLOOKUP(Transaksi[[#This Row],[product_id]],'Data Mentah'!$J$7:$N$31,5,FALSE)</f>
        <v>mie-kuah</v>
      </c>
      <c r="M1476" s="14">
        <f>Transaksi[[#This Row],[quantity]]*Transaksi[[#This Row],[harga_produk]]</f>
        <v>20000</v>
      </c>
      <c r="N1476" s="14" t="str">
        <f>LEFT(Transaksi[[#This Row],[jenis_pembayaran]],4)</f>
        <v>QRIS</v>
      </c>
      <c r="O1476" s="14">
        <f>IF(Transaksi[[#This Row],[tipe_pembayaran]]="QRIS",5%*Transaksi[[#This Row],[total_penjualan]],0)</f>
        <v>1000</v>
      </c>
      <c r="P1476" s="14">
        <f>Transaksi[[#This Row],[total_penjualan]]-Transaksi[[#This Row],[diskon]]</f>
        <v>19000</v>
      </c>
      <c r="Q1476" s="16" t="str">
        <f t="shared" si="23"/>
        <v>Juli</v>
      </c>
    </row>
    <row r="1477" spans="1:17">
      <c r="A1477" s="14">
        <v>1476</v>
      </c>
      <c r="B1477" s="14">
        <v>1476</v>
      </c>
      <c r="C1477" s="15">
        <v>44652</v>
      </c>
      <c r="D1477" s="14">
        <v>70</v>
      </c>
      <c r="E1477" s="14">
        <v>5</v>
      </c>
      <c r="F1477" s="14">
        <v>2</v>
      </c>
      <c r="G1477" s="14" t="s">
        <v>30</v>
      </c>
      <c r="H1477" s="14" t="s">
        <v>15</v>
      </c>
      <c r="I1477" s="14" t="str">
        <f>VLOOKUP(Transaksi[[#This Row],[product_id]],'Data Mentah'!$J$7:$N$31,2,FALSE)</f>
        <v>Indomie Goreng Cabe Ijo</v>
      </c>
      <c r="J1477" s="14" t="str">
        <f>VLOOKUP(Transaksi[[#This Row],[product_id]],'Data Mentah'!$J$7:$N$31,3,FALSE)</f>
        <v>makanan</v>
      </c>
      <c r="K1477" s="14">
        <f>VLOOKUP(Transaksi[[#This Row],[product_id]],'Data Mentah'!$J$7:$N$31,4,FALSE)</f>
        <v>9000</v>
      </c>
      <c r="L1477" s="14" t="str">
        <f>VLOOKUP(Transaksi[[#This Row],[product_id]],'Data Mentah'!$J$7:$N$31,5,FALSE)</f>
        <v>mie-goreng</v>
      </c>
      <c r="M1477" s="14">
        <f>Transaksi[[#This Row],[quantity]]*Transaksi[[#This Row],[harga_produk]]</f>
        <v>18000</v>
      </c>
      <c r="N1477" s="14" t="str">
        <f>LEFT(Transaksi[[#This Row],[jenis_pembayaran]],4)</f>
        <v>QRIS</v>
      </c>
      <c r="O1477" s="14">
        <f>IF(Transaksi[[#This Row],[tipe_pembayaran]]="QRIS",5%*Transaksi[[#This Row],[total_penjualan]],0)</f>
        <v>900</v>
      </c>
      <c r="P1477" s="14">
        <f>Transaksi[[#This Row],[total_penjualan]]-Transaksi[[#This Row],[diskon]]</f>
        <v>17100</v>
      </c>
      <c r="Q1477" s="16" t="str">
        <f t="shared" si="23"/>
        <v>April</v>
      </c>
    </row>
    <row r="1478" spans="1:17">
      <c r="A1478" s="14">
        <v>1477</v>
      </c>
      <c r="B1478" s="14">
        <v>1477</v>
      </c>
      <c r="C1478" s="15">
        <v>44755</v>
      </c>
      <c r="D1478" s="14">
        <v>96</v>
      </c>
      <c r="E1478" s="14">
        <v>17</v>
      </c>
      <c r="F1478" s="14">
        <v>3</v>
      </c>
      <c r="G1478" s="14" t="s">
        <v>19</v>
      </c>
      <c r="H1478" s="14" t="s">
        <v>20</v>
      </c>
      <c r="I1478" s="14" t="str">
        <f>VLOOKUP(Transaksi[[#This Row],[product_id]],'Data Mentah'!$J$7:$N$31,2,FALSE)</f>
        <v>Indomie Rasa Soto Padang</v>
      </c>
      <c r="J1478" s="14" t="str">
        <f>VLOOKUP(Transaksi[[#This Row],[product_id]],'Data Mentah'!$J$7:$N$31,3,FALSE)</f>
        <v>makanan</v>
      </c>
      <c r="K1478" s="14">
        <f>VLOOKUP(Transaksi[[#This Row],[product_id]],'Data Mentah'!$J$7:$N$31,4,FALSE)</f>
        <v>10000</v>
      </c>
      <c r="L1478" s="14" t="str">
        <f>VLOOKUP(Transaksi[[#This Row],[product_id]],'Data Mentah'!$J$7:$N$31,5,FALSE)</f>
        <v>mie-kuah</v>
      </c>
      <c r="M1478" s="14">
        <f>Transaksi[[#This Row],[quantity]]*Transaksi[[#This Row],[harga_produk]]</f>
        <v>30000</v>
      </c>
      <c r="N1478" s="14" t="str">
        <f>LEFT(Transaksi[[#This Row],[jenis_pembayaran]],4)</f>
        <v>CASH</v>
      </c>
      <c r="O1478" s="14">
        <f>IF(Transaksi[[#This Row],[tipe_pembayaran]]="QRIS",5%*Transaksi[[#This Row],[total_penjualan]],0)</f>
        <v>0</v>
      </c>
      <c r="P1478" s="14">
        <f>Transaksi[[#This Row],[total_penjualan]]-Transaksi[[#This Row],[diskon]]</f>
        <v>30000</v>
      </c>
      <c r="Q1478" s="16" t="str">
        <f t="shared" si="23"/>
        <v>Juli</v>
      </c>
    </row>
    <row r="1479" spans="1:17">
      <c r="A1479" s="14">
        <v>1478</v>
      </c>
      <c r="B1479" s="14">
        <v>1478</v>
      </c>
      <c r="C1479" s="15">
        <v>44636</v>
      </c>
      <c r="D1479" s="14">
        <v>28</v>
      </c>
      <c r="E1479" s="14">
        <v>14</v>
      </c>
      <c r="F1479" s="14">
        <v>3</v>
      </c>
      <c r="G1479" s="14" t="s">
        <v>19</v>
      </c>
      <c r="H1479" s="14" t="s">
        <v>15</v>
      </c>
      <c r="I1479" s="14" t="str">
        <f>VLOOKUP(Transaksi[[#This Row],[product_id]],'Data Mentah'!$J$7:$N$31,2,FALSE)</f>
        <v>Indomie Rasa Soto Banjar Limau Kuit</v>
      </c>
      <c r="J1479" s="14" t="str">
        <f>VLOOKUP(Transaksi[[#This Row],[product_id]],'Data Mentah'!$J$7:$N$31,3,FALSE)</f>
        <v>makanan</v>
      </c>
      <c r="K1479" s="14">
        <f>VLOOKUP(Transaksi[[#This Row],[product_id]],'Data Mentah'!$J$7:$N$31,4,FALSE)</f>
        <v>10000</v>
      </c>
      <c r="L1479" s="14" t="str">
        <f>VLOOKUP(Transaksi[[#This Row],[product_id]],'Data Mentah'!$J$7:$N$31,5,FALSE)</f>
        <v>mie-kuah</v>
      </c>
      <c r="M1479" s="14">
        <f>Transaksi[[#This Row],[quantity]]*Transaksi[[#This Row],[harga_produk]]</f>
        <v>30000</v>
      </c>
      <c r="N1479" s="14" t="str">
        <f>LEFT(Transaksi[[#This Row],[jenis_pembayaran]],4)</f>
        <v>CASH</v>
      </c>
      <c r="O1479" s="14">
        <f>IF(Transaksi[[#This Row],[tipe_pembayaran]]="QRIS",5%*Transaksi[[#This Row],[total_penjualan]],0)</f>
        <v>0</v>
      </c>
      <c r="P1479" s="14">
        <f>Transaksi[[#This Row],[total_penjualan]]-Transaksi[[#This Row],[diskon]]</f>
        <v>30000</v>
      </c>
      <c r="Q1479" s="16" t="str">
        <f t="shared" si="23"/>
        <v>Maret</v>
      </c>
    </row>
    <row r="1480" spans="1:17">
      <c r="A1480" s="14">
        <v>1479</v>
      </c>
      <c r="B1480" s="14">
        <v>1479</v>
      </c>
      <c r="C1480" s="15">
        <v>44783</v>
      </c>
      <c r="D1480" s="14">
        <v>64</v>
      </c>
      <c r="E1480" s="14">
        <v>6</v>
      </c>
      <c r="F1480" s="14">
        <v>3</v>
      </c>
      <c r="G1480" s="14" t="s">
        <v>22</v>
      </c>
      <c r="H1480" s="14" t="s">
        <v>15</v>
      </c>
      <c r="I1480" s="14" t="str">
        <f>VLOOKUP(Transaksi[[#This Row],[product_id]],'Data Mentah'!$J$7:$N$31,2,FALSE)</f>
        <v>Indomie Goreng Pedas</v>
      </c>
      <c r="J1480" s="14" t="str">
        <f>VLOOKUP(Transaksi[[#This Row],[product_id]],'Data Mentah'!$J$7:$N$31,3,FALSE)</f>
        <v>makanan</v>
      </c>
      <c r="K1480" s="14">
        <f>VLOOKUP(Transaksi[[#This Row],[product_id]],'Data Mentah'!$J$7:$N$31,4,FALSE)</f>
        <v>9000</v>
      </c>
      <c r="L1480" s="14" t="str">
        <f>VLOOKUP(Transaksi[[#This Row],[product_id]],'Data Mentah'!$J$7:$N$31,5,FALSE)</f>
        <v>mie-goreng</v>
      </c>
      <c r="M1480" s="14">
        <f>Transaksi[[#This Row],[quantity]]*Transaksi[[#This Row],[harga_produk]]</f>
        <v>27000</v>
      </c>
      <c r="N1480" s="14" t="str">
        <f>LEFT(Transaksi[[#This Row],[jenis_pembayaran]],4)</f>
        <v>QRIS</v>
      </c>
      <c r="O1480" s="14">
        <f>IF(Transaksi[[#This Row],[tipe_pembayaran]]="QRIS",5%*Transaksi[[#This Row],[total_penjualan]],0)</f>
        <v>1350</v>
      </c>
      <c r="P1480" s="14">
        <f>Transaksi[[#This Row],[total_penjualan]]-Transaksi[[#This Row],[diskon]]</f>
        <v>25650</v>
      </c>
      <c r="Q1480" s="16" t="str">
        <f t="shared" si="23"/>
        <v>Agustus</v>
      </c>
    </row>
    <row r="1481" spans="1:17">
      <c r="A1481" s="14">
        <v>1480</v>
      </c>
      <c r="B1481" s="14">
        <v>1480</v>
      </c>
      <c r="C1481" s="15">
        <v>44762</v>
      </c>
      <c r="D1481" s="14">
        <v>34</v>
      </c>
      <c r="E1481" s="14">
        <v>11</v>
      </c>
      <c r="F1481" s="14">
        <v>2</v>
      </c>
      <c r="G1481" s="14" t="s">
        <v>33</v>
      </c>
      <c r="H1481" s="14" t="s">
        <v>15</v>
      </c>
      <c r="I1481" s="14" t="str">
        <f>VLOOKUP(Transaksi[[#This Row],[product_id]],'Data Mentah'!$J$7:$N$31,2,FALSE)</f>
        <v>Indomie Rasa Empal Gentong</v>
      </c>
      <c r="J1481" s="14" t="str">
        <f>VLOOKUP(Transaksi[[#This Row],[product_id]],'Data Mentah'!$J$7:$N$31,3,FALSE)</f>
        <v>makanan</v>
      </c>
      <c r="K1481" s="14">
        <f>VLOOKUP(Transaksi[[#This Row],[product_id]],'Data Mentah'!$J$7:$N$31,4,FALSE)</f>
        <v>10000</v>
      </c>
      <c r="L1481" s="14" t="str">
        <f>VLOOKUP(Transaksi[[#This Row],[product_id]],'Data Mentah'!$J$7:$N$31,5,FALSE)</f>
        <v>mie-kuah</v>
      </c>
      <c r="M1481" s="14">
        <f>Transaksi[[#This Row],[quantity]]*Transaksi[[#This Row],[harga_produk]]</f>
        <v>20000</v>
      </c>
      <c r="N1481" s="14" t="str">
        <f>LEFT(Transaksi[[#This Row],[jenis_pembayaran]],4)</f>
        <v>QRIS</v>
      </c>
      <c r="O1481" s="14">
        <f>IF(Transaksi[[#This Row],[tipe_pembayaran]]="QRIS",5%*Transaksi[[#This Row],[total_penjualan]],0)</f>
        <v>1000</v>
      </c>
      <c r="P1481" s="14">
        <f>Transaksi[[#This Row],[total_penjualan]]-Transaksi[[#This Row],[diskon]]</f>
        <v>19000</v>
      </c>
      <c r="Q1481" s="16" t="str">
        <f t="shared" si="23"/>
        <v>Juli</v>
      </c>
    </row>
    <row r="1482" spans="1:17">
      <c r="A1482" s="14">
        <v>1481</v>
      </c>
      <c r="B1482" s="14">
        <v>1481</v>
      </c>
      <c r="C1482" s="15">
        <v>44573</v>
      </c>
      <c r="D1482" s="14">
        <v>69</v>
      </c>
      <c r="E1482" s="14">
        <v>5</v>
      </c>
      <c r="F1482" s="14">
        <v>3</v>
      </c>
      <c r="G1482" s="14" t="s">
        <v>19</v>
      </c>
      <c r="H1482" s="14" t="s">
        <v>15</v>
      </c>
      <c r="I1482" s="14" t="str">
        <f>VLOOKUP(Transaksi[[#This Row],[product_id]],'Data Mentah'!$J$7:$N$31,2,FALSE)</f>
        <v>Indomie Goreng Cabe Ijo</v>
      </c>
      <c r="J1482" s="14" t="str">
        <f>VLOOKUP(Transaksi[[#This Row],[product_id]],'Data Mentah'!$J$7:$N$31,3,FALSE)</f>
        <v>makanan</v>
      </c>
      <c r="K1482" s="14">
        <f>VLOOKUP(Transaksi[[#This Row],[product_id]],'Data Mentah'!$J$7:$N$31,4,FALSE)</f>
        <v>9000</v>
      </c>
      <c r="L1482" s="14" t="str">
        <f>VLOOKUP(Transaksi[[#This Row],[product_id]],'Data Mentah'!$J$7:$N$31,5,FALSE)</f>
        <v>mie-goreng</v>
      </c>
      <c r="M1482" s="14">
        <f>Transaksi[[#This Row],[quantity]]*Transaksi[[#This Row],[harga_produk]]</f>
        <v>27000</v>
      </c>
      <c r="N1482" s="14" t="str">
        <f>LEFT(Transaksi[[#This Row],[jenis_pembayaran]],4)</f>
        <v>CASH</v>
      </c>
      <c r="O1482" s="14">
        <f>IF(Transaksi[[#This Row],[tipe_pembayaran]]="QRIS",5%*Transaksi[[#This Row],[total_penjualan]],0)</f>
        <v>0</v>
      </c>
      <c r="P1482" s="14">
        <f>Transaksi[[#This Row],[total_penjualan]]-Transaksi[[#This Row],[diskon]]</f>
        <v>27000</v>
      </c>
      <c r="Q1482" s="16" t="str">
        <f t="shared" si="23"/>
        <v>Januari</v>
      </c>
    </row>
    <row r="1483" spans="1:17">
      <c r="A1483" s="14">
        <v>1482</v>
      </c>
      <c r="B1483" s="14">
        <v>1482</v>
      </c>
      <c r="C1483" s="15">
        <v>44714</v>
      </c>
      <c r="D1483" s="14">
        <v>15</v>
      </c>
      <c r="E1483" s="14">
        <v>4</v>
      </c>
      <c r="F1483" s="14">
        <v>2</v>
      </c>
      <c r="G1483" s="14" t="s">
        <v>22</v>
      </c>
      <c r="H1483" s="14" t="s">
        <v>20</v>
      </c>
      <c r="I1483" s="14" t="str">
        <f>VLOOKUP(Transaksi[[#This Row],[product_id]],'Data Mentah'!$J$7:$N$31,2,FALSE)</f>
        <v>Indomie Goreng Aceh</v>
      </c>
      <c r="J1483" s="14" t="str">
        <f>VLOOKUP(Transaksi[[#This Row],[product_id]],'Data Mentah'!$J$7:$N$31,3,FALSE)</f>
        <v>makanan</v>
      </c>
      <c r="K1483" s="14">
        <f>VLOOKUP(Transaksi[[#This Row],[product_id]],'Data Mentah'!$J$7:$N$31,4,FALSE)</f>
        <v>9000</v>
      </c>
      <c r="L1483" s="14" t="str">
        <f>VLOOKUP(Transaksi[[#This Row],[product_id]],'Data Mentah'!$J$7:$N$31,5,FALSE)</f>
        <v>mie-goreng</v>
      </c>
      <c r="M1483" s="14">
        <f>Transaksi[[#This Row],[quantity]]*Transaksi[[#This Row],[harga_produk]]</f>
        <v>18000</v>
      </c>
      <c r="N1483" s="14" t="str">
        <f>LEFT(Transaksi[[#This Row],[jenis_pembayaran]],4)</f>
        <v>QRIS</v>
      </c>
      <c r="O1483" s="14">
        <f>IF(Transaksi[[#This Row],[tipe_pembayaran]]="QRIS",5%*Transaksi[[#This Row],[total_penjualan]],0)</f>
        <v>900</v>
      </c>
      <c r="P1483" s="14">
        <f>Transaksi[[#This Row],[total_penjualan]]-Transaksi[[#This Row],[diskon]]</f>
        <v>17100</v>
      </c>
      <c r="Q1483" s="16" t="str">
        <f t="shared" si="23"/>
        <v>Juni</v>
      </c>
    </row>
    <row r="1484" spans="1:17">
      <c r="A1484" s="14">
        <v>1483</v>
      </c>
      <c r="B1484" s="14">
        <v>1483</v>
      </c>
      <c r="C1484" s="15">
        <v>44682</v>
      </c>
      <c r="D1484" s="14">
        <v>68</v>
      </c>
      <c r="E1484" s="14">
        <v>16</v>
      </c>
      <c r="F1484" s="14">
        <v>3</v>
      </c>
      <c r="G1484" s="14" t="s">
        <v>19</v>
      </c>
      <c r="H1484" s="14" t="s">
        <v>20</v>
      </c>
      <c r="I1484" s="14" t="str">
        <f>VLOOKUP(Transaksi[[#This Row],[product_id]],'Data Mentah'!$J$7:$N$31,2,FALSE)</f>
        <v>Indomie Rasa Soto Lamongan</v>
      </c>
      <c r="J1484" s="14" t="str">
        <f>VLOOKUP(Transaksi[[#This Row],[product_id]],'Data Mentah'!$J$7:$N$31,3,FALSE)</f>
        <v>makanan</v>
      </c>
      <c r="K1484" s="14">
        <f>VLOOKUP(Transaksi[[#This Row],[product_id]],'Data Mentah'!$J$7:$N$31,4,FALSE)</f>
        <v>10000</v>
      </c>
      <c r="L1484" s="14" t="str">
        <f>VLOOKUP(Transaksi[[#This Row],[product_id]],'Data Mentah'!$J$7:$N$31,5,FALSE)</f>
        <v>mie-kuah</v>
      </c>
      <c r="M1484" s="14">
        <f>Transaksi[[#This Row],[quantity]]*Transaksi[[#This Row],[harga_produk]]</f>
        <v>30000</v>
      </c>
      <c r="N1484" s="14" t="str">
        <f>LEFT(Transaksi[[#This Row],[jenis_pembayaran]],4)</f>
        <v>CASH</v>
      </c>
      <c r="O1484" s="14">
        <f>IF(Transaksi[[#This Row],[tipe_pembayaran]]="QRIS",5%*Transaksi[[#This Row],[total_penjualan]],0)</f>
        <v>0</v>
      </c>
      <c r="P1484" s="14">
        <f>Transaksi[[#This Row],[total_penjualan]]-Transaksi[[#This Row],[diskon]]</f>
        <v>30000</v>
      </c>
      <c r="Q1484" s="16" t="str">
        <f t="shared" si="23"/>
        <v>Mei</v>
      </c>
    </row>
    <row r="1485" spans="1:17">
      <c r="A1485" s="14">
        <v>1484</v>
      </c>
      <c r="B1485" s="14">
        <v>1484</v>
      </c>
      <c r="C1485" s="15">
        <v>44615</v>
      </c>
      <c r="D1485" s="14">
        <v>10</v>
      </c>
      <c r="E1485" s="14">
        <v>7</v>
      </c>
      <c r="F1485" s="14">
        <v>3</v>
      </c>
      <c r="G1485" s="14" t="s">
        <v>19</v>
      </c>
      <c r="H1485" s="14" t="s">
        <v>20</v>
      </c>
      <c r="I1485" s="14" t="str">
        <f>VLOOKUP(Transaksi[[#This Row],[product_id]],'Data Mentah'!$J$7:$N$31,2,FALSE)</f>
        <v>Indomie Goreng Rendang</v>
      </c>
      <c r="J1485" s="14" t="str">
        <f>VLOOKUP(Transaksi[[#This Row],[product_id]],'Data Mentah'!$J$7:$N$31,3,FALSE)</f>
        <v>makanan</v>
      </c>
      <c r="K1485" s="14">
        <f>VLOOKUP(Transaksi[[#This Row],[product_id]],'Data Mentah'!$J$7:$N$31,4,FALSE)</f>
        <v>9000</v>
      </c>
      <c r="L1485" s="14" t="str">
        <f>VLOOKUP(Transaksi[[#This Row],[product_id]],'Data Mentah'!$J$7:$N$31,5,FALSE)</f>
        <v>mie-goreng</v>
      </c>
      <c r="M1485" s="14">
        <f>Transaksi[[#This Row],[quantity]]*Transaksi[[#This Row],[harga_produk]]</f>
        <v>27000</v>
      </c>
      <c r="N1485" s="14" t="str">
        <f>LEFT(Transaksi[[#This Row],[jenis_pembayaran]],4)</f>
        <v>CASH</v>
      </c>
      <c r="O1485" s="14">
        <f>IF(Transaksi[[#This Row],[tipe_pembayaran]]="QRIS",5%*Transaksi[[#This Row],[total_penjualan]],0)</f>
        <v>0</v>
      </c>
      <c r="P1485" s="14">
        <f>Transaksi[[#This Row],[total_penjualan]]-Transaksi[[#This Row],[diskon]]</f>
        <v>27000</v>
      </c>
      <c r="Q1485" s="16" t="str">
        <f t="shared" si="23"/>
        <v>Februari</v>
      </c>
    </row>
    <row r="1486" spans="1:17">
      <c r="A1486" s="14">
        <v>1485</v>
      </c>
      <c r="B1486" s="14">
        <v>1485</v>
      </c>
      <c r="C1486" s="15">
        <v>44776</v>
      </c>
      <c r="D1486" s="14">
        <v>98</v>
      </c>
      <c r="E1486" s="14">
        <v>16</v>
      </c>
      <c r="F1486" s="14">
        <v>3</v>
      </c>
      <c r="G1486" s="14" t="s">
        <v>45</v>
      </c>
      <c r="H1486" s="14" t="s">
        <v>20</v>
      </c>
      <c r="I1486" s="14" t="str">
        <f>VLOOKUP(Transaksi[[#This Row],[product_id]],'Data Mentah'!$J$7:$N$31,2,FALSE)</f>
        <v>Indomie Rasa Soto Lamongan</v>
      </c>
      <c r="J1486" s="14" t="str">
        <f>VLOOKUP(Transaksi[[#This Row],[product_id]],'Data Mentah'!$J$7:$N$31,3,FALSE)</f>
        <v>makanan</v>
      </c>
      <c r="K1486" s="14">
        <f>VLOOKUP(Transaksi[[#This Row],[product_id]],'Data Mentah'!$J$7:$N$31,4,FALSE)</f>
        <v>10000</v>
      </c>
      <c r="L1486" s="14" t="str">
        <f>VLOOKUP(Transaksi[[#This Row],[product_id]],'Data Mentah'!$J$7:$N$31,5,FALSE)</f>
        <v>mie-kuah</v>
      </c>
      <c r="M1486" s="14">
        <f>Transaksi[[#This Row],[quantity]]*Transaksi[[#This Row],[harga_produk]]</f>
        <v>30000</v>
      </c>
      <c r="N1486" s="14" t="str">
        <f>LEFT(Transaksi[[#This Row],[jenis_pembayaran]],4)</f>
        <v>QRIS</v>
      </c>
      <c r="O1486" s="14">
        <f>IF(Transaksi[[#This Row],[tipe_pembayaran]]="QRIS",5%*Transaksi[[#This Row],[total_penjualan]],0)</f>
        <v>1500</v>
      </c>
      <c r="P1486" s="14">
        <f>Transaksi[[#This Row],[total_penjualan]]-Transaksi[[#This Row],[diskon]]</f>
        <v>28500</v>
      </c>
      <c r="Q1486" s="16" t="str">
        <f t="shared" si="23"/>
        <v>Agustus</v>
      </c>
    </row>
    <row r="1487" spans="1:17">
      <c r="A1487" s="14">
        <v>1486</v>
      </c>
      <c r="B1487" s="14">
        <v>1486</v>
      </c>
      <c r="C1487" s="15">
        <v>44575</v>
      </c>
      <c r="D1487" s="14">
        <v>85</v>
      </c>
      <c r="E1487" s="14">
        <v>3</v>
      </c>
      <c r="F1487" s="14">
        <v>3</v>
      </c>
      <c r="G1487" s="14" t="s">
        <v>45</v>
      </c>
      <c r="H1487" s="14" t="s">
        <v>15</v>
      </c>
      <c r="I1487" s="14" t="str">
        <f>VLOOKUP(Transaksi[[#This Row],[product_id]],'Data Mentah'!$J$7:$N$31,2,FALSE)</f>
        <v>Indomie Baso Sapi</v>
      </c>
      <c r="J1487" s="14" t="str">
        <f>VLOOKUP(Transaksi[[#This Row],[product_id]],'Data Mentah'!$J$7:$N$31,3,FALSE)</f>
        <v>makanan</v>
      </c>
      <c r="K1487" s="14">
        <f>VLOOKUP(Transaksi[[#This Row],[product_id]],'Data Mentah'!$J$7:$N$31,4,FALSE)</f>
        <v>9000</v>
      </c>
      <c r="L1487" s="14" t="str">
        <f>VLOOKUP(Transaksi[[#This Row],[product_id]],'Data Mentah'!$J$7:$N$31,5,FALSE)</f>
        <v>mie-kuah</v>
      </c>
      <c r="M1487" s="14">
        <f>Transaksi[[#This Row],[quantity]]*Transaksi[[#This Row],[harga_produk]]</f>
        <v>27000</v>
      </c>
      <c r="N1487" s="14" t="str">
        <f>LEFT(Transaksi[[#This Row],[jenis_pembayaran]],4)</f>
        <v>QRIS</v>
      </c>
      <c r="O1487" s="14">
        <f>IF(Transaksi[[#This Row],[tipe_pembayaran]]="QRIS",5%*Transaksi[[#This Row],[total_penjualan]],0)</f>
        <v>1350</v>
      </c>
      <c r="P1487" s="14">
        <f>Transaksi[[#This Row],[total_penjualan]]-Transaksi[[#This Row],[diskon]]</f>
        <v>25650</v>
      </c>
      <c r="Q1487" s="16" t="str">
        <f t="shared" si="23"/>
        <v>Januari</v>
      </c>
    </row>
    <row r="1488" spans="1:17">
      <c r="A1488" s="14">
        <v>1487</v>
      </c>
      <c r="B1488" s="14">
        <v>1487</v>
      </c>
      <c r="C1488" s="15">
        <v>44725</v>
      </c>
      <c r="D1488" s="14">
        <v>35</v>
      </c>
      <c r="E1488" s="14">
        <v>16</v>
      </c>
      <c r="F1488" s="14">
        <v>3</v>
      </c>
      <c r="G1488" s="14" t="s">
        <v>30</v>
      </c>
      <c r="H1488" s="14" t="s">
        <v>15</v>
      </c>
      <c r="I1488" s="14" t="str">
        <f>VLOOKUP(Transaksi[[#This Row],[product_id]],'Data Mentah'!$J$7:$N$31,2,FALSE)</f>
        <v>Indomie Rasa Soto Lamongan</v>
      </c>
      <c r="J1488" s="14" t="str">
        <f>VLOOKUP(Transaksi[[#This Row],[product_id]],'Data Mentah'!$J$7:$N$31,3,FALSE)</f>
        <v>makanan</v>
      </c>
      <c r="K1488" s="14">
        <f>VLOOKUP(Transaksi[[#This Row],[product_id]],'Data Mentah'!$J$7:$N$31,4,FALSE)</f>
        <v>10000</v>
      </c>
      <c r="L1488" s="14" t="str">
        <f>VLOOKUP(Transaksi[[#This Row],[product_id]],'Data Mentah'!$J$7:$N$31,5,FALSE)</f>
        <v>mie-kuah</v>
      </c>
      <c r="M1488" s="14">
        <f>Transaksi[[#This Row],[quantity]]*Transaksi[[#This Row],[harga_produk]]</f>
        <v>30000</v>
      </c>
      <c r="N1488" s="14" t="str">
        <f>LEFT(Transaksi[[#This Row],[jenis_pembayaran]],4)</f>
        <v>QRIS</v>
      </c>
      <c r="O1488" s="14">
        <f>IF(Transaksi[[#This Row],[tipe_pembayaran]]="QRIS",5%*Transaksi[[#This Row],[total_penjualan]],0)</f>
        <v>1500</v>
      </c>
      <c r="P1488" s="14">
        <f>Transaksi[[#This Row],[total_penjualan]]-Transaksi[[#This Row],[diskon]]</f>
        <v>28500</v>
      </c>
      <c r="Q1488" s="16" t="str">
        <f t="shared" si="23"/>
        <v>Juni</v>
      </c>
    </row>
    <row r="1489" spans="1:17">
      <c r="A1489" s="14">
        <v>1488</v>
      </c>
      <c r="B1489" s="14">
        <v>1488</v>
      </c>
      <c r="C1489" s="15">
        <v>44719</v>
      </c>
      <c r="D1489" s="14">
        <v>64</v>
      </c>
      <c r="E1489" s="14">
        <v>1</v>
      </c>
      <c r="F1489" s="14">
        <v>3</v>
      </c>
      <c r="G1489" s="14" t="s">
        <v>14</v>
      </c>
      <c r="H1489" s="14" t="s">
        <v>15</v>
      </c>
      <c r="I1489" s="14" t="str">
        <f>VLOOKUP(Transaksi[[#This Row],[product_id]],'Data Mentah'!$J$7:$N$31,2,FALSE)</f>
        <v>indomie Ayam Bawang</v>
      </c>
      <c r="J1489" s="14" t="str">
        <f>VLOOKUP(Transaksi[[#This Row],[product_id]],'Data Mentah'!$J$7:$N$31,3,FALSE)</f>
        <v>makanan</v>
      </c>
      <c r="K1489" s="14">
        <f>VLOOKUP(Transaksi[[#This Row],[product_id]],'Data Mentah'!$J$7:$N$31,4,FALSE)</f>
        <v>9000</v>
      </c>
      <c r="L1489" s="14" t="str">
        <f>VLOOKUP(Transaksi[[#This Row],[product_id]],'Data Mentah'!$J$7:$N$31,5,FALSE)</f>
        <v>mie-kuah</v>
      </c>
      <c r="M1489" s="14">
        <f>Transaksi[[#This Row],[quantity]]*Transaksi[[#This Row],[harga_produk]]</f>
        <v>27000</v>
      </c>
      <c r="N1489" s="14" t="str">
        <f>LEFT(Transaksi[[#This Row],[jenis_pembayaran]],4)</f>
        <v>QRIS</v>
      </c>
      <c r="O1489" s="14">
        <f>IF(Transaksi[[#This Row],[tipe_pembayaran]]="QRIS",5%*Transaksi[[#This Row],[total_penjualan]],0)</f>
        <v>1350</v>
      </c>
      <c r="P1489" s="14">
        <f>Transaksi[[#This Row],[total_penjualan]]-Transaksi[[#This Row],[diskon]]</f>
        <v>25650</v>
      </c>
      <c r="Q1489" s="16" t="str">
        <f t="shared" si="23"/>
        <v>Juni</v>
      </c>
    </row>
    <row r="1490" spans="1:17">
      <c r="A1490" s="14">
        <v>1489</v>
      </c>
      <c r="B1490" s="14">
        <v>1489</v>
      </c>
      <c r="C1490" s="15">
        <v>44699</v>
      </c>
      <c r="D1490" s="14">
        <v>16</v>
      </c>
      <c r="E1490" s="14">
        <v>5</v>
      </c>
      <c r="F1490" s="14">
        <v>2</v>
      </c>
      <c r="G1490" s="14" t="s">
        <v>45</v>
      </c>
      <c r="H1490" s="14" t="s">
        <v>15</v>
      </c>
      <c r="I1490" s="14" t="str">
        <f>VLOOKUP(Transaksi[[#This Row],[product_id]],'Data Mentah'!$J$7:$N$31,2,FALSE)</f>
        <v>Indomie Goreng Cabe Ijo</v>
      </c>
      <c r="J1490" s="14" t="str">
        <f>VLOOKUP(Transaksi[[#This Row],[product_id]],'Data Mentah'!$J$7:$N$31,3,FALSE)</f>
        <v>makanan</v>
      </c>
      <c r="K1490" s="14">
        <f>VLOOKUP(Transaksi[[#This Row],[product_id]],'Data Mentah'!$J$7:$N$31,4,FALSE)</f>
        <v>9000</v>
      </c>
      <c r="L1490" s="14" t="str">
        <f>VLOOKUP(Transaksi[[#This Row],[product_id]],'Data Mentah'!$J$7:$N$31,5,FALSE)</f>
        <v>mie-goreng</v>
      </c>
      <c r="M1490" s="14">
        <f>Transaksi[[#This Row],[quantity]]*Transaksi[[#This Row],[harga_produk]]</f>
        <v>18000</v>
      </c>
      <c r="N1490" s="14" t="str">
        <f>LEFT(Transaksi[[#This Row],[jenis_pembayaran]],4)</f>
        <v>QRIS</v>
      </c>
      <c r="O1490" s="14">
        <f>IF(Transaksi[[#This Row],[tipe_pembayaran]]="QRIS",5%*Transaksi[[#This Row],[total_penjualan]],0)</f>
        <v>900</v>
      </c>
      <c r="P1490" s="14">
        <f>Transaksi[[#This Row],[total_penjualan]]-Transaksi[[#This Row],[diskon]]</f>
        <v>17100</v>
      </c>
      <c r="Q1490" s="16" t="str">
        <f t="shared" si="23"/>
        <v>Mei</v>
      </c>
    </row>
    <row r="1491" spans="1:17">
      <c r="A1491" s="14">
        <v>1490</v>
      </c>
      <c r="B1491" s="14">
        <v>1490</v>
      </c>
      <c r="C1491" s="15">
        <v>44720</v>
      </c>
      <c r="D1491" s="14">
        <v>65</v>
      </c>
      <c r="E1491" s="14">
        <v>10</v>
      </c>
      <c r="F1491" s="14">
        <v>3</v>
      </c>
      <c r="G1491" s="14" t="s">
        <v>33</v>
      </c>
      <c r="H1491" s="14" t="s">
        <v>20</v>
      </c>
      <c r="I1491" s="14" t="str">
        <f>VLOOKUP(Transaksi[[#This Row],[product_id]],'Data Mentah'!$J$7:$N$31,2,FALSE)</f>
        <v>indomie Kari Ayam</v>
      </c>
      <c r="J1491" s="14" t="str">
        <f>VLOOKUP(Transaksi[[#This Row],[product_id]],'Data Mentah'!$J$7:$N$31,3,FALSE)</f>
        <v>makanan</v>
      </c>
      <c r="K1491" s="14">
        <f>VLOOKUP(Transaksi[[#This Row],[product_id]],'Data Mentah'!$J$7:$N$31,4,FALSE)</f>
        <v>9000</v>
      </c>
      <c r="L1491" s="14" t="str">
        <f>VLOOKUP(Transaksi[[#This Row],[product_id]],'Data Mentah'!$J$7:$N$31,5,FALSE)</f>
        <v>mie-kuah</v>
      </c>
      <c r="M1491" s="14">
        <f>Transaksi[[#This Row],[quantity]]*Transaksi[[#This Row],[harga_produk]]</f>
        <v>27000</v>
      </c>
      <c r="N1491" s="14" t="str">
        <f>LEFT(Transaksi[[#This Row],[jenis_pembayaran]],4)</f>
        <v>QRIS</v>
      </c>
      <c r="O1491" s="14">
        <f>IF(Transaksi[[#This Row],[tipe_pembayaran]]="QRIS",5%*Transaksi[[#This Row],[total_penjualan]],0)</f>
        <v>1350</v>
      </c>
      <c r="P1491" s="14">
        <f>Transaksi[[#This Row],[total_penjualan]]-Transaksi[[#This Row],[diskon]]</f>
        <v>25650</v>
      </c>
      <c r="Q1491" s="16" t="str">
        <f t="shared" si="23"/>
        <v>Juni</v>
      </c>
    </row>
    <row r="1492" spans="1:17">
      <c r="A1492" s="14">
        <v>1491</v>
      </c>
      <c r="B1492" s="14">
        <v>1491</v>
      </c>
      <c r="C1492" s="15">
        <v>44776</v>
      </c>
      <c r="D1492" s="14">
        <v>99</v>
      </c>
      <c r="E1492" s="14">
        <v>14</v>
      </c>
      <c r="F1492" s="14">
        <v>1</v>
      </c>
      <c r="G1492" s="14" t="s">
        <v>22</v>
      </c>
      <c r="H1492" s="14" t="s">
        <v>15</v>
      </c>
      <c r="I1492" s="14" t="str">
        <f>VLOOKUP(Transaksi[[#This Row],[product_id]],'Data Mentah'!$J$7:$N$31,2,FALSE)</f>
        <v>Indomie Rasa Soto Banjar Limau Kuit</v>
      </c>
      <c r="J1492" s="14" t="str">
        <f>VLOOKUP(Transaksi[[#This Row],[product_id]],'Data Mentah'!$J$7:$N$31,3,FALSE)</f>
        <v>makanan</v>
      </c>
      <c r="K1492" s="14">
        <f>VLOOKUP(Transaksi[[#This Row],[product_id]],'Data Mentah'!$J$7:$N$31,4,FALSE)</f>
        <v>10000</v>
      </c>
      <c r="L1492" s="14" t="str">
        <f>VLOOKUP(Transaksi[[#This Row],[product_id]],'Data Mentah'!$J$7:$N$31,5,FALSE)</f>
        <v>mie-kuah</v>
      </c>
      <c r="M1492" s="14">
        <f>Transaksi[[#This Row],[quantity]]*Transaksi[[#This Row],[harga_produk]]</f>
        <v>10000</v>
      </c>
      <c r="N1492" s="14" t="str">
        <f>LEFT(Transaksi[[#This Row],[jenis_pembayaran]],4)</f>
        <v>QRIS</v>
      </c>
      <c r="O1492" s="14">
        <f>IF(Transaksi[[#This Row],[tipe_pembayaran]]="QRIS",5%*Transaksi[[#This Row],[total_penjualan]],0)</f>
        <v>500</v>
      </c>
      <c r="P1492" s="14">
        <f>Transaksi[[#This Row],[total_penjualan]]-Transaksi[[#This Row],[diskon]]</f>
        <v>9500</v>
      </c>
      <c r="Q1492" s="16" t="str">
        <f t="shared" si="23"/>
        <v>Agustus</v>
      </c>
    </row>
    <row r="1493" spans="1:17">
      <c r="A1493" s="14">
        <v>1492</v>
      </c>
      <c r="B1493" s="14">
        <v>1492</v>
      </c>
      <c r="C1493" s="15">
        <v>44581</v>
      </c>
      <c r="D1493" s="14">
        <v>40</v>
      </c>
      <c r="E1493" s="14">
        <v>6</v>
      </c>
      <c r="F1493" s="14">
        <v>2</v>
      </c>
      <c r="G1493" s="14" t="s">
        <v>22</v>
      </c>
      <c r="H1493" s="14" t="s">
        <v>15</v>
      </c>
      <c r="I1493" s="14" t="str">
        <f>VLOOKUP(Transaksi[[#This Row],[product_id]],'Data Mentah'!$J$7:$N$31,2,FALSE)</f>
        <v>Indomie Goreng Pedas</v>
      </c>
      <c r="J1493" s="14" t="str">
        <f>VLOOKUP(Transaksi[[#This Row],[product_id]],'Data Mentah'!$J$7:$N$31,3,FALSE)</f>
        <v>makanan</v>
      </c>
      <c r="K1493" s="14">
        <f>VLOOKUP(Transaksi[[#This Row],[product_id]],'Data Mentah'!$J$7:$N$31,4,FALSE)</f>
        <v>9000</v>
      </c>
      <c r="L1493" s="14" t="str">
        <f>VLOOKUP(Transaksi[[#This Row],[product_id]],'Data Mentah'!$J$7:$N$31,5,FALSE)</f>
        <v>mie-goreng</v>
      </c>
      <c r="M1493" s="14">
        <f>Transaksi[[#This Row],[quantity]]*Transaksi[[#This Row],[harga_produk]]</f>
        <v>18000</v>
      </c>
      <c r="N1493" s="14" t="str">
        <f>LEFT(Transaksi[[#This Row],[jenis_pembayaran]],4)</f>
        <v>QRIS</v>
      </c>
      <c r="O1493" s="14">
        <f>IF(Transaksi[[#This Row],[tipe_pembayaran]]="QRIS",5%*Transaksi[[#This Row],[total_penjualan]],0)</f>
        <v>900</v>
      </c>
      <c r="P1493" s="14">
        <f>Transaksi[[#This Row],[total_penjualan]]-Transaksi[[#This Row],[diskon]]</f>
        <v>17100</v>
      </c>
      <c r="Q1493" s="16" t="str">
        <f t="shared" si="23"/>
        <v>Januari</v>
      </c>
    </row>
    <row r="1494" spans="1:17">
      <c r="A1494" s="14">
        <v>1493</v>
      </c>
      <c r="B1494" s="14">
        <v>1493</v>
      </c>
      <c r="C1494" s="15">
        <v>44615</v>
      </c>
      <c r="D1494" s="14">
        <v>20</v>
      </c>
      <c r="E1494" s="14">
        <v>11</v>
      </c>
      <c r="F1494" s="14">
        <v>1</v>
      </c>
      <c r="G1494" s="14" t="s">
        <v>33</v>
      </c>
      <c r="H1494" s="14" t="s">
        <v>20</v>
      </c>
      <c r="I1494" s="14" t="str">
        <f>VLOOKUP(Transaksi[[#This Row],[product_id]],'Data Mentah'!$J$7:$N$31,2,FALSE)</f>
        <v>Indomie Rasa Empal Gentong</v>
      </c>
      <c r="J1494" s="14" t="str">
        <f>VLOOKUP(Transaksi[[#This Row],[product_id]],'Data Mentah'!$J$7:$N$31,3,FALSE)</f>
        <v>makanan</v>
      </c>
      <c r="K1494" s="14">
        <f>VLOOKUP(Transaksi[[#This Row],[product_id]],'Data Mentah'!$J$7:$N$31,4,FALSE)</f>
        <v>10000</v>
      </c>
      <c r="L1494" s="14" t="str">
        <f>VLOOKUP(Transaksi[[#This Row],[product_id]],'Data Mentah'!$J$7:$N$31,5,FALSE)</f>
        <v>mie-kuah</v>
      </c>
      <c r="M1494" s="14">
        <f>Transaksi[[#This Row],[quantity]]*Transaksi[[#This Row],[harga_produk]]</f>
        <v>10000</v>
      </c>
      <c r="N1494" s="14" t="str">
        <f>LEFT(Transaksi[[#This Row],[jenis_pembayaran]],4)</f>
        <v>QRIS</v>
      </c>
      <c r="O1494" s="14">
        <f>IF(Transaksi[[#This Row],[tipe_pembayaran]]="QRIS",5%*Transaksi[[#This Row],[total_penjualan]],0)</f>
        <v>500</v>
      </c>
      <c r="P1494" s="14">
        <f>Transaksi[[#This Row],[total_penjualan]]-Transaksi[[#This Row],[diskon]]</f>
        <v>9500</v>
      </c>
      <c r="Q1494" s="16" t="str">
        <f t="shared" si="23"/>
        <v>Februari</v>
      </c>
    </row>
    <row r="1495" spans="1:17">
      <c r="A1495" s="14">
        <v>1494</v>
      </c>
      <c r="B1495" s="14">
        <v>1494</v>
      </c>
      <c r="C1495" s="15">
        <v>44639</v>
      </c>
      <c r="D1495" s="14">
        <v>27</v>
      </c>
      <c r="E1495" s="14">
        <v>5</v>
      </c>
      <c r="F1495" s="14">
        <v>3</v>
      </c>
      <c r="G1495" s="14" t="s">
        <v>30</v>
      </c>
      <c r="H1495" s="14" t="s">
        <v>15</v>
      </c>
      <c r="I1495" s="14" t="str">
        <f>VLOOKUP(Transaksi[[#This Row],[product_id]],'Data Mentah'!$J$7:$N$31,2,FALSE)</f>
        <v>Indomie Goreng Cabe Ijo</v>
      </c>
      <c r="J1495" s="14" t="str">
        <f>VLOOKUP(Transaksi[[#This Row],[product_id]],'Data Mentah'!$J$7:$N$31,3,FALSE)</f>
        <v>makanan</v>
      </c>
      <c r="K1495" s="14">
        <f>VLOOKUP(Transaksi[[#This Row],[product_id]],'Data Mentah'!$J$7:$N$31,4,FALSE)</f>
        <v>9000</v>
      </c>
      <c r="L1495" s="14" t="str">
        <f>VLOOKUP(Transaksi[[#This Row],[product_id]],'Data Mentah'!$J$7:$N$31,5,FALSE)</f>
        <v>mie-goreng</v>
      </c>
      <c r="M1495" s="14">
        <f>Transaksi[[#This Row],[quantity]]*Transaksi[[#This Row],[harga_produk]]</f>
        <v>27000</v>
      </c>
      <c r="N1495" s="14" t="str">
        <f>LEFT(Transaksi[[#This Row],[jenis_pembayaran]],4)</f>
        <v>QRIS</v>
      </c>
      <c r="O1495" s="14">
        <f>IF(Transaksi[[#This Row],[tipe_pembayaran]]="QRIS",5%*Transaksi[[#This Row],[total_penjualan]],0)</f>
        <v>1350</v>
      </c>
      <c r="P1495" s="14">
        <f>Transaksi[[#This Row],[total_penjualan]]-Transaksi[[#This Row],[diskon]]</f>
        <v>25650</v>
      </c>
      <c r="Q1495" s="16" t="str">
        <f t="shared" si="23"/>
        <v>Maret</v>
      </c>
    </row>
    <row r="1496" spans="1:17">
      <c r="A1496" s="14">
        <v>1495</v>
      </c>
      <c r="B1496" s="14">
        <v>1495</v>
      </c>
      <c r="C1496" s="15">
        <v>44590</v>
      </c>
      <c r="D1496" s="14">
        <v>19</v>
      </c>
      <c r="E1496" s="14">
        <v>15</v>
      </c>
      <c r="F1496" s="14">
        <v>1</v>
      </c>
      <c r="G1496" s="14" t="s">
        <v>45</v>
      </c>
      <c r="H1496" s="14" t="s">
        <v>15</v>
      </c>
      <c r="I1496" s="14" t="str">
        <f>VLOOKUP(Transaksi[[#This Row],[product_id]],'Data Mentah'!$J$7:$N$31,2,FALSE)</f>
        <v>Indomie Rasa Soto Betawi</v>
      </c>
      <c r="J1496" s="14" t="str">
        <f>VLOOKUP(Transaksi[[#This Row],[product_id]],'Data Mentah'!$J$7:$N$31,3,FALSE)</f>
        <v>makanan</v>
      </c>
      <c r="K1496" s="14">
        <f>VLOOKUP(Transaksi[[#This Row],[product_id]],'Data Mentah'!$J$7:$N$31,4,FALSE)</f>
        <v>10000</v>
      </c>
      <c r="L1496" s="14" t="str">
        <f>VLOOKUP(Transaksi[[#This Row],[product_id]],'Data Mentah'!$J$7:$N$31,5,FALSE)</f>
        <v>mie-kuah</v>
      </c>
      <c r="M1496" s="14">
        <f>Transaksi[[#This Row],[quantity]]*Transaksi[[#This Row],[harga_produk]]</f>
        <v>10000</v>
      </c>
      <c r="N1496" s="14" t="str">
        <f>LEFT(Transaksi[[#This Row],[jenis_pembayaran]],4)</f>
        <v>QRIS</v>
      </c>
      <c r="O1496" s="14">
        <f>IF(Transaksi[[#This Row],[tipe_pembayaran]]="QRIS",5%*Transaksi[[#This Row],[total_penjualan]],0)</f>
        <v>500</v>
      </c>
      <c r="P1496" s="14">
        <f>Transaksi[[#This Row],[total_penjualan]]-Transaksi[[#This Row],[diskon]]</f>
        <v>9500</v>
      </c>
      <c r="Q1496" s="16" t="str">
        <f t="shared" si="23"/>
        <v>Januari</v>
      </c>
    </row>
    <row r="1497" spans="1:17">
      <c r="A1497" s="14">
        <v>1496</v>
      </c>
      <c r="B1497" s="14">
        <v>1496</v>
      </c>
      <c r="C1497" s="15">
        <v>44636</v>
      </c>
      <c r="D1497" s="14">
        <v>18</v>
      </c>
      <c r="E1497" s="14">
        <v>16</v>
      </c>
      <c r="F1497" s="14">
        <v>2</v>
      </c>
      <c r="G1497" s="14" t="s">
        <v>22</v>
      </c>
      <c r="H1497" s="14" t="s">
        <v>15</v>
      </c>
      <c r="I1497" s="14" t="str">
        <f>VLOOKUP(Transaksi[[#This Row],[product_id]],'Data Mentah'!$J$7:$N$31,2,FALSE)</f>
        <v>Indomie Rasa Soto Lamongan</v>
      </c>
      <c r="J1497" s="14" t="str">
        <f>VLOOKUP(Transaksi[[#This Row],[product_id]],'Data Mentah'!$J$7:$N$31,3,FALSE)</f>
        <v>makanan</v>
      </c>
      <c r="K1497" s="14">
        <f>VLOOKUP(Transaksi[[#This Row],[product_id]],'Data Mentah'!$J$7:$N$31,4,FALSE)</f>
        <v>10000</v>
      </c>
      <c r="L1497" s="14" t="str">
        <f>VLOOKUP(Transaksi[[#This Row],[product_id]],'Data Mentah'!$J$7:$N$31,5,FALSE)</f>
        <v>mie-kuah</v>
      </c>
      <c r="M1497" s="14">
        <f>Transaksi[[#This Row],[quantity]]*Transaksi[[#This Row],[harga_produk]]</f>
        <v>20000</v>
      </c>
      <c r="N1497" s="14" t="str">
        <f>LEFT(Transaksi[[#This Row],[jenis_pembayaran]],4)</f>
        <v>QRIS</v>
      </c>
      <c r="O1497" s="14">
        <f>IF(Transaksi[[#This Row],[tipe_pembayaran]]="QRIS",5%*Transaksi[[#This Row],[total_penjualan]],0)</f>
        <v>1000</v>
      </c>
      <c r="P1497" s="14">
        <f>Transaksi[[#This Row],[total_penjualan]]-Transaksi[[#This Row],[diskon]]</f>
        <v>19000</v>
      </c>
      <c r="Q1497" s="16" t="str">
        <f t="shared" si="23"/>
        <v>Maret</v>
      </c>
    </row>
    <row r="1498" spans="1:17">
      <c r="A1498" s="14">
        <v>1497</v>
      </c>
      <c r="B1498" s="14">
        <v>1497</v>
      </c>
      <c r="C1498" s="15">
        <v>44665</v>
      </c>
      <c r="D1498" s="14">
        <v>62</v>
      </c>
      <c r="E1498" s="14">
        <v>12</v>
      </c>
      <c r="F1498" s="14">
        <v>3</v>
      </c>
      <c r="G1498" s="14" t="s">
        <v>22</v>
      </c>
      <c r="H1498" s="14" t="s">
        <v>15</v>
      </c>
      <c r="I1498" s="14" t="str">
        <f>VLOOKUP(Transaksi[[#This Row],[product_id]],'Data Mentah'!$J$7:$N$31,2,FALSE)</f>
        <v>Indomie Rasa Mi Kocok Bandung</v>
      </c>
      <c r="J1498" s="14" t="str">
        <f>VLOOKUP(Transaksi[[#This Row],[product_id]],'Data Mentah'!$J$7:$N$31,3,FALSE)</f>
        <v>makanan</v>
      </c>
      <c r="K1498" s="14">
        <f>VLOOKUP(Transaksi[[#This Row],[product_id]],'Data Mentah'!$J$7:$N$31,4,FALSE)</f>
        <v>10000</v>
      </c>
      <c r="L1498" s="14" t="str">
        <f>VLOOKUP(Transaksi[[#This Row],[product_id]],'Data Mentah'!$J$7:$N$31,5,FALSE)</f>
        <v>mie-kuah</v>
      </c>
      <c r="M1498" s="14">
        <f>Transaksi[[#This Row],[quantity]]*Transaksi[[#This Row],[harga_produk]]</f>
        <v>30000</v>
      </c>
      <c r="N1498" s="14" t="str">
        <f>LEFT(Transaksi[[#This Row],[jenis_pembayaran]],4)</f>
        <v>QRIS</v>
      </c>
      <c r="O1498" s="14">
        <f>IF(Transaksi[[#This Row],[tipe_pembayaran]]="QRIS",5%*Transaksi[[#This Row],[total_penjualan]],0)</f>
        <v>1500</v>
      </c>
      <c r="P1498" s="14">
        <f>Transaksi[[#This Row],[total_penjualan]]-Transaksi[[#This Row],[diskon]]</f>
        <v>28500</v>
      </c>
      <c r="Q1498" s="16" t="str">
        <f t="shared" si="23"/>
        <v>April</v>
      </c>
    </row>
    <row r="1499" spans="1:17">
      <c r="A1499" s="14">
        <v>1498</v>
      </c>
      <c r="B1499" s="14">
        <v>1498</v>
      </c>
      <c r="C1499" s="15">
        <v>44785</v>
      </c>
      <c r="D1499" s="14">
        <v>7</v>
      </c>
      <c r="E1499" s="14">
        <v>13</v>
      </c>
      <c r="F1499" s="14">
        <v>2</v>
      </c>
      <c r="G1499" s="14" t="s">
        <v>14</v>
      </c>
      <c r="H1499" s="14" t="s">
        <v>20</v>
      </c>
      <c r="I1499" s="14" t="str">
        <f>VLOOKUP(Transaksi[[#This Row],[product_id]],'Data Mentah'!$J$7:$N$31,2,FALSE)</f>
        <v>Indomie Rasa Sop Buntut</v>
      </c>
      <c r="J1499" s="14" t="str">
        <f>VLOOKUP(Transaksi[[#This Row],[product_id]],'Data Mentah'!$J$7:$N$31,3,FALSE)</f>
        <v>makanan</v>
      </c>
      <c r="K1499" s="14">
        <f>VLOOKUP(Transaksi[[#This Row],[product_id]],'Data Mentah'!$J$7:$N$31,4,FALSE)</f>
        <v>10000</v>
      </c>
      <c r="L1499" s="14" t="str">
        <f>VLOOKUP(Transaksi[[#This Row],[product_id]],'Data Mentah'!$J$7:$N$31,5,FALSE)</f>
        <v>mie-kuah</v>
      </c>
      <c r="M1499" s="14">
        <f>Transaksi[[#This Row],[quantity]]*Transaksi[[#This Row],[harga_produk]]</f>
        <v>20000</v>
      </c>
      <c r="N1499" s="14" t="str">
        <f>LEFT(Transaksi[[#This Row],[jenis_pembayaran]],4)</f>
        <v>QRIS</v>
      </c>
      <c r="O1499" s="14">
        <f>IF(Transaksi[[#This Row],[tipe_pembayaran]]="QRIS",5%*Transaksi[[#This Row],[total_penjualan]],0)</f>
        <v>1000</v>
      </c>
      <c r="P1499" s="14">
        <f>Transaksi[[#This Row],[total_penjualan]]-Transaksi[[#This Row],[diskon]]</f>
        <v>19000</v>
      </c>
      <c r="Q1499" s="16" t="str">
        <f t="shared" si="23"/>
        <v>Agustus</v>
      </c>
    </row>
    <row r="1500" spans="1:17">
      <c r="A1500" s="14">
        <v>1499</v>
      </c>
      <c r="B1500" s="14">
        <v>1499</v>
      </c>
      <c r="C1500" s="15">
        <v>44639</v>
      </c>
      <c r="D1500" s="14">
        <v>12</v>
      </c>
      <c r="E1500" s="14">
        <v>6</v>
      </c>
      <c r="F1500" s="14">
        <v>3</v>
      </c>
      <c r="G1500" s="14" t="s">
        <v>22</v>
      </c>
      <c r="H1500" s="14" t="s">
        <v>15</v>
      </c>
      <c r="I1500" s="14" t="str">
        <f>VLOOKUP(Transaksi[[#This Row],[product_id]],'Data Mentah'!$J$7:$N$31,2,FALSE)</f>
        <v>Indomie Goreng Pedas</v>
      </c>
      <c r="J1500" s="14" t="str">
        <f>VLOOKUP(Transaksi[[#This Row],[product_id]],'Data Mentah'!$J$7:$N$31,3,FALSE)</f>
        <v>makanan</v>
      </c>
      <c r="K1500" s="14">
        <f>VLOOKUP(Transaksi[[#This Row],[product_id]],'Data Mentah'!$J$7:$N$31,4,FALSE)</f>
        <v>9000</v>
      </c>
      <c r="L1500" s="14" t="str">
        <f>VLOOKUP(Transaksi[[#This Row],[product_id]],'Data Mentah'!$J$7:$N$31,5,FALSE)</f>
        <v>mie-goreng</v>
      </c>
      <c r="M1500" s="14">
        <f>Transaksi[[#This Row],[quantity]]*Transaksi[[#This Row],[harga_produk]]</f>
        <v>27000</v>
      </c>
      <c r="N1500" s="14" t="str">
        <f>LEFT(Transaksi[[#This Row],[jenis_pembayaran]],4)</f>
        <v>QRIS</v>
      </c>
      <c r="O1500" s="14">
        <f>IF(Transaksi[[#This Row],[tipe_pembayaran]]="QRIS",5%*Transaksi[[#This Row],[total_penjualan]],0)</f>
        <v>1350</v>
      </c>
      <c r="P1500" s="14">
        <f>Transaksi[[#This Row],[total_penjualan]]-Transaksi[[#This Row],[diskon]]</f>
        <v>25650</v>
      </c>
      <c r="Q1500" s="16" t="str">
        <f t="shared" si="23"/>
        <v>Maret</v>
      </c>
    </row>
    <row r="1501" spans="1:17">
      <c r="A1501" s="14">
        <v>1500</v>
      </c>
      <c r="B1501" s="14">
        <v>1500</v>
      </c>
      <c r="C1501" s="15">
        <v>44659</v>
      </c>
      <c r="D1501" s="14">
        <v>62</v>
      </c>
      <c r="E1501" s="14">
        <v>13</v>
      </c>
      <c r="F1501" s="14">
        <v>3</v>
      </c>
      <c r="G1501" s="14" t="s">
        <v>19</v>
      </c>
      <c r="H1501" s="14" t="s">
        <v>20</v>
      </c>
      <c r="I1501" s="14" t="str">
        <f>VLOOKUP(Transaksi[[#This Row],[product_id]],'Data Mentah'!$J$7:$N$31,2,FALSE)</f>
        <v>Indomie Rasa Sop Buntut</v>
      </c>
      <c r="J1501" s="14" t="str">
        <f>VLOOKUP(Transaksi[[#This Row],[product_id]],'Data Mentah'!$J$7:$N$31,3,FALSE)</f>
        <v>makanan</v>
      </c>
      <c r="K1501" s="14">
        <f>VLOOKUP(Transaksi[[#This Row],[product_id]],'Data Mentah'!$J$7:$N$31,4,FALSE)</f>
        <v>10000</v>
      </c>
      <c r="L1501" s="14" t="str">
        <f>VLOOKUP(Transaksi[[#This Row],[product_id]],'Data Mentah'!$J$7:$N$31,5,FALSE)</f>
        <v>mie-kuah</v>
      </c>
      <c r="M1501" s="14">
        <f>Transaksi[[#This Row],[quantity]]*Transaksi[[#This Row],[harga_produk]]</f>
        <v>30000</v>
      </c>
      <c r="N1501" s="14" t="str">
        <f>LEFT(Transaksi[[#This Row],[jenis_pembayaran]],4)</f>
        <v>CASH</v>
      </c>
      <c r="O1501" s="14">
        <f>IF(Transaksi[[#This Row],[tipe_pembayaran]]="QRIS",5%*Transaksi[[#This Row],[total_penjualan]],0)</f>
        <v>0</v>
      </c>
      <c r="P1501" s="14">
        <f>Transaksi[[#This Row],[total_penjualan]]-Transaksi[[#This Row],[diskon]]</f>
        <v>30000</v>
      </c>
      <c r="Q1501" s="16" t="str">
        <f t="shared" si="23"/>
        <v>April</v>
      </c>
    </row>
    <row r="1502" spans="1:17">
      <c r="A1502" s="14">
        <v>1501</v>
      </c>
      <c r="B1502" s="14">
        <v>949</v>
      </c>
      <c r="C1502" s="15">
        <v>44650</v>
      </c>
      <c r="D1502" s="14">
        <v>76</v>
      </c>
      <c r="E1502" s="14">
        <v>24</v>
      </c>
      <c r="F1502" s="14">
        <v>1</v>
      </c>
      <c r="G1502" s="14" t="s">
        <v>19</v>
      </c>
      <c r="H1502" s="14" t="s">
        <v>20</v>
      </c>
      <c r="I1502" s="14" t="str">
        <f>VLOOKUP(Transaksi[[#This Row],[product_id]],'Data Mentah'!$J$7:$N$31,2,FALSE)</f>
        <v>Telur</v>
      </c>
      <c r="J1502" s="14" t="str">
        <f>VLOOKUP(Transaksi[[#This Row],[product_id]],'Data Mentah'!$J$7:$N$31,3,FALSE)</f>
        <v>topping</v>
      </c>
      <c r="K1502" s="14">
        <f>VLOOKUP(Transaksi[[#This Row],[product_id]],'Data Mentah'!$J$7:$N$31,4,FALSE)</f>
        <v>3000</v>
      </c>
      <c r="L1502" s="14" t="str">
        <f>VLOOKUP(Transaksi[[#This Row],[product_id]],'Data Mentah'!$J$7:$N$31,5,FALSE)</f>
        <v>lainnya</v>
      </c>
      <c r="M1502" s="14">
        <f>Transaksi[[#This Row],[quantity]]*Transaksi[[#This Row],[harga_produk]]</f>
        <v>3000</v>
      </c>
      <c r="N1502" s="14" t="str">
        <f>LEFT(Transaksi[[#This Row],[jenis_pembayaran]],4)</f>
        <v>CASH</v>
      </c>
      <c r="O1502" s="14">
        <f>IF(Transaksi[[#This Row],[tipe_pembayaran]]="QRIS",5%*Transaksi[[#This Row],[total_penjualan]],0)</f>
        <v>0</v>
      </c>
      <c r="P1502" s="14">
        <f>Transaksi[[#This Row],[total_penjualan]]-Transaksi[[#This Row],[diskon]]</f>
        <v>3000</v>
      </c>
      <c r="Q1502" s="16" t="str">
        <f t="shared" si="23"/>
        <v>Maret</v>
      </c>
    </row>
    <row r="1503" spans="1:17">
      <c r="A1503" s="14">
        <v>1502</v>
      </c>
      <c r="B1503" s="14">
        <v>465</v>
      </c>
      <c r="C1503" s="15">
        <v>44697</v>
      </c>
      <c r="D1503" s="14">
        <v>53</v>
      </c>
      <c r="E1503" s="14">
        <v>24</v>
      </c>
      <c r="F1503" s="14">
        <v>2</v>
      </c>
      <c r="G1503" s="14" t="s">
        <v>19</v>
      </c>
      <c r="H1503" s="14" t="s">
        <v>20</v>
      </c>
      <c r="I1503" s="14" t="str">
        <f>VLOOKUP(Transaksi[[#This Row],[product_id]],'Data Mentah'!$J$7:$N$31,2,FALSE)</f>
        <v>Telur</v>
      </c>
      <c r="J1503" s="14" t="str">
        <f>VLOOKUP(Transaksi[[#This Row],[product_id]],'Data Mentah'!$J$7:$N$31,3,FALSE)</f>
        <v>topping</v>
      </c>
      <c r="K1503" s="14">
        <f>VLOOKUP(Transaksi[[#This Row],[product_id]],'Data Mentah'!$J$7:$N$31,4,FALSE)</f>
        <v>3000</v>
      </c>
      <c r="L1503" s="14" t="str">
        <f>VLOOKUP(Transaksi[[#This Row],[product_id]],'Data Mentah'!$J$7:$N$31,5,FALSE)</f>
        <v>lainnya</v>
      </c>
      <c r="M1503" s="14">
        <f>Transaksi[[#This Row],[quantity]]*Transaksi[[#This Row],[harga_produk]]</f>
        <v>6000</v>
      </c>
      <c r="N1503" s="14" t="str">
        <f>LEFT(Transaksi[[#This Row],[jenis_pembayaran]],4)</f>
        <v>CASH</v>
      </c>
      <c r="O1503" s="14">
        <f>IF(Transaksi[[#This Row],[tipe_pembayaran]]="QRIS",5%*Transaksi[[#This Row],[total_penjualan]],0)</f>
        <v>0</v>
      </c>
      <c r="P1503" s="14">
        <f>Transaksi[[#This Row],[total_penjualan]]-Transaksi[[#This Row],[diskon]]</f>
        <v>6000</v>
      </c>
      <c r="Q1503" s="16" t="str">
        <f t="shared" si="23"/>
        <v>Mei</v>
      </c>
    </row>
    <row r="1504" spans="1:17">
      <c r="A1504" s="14">
        <v>1503</v>
      </c>
      <c r="B1504" s="14">
        <v>1372</v>
      </c>
      <c r="C1504" s="15">
        <v>44629</v>
      </c>
      <c r="D1504" s="14">
        <v>35</v>
      </c>
      <c r="E1504" s="14">
        <v>23</v>
      </c>
      <c r="F1504" s="14">
        <v>2</v>
      </c>
      <c r="G1504" s="14" t="s">
        <v>19</v>
      </c>
      <c r="H1504" s="14" t="s">
        <v>15</v>
      </c>
      <c r="I1504" s="14" t="str">
        <f>VLOOKUP(Transaksi[[#This Row],[product_id]],'Data Mentah'!$J$7:$N$31,2,FALSE)</f>
        <v>Sosis</v>
      </c>
      <c r="J1504" s="14" t="str">
        <f>VLOOKUP(Transaksi[[#This Row],[product_id]],'Data Mentah'!$J$7:$N$31,3,FALSE)</f>
        <v>topping</v>
      </c>
      <c r="K1504" s="14">
        <f>VLOOKUP(Transaksi[[#This Row],[product_id]],'Data Mentah'!$J$7:$N$31,4,FALSE)</f>
        <v>3000</v>
      </c>
      <c r="L1504" s="14" t="str">
        <f>VLOOKUP(Transaksi[[#This Row],[product_id]],'Data Mentah'!$J$7:$N$31,5,FALSE)</f>
        <v>lainnya</v>
      </c>
      <c r="M1504" s="14">
        <f>Transaksi[[#This Row],[quantity]]*Transaksi[[#This Row],[harga_produk]]</f>
        <v>6000</v>
      </c>
      <c r="N1504" s="14" t="str">
        <f>LEFT(Transaksi[[#This Row],[jenis_pembayaran]],4)</f>
        <v>CASH</v>
      </c>
      <c r="O1504" s="14">
        <f>IF(Transaksi[[#This Row],[tipe_pembayaran]]="QRIS",5%*Transaksi[[#This Row],[total_penjualan]],0)</f>
        <v>0</v>
      </c>
      <c r="P1504" s="14">
        <f>Transaksi[[#This Row],[total_penjualan]]-Transaksi[[#This Row],[diskon]]</f>
        <v>6000</v>
      </c>
      <c r="Q1504" s="16" t="str">
        <f t="shared" si="23"/>
        <v>Maret</v>
      </c>
    </row>
    <row r="1505" spans="1:17">
      <c r="A1505" s="14">
        <v>1504</v>
      </c>
      <c r="B1505" s="14">
        <v>923</v>
      </c>
      <c r="C1505" s="15">
        <v>44572</v>
      </c>
      <c r="D1505" s="14">
        <v>60</v>
      </c>
      <c r="E1505" s="14">
        <v>19</v>
      </c>
      <c r="F1505" s="14">
        <v>2</v>
      </c>
      <c r="G1505" s="14" t="s">
        <v>30</v>
      </c>
      <c r="H1505" s="14" t="s">
        <v>15</v>
      </c>
      <c r="I1505" s="14" t="str">
        <f>VLOOKUP(Transaksi[[#This Row],[product_id]],'Data Mentah'!$J$7:$N$31,2,FALSE)</f>
        <v>Kornet</v>
      </c>
      <c r="J1505" s="14" t="str">
        <f>VLOOKUP(Transaksi[[#This Row],[product_id]],'Data Mentah'!$J$7:$N$31,3,FALSE)</f>
        <v>topping</v>
      </c>
      <c r="K1505" s="14">
        <f>VLOOKUP(Transaksi[[#This Row],[product_id]],'Data Mentah'!$J$7:$N$31,4,FALSE)</f>
        <v>3000</v>
      </c>
      <c r="L1505" s="14" t="str">
        <f>VLOOKUP(Transaksi[[#This Row],[product_id]],'Data Mentah'!$J$7:$N$31,5,FALSE)</f>
        <v>lainnya</v>
      </c>
      <c r="M1505" s="14">
        <f>Transaksi[[#This Row],[quantity]]*Transaksi[[#This Row],[harga_produk]]</f>
        <v>6000</v>
      </c>
      <c r="N1505" s="14" t="str">
        <f>LEFT(Transaksi[[#This Row],[jenis_pembayaran]],4)</f>
        <v>QRIS</v>
      </c>
      <c r="O1505" s="14">
        <f>IF(Transaksi[[#This Row],[tipe_pembayaran]]="QRIS",5%*Transaksi[[#This Row],[total_penjualan]],0)</f>
        <v>300</v>
      </c>
      <c r="P1505" s="14">
        <f>Transaksi[[#This Row],[total_penjualan]]-Transaksi[[#This Row],[diskon]]</f>
        <v>5700</v>
      </c>
      <c r="Q1505" s="16" t="str">
        <f t="shared" si="23"/>
        <v>Januari</v>
      </c>
    </row>
    <row r="1506" spans="1:17">
      <c r="A1506" s="14">
        <v>1505</v>
      </c>
      <c r="B1506" s="14">
        <v>161</v>
      </c>
      <c r="C1506" s="15">
        <v>44766</v>
      </c>
      <c r="D1506" s="14">
        <v>34</v>
      </c>
      <c r="E1506" s="14">
        <v>23</v>
      </c>
      <c r="F1506" s="14">
        <v>1</v>
      </c>
      <c r="G1506" s="14" t="s">
        <v>45</v>
      </c>
      <c r="H1506" s="14" t="s">
        <v>20</v>
      </c>
      <c r="I1506" s="14" t="str">
        <f>VLOOKUP(Transaksi[[#This Row],[product_id]],'Data Mentah'!$J$7:$N$31,2,FALSE)</f>
        <v>Sosis</v>
      </c>
      <c r="J1506" s="14" t="str">
        <f>VLOOKUP(Transaksi[[#This Row],[product_id]],'Data Mentah'!$J$7:$N$31,3,FALSE)</f>
        <v>topping</v>
      </c>
      <c r="K1506" s="14">
        <f>VLOOKUP(Transaksi[[#This Row],[product_id]],'Data Mentah'!$J$7:$N$31,4,FALSE)</f>
        <v>3000</v>
      </c>
      <c r="L1506" s="14" t="str">
        <f>VLOOKUP(Transaksi[[#This Row],[product_id]],'Data Mentah'!$J$7:$N$31,5,FALSE)</f>
        <v>lainnya</v>
      </c>
      <c r="M1506" s="14">
        <f>Transaksi[[#This Row],[quantity]]*Transaksi[[#This Row],[harga_produk]]</f>
        <v>3000</v>
      </c>
      <c r="N1506" s="14" t="str">
        <f>LEFT(Transaksi[[#This Row],[jenis_pembayaran]],4)</f>
        <v>QRIS</v>
      </c>
      <c r="O1506" s="14">
        <f>IF(Transaksi[[#This Row],[tipe_pembayaran]]="QRIS",5%*Transaksi[[#This Row],[total_penjualan]],0)</f>
        <v>150</v>
      </c>
      <c r="P1506" s="14">
        <f>Transaksi[[#This Row],[total_penjualan]]-Transaksi[[#This Row],[diskon]]</f>
        <v>2850</v>
      </c>
      <c r="Q1506" s="16" t="str">
        <f t="shared" si="23"/>
        <v>Juli</v>
      </c>
    </row>
    <row r="1507" spans="1:17">
      <c r="A1507" s="14">
        <v>1506</v>
      </c>
      <c r="B1507" s="14">
        <v>629</v>
      </c>
      <c r="C1507" s="15">
        <v>44600</v>
      </c>
      <c r="D1507" s="14">
        <v>18</v>
      </c>
      <c r="E1507" s="14">
        <v>22</v>
      </c>
      <c r="F1507" s="14">
        <v>1</v>
      </c>
      <c r="G1507" s="14" t="s">
        <v>30</v>
      </c>
      <c r="H1507" s="14" t="s">
        <v>15</v>
      </c>
      <c r="I1507" s="14" t="str">
        <f>VLOOKUP(Transaksi[[#This Row],[product_id]],'Data Mentah'!$J$7:$N$31,2,FALSE)</f>
        <v>Sambal Matah</v>
      </c>
      <c r="J1507" s="14" t="str">
        <f>VLOOKUP(Transaksi[[#This Row],[product_id]],'Data Mentah'!$J$7:$N$31,3,FALSE)</f>
        <v>topping</v>
      </c>
      <c r="K1507" s="14">
        <f>VLOOKUP(Transaksi[[#This Row],[product_id]],'Data Mentah'!$J$7:$N$31,4,FALSE)</f>
        <v>3000</v>
      </c>
      <c r="L1507" s="14" t="str">
        <f>VLOOKUP(Transaksi[[#This Row],[product_id]],'Data Mentah'!$J$7:$N$31,5,FALSE)</f>
        <v>lainnya</v>
      </c>
      <c r="M1507" s="14">
        <f>Transaksi[[#This Row],[quantity]]*Transaksi[[#This Row],[harga_produk]]</f>
        <v>3000</v>
      </c>
      <c r="N1507" s="14" t="str">
        <f>LEFT(Transaksi[[#This Row],[jenis_pembayaran]],4)</f>
        <v>QRIS</v>
      </c>
      <c r="O1507" s="14">
        <f>IF(Transaksi[[#This Row],[tipe_pembayaran]]="QRIS",5%*Transaksi[[#This Row],[total_penjualan]],0)</f>
        <v>150</v>
      </c>
      <c r="P1507" s="14">
        <f>Transaksi[[#This Row],[total_penjualan]]-Transaksi[[#This Row],[diskon]]</f>
        <v>2850</v>
      </c>
      <c r="Q1507" s="16" t="str">
        <f t="shared" si="23"/>
        <v>Februari</v>
      </c>
    </row>
    <row r="1508" spans="1:17">
      <c r="A1508" s="14">
        <v>1507</v>
      </c>
      <c r="B1508" s="14">
        <v>703</v>
      </c>
      <c r="C1508" s="15">
        <v>44756</v>
      </c>
      <c r="D1508" s="14">
        <v>26</v>
      </c>
      <c r="E1508" s="14">
        <v>19</v>
      </c>
      <c r="F1508" s="14">
        <v>2</v>
      </c>
      <c r="G1508" s="14" t="s">
        <v>30</v>
      </c>
      <c r="H1508" s="14" t="s">
        <v>15</v>
      </c>
      <c r="I1508" s="14" t="str">
        <f>VLOOKUP(Transaksi[[#This Row],[product_id]],'Data Mentah'!$J$7:$N$31,2,FALSE)</f>
        <v>Kornet</v>
      </c>
      <c r="J1508" s="14" t="str">
        <f>VLOOKUP(Transaksi[[#This Row],[product_id]],'Data Mentah'!$J$7:$N$31,3,FALSE)</f>
        <v>topping</v>
      </c>
      <c r="K1508" s="14">
        <f>VLOOKUP(Transaksi[[#This Row],[product_id]],'Data Mentah'!$J$7:$N$31,4,FALSE)</f>
        <v>3000</v>
      </c>
      <c r="L1508" s="14" t="str">
        <f>VLOOKUP(Transaksi[[#This Row],[product_id]],'Data Mentah'!$J$7:$N$31,5,FALSE)</f>
        <v>lainnya</v>
      </c>
      <c r="M1508" s="14">
        <f>Transaksi[[#This Row],[quantity]]*Transaksi[[#This Row],[harga_produk]]</f>
        <v>6000</v>
      </c>
      <c r="N1508" s="14" t="str">
        <f>LEFT(Transaksi[[#This Row],[jenis_pembayaran]],4)</f>
        <v>QRIS</v>
      </c>
      <c r="O1508" s="14">
        <f>IF(Transaksi[[#This Row],[tipe_pembayaran]]="QRIS",5%*Transaksi[[#This Row],[total_penjualan]],0)</f>
        <v>300</v>
      </c>
      <c r="P1508" s="14">
        <f>Transaksi[[#This Row],[total_penjualan]]-Transaksi[[#This Row],[diskon]]</f>
        <v>5700</v>
      </c>
      <c r="Q1508" s="16" t="str">
        <f t="shared" si="23"/>
        <v>Juli</v>
      </c>
    </row>
    <row r="1509" spans="1:17">
      <c r="A1509" s="14">
        <v>1508</v>
      </c>
      <c r="B1509" s="14">
        <v>609</v>
      </c>
      <c r="C1509" s="15">
        <v>44605</v>
      </c>
      <c r="D1509" s="14">
        <v>7</v>
      </c>
      <c r="E1509" s="14">
        <v>22</v>
      </c>
      <c r="F1509" s="14">
        <v>2</v>
      </c>
      <c r="G1509" s="14" t="s">
        <v>30</v>
      </c>
      <c r="H1509" s="14" t="s">
        <v>15</v>
      </c>
      <c r="I1509" s="14" t="str">
        <f>VLOOKUP(Transaksi[[#This Row],[product_id]],'Data Mentah'!$J$7:$N$31,2,FALSE)</f>
        <v>Sambal Matah</v>
      </c>
      <c r="J1509" s="14" t="str">
        <f>VLOOKUP(Transaksi[[#This Row],[product_id]],'Data Mentah'!$J$7:$N$31,3,FALSE)</f>
        <v>topping</v>
      </c>
      <c r="K1509" s="14">
        <f>VLOOKUP(Transaksi[[#This Row],[product_id]],'Data Mentah'!$J$7:$N$31,4,FALSE)</f>
        <v>3000</v>
      </c>
      <c r="L1509" s="14" t="str">
        <f>VLOOKUP(Transaksi[[#This Row],[product_id]],'Data Mentah'!$J$7:$N$31,5,FALSE)</f>
        <v>lainnya</v>
      </c>
      <c r="M1509" s="14">
        <f>Transaksi[[#This Row],[quantity]]*Transaksi[[#This Row],[harga_produk]]</f>
        <v>6000</v>
      </c>
      <c r="N1509" s="14" t="str">
        <f>LEFT(Transaksi[[#This Row],[jenis_pembayaran]],4)</f>
        <v>QRIS</v>
      </c>
      <c r="O1509" s="14">
        <f>IF(Transaksi[[#This Row],[tipe_pembayaran]]="QRIS",5%*Transaksi[[#This Row],[total_penjualan]],0)</f>
        <v>300</v>
      </c>
      <c r="P1509" s="14">
        <f>Transaksi[[#This Row],[total_penjualan]]-Transaksi[[#This Row],[diskon]]</f>
        <v>5700</v>
      </c>
      <c r="Q1509" s="16" t="str">
        <f t="shared" si="23"/>
        <v>Februari</v>
      </c>
    </row>
    <row r="1510" spans="1:17">
      <c r="A1510" s="14">
        <v>1509</v>
      </c>
      <c r="B1510" s="14">
        <v>334</v>
      </c>
      <c r="C1510" s="15">
        <v>44772</v>
      </c>
      <c r="D1510" s="14">
        <v>39</v>
      </c>
      <c r="E1510" s="14">
        <v>20</v>
      </c>
      <c r="F1510" s="14">
        <v>2</v>
      </c>
      <c r="G1510" s="14" t="s">
        <v>22</v>
      </c>
      <c r="H1510" s="14" t="s">
        <v>15</v>
      </c>
      <c r="I1510" s="14" t="str">
        <f>VLOOKUP(Transaksi[[#This Row],[product_id]],'Data Mentah'!$J$7:$N$31,2,FALSE)</f>
        <v>Nugget</v>
      </c>
      <c r="J1510" s="14" t="str">
        <f>VLOOKUP(Transaksi[[#This Row],[product_id]],'Data Mentah'!$J$7:$N$31,3,FALSE)</f>
        <v>topping</v>
      </c>
      <c r="K1510" s="14">
        <f>VLOOKUP(Transaksi[[#This Row],[product_id]],'Data Mentah'!$J$7:$N$31,4,FALSE)</f>
        <v>3000</v>
      </c>
      <c r="L1510" s="14" t="str">
        <f>VLOOKUP(Transaksi[[#This Row],[product_id]],'Data Mentah'!$J$7:$N$31,5,FALSE)</f>
        <v>lainnya</v>
      </c>
      <c r="M1510" s="14">
        <f>Transaksi[[#This Row],[quantity]]*Transaksi[[#This Row],[harga_produk]]</f>
        <v>6000</v>
      </c>
      <c r="N1510" s="14" t="str">
        <f>LEFT(Transaksi[[#This Row],[jenis_pembayaran]],4)</f>
        <v>QRIS</v>
      </c>
      <c r="O1510" s="14">
        <f>IF(Transaksi[[#This Row],[tipe_pembayaran]]="QRIS",5%*Transaksi[[#This Row],[total_penjualan]],0)</f>
        <v>300</v>
      </c>
      <c r="P1510" s="14">
        <f>Transaksi[[#This Row],[total_penjualan]]-Transaksi[[#This Row],[diskon]]</f>
        <v>5700</v>
      </c>
      <c r="Q1510" s="16" t="str">
        <f t="shared" si="23"/>
        <v>Juli</v>
      </c>
    </row>
    <row r="1511" spans="1:17">
      <c r="A1511" s="14">
        <v>1510</v>
      </c>
      <c r="B1511" s="14">
        <v>1438</v>
      </c>
      <c r="C1511" s="15">
        <v>44798</v>
      </c>
      <c r="D1511" s="14">
        <v>67</v>
      </c>
      <c r="E1511" s="14">
        <v>24</v>
      </c>
      <c r="F1511" s="14">
        <v>2</v>
      </c>
      <c r="G1511" s="14" t="s">
        <v>19</v>
      </c>
      <c r="H1511" s="14" t="s">
        <v>20</v>
      </c>
      <c r="I1511" s="14" t="str">
        <f>VLOOKUP(Transaksi[[#This Row],[product_id]],'Data Mentah'!$J$7:$N$31,2,FALSE)</f>
        <v>Telur</v>
      </c>
      <c r="J1511" s="14" t="str">
        <f>VLOOKUP(Transaksi[[#This Row],[product_id]],'Data Mentah'!$J$7:$N$31,3,FALSE)</f>
        <v>topping</v>
      </c>
      <c r="K1511" s="14">
        <f>VLOOKUP(Transaksi[[#This Row],[product_id]],'Data Mentah'!$J$7:$N$31,4,FALSE)</f>
        <v>3000</v>
      </c>
      <c r="L1511" s="14" t="str">
        <f>VLOOKUP(Transaksi[[#This Row],[product_id]],'Data Mentah'!$J$7:$N$31,5,FALSE)</f>
        <v>lainnya</v>
      </c>
      <c r="M1511" s="14">
        <f>Transaksi[[#This Row],[quantity]]*Transaksi[[#This Row],[harga_produk]]</f>
        <v>6000</v>
      </c>
      <c r="N1511" s="14" t="str">
        <f>LEFT(Transaksi[[#This Row],[jenis_pembayaran]],4)</f>
        <v>CASH</v>
      </c>
      <c r="O1511" s="14">
        <f>IF(Transaksi[[#This Row],[tipe_pembayaran]]="QRIS",5%*Transaksi[[#This Row],[total_penjualan]],0)</f>
        <v>0</v>
      </c>
      <c r="P1511" s="14">
        <f>Transaksi[[#This Row],[total_penjualan]]-Transaksi[[#This Row],[diskon]]</f>
        <v>6000</v>
      </c>
      <c r="Q1511" s="16" t="str">
        <f t="shared" si="23"/>
        <v>Agustus</v>
      </c>
    </row>
    <row r="1512" spans="1:17">
      <c r="A1512" s="14">
        <v>1511</v>
      </c>
      <c r="B1512" s="14">
        <v>1043</v>
      </c>
      <c r="C1512" s="15">
        <v>44667</v>
      </c>
      <c r="D1512" s="14">
        <v>48</v>
      </c>
      <c r="E1512" s="14">
        <v>23</v>
      </c>
      <c r="F1512" s="14">
        <v>2</v>
      </c>
      <c r="G1512" s="14" t="s">
        <v>14</v>
      </c>
      <c r="H1512" s="14" t="s">
        <v>15</v>
      </c>
      <c r="I1512" s="14" t="str">
        <f>VLOOKUP(Transaksi[[#This Row],[product_id]],'Data Mentah'!$J$7:$N$31,2,FALSE)</f>
        <v>Sosis</v>
      </c>
      <c r="J1512" s="14" t="str">
        <f>VLOOKUP(Transaksi[[#This Row],[product_id]],'Data Mentah'!$J$7:$N$31,3,FALSE)</f>
        <v>topping</v>
      </c>
      <c r="K1512" s="14">
        <f>VLOOKUP(Transaksi[[#This Row],[product_id]],'Data Mentah'!$J$7:$N$31,4,FALSE)</f>
        <v>3000</v>
      </c>
      <c r="L1512" s="14" t="str">
        <f>VLOOKUP(Transaksi[[#This Row],[product_id]],'Data Mentah'!$J$7:$N$31,5,FALSE)</f>
        <v>lainnya</v>
      </c>
      <c r="M1512" s="14">
        <f>Transaksi[[#This Row],[quantity]]*Transaksi[[#This Row],[harga_produk]]</f>
        <v>6000</v>
      </c>
      <c r="N1512" s="14" t="str">
        <f>LEFT(Transaksi[[#This Row],[jenis_pembayaran]],4)</f>
        <v>QRIS</v>
      </c>
      <c r="O1512" s="14">
        <f>IF(Transaksi[[#This Row],[tipe_pembayaran]]="QRIS",5%*Transaksi[[#This Row],[total_penjualan]],0)</f>
        <v>300</v>
      </c>
      <c r="P1512" s="14">
        <f>Transaksi[[#This Row],[total_penjualan]]-Transaksi[[#This Row],[diskon]]</f>
        <v>5700</v>
      </c>
      <c r="Q1512" s="16" t="str">
        <f t="shared" si="23"/>
        <v>April</v>
      </c>
    </row>
    <row r="1513" spans="1:17">
      <c r="A1513" s="14">
        <v>1512</v>
      </c>
      <c r="B1513" s="14">
        <v>120</v>
      </c>
      <c r="C1513" s="15">
        <v>44615</v>
      </c>
      <c r="D1513" s="14">
        <v>68</v>
      </c>
      <c r="E1513" s="14">
        <v>23</v>
      </c>
      <c r="F1513" s="14">
        <v>1</v>
      </c>
      <c r="G1513" s="14" t="s">
        <v>14</v>
      </c>
      <c r="H1513" s="14" t="s">
        <v>20</v>
      </c>
      <c r="I1513" s="14" t="str">
        <f>VLOOKUP(Transaksi[[#This Row],[product_id]],'Data Mentah'!$J$7:$N$31,2,FALSE)</f>
        <v>Sosis</v>
      </c>
      <c r="J1513" s="14" t="str">
        <f>VLOOKUP(Transaksi[[#This Row],[product_id]],'Data Mentah'!$J$7:$N$31,3,FALSE)</f>
        <v>topping</v>
      </c>
      <c r="K1513" s="14">
        <f>VLOOKUP(Transaksi[[#This Row],[product_id]],'Data Mentah'!$J$7:$N$31,4,FALSE)</f>
        <v>3000</v>
      </c>
      <c r="L1513" s="14" t="str">
        <f>VLOOKUP(Transaksi[[#This Row],[product_id]],'Data Mentah'!$J$7:$N$31,5,FALSE)</f>
        <v>lainnya</v>
      </c>
      <c r="M1513" s="14">
        <f>Transaksi[[#This Row],[quantity]]*Transaksi[[#This Row],[harga_produk]]</f>
        <v>3000</v>
      </c>
      <c r="N1513" s="14" t="str">
        <f>LEFT(Transaksi[[#This Row],[jenis_pembayaran]],4)</f>
        <v>QRIS</v>
      </c>
      <c r="O1513" s="14">
        <f>IF(Transaksi[[#This Row],[tipe_pembayaran]]="QRIS",5%*Transaksi[[#This Row],[total_penjualan]],0)</f>
        <v>150</v>
      </c>
      <c r="P1513" s="14">
        <f>Transaksi[[#This Row],[total_penjualan]]-Transaksi[[#This Row],[diskon]]</f>
        <v>2850</v>
      </c>
      <c r="Q1513" s="16" t="str">
        <f t="shared" si="23"/>
        <v>Februari</v>
      </c>
    </row>
    <row r="1514" spans="1:17">
      <c r="A1514" s="14">
        <v>1513</v>
      </c>
      <c r="B1514" s="14">
        <v>254</v>
      </c>
      <c r="C1514" s="15">
        <v>44691</v>
      </c>
      <c r="D1514" s="14">
        <v>64</v>
      </c>
      <c r="E1514" s="14">
        <v>23</v>
      </c>
      <c r="F1514" s="14">
        <v>2</v>
      </c>
      <c r="G1514" s="14" t="s">
        <v>19</v>
      </c>
      <c r="H1514" s="14" t="s">
        <v>20</v>
      </c>
      <c r="I1514" s="14" t="str">
        <f>VLOOKUP(Transaksi[[#This Row],[product_id]],'Data Mentah'!$J$7:$N$31,2,FALSE)</f>
        <v>Sosis</v>
      </c>
      <c r="J1514" s="14" t="str">
        <f>VLOOKUP(Transaksi[[#This Row],[product_id]],'Data Mentah'!$J$7:$N$31,3,FALSE)</f>
        <v>topping</v>
      </c>
      <c r="K1514" s="14">
        <f>VLOOKUP(Transaksi[[#This Row],[product_id]],'Data Mentah'!$J$7:$N$31,4,FALSE)</f>
        <v>3000</v>
      </c>
      <c r="L1514" s="14" t="str">
        <f>VLOOKUP(Transaksi[[#This Row],[product_id]],'Data Mentah'!$J$7:$N$31,5,FALSE)</f>
        <v>lainnya</v>
      </c>
      <c r="M1514" s="14">
        <f>Transaksi[[#This Row],[quantity]]*Transaksi[[#This Row],[harga_produk]]</f>
        <v>6000</v>
      </c>
      <c r="N1514" s="14" t="str">
        <f>LEFT(Transaksi[[#This Row],[jenis_pembayaran]],4)</f>
        <v>CASH</v>
      </c>
      <c r="O1514" s="14">
        <f>IF(Transaksi[[#This Row],[tipe_pembayaran]]="QRIS",5%*Transaksi[[#This Row],[total_penjualan]],0)</f>
        <v>0</v>
      </c>
      <c r="P1514" s="14">
        <f>Transaksi[[#This Row],[total_penjualan]]-Transaksi[[#This Row],[diskon]]</f>
        <v>6000</v>
      </c>
      <c r="Q1514" s="16" t="str">
        <f t="shared" si="23"/>
        <v>Mei</v>
      </c>
    </row>
    <row r="1515" spans="1:17">
      <c r="A1515" s="14">
        <v>1514</v>
      </c>
      <c r="B1515" s="14">
        <v>1482</v>
      </c>
      <c r="C1515" s="15">
        <v>44714</v>
      </c>
      <c r="D1515" s="14">
        <v>15</v>
      </c>
      <c r="E1515" s="14">
        <v>23</v>
      </c>
      <c r="F1515" s="14">
        <v>2</v>
      </c>
      <c r="G1515" s="14" t="s">
        <v>22</v>
      </c>
      <c r="H1515" s="14" t="s">
        <v>20</v>
      </c>
      <c r="I1515" s="14" t="str">
        <f>VLOOKUP(Transaksi[[#This Row],[product_id]],'Data Mentah'!$J$7:$N$31,2,FALSE)</f>
        <v>Sosis</v>
      </c>
      <c r="J1515" s="14" t="str">
        <f>VLOOKUP(Transaksi[[#This Row],[product_id]],'Data Mentah'!$J$7:$N$31,3,FALSE)</f>
        <v>topping</v>
      </c>
      <c r="K1515" s="14">
        <f>VLOOKUP(Transaksi[[#This Row],[product_id]],'Data Mentah'!$J$7:$N$31,4,FALSE)</f>
        <v>3000</v>
      </c>
      <c r="L1515" s="14" t="str">
        <f>VLOOKUP(Transaksi[[#This Row],[product_id]],'Data Mentah'!$J$7:$N$31,5,FALSE)</f>
        <v>lainnya</v>
      </c>
      <c r="M1515" s="14">
        <f>Transaksi[[#This Row],[quantity]]*Transaksi[[#This Row],[harga_produk]]</f>
        <v>6000</v>
      </c>
      <c r="N1515" s="14" t="str">
        <f>LEFT(Transaksi[[#This Row],[jenis_pembayaran]],4)</f>
        <v>QRIS</v>
      </c>
      <c r="O1515" s="14">
        <f>IF(Transaksi[[#This Row],[tipe_pembayaran]]="QRIS",5%*Transaksi[[#This Row],[total_penjualan]],0)</f>
        <v>300</v>
      </c>
      <c r="P1515" s="14">
        <f>Transaksi[[#This Row],[total_penjualan]]-Transaksi[[#This Row],[diskon]]</f>
        <v>5700</v>
      </c>
      <c r="Q1515" s="16" t="str">
        <f t="shared" si="23"/>
        <v>Juni</v>
      </c>
    </row>
    <row r="1516" spans="1:17">
      <c r="A1516" s="14">
        <v>1515</v>
      </c>
      <c r="B1516" s="14">
        <v>1500</v>
      </c>
      <c r="C1516" s="15">
        <v>44659</v>
      </c>
      <c r="D1516" s="14">
        <v>62</v>
      </c>
      <c r="E1516" s="14">
        <v>19</v>
      </c>
      <c r="F1516" s="14">
        <v>2</v>
      </c>
      <c r="G1516" s="14" t="s">
        <v>19</v>
      </c>
      <c r="H1516" s="14" t="s">
        <v>20</v>
      </c>
      <c r="I1516" s="14" t="str">
        <f>VLOOKUP(Transaksi[[#This Row],[product_id]],'Data Mentah'!$J$7:$N$31,2,FALSE)</f>
        <v>Kornet</v>
      </c>
      <c r="J1516" s="14" t="str">
        <f>VLOOKUP(Transaksi[[#This Row],[product_id]],'Data Mentah'!$J$7:$N$31,3,FALSE)</f>
        <v>topping</v>
      </c>
      <c r="K1516" s="14">
        <f>VLOOKUP(Transaksi[[#This Row],[product_id]],'Data Mentah'!$J$7:$N$31,4,FALSE)</f>
        <v>3000</v>
      </c>
      <c r="L1516" s="14" t="str">
        <f>VLOOKUP(Transaksi[[#This Row],[product_id]],'Data Mentah'!$J$7:$N$31,5,FALSE)</f>
        <v>lainnya</v>
      </c>
      <c r="M1516" s="14">
        <f>Transaksi[[#This Row],[quantity]]*Transaksi[[#This Row],[harga_produk]]</f>
        <v>6000</v>
      </c>
      <c r="N1516" s="14" t="str">
        <f>LEFT(Transaksi[[#This Row],[jenis_pembayaran]],4)</f>
        <v>CASH</v>
      </c>
      <c r="O1516" s="14">
        <f>IF(Transaksi[[#This Row],[tipe_pembayaran]]="QRIS",5%*Transaksi[[#This Row],[total_penjualan]],0)</f>
        <v>0</v>
      </c>
      <c r="P1516" s="14">
        <f>Transaksi[[#This Row],[total_penjualan]]-Transaksi[[#This Row],[diskon]]</f>
        <v>6000</v>
      </c>
      <c r="Q1516" s="16" t="str">
        <f t="shared" si="23"/>
        <v>April</v>
      </c>
    </row>
    <row r="1517" spans="1:17">
      <c r="A1517" s="14">
        <v>1516</v>
      </c>
      <c r="B1517" s="14">
        <v>1234</v>
      </c>
      <c r="C1517" s="15">
        <v>44587</v>
      </c>
      <c r="D1517" s="14">
        <v>40</v>
      </c>
      <c r="E1517" s="14">
        <v>19</v>
      </c>
      <c r="F1517" s="14">
        <v>2</v>
      </c>
      <c r="G1517" s="14" t="s">
        <v>19</v>
      </c>
      <c r="H1517" s="14" t="s">
        <v>15</v>
      </c>
      <c r="I1517" s="14" t="str">
        <f>VLOOKUP(Transaksi[[#This Row],[product_id]],'Data Mentah'!$J$7:$N$31,2,FALSE)</f>
        <v>Kornet</v>
      </c>
      <c r="J1517" s="14" t="str">
        <f>VLOOKUP(Transaksi[[#This Row],[product_id]],'Data Mentah'!$J$7:$N$31,3,FALSE)</f>
        <v>topping</v>
      </c>
      <c r="K1517" s="14">
        <f>VLOOKUP(Transaksi[[#This Row],[product_id]],'Data Mentah'!$J$7:$N$31,4,FALSE)</f>
        <v>3000</v>
      </c>
      <c r="L1517" s="14" t="str">
        <f>VLOOKUP(Transaksi[[#This Row],[product_id]],'Data Mentah'!$J$7:$N$31,5,FALSE)</f>
        <v>lainnya</v>
      </c>
      <c r="M1517" s="14">
        <f>Transaksi[[#This Row],[quantity]]*Transaksi[[#This Row],[harga_produk]]</f>
        <v>6000</v>
      </c>
      <c r="N1517" s="14" t="str">
        <f>LEFT(Transaksi[[#This Row],[jenis_pembayaran]],4)</f>
        <v>CASH</v>
      </c>
      <c r="O1517" s="14">
        <f>IF(Transaksi[[#This Row],[tipe_pembayaran]]="QRIS",5%*Transaksi[[#This Row],[total_penjualan]],0)</f>
        <v>0</v>
      </c>
      <c r="P1517" s="14">
        <f>Transaksi[[#This Row],[total_penjualan]]-Transaksi[[#This Row],[diskon]]</f>
        <v>6000</v>
      </c>
      <c r="Q1517" s="16" t="str">
        <f t="shared" si="23"/>
        <v>Januari</v>
      </c>
    </row>
    <row r="1518" spans="1:17">
      <c r="A1518" s="14">
        <v>1517</v>
      </c>
      <c r="B1518" s="14">
        <v>694</v>
      </c>
      <c r="C1518" s="15">
        <v>44571</v>
      </c>
      <c r="D1518" s="14">
        <v>17</v>
      </c>
      <c r="E1518" s="14">
        <v>24</v>
      </c>
      <c r="F1518" s="14">
        <v>1</v>
      </c>
      <c r="G1518" s="14" t="s">
        <v>33</v>
      </c>
      <c r="H1518" s="14" t="s">
        <v>20</v>
      </c>
      <c r="I1518" s="14" t="str">
        <f>VLOOKUP(Transaksi[[#This Row],[product_id]],'Data Mentah'!$J$7:$N$31,2,FALSE)</f>
        <v>Telur</v>
      </c>
      <c r="J1518" s="14" t="str">
        <f>VLOOKUP(Transaksi[[#This Row],[product_id]],'Data Mentah'!$J$7:$N$31,3,FALSE)</f>
        <v>topping</v>
      </c>
      <c r="K1518" s="14">
        <f>VLOOKUP(Transaksi[[#This Row],[product_id]],'Data Mentah'!$J$7:$N$31,4,FALSE)</f>
        <v>3000</v>
      </c>
      <c r="L1518" s="14" t="str">
        <f>VLOOKUP(Transaksi[[#This Row],[product_id]],'Data Mentah'!$J$7:$N$31,5,FALSE)</f>
        <v>lainnya</v>
      </c>
      <c r="M1518" s="14">
        <f>Transaksi[[#This Row],[quantity]]*Transaksi[[#This Row],[harga_produk]]</f>
        <v>3000</v>
      </c>
      <c r="N1518" s="14" t="str">
        <f>LEFT(Transaksi[[#This Row],[jenis_pembayaran]],4)</f>
        <v>QRIS</v>
      </c>
      <c r="O1518" s="14">
        <f>IF(Transaksi[[#This Row],[tipe_pembayaran]]="QRIS",5%*Transaksi[[#This Row],[total_penjualan]],0)</f>
        <v>150</v>
      </c>
      <c r="P1518" s="14">
        <f>Transaksi[[#This Row],[total_penjualan]]-Transaksi[[#This Row],[diskon]]</f>
        <v>2850</v>
      </c>
      <c r="Q1518" s="16" t="str">
        <f t="shared" si="23"/>
        <v>Januari</v>
      </c>
    </row>
    <row r="1519" spans="1:17">
      <c r="A1519" s="14">
        <v>1518</v>
      </c>
      <c r="B1519" s="14">
        <v>1399</v>
      </c>
      <c r="C1519" s="15">
        <v>44785</v>
      </c>
      <c r="D1519" s="14">
        <v>16</v>
      </c>
      <c r="E1519" s="14">
        <v>19</v>
      </c>
      <c r="F1519" s="14">
        <v>2</v>
      </c>
      <c r="G1519" s="14" t="s">
        <v>45</v>
      </c>
      <c r="H1519" s="14" t="s">
        <v>20</v>
      </c>
      <c r="I1519" s="14" t="str">
        <f>VLOOKUP(Transaksi[[#This Row],[product_id]],'Data Mentah'!$J$7:$N$31,2,FALSE)</f>
        <v>Kornet</v>
      </c>
      <c r="J1519" s="14" t="str">
        <f>VLOOKUP(Transaksi[[#This Row],[product_id]],'Data Mentah'!$J$7:$N$31,3,FALSE)</f>
        <v>topping</v>
      </c>
      <c r="K1519" s="14">
        <f>VLOOKUP(Transaksi[[#This Row],[product_id]],'Data Mentah'!$J$7:$N$31,4,FALSE)</f>
        <v>3000</v>
      </c>
      <c r="L1519" s="14" t="str">
        <f>VLOOKUP(Transaksi[[#This Row],[product_id]],'Data Mentah'!$J$7:$N$31,5,FALSE)</f>
        <v>lainnya</v>
      </c>
      <c r="M1519" s="14">
        <f>Transaksi[[#This Row],[quantity]]*Transaksi[[#This Row],[harga_produk]]</f>
        <v>6000</v>
      </c>
      <c r="N1519" s="14" t="str">
        <f>LEFT(Transaksi[[#This Row],[jenis_pembayaran]],4)</f>
        <v>QRIS</v>
      </c>
      <c r="O1519" s="14">
        <f>IF(Transaksi[[#This Row],[tipe_pembayaran]]="QRIS",5%*Transaksi[[#This Row],[total_penjualan]],0)</f>
        <v>300</v>
      </c>
      <c r="P1519" s="14">
        <f>Transaksi[[#This Row],[total_penjualan]]-Transaksi[[#This Row],[diskon]]</f>
        <v>5700</v>
      </c>
      <c r="Q1519" s="16" t="str">
        <f t="shared" si="23"/>
        <v>Agustus</v>
      </c>
    </row>
    <row r="1520" spans="1:17">
      <c r="A1520" s="14">
        <v>1519</v>
      </c>
      <c r="B1520" s="14">
        <v>422</v>
      </c>
      <c r="C1520" s="15">
        <v>44709</v>
      </c>
      <c r="D1520" s="14">
        <v>34</v>
      </c>
      <c r="E1520" s="14">
        <v>24</v>
      </c>
      <c r="F1520" s="14">
        <v>1</v>
      </c>
      <c r="G1520" s="14" t="s">
        <v>45</v>
      </c>
      <c r="H1520" s="14" t="s">
        <v>15</v>
      </c>
      <c r="I1520" s="14" t="str">
        <f>VLOOKUP(Transaksi[[#This Row],[product_id]],'Data Mentah'!$J$7:$N$31,2,FALSE)</f>
        <v>Telur</v>
      </c>
      <c r="J1520" s="14" t="str">
        <f>VLOOKUP(Transaksi[[#This Row],[product_id]],'Data Mentah'!$J$7:$N$31,3,FALSE)</f>
        <v>topping</v>
      </c>
      <c r="K1520" s="14">
        <f>VLOOKUP(Transaksi[[#This Row],[product_id]],'Data Mentah'!$J$7:$N$31,4,FALSE)</f>
        <v>3000</v>
      </c>
      <c r="L1520" s="14" t="str">
        <f>VLOOKUP(Transaksi[[#This Row],[product_id]],'Data Mentah'!$J$7:$N$31,5,FALSE)</f>
        <v>lainnya</v>
      </c>
      <c r="M1520" s="14">
        <f>Transaksi[[#This Row],[quantity]]*Transaksi[[#This Row],[harga_produk]]</f>
        <v>3000</v>
      </c>
      <c r="N1520" s="14" t="str">
        <f>LEFT(Transaksi[[#This Row],[jenis_pembayaran]],4)</f>
        <v>QRIS</v>
      </c>
      <c r="O1520" s="14">
        <f>IF(Transaksi[[#This Row],[tipe_pembayaran]]="QRIS",5%*Transaksi[[#This Row],[total_penjualan]],0)</f>
        <v>150</v>
      </c>
      <c r="P1520" s="14">
        <f>Transaksi[[#This Row],[total_penjualan]]-Transaksi[[#This Row],[diskon]]</f>
        <v>2850</v>
      </c>
      <c r="Q1520" s="16" t="str">
        <f t="shared" si="23"/>
        <v>Mei</v>
      </c>
    </row>
    <row r="1521" spans="1:17">
      <c r="A1521" s="14">
        <v>1520</v>
      </c>
      <c r="B1521" s="14">
        <v>857</v>
      </c>
      <c r="C1521" s="15">
        <v>44622</v>
      </c>
      <c r="D1521" s="14">
        <v>81</v>
      </c>
      <c r="E1521" s="14">
        <v>22</v>
      </c>
      <c r="F1521" s="14">
        <v>1</v>
      </c>
      <c r="G1521" s="14" t="s">
        <v>30</v>
      </c>
      <c r="H1521" s="14" t="s">
        <v>20</v>
      </c>
      <c r="I1521" s="14" t="str">
        <f>VLOOKUP(Transaksi[[#This Row],[product_id]],'Data Mentah'!$J$7:$N$31,2,FALSE)</f>
        <v>Sambal Matah</v>
      </c>
      <c r="J1521" s="14" t="str">
        <f>VLOOKUP(Transaksi[[#This Row],[product_id]],'Data Mentah'!$J$7:$N$31,3,FALSE)</f>
        <v>topping</v>
      </c>
      <c r="K1521" s="14">
        <f>VLOOKUP(Transaksi[[#This Row],[product_id]],'Data Mentah'!$J$7:$N$31,4,FALSE)</f>
        <v>3000</v>
      </c>
      <c r="L1521" s="14" t="str">
        <f>VLOOKUP(Transaksi[[#This Row],[product_id]],'Data Mentah'!$J$7:$N$31,5,FALSE)</f>
        <v>lainnya</v>
      </c>
      <c r="M1521" s="14">
        <f>Transaksi[[#This Row],[quantity]]*Transaksi[[#This Row],[harga_produk]]</f>
        <v>3000</v>
      </c>
      <c r="N1521" s="14" t="str">
        <f>LEFT(Transaksi[[#This Row],[jenis_pembayaran]],4)</f>
        <v>QRIS</v>
      </c>
      <c r="O1521" s="14">
        <f>IF(Transaksi[[#This Row],[tipe_pembayaran]]="QRIS",5%*Transaksi[[#This Row],[total_penjualan]],0)</f>
        <v>150</v>
      </c>
      <c r="P1521" s="14">
        <f>Transaksi[[#This Row],[total_penjualan]]-Transaksi[[#This Row],[diskon]]</f>
        <v>2850</v>
      </c>
      <c r="Q1521" s="16" t="str">
        <f t="shared" si="23"/>
        <v>Maret</v>
      </c>
    </row>
    <row r="1522" spans="1:17">
      <c r="A1522" s="14">
        <v>1521</v>
      </c>
      <c r="B1522" s="14">
        <v>756</v>
      </c>
      <c r="C1522" s="15">
        <v>44676</v>
      </c>
      <c r="D1522" s="14">
        <v>40</v>
      </c>
      <c r="E1522" s="14">
        <v>24</v>
      </c>
      <c r="F1522" s="14">
        <v>2</v>
      </c>
      <c r="G1522" s="14" t="s">
        <v>33</v>
      </c>
      <c r="H1522" s="14" t="s">
        <v>15</v>
      </c>
      <c r="I1522" s="14" t="str">
        <f>VLOOKUP(Transaksi[[#This Row],[product_id]],'Data Mentah'!$J$7:$N$31,2,FALSE)</f>
        <v>Telur</v>
      </c>
      <c r="J1522" s="14" t="str">
        <f>VLOOKUP(Transaksi[[#This Row],[product_id]],'Data Mentah'!$J$7:$N$31,3,FALSE)</f>
        <v>topping</v>
      </c>
      <c r="K1522" s="14">
        <f>VLOOKUP(Transaksi[[#This Row],[product_id]],'Data Mentah'!$J$7:$N$31,4,FALSE)</f>
        <v>3000</v>
      </c>
      <c r="L1522" s="14" t="str">
        <f>VLOOKUP(Transaksi[[#This Row],[product_id]],'Data Mentah'!$J$7:$N$31,5,FALSE)</f>
        <v>lainnya</v>
      </c>
      <c r="M1522" s="14">
        <f>Transaksi[[#This Row],[quantity]]*Transaksi[[#This Row],[harga_produk]]</f>
        <v>6000</v>
      </c>
      <c r="N1522" s="14" t="str">
        <f>LEFT(Transaksi[[#This Row],[jenis_pembayaran]],4)</f>
        <v>QRIS</v>
      </c>
      <c r="O1522" s="14">
        <f>IF(Transaksi[[#This Row],[tipe_pembayaran]]="QRIS",5%*Transaksi[[#This Row],[total_penjualan]],0)</f>
        <v>300</v>
      </c>
      <c r="P1522" s="14">
        <f>Transaksi[[#This Row],[total_penjualan]]-Transaksi[[#This Row],[diskon]]</f>
        <v>5700</v>
      </c>
      <c r="Q1522" s="16" t="str">
        <f t="shared" si="23"/>
        <v>April</v>
      </c>
    </row>
    <row r="1523" spans="1:17">
      <c r="A1523" s="14">
        <v>1522</v>
      </c>
      <c r="B1523" s="14">
        <v>775</v>
      </c>
      <c r="C1523" s="15">
        <v>44607</v>
      </c>
      <c r="D1523" s="14">
        <v>19</v>
      </c>
      <c r="E1523" s="14">
        <v>20</v>
      </c>
      <c r="F1523" s="14">
        <v>2</v>
      </c>
      <c r="G1523" s="14" t="s">
        <v>14</v>
      </c>
      <c r="H1523" s="14" t="s">
        <v>15</v>
      </c>
      <c r="I1523" s="14" t="str">
        <f>VLOOKUP(Transaksi[[#This Row],[product_id]],'Data Mentah'!$J$7:$N$31,2,FALSE)</f>
        <v>Nugget</v>
      </c>
      <c r="J1523" s="14" t="str">
        <f>VLOOKUP(Transaksi[[#This Row],[product_id]],'Data Mentah'!$J$7:$N$31,3,FALSE)</f>
        <v>topping</v>
      </c>
      <c r="K1523" s="14">
        <f>VLOOKUP(Transaksi[[#This Row],[product_id]],'Data Mentah'!$J$7:$N$31,4,FALSE)</f>
        <v>3000</v>
      </c>
      <c r="L1523" s="14" t="str">
        <f>VLOOKUP(Transaksi[[#This Row],[product_id]],'Data Mentah'!$J$7:$N$31,5,FALSE)</f>
        <v>lainnya</v>
      </c>
      <c r="M1523" s="14">
        <f>Transaksi[[#This Row],[quantity]]*Transaksi[[#This Row],[harga_produk]]</f>
        <v>6000</v>
      </c>
      <c r="N1523" s="14" t="str">
        <f>LEFT(Transaksi[[#This Row],[jenis_pembayaran]],4)</f>
        <v>QRIS</v>
      </c>
      <c r="O1523" s="14">
        <f>IF(Transaksi[[#This Row],[tipe_pembayaran]]="QRIS",5%*Transaksi[[#This Row],[total_penjualan]],0)</f>
        <v>300</v>
      </c>
      <c r="P1523" s="14">
        <f>Transaksi[[#This Row],[total_penjualan]]-Transaksi[[#This Row],[diskon]]</f>
        <v>5700</v>
      </c>
      <c r="Q1523" s="16" t="str">
        <f t="shared" si="23"/>
        <v>Februari</v>
      </c>
    </row>
    <row r="1524" spans="1:17">
      <c r="A1524" s="14">
        <v>1523</v>
      </c>
      <c r="B1524" s="14">
        <v>877</v>
      </c>
      <c r="C1524" s="15">
        <v>44771</v>
      </c>
      <c r="D1524" s="14">
        <v>15</v>
      </c>
      <c r="E1524" s="14">
        <v>19</v>
      </c>
      <c r="F1524" s="14">
        <v>1</v>
      </c>
      <c r="G1524" s="14" t="s">
        <v>22</v>
      </c>
      <c r="H1524" s="14" t="s">
        <v>15</v>
      </c>
      <c r="I1524" s="14" t="str">
        <f>VLOOKUP(Transaksi[[#This Row],[product_id]],'Data Mentah'!$J$7:$N$31,2,FALSE)</f>
        <v>Kornet</v>
      </c>
      <c r="J1524" s="14" t="str">
        <f>VLOOKUP(Transaksi[[#This Row],[product_id]],'Data Mentah'!$J$7:$N$31,3,FALSE)</f>
        <v>topping</v>
      </c>
      <c r="K1524" s="14">
        <f>VLOOKUP(Transaksi[[#This Row],[product_id]],'Data Mentah'!$J$7:$N$31,4,FALSE)</f>
        <v>3000</v>
      </c>
      <c r="L1524" s="14" t="str">
        <f>VLOOKUP(Transaksi[[#This Row],[product_id]],'Data Mentah'!$J$7:$N$31,5,FALSE)</f>
        <v>lainnya</v>
      </c>
      <c r="M1524" s="14">
        <f>Transaksi[[#This Row],[quantity]]*Transaksi[[#This Row],[harga_produk]]</f>
        <v>3000</v>
      </c>
      <c r="N1524" s="14" t="str">
        <f>LEFT(Transaksi[[#This Row],[jenis_pembayaran]],4)</f>
        <v>QRIS</v>
      </c>
      <c r="O1524" s="14">
        <f>IF(Transaksi[[#This Row],[tipe_pembayaran]]="QRIS",5%*Transaksi[[#This Row],[total_penjualan]],0)</f>
        <v>150</v>
      </c>
      <c r="P1524" s="14">
        <f>Transaksi[[#This Row],[total_penjualan]]-Transaksi[[#This Row],[diskon]]</f>
        <v>2850</v>
      </c>
      <c r="Q1524" s="16" t="str">
        <f t="shared" si="23"/>
        <v>Juli</v>
      </c>
    </row>
    <row r="1525" spans="1:17">
      <c r="A1525" s="14">
        <v>1524</v>
      </c>
      <c r="B1525" s="14">
        <v>360</v>
      </c>
      <c r="C1525" s="15">
        <v>44789</v>
      </c>
      <c r="D1525" s="14">
        <v>100</v>
      </c>
      <c r="E1525" s="14">
        <v>24</v>
      </c>
      <c r="F1525" s="14">
        <v>2</v>
      </c>
      <c r="G1525" s="14" t="s">
        <v>45</v>
      </c>
      <c r="H1525" s="14" t="s">
        <v>20</v>
      </c>
      <c r="I1525" s="14" t="str">
        <f>VLOOKUP(Transaksi[[#This Row],[product_id]],'Data Mentah'!$J$7:$N$31,2,FALSE)</f>
        <v>Telur</v>
      </c>
      <c r="J1525" s="14" t="str">
        <f>VLOOKUP(Transaksi[[#This Row],[product_id]],'Data Mentah'!$J$7:$N$31,3,FALSE)</f>
        <v>topping</v>
      </c>
      <c r="K1525" s="14">
        <f>VLOOKUP(Transaksi[[#This Row],[product_id]],'Data Mentah'!$J$7:$N$31,4,FALSE)</f>
        <v>3000</v>
      </c>
      <c r="L1525" s="14" t="str">
        <f>VLOOKUP(Transaksi[[#This Row],[product_id]],'Data Mentah'!$J$7:$N$31,5,FALSE)</f>
        <v>lainnya</v>
      </c>
      <c r="M1525" s="14">
        <f>Transaksi[[#This Row],[quantity]]*Transaksi[[#This Row],[harga_produk]]</f>
        <v>6000</v>
      </c>
      <c r="N1525" s="14" t="str">
        <f>LEFT(Transaksi[[#This Row],[jenis_pembayaran]],4)</f>
        <v>QRIS</v>
      </c>
      <c r="O1525" s="14">
        <f>IF(Transaksi[[#This Row],[tipe_pembayaran]]="QRIS",5%*Transaksi[[#This Row],[total_penjualan]],0)</f>
        <v>300</v>
      </c>
      <c r="P1525" s="14">
        <f>Transaksi[[#This Row],[total_penjualan]]-Transaksi[[#This Row],[diskon]]</f>
        <v>5700</v>
      </c>
      <c r="Q1525" s="16" t="str">
        <f t="shared" si="23"/>
        <v>Agustus</v>
      </c>
    </row>
    <row r="1526" spans="1:17">
      <c r="A1526" s="14">
        <v>1525</v>
      </c>
      <c r="B1526" s="14">
        <v>707</v>
      </c>
      <c r="C1526" s="15">
        <v>44563</v>
      </c>
      <c r="D1526" s="14">
        <v>19</v>
      </c>
      <c r="E1526" s="14">
        <v>23</v>
      </c>
      <c r="F1526" s="14">
        <v>2</v>
      </c>
      <c r="G1526" s="14" t="s">
        <v>14</v>
      </c>
      <c r="H1526" s="14" t="s">
        <v>20</v>
      </c>
      <c r="I1526" s="14" t="str">
        <f>VLOOKUP(Transaksi[[#This Row],[product_id]],'Data Mentah'!$J$7:$N$31,2,FALSE)</f>
        <v>Sosis</v>
      </c>
      <c r="J1526" s="14" t="str">
        <f>VLOOKUP(Transaksi[[#This Row],[product_id]],'Data Mentah'!$J$7:$N$31,3,FALSE)</f>
        <v>topping</v>
      </c>
      <c r="K1526" s="14">
        <f>VLOOKUP(Transaksi[[#This Row],[product_id]],'Data Mentah'!$J$7:$N$31,4,FALSE)</f>
        <v>3000</v>
      </c>
      <c r="L1526" s="14" t="str">
        <f>VLOOKUP(Transaksi[[#This Row],[product_id]],'Data Mentah'!$J$7:$N$31,5,FALSE)</f>
        <v>lainnya</v>
      </c>
      <c r="M1526" s="14">
        <f>Transaksi[[#This Row],[quantity]]*Transaksi[[#This Row],[harga_produk]]</f>
        <v>6000</v>
      </c>
      <c r="N1526" s="14" t="str">
        <f>LEFT(Transaksi[[#This Row],[jenis_pembayaran]],4)</f>
        <v>QRIS</v>
      </c>
      <c r="O1526" s="14">
        <f>IF(Transaksi[[#This Row],[tipe_pembayaran]]="QRIS",5%*Transaksi[[#This Row],[total_penjualan]],0)</f>
        <v>300</v>
      </c>
      <c r="P1526" s="14">
        <f>Transaksi[[#This Row],[total_penjualan]]-Transaksi[[#This Row],[diskon]]</f>
        <v>5700</v>
      </c>
      <c r="Q1526" s="16" t="str">
        <f t="shared" si="23"/>
        <v>Januari</v>
      </c>
    </row>
    <row r="1527" spans="1:17">
      <c r="A1527" s="14">
        <v>1526</v>
      </c>
      <c r="B1527" s="14">
        <v>1177</v>
      </c>
      <c r="C1527" s="15">
        <v>44748</v>
      </c>
      <c r="D1527" s="14">
        <v>95</v>
      </c>
      <c r="E1527" s="14">
        <v>24</v>
      </c>
      <c r="F1527" s="14">
        <v>2</v>
      </c>
      <c r="G1527" s="14" t="s">
        <v>14</v>
      </c>
      <c r="H1527" s="14" t="s">
        <v>15</v>
      </c>
      <c r="I1527" s="14" t="str">
        <f>VLOOKUP(Transaksi[[#This Row],[product_id]],'Data Mentah'!$J$7:$N$31,2,FALSE)</f>
        <v>Telur</v>
      </c>
      <c r="J1527" s="14" t="str">
        <f>VLOOKUP(Transaksi[[#This Row],[product_id]],'Data Mentah'!$J$7:$N$31,3,FALSE)</f>
        <v>topping</v>
      </c>
      <c r="K1527" s="14">
        <f>VLOOKUP(Transaksi[[#This Row],[product_id]],'Data Mentah'!$J$7:$N$31,4,FALSE)</f>
        <v>3000</v>
      </c>
      <c r="L1527" s="14" t="str">
        <f>VLOOKUP(Transaksi[[#This Row],[product_id]],'Data Mentah'!$J$7:$N$31,5,FALSE)</f>
        <v>lainnya</v>
      </c>
      <c r="M1527" s="14">
        <f>Transaksi[[#This Row],[quantity]]*Transaksi[[#This Row],[harga_produk]]</f>
        <v>6000</v>
      </c>
      <c r="N1527" s="14" t="str">
        <f>LEFT(Transaksi[[#This Row],[jenis_pembayaran]],4)</f>
        <v>QRIS</v>
      </c>
      <c r="O1527" s="14">
        <f>IF(Transaksi[[#This Row],[tipe_pembayaran]]="QRIS",5%*Transaksi[[#This Row],[total_penjualan]],0)</f>
        <v>300</v>
      </c>
      <c r="P1527" s="14">
        <f>Transaksi[[#This Row],[total_penjualan]]-Transaksi[[#This Row],[diskon]]</f>
        <v>5700</v>
      </c>
      <c r="Q1527" s="16" t="str">
        <f t="shared" si="23"/>
        <v>Juli</v>
      </c>
    </row>
    <row r="1528" spans="1:17">
      <c r="A1528" s="14">
        <v>1527</v>
      </c>
      <c r="B1528" s="14">
        <v>918</v>
      </c>
      <c r="C1528" s="15">
        <v>44781</v>
      </c>
      <c r="D1528" s="14">
        <v>92</v>
      </c>
      <c r="E1528" s="14">
        <v>22</v>
      </c>
      <c r="F1528" s="14">
        <v>2</v>
      </c>
      <c r="G1528" s="14" t="s">
        <v>19</v>
      </c>
      <c r="H1528" s="14" t="s">
        <v>15</v>
      </c>
      <c r="I1528" s="14" t="str">
        <f>VLOOKUP(Transaksi[[#This Row],[product_id]],'Data Mentah'!$J$7:$N$31,2,FALSE)</f>
        <v>Sambal Matah</v>
      </c>
      <c r="J1528" s="14" t="str">
        <f>VLOOKUP(Transaksi[[#This Row],[product_id]],'Data Mentah'!$J$7:$N$31,3,FALSE)</f>
        <v>topping</v>
      </c>
      <c r="K1528" s="14">
        <f>VLOOKUP(Transaksi[[#This Row],[product_id]],'Data Mentah'!$J$7:$N$31,4,FALSE)</f>
        <v>3000</v>
      </c>
      <c r="L1528" s="14" t="str">
        <f>VLOOKUP(Transaksi[[#This Row],[product_id]],'Data Mentah'!$J$7:$N$31,5,FALSE)</f>
        <v>lainnya</v>
      </c>
      <c r="M1528" s="14">
        <f>Transaksi[[#This Row],[quantity]]*Transaksi[[#This Row],[harga_produk]]</f>
        <v>6000</v>
      </c>
      <c r="N1528" s="14" t="str">
        <f>LEFT(Transaksi[[#This Row],[jenis_pembayaran]],4)</f>
        <v>CASH</v>
      </c>
      <c r="O1528" s="14">
        <f>IF(Transaksi[[#This Row],[tipe_pembayaran]]="QRIS",5%*Transaksi[[#This Row],[total_penjualan]],0)</f>
        <v>0</v>
      </c>
      <c r="P1528" s="14">
        <f>Transaksi[[#This Row],[total_penjualan]]-Transaksi[[#This Row],[diskon]]</f>
        <v>6000</v>
      </c>
      <c r="Q1528" s="16" t="str">
        <f t="shared" si="23"/>
        <v>Agustus</v>
      </c>
    </row>
    <row r="1529" spans="1:17">
      <c r="A1529" s="14">
        <v>1528</v>
      </c>
      <c r="B1529" s="14">
        <v>1231</v>
      </c>
      <c r="C1529" s="15">
        <v>44563</v>
      </c>
      <c r="D1529" s="14">
        <v>93</v>
      </c>
      <c r="E1529" s="14">
        <v>19</v>
      </c>
      <c r="F1529" s="14">
        <v>1</v>
      </c>
      <c r="G1529" s="14" t="s">
        <v>22</v>
      </c>
      <c r="H1529" s="14" t="s">
        <v>20</v>
      </c>
      <c r="I1529" s="14" t="str">
        <f>VLOOKUP(Transaksi[[#This Row],[product_id]],'Data Mentah'!$J$7:$N$31,2,FALSE)</f>
        <v>Kornet</v>
      </c>
      <c r="J1529" s="14" t="str">
        <f>VLOOKUP(Transaksi[[#This Row],[product_id]],'Data Mentah'!$J$7:$N$31,3,FALSE)</f>
        <v>topping</v>
      </c>
      <c r="K1529" s="14">
        <f>VLOOKUP(Transaksi[[#This Row],[product_id]],'Data Mentah'!$J$7:$N$31,4,FALSE)</f>
        <v>3000</v>
      </c>
      <c r="L1529" s="14" t="str">
        <f>VLOOKUP(Transaksi[[#This Row],[product_id]],'Data Mentah'!$J$7:$N$31,5,FALSE)</f>
        <v>lainnya</v>
      </c>
      <c r="M1529" s="14">
        <f>Transaksi[[#This Row],[quantity]]*Transaksi[[#This Row],[harga_produk]]</f>
        <v>3000</v>
      </c>
      <c r="N1529" s="14" t="str">
        <f>LEFT(Transaksi[[#This Row],[jenis_pembayaran]],4)</f>
        <v>QRIS</v>
      </c>
      <c r="O1529" s="14">
        <f>IF(Transaksi[[#This Row],[tipe_pembayaran]]="QRIS",5%*Transaksi[[#This Row],[total_penjualan]],0)</f>
        <v>150</v>
      </c>
      <c r="P1529" s="14">
        <f>Transaksi[[#This Row],[total_penjualan]]-Transaksi[[#This Row],[diskon]]</f>
        <v>2850</v>
      </c>
      <c r="Q1529" s="16" t="str">
        <f t="shared" si="23"/>
        <v>Januari</v>
      </c>
    </row>
    <row r="1530" spans="1:17">
      <c r="A1530" s="14">
        <v>1529</v>
      </c>
      <c r="B1530" s="14">
        <v>895</v>
      </c>
      <c r="C1530" s="15">
        <v>44594</v>
      </c>
      <c r="D1530" s="14">
        <v>13</v>
      </c>
      <c r="E1530" s="14">
        <v>24</v>
      </c>
      <c r="F1530" s="14">
        <v>1</v>
      </c>
      <c r="G1530" s="14" t="s">
        <v>14</v>
      </c>
      <c r="H1530" s="14" t="s">
        <v>15</v>
      </c>
      <c r="I1530" s="14" t="str">
        <f>VLOOKUP(Transaksi[[#This Row],[product_id]],'Data Mentah'!$J$7:$N$31,2,FALSE)</f>
        <v>Telur</v>
      </c>
      <c r="J1530" s="14" t="str">
        <f>VLOOKUP(Transaksi[[#This Row],[product_id]],'Data Mentah'!$J$7:$N$31,3,FALSE)</f>
        <v>topping</v>
      </c>
      <c r="K1530" s="14">
        <f>VLOOKUP(Transaksi[[#This Row],[product_id]],'Data Mentah'!$J$7:$N$31,4,FALSE)</f>
        <v>3000</v>
      </c>
      <c r="L1530" s="14" t="str">
        <f>VLOOKUP(Transaksi[[#This Row],[product_id]],'Data Mentah'!$J$7:$N$31,5,FALSE)</f>
        <v>lainnya</v>
      </c>
      <c r="M1530" s="14">
        <f>Transaksi[[#This Row],[quantity]]*Transaksi[[#This Row],[harga_produk]]</f>
        <v>3000</v>
      </c>
      <c r="N1530" s="14" t="str">
        <f>LEFT(Transaksi[[#This Row],[jenis_pembayaran]],4)</f>
        <v>QRIS</v>
      </c>
      <c r="O1530" s="14">
        <f>IF(Transaksi[[#This Row],[tipe_pembayaran]]="QRIS",5%*Transaksi[[#This Row],[total_penjualan]],0)</f>
        <v>150</v>
      </c>
      <c r="P1530" s="14">
        <f>Transaksi[[#This Row],[total_penjualan]]-Transaksi[[#This Row],[diskon]]</f>
        <v>2850</v>
      </c>
      <c r="Q1530" s="16" t="str">
        <f t="shared" si="23"/>
        <v>Februari</v>
      </c>
    </row>
    <row r="1531" spans="1:17">
      <c r="A1531" s="14">
        <v>1530</v>
      </c>
      <c r="B1531" s="14">
        <v>256</v>
      </c>
      <c r="C1531" s="15">
        <v>44589</v>
      </c>
      <c r="D1531" s="14">
        <v>80</v>
      </c>
      <c r="E1531" s="14">
        <v>19</v>
      </c>
      <c r="F1531" s="14">
        <v>1</v>
      </c>
      <c r="G1531" s="14" t="s">
        <v>19</v>
      </c>
      <c r="H1531" s="14" t="s">
        <v>15</v>
      </c>
      <c r="I1531" s="14" t="str">
        <f>VLOOKUP(Transaksi[[#This Row],[product_id]],'Data Mentah'!$J$7:$N$31,2,FALSE)</f>
        <v>Kornet</v>
      </c>
      <c r="J1531" s="14" t="str">
        <f>VLOOKUP(Transaksi[[#This Row],[product_id]],'Data Mentah'!$J$7:$N$31,3,FALSE)</f>
        <v>topping</v>
      </c>
      <c r="K1531" s="14">
        <f>VLOOKUP(Transaksi[[#This Row],[product_id]],'Data Mentah'!$J$7:$N$31,4,FALSE)</f>
        <v>3000</v>
      </c>
      <c r="L1531" s="14" t="str">
        <f>VLOOKUP(Transaksi[[#This Row],[product_id]],'Data Mentah'!$J$7:$N$31,5,FALSE)</f>
        <v>lainnya</v>
      </c>
      <c r="M1531" s="14">
        <f>Transaksi[[#This Row],[quantity]]*Transaksi[[#This Row],[harga_produk]]</f>
        <v>3000</v>
      </c>
      <c r="N1531" s="14" t="str">
        <f>LEFT(Transaksi[[#This Row],[jenis_pembayaran]],4)</f>
        <v>CASH</v>
      </c>
      <c r="O1531" s="14">
        <f>IF(Transaksi[[#This Row],[tipe_pembayaran]]="QRIS",5%*Transaksi[[#This Row],[total_penjualan]],0)</f>
        <v>0</v>
      </c>
      <c r="P1531" s="14">
        <f>Transaksi[[#This Row],[total_penjualan]]-Transaksi[[#This Row],[diskon]]</f>
        <v>3000</v>
      </c>
      <c r="Q1531" s="16" t="str">
        <f t="shared" si="23"/>
        <v>Januari</v>
      </c>
    </row>
    <row r="1532" spans="1:17">
      <c r="A1532" s="14">
        <v>1531</v>
      </c>
      <c r="B1532" s="14">
        <v>1084</v>
      </c>
      <c r="C1532" s="15">
        <v>44694</v>
      </c>
      <c r="D1532" s="14">
        <v>57</v>
      </c>
      <c r="E1532" s="14">
        <v>20</v>
      </c>
      <c r="F1532" s="14">
        <v>1</v>
      </c>
      <c r="G1532" s="14" t="s">
        <v>45</v>
      </c>
      <c r="H1532" s="14" t="s">
        <v>15</v>
      </c>
      <c r="I1532" s="14" t="str">
        <f>VLOOKUP(Transaksi[[#This Row],[product_id]],'Data Mentah'!$J$7:$N$31,2,FALSE)</f>
        <v>Nugget</v>
      </c>
      <c r="J1532" s="14" t="str">
        <f>VLOOKUP(Transaksi[[#This Row],[product_id]],'Data Mentah'!$J$7:$N$31,3,FALSE)</f>
        <v>topping</v>
      </c>
      <c r="K1532" s="14">
        <f>VLOOKUP(Transaksi[[#This Row],[product_id]],'Data Mentah'!$J$7:$N$31,4,FALSE)</f>
        <v>3000</v>
      </c>
      <c r="L1532" s="14" t="str">
        <f>VLOOKUP(Transaksi[[#This Row],[product_id]],'Data Mentah'!$J$7:$N$31,5,FALSE)</f>
        <v>lainnya</v>
      </c>
      <c r="M1532" s="14">
        <f>Transaksi[[#This Row],[quantity]]*Transaksi[[#This Row],[harga_produk]]</f>
        <v>3000</v>
      </c>
      <c r="N1532" s="14" t="str">
        <f>LEFT(Transaksi[[#This Row],[jenis_pembayaran]],4)</f>
        <v>QRIS</v>
      </c>
      <c r="O1532" s="14">
        <f>IF(Transaksi[[#This Row],[tipe_pembayaran]]="QRIS",5%*Transaksi[[#This Row],[total_penjualan]],0)</f>
        <v>150</v>
      </c>
      <c r="P1532" s="14">
        <f>Transaksi[[#This Row],[total_penjualan]]-Transaksi[[#This Row],[diskon]]</f>
        <v>2850</v>
      </c>
      <c r="Q1532" s="16" t="str">
        <f t="shared" si="23"/>
        <v>Mei</v>
      </c>
    </row>
    <row r="1533" spans="1:17">
      <c r="A1533" s="14">
        <v>1532</v>
      </c>
      <c r="B1533" s="14">
        <v>399</v>
      </c>
      <c r="C1533" s="15">
        <v>44672</v>
      </c>
      <c r="D1533" s="14">
        <v>46</v>
      </c>
      <c r="E1533" s="14">
        <v>24</v>
      </c>
      <c r="F1533" s="14">
        <v>2</v>
      </c>
      <c r="G1533" s="14" t="s">
        <v>19</v>
      </c>
      <c r="H1533" s="14" t="s">
        <v>15</v>
      </c>
      <c r="I1533" s="14" t="str">
        <f>VLOOKUP(Transaksi[[#This Row],[product_id]],'Data Mentah'!$J$7:$N$31,2,FALSE)</f>
        <v>Telur</v>
      </c>
      <c r="J1533" s="14" t="str">
        <f>VLOOKUP(Transaksi[[#This Row],[product_id]],'Data Mentah'!$J$7:$N$31,3,FALSE)</f>
        <v>topping</v>
      </c>
      <c r="K1533" s="14">
        <f>VLOOKUP(Transaksi[[#This Row],[product_id]],'Data Mentah'!$J$7:$N$31,4,FALSE)</f>
        <v>3000</v>
      </c>
      <c r="L1533" s="14" t="str">
        <f>VLOOKUP(Transaksi[[#This Row],[product_id]],'Data Mentah'!$J$7:$N$31,5,FALSE)</f>
        <v>lainnya</v>
      </c>
      <c r="M1533" s="14">
        <f>Transaksi[[#This Row],[quantity]]*Transaksi[[#This Row],[harga_produk]]</f>
        <v>6000</v>
      </c>
      <c r="N1533" s="14" t="str">
        <f>LEFT(Transaksi[[#This Row],[jenis_pembayaran]],4)</f>
        <v>CASH</v>
      </c>
      <c r="O1533" s="14">
        <f>IF(Transaksi[[#This Row],[tipe_pembayaran]]="QRIS",5%*Transaksi[[#This Row],[total_penjualan]],0)</f>
        <v>0</v>
      </c>
      <c r="P1533" s="14">
        <f>Transaksi[[#This Row],[total_penjualan]]-Transaksi[[#This Row],[diskon]]</f>
        <v>6000</v>
      </c>
      <c r="Q1533" s="16" t="str">
        <f t="shared" si="23"/>
        <v>April</v>
      </c>
    </row>
    <row r="1534" spans="1:17">
      <c r="A1534" s="14">
        <v>1533</v>
      </c>
      <c r="B1534" s="14">
        <v>805</v>
      </c>
      <c r="C1534" s="15">
        <v>44741</v>
      </c>
      <c r="D1534" s="14">
        <v>7</v>
      </c>
      <c r="E1534" s="14">
        <v>23</v>
      </c>
      <c r="F1534" s="14">
        <v>2</v>
      </c>
      <c r="G1534" s="14" t="s">
        <v>22</v>
      </c>
      <c r="H1534" s="14" t="s">
        <v>15</v>
      </c>
      <c r="I1534" s="14" t="str">
        <f>VLOOKUP(Transaksi[[#This Row],[product_id]],'Data Mentah'!$J$7:$N$31,2,FALSE)</f>
        <v>Sosis</v>
      </c>
      <c r="J1534" s="14" t="str">
        <f>VLOOKUP(Transaksi[[#This Row],[product_id]],'Data Mentah'!$J$7:$N$31,3,FALSE)</f>
        <v>topping</v>
      </c>
      <c r="K1534" s="14">
        <f>VLOOKUP(Transaksi[[#This Row],[product_id]],'Data Mentah'!$J$7:$N$31,4,FALSE)</f>
        <v>3000</v>
      </c>
      <c r="L1534" s="14" t="str">
        <f>VLOOKUP(Transaksi[[#This Row],[product_id]],'Data Mentah'!$J$7:$N$31,5,FALSE)</f>
        <v>lainnya</v>
      </c>
      <c r="M1534" s="14">
        <f>Transaksi[[#This Row],[quantity]]*Transaksi[[#This Row],[harga_produk]]</f>
        <v>6000</v>
      </c>
      <c r="N1534" s="14" t="str">
        <f>LEFT(Transaksi[[#This Row],[jenis_pembayaran]],4)</f>
        <v>QRIS</v>
      </c>
      <c r="O1534" s="14">
        <f>IF(Transaksi[[#This Row],[tipe_pembayaran]]="QRIS",5%*Transaksi[[#This Row],[total_penjualan]],0)</f>
        <v>300</v>
      </c>
      <c r="P1534" s="14">
        <f>Transaksi[[#This Row],[total_penjualan]]-Transaksi[[#This Row],[diskon]]</f>
        <v>5700</v>
      </c>
      <c r="Q1534" s="16" t="str">
        <f t="shared" si="23"/>
        <v>Juni</v>
      </c>
    </row>
    <row r="1535" spans="1:17">
      <c r="A1535" s="14">
        <v>1534</v>
      </c>
      <c r="B1535" s="14">
        <v>464</v>
      </c>
      <c r="C1535" s="15">
        <v>44611</v>
      </c>
      <c r="D1535" s="14">
        <v>16</v>
      </c>
      <c r="E1535" s="14">
        <v>23</v>
      </c>
      <c r="F1535" s="14">
        <v>2</v>
      </c>
      <c r="G1535" s="14" t="s">
        <v>33</v>
      </c>
      <c r="H1535" s="14" t="s">
        <v>15</v>
      </c>
      <c r="I1535" s="14" t="str">
        <f>VLOOKUP(Transaksi[[#This Row],[product_id]],'Data Mentah'!$J$7:$N$31,2,FALSE)</f>
        <v>Sosis</v>
      </c>
      <c r="J1535" s="14" t="str">
        <f>VLOOKUP(Transaksi[[#This Row],[product_id]],'Data Mentah'!$J$7:$N$31,3,FALSE)</f>
        <v>topping</v>
      </c>
      <c r="K1535" s="14">
        <f>VLOOKUP(Transaksi[[#This Row],[product_id]],'Data Mentah'!$J$7:$N$31,4,FALSE)</f>
        <v>3000</v>
      </c>
      <c r="L1535" s="14" t="str">
        <f>VLOOKUP(Transaksi[[#This Row],[product_id]],'Data Mentah'!$J$7:$N$31,5,FALSE)</f>
        <v>lainnya</v>
      </c>
      <c r="M1535" s="14">
        <f>Transaksi[[#This Row],[quantity]]*Transaksi[[#This Row],[harga_produk]]</f>
        <v>6000</v>
      </c>
      <c r="N1535" s="14" t="str">
        <f>LEFT(Transaksi[[#This Row],[jenis_pembayaran]],4)</f>
        <v>QRIS</v>
      </c>
      <c r="O1535" s="14">
        <f>IF(Transaksi[[#This Row],[tipe_pembayaran]]="QRIS",5%*Transaksi[[#This Row],[total_penjualan]],0)</f>
        <v>300</v>
      </c>
      <c r="P1535" s="14">
        <f>Transaksi[[#This Row],[total_penjualan]]-Transaksi[[#This Row],[diskon]]</f>
        <v>5700</v>
      </c>
      <c r="Q1535" s="16" t="str">
        <f t="shared" si="23"/>
        <v>Februari</v>
      </c>
    </row>
    <row r="1536" spans="1:17">
      <c r="A1536" s="14">
        <v>1535</v>
      </c>
      <c r="B1536" s="14">
        <v>1144</v>
      </c>
      <c r="C1536" s="15">
        <v>44770</v>
      </c>
      <c r="D1536" s="14">
        <v>22</v>
      </c>
      <c r="E1536" s="14">
        <v>20</v>
      </c>
      <c r="F1536" s="14">
        <v>1</v>
      </c>
      <c r="G1536" s="14" t="s">
        <v>22</v>
      </c>
      <c r="H1536" s="14" t="s">
        <v>15</v>
      </c>
      <c r="I1536" s="14" t="str">
        <f>VLOOKUP(Transaksi[[#This Row],[product_id]],'Data Mentah'!$J$7:$N$31,2,FALSE)</f>
        <v>Nugget</v>
      </c>
      <c r="J1536" s="14" t="str">
        <f>VLOOKUP(Transaksi[[#This Row],[product_id]],'Data Mentah'!$J$7:$N$31,3,FALSE)</f>
        <v>topping</v>
      </c>
      <c r="K1536" s="14">
        <f>VLOOKUP(Transaksi[[#This Row],[product_id]],'Data Mentah'!$J$7:$N$31,4,FALSE)</f>
        <v>3000</v>
      </c>
      <c r="L1536" s="14" t="str">
        <f>VLOOKUP(Transaksi[[#This Row],[product_id]],'Data Mentah'!$J$7:$N$31,5,FALSE)</f>
        <v>lainnya</v>
      </c>
      <c r="M1536" s="14">
        <f>Transaksi[[#This Row],[quantity]]*Transaksi[[#This Row],[harga_produk]]</f>
        <v>3000</v>
      </c>
      <c r="N1536" s="14" t="str">
        <f>LEFT(Transaksi[[#This Row],[jenis_pembayaran]],4)</f>
        <v>QRIS</v>
      </c>
      <c r="O1536" s="14">
        <f>IF(Transaksi[[#This Row],[tipe_pembayaran]]="QRIS",5%*Transaksi[[#This Row],[total_penjualan]],0)</f>
        <v>150</v>
      </c>
      <c r="P1536" s="14">
        <f>Transaksi[[#This Row],[total_penjualan]]-Transaksi[[#This Row],[diskon]]</f>
        <v>2850</v>
      </c>
      <c r="Q1536" s="16" t="str">
        <f t="shared" si="23"/>
        <v>Juli</v>
      </c>
    </row>
    <row r="1537" spans="1:17">
      <c r="A1537" s="14">
        <v>1536</v>
      </c>
      <c r="B1537" s="14">
        <v>860</v>
      </c>
      <c r="C1537" s="15">
        <v>44756</v>
      </c>
      <c r="D1537" s="14">
        <v>15</v>
      </c>
      <c r="E1537" s="14">
        <v>20</v>
      </c>
      <c r="F1537" s="14">
        <v>1</v>
      </c>
      <c r="G1537" s="14" t="s">
        <v>33</v>
      </c>
      <c r="H1537" s="14" t="s">
        <v>20</v>
      </c>
      <c r="I1537" s="14" t="str">
        <f>VLOOKUP(Transaksi[[#This Row],[product_id]],'Data Mentah'!$J$7:$N$31,2,FALSE)</f>
        <v>Nugget</v>
      </c>
      <c r="J1537" s="14" t="str">
        <f>VLOOKUP(Transaksi[[#This Row],[product_id]],'Data Mentah'!$J$7:$N$31,3,FALSE)</f>
        <v>topping</v>
      </c>
      <c r="K1537" s="14">
        <f>VLOOKUP(Transaksi[[#This Row],[product_id]],'Data Mentah'!$J$7:$N$31,4,FALSE)</f>
        <v>3000</v>
      </c>
      <c r="L1537" s="14" t="str">
        <f>VLOOKUP(Transaksi[[#This Row],[product_id]],'Data Mentah'!$J$7:$N$31,5,FALSE)</f>
        <v>lainnya</v>
      </c>
      <c r="M1537" s="14">
        <f>Transaksi[[#This Row],[quantity]]*Transaksi[[#This Row],[harga_produk]]</f>
        <v>3000</v>
      </c>
      <c r="N1537" s="14" t="str">
        <f>LEFT(Transaksi[[#This Row],[jenis_pembayaran]],4)</f>
        <v>QRIS</v>
      </c>
      <c r="O1537" s="14">
        <f>IF(Transaksi[[#This Row],[tipe_pembayaran]]="QRIS",5%*Transaksi[[#This Row],[total_penjualan]],0)</f>
        <v>150</v>
      </c>
      <c r="P1537" s="14">
        <f>Transaksi[[#This Row],[total_penjualan]]-Transaksi[[#This Row],[diskon]]</f>
        <v>2850</v>
      </c>
      <c r="Q1537" s="16" t="str">
        <f t="shared" si="23"/>
        <v>Juli</v>
      </c>
    </row>
    <row r="1538" spans="1:17">
      <c r="A1538" s="14">
        <v>1537</v>
      </c>
      <c r="B1538" s="14">
        <v>1373</v>
      </c>
      <c r="C1538" s="15">
        <v>44655</v>
      </c>
      <c r="D1538" s="14">
        <v>65</v>
      </c>
      <c r="E1538" s="14">
        <v>23</v>
      </c>
      <c r="F1538" s="14">
        <v>1</v>
      </c>
      <c r="G1538" s="14" t="s">
        <v>30</v>
      </c>
      <c r="H1538" s="14" t="s">
        <v>20</v>
      </c>
      <c r="I1538" s="14" t="str">
        <f>VLOOKUP(Transaksi[[#This Row],[product_id]],'Data Mentah'!$J$7:$N$31,2,FALSE)</f>
        <v>Sosis</v>
      </c>
      <c r="J1538" s="14" t="str">
        <f>VLOOKUP(Transaksi[[#This Row],[product_id]],'Data Mentah'!$J$7:$N$31,3,FALSE)</f>
        <v>topping</v>
      </c>
      <c r="K1538" s="14">
        <f>VLOOKUP(Transaksi[[#This Row],[product_id]],'Data Mentah'!$J$7:$N$31,4,FALSE)</f>
        <v>3000</v>
      </c>
      <c r="L1538" s="14" t="str">
        <f>VLOOKUP(Transaksi[[#This Row],[product_id]],'Data Mentah'!$J$7:$N$31,5,FALSE)</f>
        <v>lainnya</v>
      </c>
      <c r="M1538" s="14">
        <f>Transaksi[[#This Row],[quantity]]*Transaksi[[#This Row],[harga_produk]]</f>
        <v>3000</v>
      </c>
      <c r="N1538" s="14" t="str">
        <f>LEFT(Transaksi[[#This Row],[jenis_pembayaran]],4)</f>
        <v>QRIS</v>
      </c>
      <c r="O1538" s="14">
        <f>IF(Transaksi[[#This Row],[tipe_pembayaran]]="QRIS",5%*Transaksi[[#This Row],[total_penjualan]],0)</f>
        <v>150</v>
      </c>
      <c r="P1538" s="14">
        <f>Transaksi[[#This Row],[total_penjualan]]-Transaksi[[#This Row],[diskon]]</f>
        <v>2850</v>
      </c>
      <c r="Q1538" s="16" t="str">
        <f t="shared" si="23"/>
        <v>April</v>
      </c>
    </row>
    <row r="1539" spans="1:17">
      <c r="A1539" s="14">
        <v>1538</v>
      </c>
      <c r="B1539" s="14">
        <v>958</v>
      </c>
      <c r="C1539" s="15">
        <v>44661</v>
      </c>
      <c r="D1539" s="14">
        <v>90</v>
      </c>
      <c r="E1539" s="14">
        <v>22</v>
      </c>
      <c r="F1539" s="14">
        <v>2</v>
      </c>
      <c r="G1539" s="14" t="s">
        <v>22</v>
      </c>
      <c r="H1539" s="14" t="s">
        <v>20</v>
      </c>
      <c r="I1539" s="14" t="str">
        <f>VLOOKUP(Transaksi[[#This Row],[product_id]],'Data Mentah'!$J$7:$N$31,2,FALSE)</f>
        <v>Sambal Matah</v>
      </c>
      <c r="J1539" s="14" t="str">
        <f>VLOOKUP(Transaksi[[#This Row],[product_id]],'Data Mentah'!$J$7:$N$31,3,FALSE)</f>
        <v>topping</v>
      </c>
      <c r="K1539" s="14">
        <f>VLOOKUP(Transaksi[[#This Row],[product_id]],'Data Mentah'!$J$7:$N$31,4,FALSE)</f>
        <v>3000</v>
      </c>
      <c r="L1539" s="14" t="str">
        <f>VLOOKUP(Transaksi[[#This Row],[product_id]],'Data Mentah'!$J$7:$N$31,5,FALSE)</f>
        <v>lainnya</v>
      </c>
      <c r="M1539" s="14">
        <f>Transaksi[[#This Row],[quantity]]*Transaksi[[#This Row],[harga_produk]]</f>
        <v>6000</v>
      </c>
      <c r="N1539" s="14" t="str">
        <f>LEFT(Transaksi[[#This Row],[jenis_pembayaran]],4)</f>
        <v>QRIS</v>
      </c>
      <c r="O1539" s="14">
        <f>IF(Transaksi[[#This Row],[tipe_pembayaran]]="QRIS",5%*Transaksi[[#This Row],[total_penjualan]],0)</f>
        <v>300</v>
      </c>
      <c r="P1539" s="14">
        <f>Transaksi[[#This Row],[total_penjualan]]-Transaksi[[#This Row],[diskon]]</f>
        <v>5700</v>
      </c>
      <c r="Q1539" s="16" t="str">
        <f t="shared" ref="Q1539:Q1602" si="24">CHOOSE(MONTH(C1539),"Januari","Februari","Maret","April","Mei","Juni","Juli","Agustus","September","Oktober","November","Desember")</f>
        <v>April</v>
      </c>
    </row>
    <row r="1540" spans="1:17">
      <c r="A1540" s="14">
        <v>1539</v>
      </c>
      <c r="B1540" s="14">
        <v>1407</v>
      </c>
      <c r="C1540" s="15">
        <v>44584</v>
      </c>
      <c r="D1540" s="14">
        <v>93</v>
      </c>
      <c r="E1540" s="14">
        <v>20</v>
      </c>
      <c r="F1540" s="14">
        <v>2</v>
      </c>
      <c r="G1540" s="14" t="s">
        <v>30</v>
      </c>
      <c r="H1540" s="14" t="s">
        <v>15</v>
      </c>
      <c r="I1540" s="14" t="str">
        <f>VLOOKUP(Transaksi[[#This Row],[product_id]],'Data Mentah'!$J$7:$N$31,2,FALSE)</f>
        <v>Nugget</v>
      </c>
      <c r="J1540" s="14" t="str">
        <f>VLOOKUP(Transaksi[[#This Row],[product_id]],'Data Mentah'!$J$7:$N$31,3,FALSE)</f>
        <v>topping</v>
      </c>
      <c r="K1540" s="14">
        <f>VLOOKUP(Transaksi[[#This Row],[product_id]],'Data Mentah'!$J$7:$N$31,4,FALSE)</f>
        <v>3000</v>
      </c>
      <c r="L1540" s="14" t="str">
        <f>VLOOKUP(Transaksi[[#This Row],[product_id]],'Data Mentah'!$J$7:$N$31,5,FALSE)</f>
        <v>lainnya</v>
      </c>
      <c r="M1540" s="14">
        <f>Transaksi[[#This Row],[quantity]]*Transaksi[[#This Row],[harga_produk]]</f>
        <v>6000</v>
      </c>
      <c r="N1540" s="14" t="str">
        <f>LEFT(Transaksi[[#This Row],[jenis_pembayaran]],4)</f>
        <v>QRIS</v>
      </c>
      <c r="O1540" s="14">
        <f>IF(Transaksi[[#This Row],[tipe_pembayaran]]="QRIS",5%*Transaksi[[#This Row],[total_penjualan]],0)</f>
        <v>300</v>
      </c>
      <c r="P1540" s="14">
        <f>Transaksi[[#This Row],[total_penjualan]]-Transaksi[[#This Row],[diskon]]</f>
        <v>5700</v>
      </c>
      <c r="Q1540" s="16" t="str">
        <f t="shared" si="24"/>
        <v>Januari</v>
      </c>
    </row>
    <row r="1541" spans="1:17">
      <c r="A1541" s="14">
        <v>1540</v>
      </c>
      <c r="B1541" s="14">
        <v>948</v>
      </c>
      <c r="C1541" s="15">
        <v>44758</v>
      </c>
      <c r="D1541" s="14">
        <v>42</v>
      </c>
      <c r="E1541" s="14">
        <v>24</v>
      </c>
      <c r="F1541" s="14">
        <v>1</v>
      </c>
      <c r="G1541" s="14" t="s">
        <v>45</v>
      </c>
      <c r="H1541" s="14" t="s">
        <v>20</v>
      </c>
      <c r="I1541" s="14" t="str">
        <f>VLOOKUP(Transaksi[[#This Row],[product_id]],'Data Mentah'!$J$7:$N$31,2,FALSE)</f>
        <v>Telur</v>
      </c>
      <c r="J1541" s="14" t="str">
        <f>VLOOKUP(Transaksi[[#This Row],[product_id]],'Data Mentah'!$J$7:$N$31,3,FALSE)</f>
        <v>topping</v>
      </c>
      <c r="K1541" s="14">
        <f>VLOOKUP(Transaksi[[#This Row],[product_id]],'Data Mentah'!$J$7:$N$31,4,FALSE)</f>
        <v>3000</v>
      </c>
      <c r="L1541" s="14" t="str">
        <f>VLOOKUP(Transaksi[[#This Row],[product_id]],'Data Mentah'!$J$7:$N$31,5,FALSE)</f>
        <v>lainnya</v>
      </c>
      <c r="M1541" s="14">
        <f>Transaksi[[#This Row],[quantity]]*Transaksi[[#This Row],[harga_produk]]</f>
        <v>3000</v>
      </c>
      <c r="N1541" s="14" t="str">
        <f>LEFT(Transaksi[[#This Row],[jenis_pembayaran]],4)</f>
        <v>QRIS</v>
      </c>
      <c r="O1541" s="14">
        <f>IF(Transaksi[[#This Row],[tipe_pembayaran]]="QRIS",5%*Transaksi[[#This Row],[total_penjualan]],0)</f>
        <v>150</v>
      </c>
      <c r="P1541" s="14">
        <f>Transaksi[[#This Row],[total_penjualan]]-Transaksi[[#This Row],[diskon]]</f>
        <v>2850</v>
      </c>
      <c r="Q1541" s="16" t="str">
        <f t="shared" si="24"/>
        <v>Juli</v>
      </c>
    </row>
    <row r="1542" spans="1:17">
      <c r="A1542" s="14">
        <v>1541</v>
      </c>
      <c r="B1542" s="14">
        <v>1210</v>
      </c>
      <c r="C1542" s="15">
        <v>44690</v>
      </c>
      <c r="D1542" s="14">
        <v>78</v>
      </c>
      <c r="E1542" s="14">
        <v>20</v>
      </c>
      <c r="F1542" s="14">
        <v>1</v>
      </c>
      <c r="G1542" s="14" t="s">
        <v>14</v>
      </c>
      <c r="H1542" s="14" t="s">
        <v>20</v>
      </c>
      <c r="I1542" s="14" t="str">
        <f>VLOOKUP(Transaksi[[#This Row],[product_id]],'Data Mentah'!$J$7:$N$31,2,FALSE)</f>
        <v>Nugget</v>
      </c>
      <c r="J1542" s="14" t="str">
        <f>VLOOKUP(Transaksi[[#This Row],[product_id]],'Data Mentah'!$J$7:$N$31,3,FALSE)</f>
        <v>topping</v>
      </c>
      <c r="K1542" s="14">
        <f>VLOOKUP(Transaksi[[#This Row],[product_id]],'Data Mentah'!$J$7:$N$31,4,FALSE)</f>
        <v>3000</v>
      </c>
      <c r="L1542" s="14" t="str">
        <f>VLOOKUP(Transaksi[[#This Row],[product_id]],'Data Mentah'!$J$7:$N$31,5,FALSE)</f>
        <v>lainnya</v>
      </c>
      <c r="M1542" s="14">
        <f>Transaksi[[#This Row],[quantity]]*Transaksi[[#This Row],[harga_produk]]</f>
        <v>3000</v>
      </c>
      <c r="N1542" s="14" t="str">
        <f>LEFT(Transaksi[[#This Row],[jenis_pembayaran]],4)</f>
        <v>QRIS</v>
      </c>
      <c r="O1542" s="14">
        <f>IF(Transaksi[[#This Row],[tipe_pembayaran]]="QRIS",5%*Transaksi[[#This Row],[total_penjualan]],0)</f>
        <v>150</v>
      </c>
      <c r="P1542" s="14">
        <f>Transaksi[[#This Row],[total_penjualan]]-Transaksi[[#This Row],[diskon]]</f>
        <v>2850</v>
      </c>
      <c r="Q1542" s="16" t="str">
        <f t="shared" si="24"/>
        <v>Mei</v>
      </c>
    </row>
    <row r="1543" spans="1:17">
      <c r="A1543" s="14">
        <v>1542</v>
      </c>
      <c r="B1543" s="14">
        <v>1206</v>
      </c>
      <c r="C1543" s="15">
        <v>44782</v>
      </c>
      <c r="D1543" s="14">
        <v>25</v>
      </c>
      <c r="E1543" s="14">
        <v>23</v>
      </c>
      <c r="F1543" s="14">
        <v>1</v>
      </c>
      <c r="G1543" s="14" t="s">
        <v>45</v>
      </c>
      <c r="H1543" s="14" t="s">
        <v>20</v>
      </c>
      <c r="I1543" s="14" t="str">
        <f>VLOOKUP(Transaksi[[#This Row],[product_id]],'Data Mentah'!$J$7:$N$31,2,FALSE)</f>
        <v>Sosis</v>
      </c>
      <c r="J1543" s="14" t="str">
        <f>VLOOKUP(Transaksi[[#This Row],[product_id]],'Data Mentah'!$J$7:$N$31,3,FALSE)</f>
        <v>topping</v>
      </c>
      <c r="K1543" s="14">
        <f>VLOOKUP(Transaksi[[#This Row],[product_id]],'Data Mentah'!$J$7:$N$31,4,FALSE)</f>
        <v>3000</v>
      </c>
      <c r="L1543" s="14" t="str">
        <f>VLOOKUP(Transaksi[[#This Row],[product_id]],'Data Mentah'!$J$7:$N$31,5,FALSE)</f>
        <v>lainnya</v>
      </c>
      <c r="M1543" s="14">
        <f>Transaksi[[#This Row],[quantity]]*Transaksi[[#This Row],[harga_produk]]</f>
        <v>3000</v>
      </c>
      <c r="N1543" s="14" t="str">
        <f>LEFT(Transaksi[[#This Row],[jenis_pembayaran]],4)</f>
        <v>QRIS</v>
      </c>
      <c r="O1543" s="14">
        <f>IF(Transaksi[[#This Row],[tipe_pembayaran]]="QRIS",5%*Transaksi[[#This Row],[total_penjualan]],0)</f>
        <v>150</v>
      </c>
      <c r="P1543" s="14">
        <f>Transaksi[[#This Row],[total_penjualan]]-Transaksi[[#This Row],[diskon]]</f>
        <v>2850</v>
      </c>
      <c r="Q1543" s="16" t="str">
        <f t="shared" si="24"/>
        <v>Agustus</v>
      </c>
    </row>
    <row r="1544" spans="1:17">
      <c r="A1544" s="14">
        <v>1543</v>
      </c>
      <c r="B1544" s="14">
        <v>15</v>
      </c>
      <c r="C1544" s="15">
        <v>44792</v>
      </c>
      <c r="D1544" s="14">
        <v>20</v>
      </c>
      <c r="E1544" s="14">
        <v>23</v>
      </c>
      <c r="F1544" s="14">
        <v>1</v>
      </c>
      <c r="G1544" s="14" t="s">
        <v>19</v>
      </c>
      <c r="H1544" s="14" t="s">
        <v>20</v>
      </c>
      <c r="I1544" s="14" t="str">
        <f>VLOOKUP(Transaksi[[#This Row],[product_id]],'Data Mentah'!$J$7:$N$31,2,FALSE)</f>
        <v>Sosis</v>
      </c>
      <c r="J1544" s="14" t="str">
        <f>VLOOKUP(Transaksi[[#This Row],[product_id]],'Data Mentah'!$J$7:$N$31,3,FALSE)</f>
        <v>topping</v>
      </c>
      <c r="K1544" s="14">
        <f>VLOOKUP(Transaksi[[#This Row],[product_id]],'Data Mentah'!$J$7:$N$31,4,FALSE)</f>
        <v>3000</v>
      </c>
      <c r="L1544" s="14" t="str">
        <f>VLOOKUP(Transaksi[[#This Row],[product_id]],'Data Mentah'!$J$7:$N$31,5,FALSE)</f>
        <v>lainnya</v>
      </c>
      <c r="M1544" s="14">
        <f>Transaksi[[#This Row],[quantity]]*Transaksi[[#This Row],[harga_produk]]</f>
        <v>3000</v>
      </c>
      <c r="N1544" s="14" t="str">
        <f>LEFT(Transaksi[[#This Row],[jenis_pembayaran]],4)</f>
        <v>CASH</v>
      </c>
      <c r="O1544" s="14">
        <f>IF(Transaksi[[#This Row],[tipe_pembayaran]]="QRIS",5%*Transaksi[[#This Row],[total_penjualan]],0)</f>
        <v>0</v>
      </c>
      <c r="P1544" s="14">
        <f>Transaksi[[#This Row],[total_penjualan]]-Transaksi[[#This Row],[diskon]]</f>
        <v>3000</v>
      </c>
      <c r="Q1544" s="16" t="str">
        <f t="shared" si="24"/>
        <v>Agustus</v>
      </c>
    </row>
    <row r="1545" spans="1:17">
      <c r="A1545" s="14">
        <v>1544</v>
      </c>
      <c r="B1545" s="14">
        <v>1204</v>
      </c>
      <c r="C1545" s="15">
        <v>44790</v>
      </c>
      <c r="D1545" s="14">
        <v>20</v>
      </c>
      <c r="E1545" s="14">
        <v>23</v>
      </c>
      <c r="F1545" s="14">
        <v>1</v>
      </c>
      <c r="G1545" s="14" t="s">
        <v>30</v>
      </c>
      <c r="H1545" s="14" t="s">
        <v>15</v>
      </c>
      <c r="I1545" s="14" t="str">
        <f>VLOOKUP(Transaksi[[#This Row],[product_id]],'Data Mentah'!$J$7:$N$31,2,FALSE)</f>
        <v>Sosis</v>
      </c>
      <c r="J1545" s="14" t="str">
        <f>VLOOKUP(Transaksi[[#This Row],[product_id]],'Data Mentah'!$J$7:$N$31,3,FALSE)</f>
        <v>topping</v>
      </c>
      <c r="K1545" s="14">
        <f>VLOOKUP(Transaksi[[#This Row],[product_id]],'Data Mentah'!$J$7:$N$31,4,FALSE)</f>
        <v>3000</v>
      </c>
      <c r="L1545" s="14" t="str">
        <f>VLOOKUP(Transaksi[[#This Row],[product_id]],'Data Mentah'!$J$7:$N$31,5,FALSE)</f>
        <v>lainnya</v>
      </c>
      <c r="M1545" s="14">
        <f>Transaksi[[#This Row],[quantity]]*Transaksi[[#This Row],[harga_produk]]</f>
        <v>3000</v>
      </c>
      <c r="N1545" s="14" t="str">
        <f>LEFT(Transaksi[[#This Row],[jenis_pembayaran]],4)</f>
        <v>QRIS</v>
      </c>
      <c r="O1545" s="14">
        <f>IF(Transaksi[[#This Row],[tipe_pembayaran]]="QRIS",5%*Transaksi[[#This Row],[total_penjualan]],0)</f>
        <v>150</v>
      </c>
      <c r="P1545" s="14">
        <f>Transaksi[[#This Row],[total_penjualan]]-Transaksi[[#This Row],[diskon]]</f>
        <v>2850</v>
      </c>
      <c r="Q1545" s="16" t="str">
        <f t="shared" si="24"/>
        <v>Agustus</v>
      </c>
    </row>
    <row r="1546" spans="1:17">
      <c r="A1546" s="14">
        <v>1545</v>
      </c>
      <c r="B1546" s="14">
        <v>1409</v>
      </c>
      <c r="C1546" s="15">
        <v>44721</v>
      </c>
      <c r="D1546" s="14">
        <v>36</v>
      </c>
      <c r="E1546" s="14">
        <v>22</v>
      </c>
      <c r="F1546" s="14">
        <v>1</v>
      </c>
      <c r="G1546" s="14" t="s">
        <v>19</v>
      </c>
      <c r="H1546" s="14" t="s">
        <v>15</v>
      </c>
      <c r="I1546" s="14" t="str">
        <f>VLOOKUP(Transaksi[[#This Row],[product_id]],'Data Mentah'!$J$7:$N$31,2,FALSE)</f>
        <v>Sambal Matah</v>
      </c>
      <c r="J1546" s="14" t="str">
        <f>VLOOKUP(Transaksi[[#This Row],[product_id]],'Data Mentah'!$J$7:$N$31,3,FALSE)</f>
        <v>topping</v>
      </c>
      <c r="K1546" s="14">
        <f>VLOOKUP(Transaksi[[#This Row],[product_id]],'Data Mentah'!$J$7:$N$31,4,FALSE)</f>
        <v>3000</v>
      </c>
      <c r="L1546" s="14" t="str">
        <f>VLOOKUP(Transaksi[[#This Row],[product_id]],'Data Mentah'!$J$7:$N$31,5,FALSE)</f>
        <v>lainnya</v>
      </c>
      <c r="M1546" s="14">
        <f>Transaksi[[#This Row],[quantity]]*Transaksi[[#This Row],[harga_produk]]</f>
        <v>3000</v>
      </c>
      <c r="N1546" s="14" t="str">
        <f>LEFT(Transaksi[[#This Row],[jenis_pembayaran]],4)</f>
        <v>CASH</v>
      </c>
      <c r="O1546" s="14">
        <f>IF(Transaksi[[#This Row],[tipe_pembayaran]]="QRIS",5%*Transaksi[[#This Row],[total_penjualan]],0)</f>
        <v>0</v>
      </c>
      <c r="P1546" s="14">
        <f>Transaksi[[#This Row],[total_penjualan]]-Transaksi[[#This Row],[diskon]]</f>
        <v>3000</v>
      </c>
      <c r="Q1546" s="16" t="str">
        <f t="shared" si="24"/>
        <v>Juni</v>
      </c>
    </row>
    <row r="1547" spans="1:17">
      <c r="A1547" s="14">
        <v>1546</v>
      </c>
      <c r="B1547" s="14">
        <v>1422</v>
      </c>
      <c r="C1547" s="15">
        <v>44771</v>
      </c>
      <c r="D1547" s="14">
        <v>25</v>
      </c>
      <c r="E1547" s="14">
        <v>22</v>
      </c>
      <c r="F1547" s="14">
        <v>2</v>
      </c>
      <c r="G1547" s="14" t="s">
        <v>33</v>
      </c>
      <c r="H1547" s="14" t="s">
        <v>20</v>
      </c>
      <c r="I1547" s="14" t="str">
        <f>VLOOKUP(Transaksi[[#This Row],[product_id]],'Data Mentah'!$J$7:$N$31,2,FALSE)</f>
        <v>Sambal Matah</v>
      </c>
      <c r="J1547" s="14" t="str">
        <f>VLOOKUP(Transaksi[[#This Row],[product_id]],'Data Mentah'!$J$7:$N$31,3,FALSE)</f>
        <v>topping</v>
      </c>
      <c r="K1547" s="14">
        <f>VLOOKUP(Transaksi[[#This Row],[product_id]],'Data Mentah'!$J$7:$N$31,4,FALSE)</f>
        <v>3000</v>
      </c>
      <c r="L1547" s="14" t="str">
        <f>VLOOKUP(Transaksi[[#This Row],[product_id]],'Data Mentah'!$J$7:$N$31,5,FALSE)</f>
        <v>lainnya</v>
      </c>
      <c r="M1547" s="14">
        <f>Transaksi[[#This Row],[quantity]]*Transaksi[[#This Row],[harga_produk]]</f>
        <v>6000</v>
      </c>
      <c r="N1547" s="14" t="str">
        <f>LEFT(Transaksi[[#This Row],[jenis_pembayaran]],4)</f>
        <v>QRIS</v>
      </c>
      <c r="O1547" s="14">
        <f>IF(Transaksi[[#This Row],[tipe_pembayaran]]="QRIS",5%*Transaksi[[#This Row],[total_penjualan]],0)</f>
        <v>300</v>
      </c>
      <c r="P1547" s="14">
        <f>Transaksi[[#This Row],[total_penjualan]]-Transaksi[[#This Row],[diskon]]</f>
        <v>5700</v>
      </c>
      <c r="Q1547" s="16" t="str">
        <f t="shared" si="24"/>
        <v>Juli</v>
      </c>
    </row>
    <row r="1548" spans="1:17">
      <c r="A1548" s="14">
        <v>1547</v>
      </c>
      <c r="B1548" s="14">
        <v>554</v>
      </c>
      <c r="C1548" s="15">
        <v>44761</v>
      </c>
      <c r="D1548" s="14">
        <v>73</v>
      </c>
      <c r="E1548" s="14">
        <v>24</v>
      </c>
      <c r="F1548" s="14">
        <v>2</v>
      </c>
      <c r="G1548" s="14" t="s">
        <v>14</v>
      </c>
      <c r="H1548" s="14" t="s">
        <v>15</v>
      </c>
      <c r="I1548" s="14" t="str">
        <f>VLOOKUP(Transaksi[[#This Row],[product_id]],'Data Mentah'!$J$7:$N$31,2,FALSE)</f>
        <v>Telur</v>
      </c>
      <c r="J1548" s="14" t="str">
        <f>VLOOKUP(Transaksi[[#This Row],[product_id]],'Data Mentah'!$J$7:$N$31,3,FALSE)</f>
        <v>topping</v>
      </c>
      <c r="K1548" s="14">
        <f>VLOOKUP(Transaksi[[#This Row],[product_id]],'Data Mentah'!$J$7:$N$31,4,FALSE)</f>
        <v>3000</v>
      </c>
      <c r="L1548" s="14" t="str">
        <f>VLOOKUP(Transaksi[[#This Row],[product_id]],'Data Mentah'!$J$7:$N$31,5,FALSE)</f>
        <v>lainnya</v>
      </c>
      <c r="M1548" s="14">
        <f>Transaksi[[#This Row],[quantity]]*Transaksi[[#This Row],[harga_produk]]</f>
        <v>6000</v>
      </c>
      <c r="N1548" s="14" t="str">
        <f>LEFT(Transaksi[[#This Row],[jenis_pembayaran]],4)</f>
        <v>QRIS</v>
      </c>
      <c r="O1548" s="14">
        <f>IF(Transaksi[[#This Row],[tipe_pembayaran]]="QRIS",5%*Transaksi[[#This Row],[total_penjualan]],0)</f>
        <v>300</v>
      </c>
      <c r="P1548" s="14">
        <f>Transaksi[[#This Row],[total_penjualan]]-Transaksi[[#This Row],[diskon]]</f>
        <v>5700</v>
      </c>
      <c r="Q1548" s="16" t="str">
        <f t="shared" si="24"/>
        <v>Juli</v>
      </c>
    </row>
    <row r="1549" spans="1:17">
      <c r="A1549" s="14">
        <v>1548</v>
      </c>
      <c r="B1549" s="14">
        <v>622</v>
      </c>
      <c r="C1549" s="15">
        <v>44682</v>
      </c>
      <c r="D1549" s="14">
        <v>87</v>
      </c>
      <c r="E1549" s="14">
        <v>23</v>
      </c>
      <c r="F1549" s="14">
        <v>2</v>
      </c>
      <c r="G1549" s="14" t="s">
        <v>45</v>
      </c>
      <c r="H1549" s="14" t="s">
        <v>15</v>
      </c>
      <c r="I1549" s="14" t="str">
        <f>VLOOKUP(Transaksi[[#This Row],[product_id]],'Data Mentah'!$J$7:$N$31,2,FALSE)</f>
        <v>Sosis</v>
      </c>
      <c r="J1549" s="14" t="str">
        <f>VLOOKUP(Transaksi[[#This Row],[product_id]],'Data Mentah'!$J$7:$N$31,3,FALSE)</f>
        <v>topping</v>
      </c>
      <c r="K1549" s="14">
        <f>VLOOKUP(Transaksi[[#This Row],[product_id]],'Data Mentah'!$J$7:$N$31,4,FALSE)</f>
        <v>3000</v>
      </c>
      <c r="L1549" s="14" t="str">
        <f>VLOOKUP(Transaksi[[#This Row],[product_id]],'Data Mentah'!$J$7:$N$31,5,FALSE)</f>
        <v>lainnya</v>
      </c>
      <c r="M1549" s="14">
        <f>Transaksi[[#This Row],[quantity]]*Transaksi[[#This Row],[harga_produk]]</f>
        <v>6000</v>
      </c>
      <c r="N1549" s="14" t="str">
        <f>LEFT(Transaksi[[#This Row],[jenis_pembayaran]],4)</f>
        <v>QRIS</v>
      </c>
      <c r="O1549" s="14">
        <f>IF(Transaksi[[#This Row],[tipe_pembayaran]]="QRIS",5%*Transaksi[[#This Row],[total_penjualan]],0)</f>
        <v>300</v>
      </c>
      <c r="P1549" s="14">
        <f>Transaksi[[#This Row],[total_penjualan]]-Transaksi[[#This Row],[diskon]]</f>
        <v>5700</v>
      </c>
      <c r="Q1549" s="16" t="str">
        <f t="shared" si="24"/>
        <v>Mei</v>
      </c>
    </row>
    <row r="1550" spans="1:17">
      <c r="A1550" s="14">
        <v>1549</v>
      </c>
      <c r="B1550" s="14">
        <v>429</v>
      </c>
      <c r="C1550" s="15">
        <v>44586</v>
      </c>
      <c r="D1550" s="14">
        <v>13</v>
      </c>
      <c r="E1550" s="14">
        <v>20</v>
      </c>
      <c r="F1550" s="14">
        <v>2</v>
      </c>
      <c r="G1550" s="14" t="s">
        <v>33</v>
      </c>
      <c r="H1550" s="14" t="s">
        <v>15</v>
      </c>
      <c r="I1550" s="14" t="str">
        <f>VLOOKUP(Transaksi[[#This Row],[product_id]],'Data Mentah'!$J$7:$N$31,2,FALSE)</f>
        <v>Nugget</v>
      </c>
      <c r="J1550" s="14" t="str">
        <f>VLOOKUP(Transaksi[[#This Row],[product_id]],'Data Mentah'!$J$7:$N$31,3,FALSE)</f>
        <v>topping</v>
      </c>
      <c r="K1550" s="14">
        <f>VLOOKUP(Transaksi[[#This Row],[product_id]],'Data Mentah'!$J$7:$N$31,4,FALSE)</f>
        <v>3000</v>
      </c>
      <c r="L1550" s="14" t="str">
        <f>VLOOKUP(Transaksi[[#This Row],[product_id]],'Data Mentah'!$J$7:$N$31,5,FALSE)</f>
        <v>lainnya</v>
      </c>
      <c r="M1550" s="14">
        <f>Transaksi[[#This Row],[quantity]]*Transaksi[[#This Row],[harga_produk]]</f>
        <v>6000</v>
      </c>
      <c r="N1550" s="14" t="str">
        <f>LEFT(Transaksi[[#This Row],[jenis_pembayaran]],4)</f>
        <v>QRIS</v>
      </c>
      <c r="O1550" s="14">
        <f>IF(Transaksi[[#This Row],[tipe_pembayaran]]="QRIS",5%*Transaksi[[#This Row],[total_penjualan]],0)</f>
        <v>300</v>
      </c>
      <c r="P1550" s="14">
        <f>Transaksi[[#This Row],[total_penjualan]]-Transaksi[[#This Row],[diskon]]</f>
        <v>5700</v>
      </c>
      <c r="Q1550" s="16" t="str">
        <f t="shared" si="24"/>
        <v>Januari</v>
      </c>
    </row>
    <row r="1551" spans="1:17">
      <c r="A1551" s="14">
        <v>1550</v>
      </c>
      <c r="B1551" s="14">
        <v>1418</v>
      </c>
      <c r="C1551" s="15">
        <v>44689</v>
      </c>
      <c r="D1551" s="14">
        <v>8</v>
      </c>
      <c r="E1551" s="14">
        <v>19</v>
      </c>
      <c r="F1551" s="14">
        <v>1</v>
      </c>
      <c r="G1551" s="14" t="s">
        <v>30</v>
      </c>
      <c r="H1551" s="14" t="s">
        <v>20</v>
      </c>
      <c r="I1551" s="14" t="str">
        <f>VLOOKUP(Transaksi[[#This Row],[product_id]],'Data Mentah'!$J$7:$N$31,2,FALSE)</f>
        <v>Kornet</v>
      </c>
      <c r="J1551" s="14" t="str">
        <f>VLOOKUP(Transaksi[[#This Row],[product_id]],'Data Mentah'!$J$7:$N$31,3,FALSE)</f>
        <v>topping</v>
      </c>
      <c r="K1551" s="14">
        <f>VLOOKUP(Transaksi[[#This Row],[product_id]],'Data Mentah'!$J$7:$N$31,4,FALSE)</f>
        <v>3000</v>
      </c>
      <c r="L1551" s="14" t="str">
        <f>VLOOKUP(Transaksi[[#This Row],[product_id]],'Data Mentah'!$J$7:$N$31,5,FALSE)</f>
        <v>lainnya</v>
      </c>
      <c r="M1551" s="14">
        <f>Transaksi[[#This Row],[quantity]]*Transaksi[[#This Row],[harga_produk]]</f>
        <v>3000</v>
      </c>
      <c r="N1551" s="14" t="str">
        <f>LEFT(Transaksi[[#This Row],[jenis_pembayaran]],4)</f>
        <v>QRIS</v>
      </c>
      <c r="O1551" s="14">
        <f>IF(Transaksi[[#This Row],[tipe_pembayaran]]="QRIS",5%*Transaksi[[#This Row],[total_penjualan]],0)</f>
        <v>150</v>
      </c>
      <c r="P1551" s="14">
        <f>Transaksi[[#This Row],[total_penjualan]]-Transaksi[[#This Row],[diskon]]</f>
        <v>2850</v>
      </c>
      <c r="Q1551" s="16" t="str">
        <f t="shared" si="24"/>
        <v>Mei</v>
      </c>
    </row>
    <row r="1552" spans="1:17">
      <c r="A1552" s="14">
        <v>1551</v>
      </c>
      <c r="B1552" s="14">
        <v>1305</v>
      </c>
      <c r="C1552" s="15">
        <v>44727</v>
      </c>
      <c r="D1552" s="14">
        <v>29</v>
      </c>
      <c r="E1552" s="14">
        <v>19</v>
      </c>
      <c r="F1552" s="14">
        <v>2</v>
      </c>
      <c r="G1552" s="14" t="s">
        <v>45</v>
      </c>
      <c r="H1552" s="14" t="s">
        <v>20</v>
      </c>
      <c r="I1552" s="14" t="str">
        <f>VLOOKUP(Transaksi[[#This Row],[product_id]],'Data Mentah'!$J$7:$N$31,2,FALSE)</f>
        <v>Kornet</v>
      </c>
      <c r="J1552" s="14" t="str">
        <f>VLOOKUP(Transaksi[[#This Row],[product_id]],'Data Mentah'!$J$7:$N$31,3,FALSE)</f>
        <v>topping</v>
      </c>
      <c r="K1552" s="14">
        <f>VLOOKUP(Transaksi[[#This Row],[product_id]],'Data Mentah'!$J$7:$N$31,4,FALSE)</f>
        <v>3000</v>
      </c>
      <c r="L1552" s="14" t="str">
        <f>VLOOKUP(Transaksi[[#This Row],[product_id]],'Data Mentah'!$J$7:$N$31,5,FALSE)</f>
        <v>lainnya</v>
      </c>
      <c r="M1552" s="14">
        <f>Transaksi[[#This Row],[quantity]]*Transaksi[[#This Row],[harga_produk]]</f>
        <v>6000</v>
      </c>
      <c r="N1552" s="14" t="str">
        <f>LEFT(Transaksi[[#This Row],[jenis_pembayaran]],4)</f>
        <v>QRIS</v>
      </c>
      <c r="O1552" s="14">
        <f>IF(Transaksi[[#This Row],[tipe_pembayaran]]="QRIS",5%*Transaksi[[#This Row],[total_penjualan]],0)</f>
        <v>300</v>
      </c>
      <c r="P1552" s="14">
        <f>Transaksi[[#This Row],[total_penjualan]]-Transaksi[[#This Row],[diskon]]</f>
        <v>5700</v>
      </c>
      <c r="Q1552" s="16" t="str">
        <f t="shared" si="24"/>
        <v>Juni</v>
      </c>
    </row>
    <row r="1553" spans="1:17">
      <c r="A1553" s="14">
        <v>1552</v>
      </c>
      <c r="B1553" s="14">
        <v>685</v>
      </c>
      <c r="C1553" s="15">
        <v>44654</v>
      </c>
      <c r="D1553" s="14">
        <v>76</v>
      </c>
      <c r="E1553" s="14">
        <v>24</v>
      </c>
      <c r="F1553" s="14">
        <v>1</v>
      </c>
      <c r="G1553" s="14" t="s">
        <v>19</v>
      </c>
      <c r="H1553" s="14" t="s">
        <v>15</v>
      </c>
      <c r="I1553" s="14" t="str">
        <f>VLOOKUP(Transaksi[[#This Row],[product_id]],'Data Mentah'!$J$7:$N$31,2,FALSE)</f>
        <v>Telur</v>
      </c>
      <c r="J1553" s="14" t="str">
        <f>VLOOKUP(Transaksi[[#This Row],[product_id]],'Data Mentah'!$J$7:$N$31,3,FALSE)</f>
        <v>topping</v>
      </c>
      <c r="K1553" s="14">
        <f>VLOOKUP(Transaksi[[#This Row],[product_id]],'Data Mentah'!$J$7:$N$31,4,FALSE)</f>
        <v>3000</v>
      </c>
      <c r="L1553" s="14" t="str">
        <f>VLOOKUP(Transaksi[[#This Row],[product_id]],'Data Mentah'!$J$7:$N$31,5,FALSE)</f>
        <v>lainnya</v>
      </c>
      <c r="M1553" s="14">
        <f>Transaksi[[#This Row],[quantity]]*Transaksi[[#This Row],[harga_produk]]</f>
        <v>3000</v>
      </c>
      <c r="N1553" s="14" t="str">
        <f>LEFT(Transaksi[[#This Row],[jenis_pembayaran]],4)</f>
        <v>CASH</v>
      </c>
      <c r="O1553" s="14">
        <f>IF(Transaksi[[#This Row],[tipe_pembayaran]]="QRIS",5%*Transaksi[[#This Row],[total_penjualan]],0)</f>
        <v>0</v>
      </c>
      <c r="P1553" s="14">
        <f>Transaksi[[#This Row],[total_penjualan]]-Transaksi[[#This Row],[diskon]]</f>
        <v>3000</v>
      </c>
      <c r="Q1553" s="16" t="str">
        <f t="shared" si="24"/>
        <v>April</v>
      </c>
    </row>
    <row r="1554" spans="1:17">
      <c r="A1554" s="14">
        <v>1553</v>
      </c>
      <c r="B1554" s="14">
        <v>905</v>
      </c>
      <c r="C1554" s="15">
        <v>44674</v>
      </c>
      <c r="D1554" s="14">
        <v>89</v>
      </c>
      <c r="E1554" s="14">
        <v>20</v>
      </c>
      <c r="F1554" s="14">
        <v>2</v>
      </c>
      <c r="G1554" s="14" t="s">
        <v>22</v>
      </c>
      <c r="H1554" s="14" t="s">
        <v>15</v>
      </c>
      <c r="I1554" s="14" t="str">
        <f>VLOOKUP(Transaksi[[#This Row],[product_id]],'Data Mentah'!$J$7:$N$31,2,FALSE)</f>
        <v>Nugget</v>
      </c>
      <c r="J1554" s="14" t="str">
        <f>VLOOKUP(Transaksi[[#This Row],[product_id]],'Data Mentah'!$J$7:$N$31,3,FALSE)</f>
        <v>topping</v>
      </c>
      <c r="K1554" s="14">
        <f>VLOOKUP(Transaksi[[#This Row],[product_id]],'Data Mentah'!$J$7:$N$31,4,FALSE)</f>
        <v>3000</v>
      </c>
      <c r="L1554" s="14" t="str">
        <f>VLOOKUP(Transaksi[[#This Row],[product_id]],'Data Mentah'!$J$7:$N$31,5,FALSE)</f>
        <v>lainnya</v>
      </c>
      <c r="M1554" s="14">
        <f>Transaksi[[#This Row],[quantity]]*Transaksi[[#This Row],[harga_produk]]</f>
        <v>6000</v>
      </c>
      <c r="N1554" s="14" t="str">
        <f>LEFT(Transaksi[[#This Row],[jenis_pembayaran]],4)</f>
        <v>QRIS</v>
      </c>
      <c r="O1554" s="14">
        <f>IF(Transaksi[[#This Row],[tipe_pembayaran]]="QRIS",5%*Transaksi[[#This Row],[total_penjualan]],0)</f>
        <v>300</v>
      </c>
      <c r="P1554" s="14">
        <f>Transaksi[[#This Row],[total_penjualan]]-Transaksi[[#This Row],[diskon]]</f>
        <v>5700</v>
      </c>
      <c r="Q1554" s="16" t="str">
        <f t="shared" si="24"/>
        <v>April</v>
      </c>
    </row>
    <row r="1555" spans="1:17">
      <c r="A1555" s="14">
        <v>1554</v>
      </c>
      <c r="B1555" s="14">
        <v>471</v>
      </c>
      <c r="C1555" s="15">
        <v>44614</v>
      </c>
      <c r="D1555" s="14">
        <v>32</v>
      </c>
      <c r="E1555" s="14">
        <v>23</v>
      </c>
      <c r="F1555" s="14">
        <v>1</v>
      </c>
      <c r="G1555" s="14" t="s">
        <v>14</v>
      </c>
      <c r="H1555" s="14" t="s">
        <v>20</v>
      </c>
      <c r="I1555" s="14" t="str">
        <f>VLOOKUP(Transaksi[[#This Row],[product_id]],'Data Mentah'!$J$7:$N$31,2,FALSE)</f>
        <v>Sosis</v>
      </c>
      <c r="J1555" s="14" t="str">
        <f>VLOOKUP(Transaksi[[#This Row],[product_id]],'Data Mentah'!$J$7:$N$31,3,FALSE)</f>
        <v>topping</v>
      </c>
      <c r="K1555" s="14">
        <f>VLOOKUP(Transaksi[[#This Row],[product_id]],'Data Mentah'!$J$7:$N$31,4,FALSE)</f>
        <v>3000</v>
      </c>
      <c r="L1555" s="14" t="str">
        <f>VLOOKUP(Transaksi[[#This Row],[product_id]],'Data Mentah'!$J$7:$N$31,5,FALSE)</f>
        <v>lainnya</v>
      </c>
      <c r="M1555" s="14">
        <f>Transaksi[[#This Row],[quantity]]*Transaksi[[#This Row],[harga_produk]]</f>
        <v>3000</v>
      </c>
      <c r="N1555" s="14" t="str">
        <f>LEFT(Transaksi[[#This Row],[jenis_pembayaran]],4)</f>
        <v>QRIS</v>
      </c>
      <c r="O1555" s="14">
        <f>IF(Transaksi[[#This Row],[tipe_pembayaran]]="QRIS",5%*Transaksi[[#This Row],[total_penjualan]],0)</f>
        <v>150</v>
      </c>
      <c r="P1555" s="14">
        <f>Transaksi[[#This Row],[total_penjualan]]-Transaksi[[#This Row],[diskon]]</f>
        <v>2850</v>
      </c>
      <c r="Q1555" s="16" t="str">
        <f t="shared" si="24"/>
        <v>Februari</v>
      </c>
    </row>
    <row r="1556" spans="1:17">
      <c r="A1556" s="14">
        <v>1555</v>
      </c>
      <c r="B1556" s="14">
        <v>1209</v>
      </c>
      <c r="C1556" s="15">
        <v>44667</v>
      </c>
      <c r="D1556" s="14">
        <v>26</v>
      </c>
      <c r="E1556" s="14">
        <v>24</v>
      </c>
      <c r="F1556" s="14">
        <v>1</v>
      </c>
      <c r="G1556" s="14" t="s">
        <v>14</v>
      </c>
      <c r="H1556" s="14" t="s">
        <v>15</v>
      </c>
      <c r="I1556" s="14" t="str">
        <f>VLOOKUP(Transaksi[[#This Row],[product_id]],'Data Mentah'!$J$7:$N$31,2,FALSE)</f>
        <v>Telur</v>
      </c>
      <c r="J1556" s="14" t="str">
        <f>VLOOKUP(Transaksi[[#This Row],[product_id]],'Data Mentah'!$J$7:$N$31,3,FALSE)</f>
        <v>topping</v>
      </c>
      <c r="K1556" s="14">
        <f>VLOOKUP(Transaksi[[#This Row],[product_id]],'Data Mentah'!$J$7:$N$31,4,FALSE)</f>
        <v>3000</v>
      </c>
      <c r="L1556" s="14" t="str">
        <f>VLOOKUP(Transaksi[[#This Row],[product_id]],'Data Mentah'!$J$7:$N$31,5,FALSE)</f>
        <v>lainnya</v>
      </c>
      <c r="M1556" s="14">
        <f>Transaksi[[#This Row],[quantity]]*Transaksi[[#This Row],[harga_produk]]</f>
        <v>3000</v>
      </c>
      <c r="N1556" s="14" t="str">
        <f>LEFT(Transaksi[[#This Row],[jenis_pembayaran]],4)</f>
        <v>QRIS</v>
      </c>
      <c r="O1556" s="14">
        <f>IF(Transaksi[[#This Row],[tipe_pembayaran]]="QRIS",5%*Transaksi[[#This Row],[total_penjualan]],0)</f>
        <v>150</v>
      </c>
      <c r="P1556" s="14">
        <f>Transaksi[[#This Row],[total_penjualan]]-Transaksi[[#This Row],[diskon]]</f>
        <v>2850</v>
      </c>
      <c r="Q1556" s="16" t="str">
        <f t="shared" si="24"/>
        <v>April</v>
      </c>
    </row>
    <row r="1557" spans="1:17">
      <c r="A1557" s="14">
        <v>1556</v>
      </c>
      <c r="B1557" s="14">
        <v>712</v>
      </c>
      <c r="C1557" s="15">
        <v>44596</v>
      </c>
      <c r="D1557" s="14">
        <v>67</v>
      </c>
      <c r="E1557" s="14">
        <v>20</v>
      </c>
      <c r="F1557" s="14">
        <v>2</v>
      </c>
      <c r="G1557" s="14" t="s">
        <v>19</v>
      </c>
      <c r="H1557" s="14" t="s">
        <v>20</v>
      </c>
      <c r="I1557" s="14" t="str">
        <f>VLOOKUP(Transaksi[[#This Row],[product_id]],'Data Mentah'!$J$7:$N$31,2,FALSE)</f>
        <v>Nugget</v>
      </c>
      <c r="J1557" s="14" t="str">
        <f>VLOOKUP(Transaksi[[#This Row],[product_id]],'Data Mentah'!$J$7:$N$31,3,FALSE)</f>
        <v>topping</v>
      </c>
      <c r="K1557" s="14">
        <f>VLOOKUP(Transaksi[[#This Row],[product_id]],'Data Mentah'!$J$7:$N$31,4,FALSE)</f>
        <v>3000</v>
      </c>
      <c r="L1557" s="14" t="str">
        <f>VLOOKUP(Transaksi[[#This Row],[product_id]],'Data Mentah'!$J$7:$N$31,5,FALSE)</f>
        <v>lainnya</v>
      </c>
      <c r="M1557" s="14">
        <f>Transaksi[[#This Row],[quantity]]*Transaksi[[#This Row],[harga_produk]]</f>
        <v>6000</v>
      </c>
      <c r="N1557" s="14" t="str">
        <f>LEFT(Transaksi[[#This Row],[jenis_pembayaran]],4)</f>
        <v>CASH</v>
      </c>
      <c r="O1557" s="14">
        <f>IF(Transaksi[[#This Row],[tipe_pembayaran]]="QRIS",5%*Transaksi[[#This Row],[total_penjualan]],0)</f>
        <v>0</v>
      </c>
      <c r="P1557" s="14">
        <f>Transaksi[[#This Row],[total_penjualan]]-Transaksi[[#This Row],[diskon]]</f>
        <v>6000</v>
      </c>
      <c r="Q1557" s="16" t="str">
        <f t="shared" si="24"/>
        <v>Februari</v>
      </c>
    </row>
    <row r="1558" spans="1:17">
      <c r="A1558" s="14">
        <v>1557</v>
      </c>
      <c r="B1558" s="14">
        <v>26</v>
      </c>
      <c r="C1558" s="15">
        <v>44793</v>
      </c>
      <c r="D1558" s="14">
        <v>6</v>
      </c>
      <c r="E1558" s="14">
        <v>23</v>
      </c>
      <c r="F1558" s="14">
        <v>1</v>
      </c>
      <c r="G1558" s="14" t="s">
        <v>45</v>
      </c>
      <c r="H1558" s="14" t="s">
        <v>15</v>
      </c>
      <c r="I1558" s="14" t="str">
        <f>VLOOKUP(Transaksi[[#This Row],[product_id]],'Data Mentah'!$J$7:$N$31,2,FALSE)</f>
        <v>Sosis</v>
      </c>
      <c r="J1558" s="14" t="str">
        <f>VLOOKUP(Transaksi[[#This Row],[product_id]],'Data Mentah'!$J$7:$N$31,3,FALSE)</f>
        <v>topping</v>
      </c>
      <c r="K1558" s="14">
        <f>VLOOKUP(Transaksi[[#This Row],[product_id]],'Data Mentah'!$J$7:$N$31,4,FALSE)</f>
        <v>3000</v>
      </c>
      <c r="L1558" s="14" t="str">
        <f>VLOOKUP(Transaksi[[#This Row],[product_id]],'Data Mentah'!$J$7:$N$31,5,FALSE)</f>
        <v>lainnya</v>
      </c>
      <c r="M1558" s="14">
        <f>Transaksi[[#This Row],[quantity]]*Transaksi[[#This Row],[harga_produk]]</f>
        <v>3000</v>
      </c>
      <c r="N1558" s="14" t="str">
        <f>LEFT(Transaksi[[#This Row],[jenis_pembayaran]],4)</f>
        <v>QRIS</v>
      </c>
      <c r="O1558" s="14">
        <f>IF(Transaksi[[#This Row],[tipe_pembayaran]]="QRIS",5%*Transaksi[[#This Row],[total_penjualan]],0)</f>
        <v>150</v>
      </c>
      <c r="P1558" s="14">
        <f>Transaksi[[#This Row],[total_penjualan]]-Transaksi[[#This Row],[diskon]]</f>
        <v>2850</v>
      </c>
      <c r="Q1558" s="16" t="str">
        <f t="shared" si="24"/>
        <v>Agustus</v>
      </c>
    </row>
    <row r="1559" spans="1:17">
      <c r="A1559" s="14">
        <v>1558</v>
      </c>
      <c r="B1559" s="14">
        <v>1469</v>
      </c>
      <c r="C1559" s="15">
        <v>44759</v>
      </c>
      <c r="D1559" s="14">
        <v>40</v>
      </c>
      <c r="E1559" s="14">
        <v>22</v>
      </c>
      <c r="F1559" s="14">
        <v>2</v>
      </c>
      <c r="G1559" s="14" t="s">
        <v>22</v>
      </c>
      <c r="H1559" s="14" t="s">
        <v>20</v>
      </c>
      <c r="I1559" s="14" t="str">
        <f>VLOOKUP(Transaksi[[#This Row],[product_id]],'Data Mentah'!$J$7:$N$31,2,FALSE)</f>
        <v>Sambal Matah</v>
      </c>
      <c r="J1559" s="14" t="str">
        <f>VLOOKUP(Transaksi[[#This Row],[product_id]],'Data Mentah'!$J$7:$N$31,3,FALSE)</f>
        <v>topping</v>
      </c>
      <c r="K1559" s="14">
        <f>VLOOKUP(Transaksi[[#This Row],[product_id]],'Data Mentah'!$J$7:$N$31,4,FALSE)</f>
        <v>3000</v>
      </c>
      <c r="L1559" s="14" t="str">
        <f>VLOOKUP(Transaksi[[#This Row],[product_id]],'Data Mentah'!$J$7:$N$31,5,FALSE)</f>
        <v>lainnya</v>
      </c>
      <c r="M1559" s="14">
        <f>Transaksi[[#This Row],[quantity]]*Transaksi[[#This Row],[harga_produk]]</f>
        <v>6000</v>
      </c>
      <c r="N1559" s="14" t="str">
        <f>LEFT(Transaksi[[#This Row],[jenis_pembayaran]],4)</f>
        <v>QRIS</v>
      </c>
      <c r="O1559" s="14">
        <f>IF(Transaksi[[#This Row],[tipe_pembayaran]]="QRIS",5%*Transaksi[[#This Row],[total_penjualan]],0)</f>
        <v>300</v>
      </c>
      <c r="P1559" s="14">
        <f>Transaksi[[#This Row],[total_penjualan]]-Transaksi[[#This Row],[diskon]]</f>
        <v>5700</v>
      </c>
      <c r="Q1559" s="16" t="str">
        <f t="shared" si="24"/>
        <v>Juli</v>
      </c>
    </row>
    <row r="1560" spans="1:17">
      <c r="A1560" s="14">
        <v>1559</v>
      </c>
      <c r="B1560" s="14">
        <v>769</v>
      </c>
      <c r="C1560" s="15">
        <v>44779</v>
      </c>
      <c r="D1560" s="14">
        <v>20</v>
      </c>
      <c r="E1560" s="14">
        <v>24</v>
      </c>
      <c r="F1560" s="14">
        <v>1</v>
      </c>
      <c r="G1560" s="14" t="s">
        <v>19</v>
      </c>
      <c r="H1560" s="14" t="s">
        <v>20</v>
      </c>
      <c r="I1560" s="14" t="str">
        <f>VLOOKUP(Transaksi[[#This Row],[product_id]],'Data Mentah'!$J$7:$N$31,2,FALSE)</f>
        <v>Telur</v>
      </c>
      <c r="J1560" s="14" t="str">
        <f>VLOOKUP(Transaksi[[#This Row],[product_id]],'Data Mentah'!$J$7:$N$31,3,FALSE)</f>
        <v>topping</v>
      </c>
      <c r="K1560" s="14">
        <f>VLOOKUP(Transaksi[[#This Row],[product_id]],'Data Mentah'!$J$7:$N$31,4,FALSE)</f>
        <v>3000</v>
      </c>
      <c r="L1560" s="14" t="str">
        <f>VLOOKUP(Transaksi[[#This Row],[product_id]],'Data Mentah'!$J$7:$N$31,5,FALSE)</f>
        <v>lainnya</v>
      </c>
      <c r="M1560" s="14">
        <f>Transaksi[[#This Row],[quantity]]*Transaksi[[#This Row],[harga_produk]]</f>
        <v>3000</v>
      </c>
      <c r="N1560" s="14" t="str">
        <f>LEFT(Transaksi[[#This Row],[jenis_pembayaran]],4)</f>
        <v>CASH</v>
      </c>
      <c r="O1560" s="14">
        <f>IF(Transaksi[[#This Row],[tipe_pembayaran]]="QRIS",5%*Transaksi[[#This Row],[total_penjualan]],0)</f>
        <v>0</v>
      </c>
      <c r="P1560" s="14">
        <f>Transaksi[[#This Row],[total_penjualan]]-Transaksi[[#This Row],[diskon]]</f>
        <v>3000</v>
      </c>
      <c r="Q1560" s="16" t="str">
        <f t="shared" si="24"/>
        <v>Agustus</v>
      </c>
    </row>
    <row r="1561" spans="1:17">
      <c r="A1561" s="14">
        <v>1560</v>
      </c>
      <c r="B1561" s="14">
        <v>976</v>
      </c>
      <c r="C1561" s="15">
        <v>44582</v>
      </c>
      <c r="D1561" s="14">
        <v>29</v>
      </c>
      <c r="E1561" s="14">
        <v>19</v>
      </c>
      <c r="F1561" s="14">
        <v>2</v>
      </c>
      <c r="G1561" s="14" t="s">
        <v>22</v>
      </c>
      <c r="H1561" s="14" t="s">
        <v>15</v>
      </c>
      <c r="I1561" s="14" t="str">
        <f>VLOOKUP(Transaksi[[#This Row],[product_id]],'Data Mentah'!$J$7:$N$31,2,FALSE)</f>
        <v>Kornet</v>
      </c>
      <c r="J1561" s="14" t="str">
        <f>VLOOKUP(Transaksi[[#This Row],[product_id]],'Data Mentah'!$J$7:$N$31,3,FALSE)</f>
        <v>topping</v>
      </c>
      <c r="K1561" s="14">
        <f>VLOOKUP(Transaksi[[#This Row],[product_id]],'Data Mentah'!$J$7:$N$31,4,FALSE)</f>
        <v>3000</v>
      </c>
      <c r="L1561" s="14" t="str">
        <f>VLOOKUP(Transaksi[[#This Row],[product_id]],'Data Mentah'!$J$7:$N$31,5,FALSE)</f>
        <v>lainnya</v>
      </c>
      <c r="M1561" s="14">
        <f>Transaksi[[#This Row],[quantity]]*Transaksi[[#This Row],[harga_produk]]</f>
        <v>6000</v>
      </c>
      <c r="N1561" s="14" t="str">
        <f>LEFT(Transaksi[[#This Row],[jenis_pembayaran]],4)</f>
        <v>QRIS</v>
      </c>
      <c r="O1561" s="14">
        <f>IF(Transaksi[[#This Row],[tipe_pembayaran]]="QRIS",5%*Transaksi[[#This Row],[total_penjualan]],0)</f>
        <v>300</v>
      </c>
      <c r="P1561" s="14">
        <f>Transaksi[[#This Row],[total_penjualan]]-Transaksi[[#This Row],[diskon]]</f>
        <v>5700</v>
      </c>
      <c r="Q1561" s="16" t="str">
        <f t="shared" si="24"/>
        <v>Januari</v>
      </c>
    </row>
    <row r="1562" spans="1:17">
      <c r="A1562" s="14">
        <v>1561</v>
      </c>
      <c r="B1562" s="14">
        <v>1</v>
      </c>
      <c r="C1562" s="15">
        <v>44662</v>
      </c>
      <c r="D1562" s="14">
        <v>44</v>
      </c>
      <c r="E1562" s="14">
        <v>19</v>
      </c>
      <c r="F1562" s="14">
        <v>2</v>
      </c>
      <c r="G1562" s="14" t="s">
        <v>14</v>
      </c>
      <c r="H1562" s="14" t="s">
        <v>15</v>
      </c>
      <c r="I1562" s="14" t="str">
        <f>VLOOKUP(Transaksi[[#This Row],[product_id]],'Data Mentah'!$J$7:$N$31,2,FALSE)</f>
        <v>Kornet</v>
      </c>
      <c r="J1562" s="14" t="str">
        <f>VLOOKUP(Transaksi[[#This Row],[product_id]],'Data Mentah'!$J$7:$N$31,3,FALSE)</f>
        <v>topping</v>
      </c>
      <c r="K1562" s="14">
        <f>VLOOKUP(Transaksi[[#This Row],[product_id]],'Data Mentah'!$J$7:$N$31,4,FALSE)</f>
        <v>3000</v>
      </c>
      <c r="L1562" s="14" t="str">
        <f>VLOOKUP(Transaksi[[#This Row],[product_id]],'Data Mentah'!$J$7:$N$31,5,FALSE)</f>
        <v>lainnya</v>
      </c>
      <c r="M1562" s="14">
        <f>Transaksi[[#This Row],[quantity]]*Transaksi[[#This Row],[harga_produk]]</f>
        <v>6000</v>
      </c>
      <c r="N1562" s="14" t="str">
        <f>LEFT(Transaksi[[#This Row],[jenis_pembayaran]],4)</f>
        <v>QRIS</v>
      </c>
      <c r="O1562" s="14">
        <f>IF(Transaksi[[#This Row],[tipe_pembayaran]]="QRIS",5%*Transaksi[[#This Row],[total_penjualan]],0)</f>
        <v>300</v>
      </c>
      <c r="P1562" s="14">
        <f>Transaksi[[#This Row],[total_penjualan]]-Transaksi[[#This Row],[diskon]]</f>
        <v>5700</v>
      </c>
      <c r="Q1562" s="16" t="str">
        <f t="shared" si="24"/>
        <v>April</v>
      </c>
    </row>
    <row r="1563" spans="1:17">
      <c r="A1563" s="14">
        <v>1562</v>
      </c>
      <c r="B1563" s="14">
        <v>1381</v>
      </c>
      <c r="C1563" s="15">
        <v>44645</v>
      </c>
      <c r="D1563" s="14">
        <v>70</v>
      </c>
      <c r="E1563" s="14">
        <v>20</v>
      </c>
      <c r="F1563" s="14">
        <v>1</v>
      </c>
      <c r="G1563" s="14" t="s">
        <v>30</v>
      </c>
      <c r="H1563" s="14" t="s">
        <v>20</v>
      </c>
      <c r="I1563" s="14" t="str">
        <f>VLOOKUP(Transaksi[[#This Row],[product_id]],'Data Mentah'!$J$7:$N$31,2,FALSE)</f>
        <v>Nugget</v>
      </c>
      <c r="J1563" s="14" t="str">
        <f>VLOOKUP(Transaksi[[#This Row],[product_id]],'Data Mentah'!$J$7:$N$31,3,FALSE)</f>
        <v>topping</v>
      </c>
      <c r="K1563" s="14">
        <f>VLOOKUP(Transaksi[[#This Row],[product_id]],'Data Mentah'!$J$7:$N$31,4,FALSE)</f>
        <v>3000</v>
      </c>
      <c r="L1563" s="14" t="str">
        <f>VLOOKUP(Transaksi[[#This Row],[product_id]],'Data Mentah'!$J$7:$N$31,5,FALSE)</f>
        <v>lainnya</v>
      </c>
      <c r="M1563" s="14">
        <f>Transaksi[[#This Row],[quantity]]*Transaksi[[#This Row],[harga_produk]]</f>
        <v>3000</v>
      </c>
      <c r="N1563" s="14" t="str">
        <f>LEFT(Transaksi[[#This Row],[jenis_pembayaran]],4)</f>
        <v>QRIS</v>
      </c>
      <c r="O1563" s="14">
        <f>IF(Transaksi[[#This Row],[tipe_pembayaran]]="QRIS",5%*Transaksi[[#This Row],[total_penjualan]],0)</f>
        <v>150</v>
      </c>
      <c r="P1563" s="14">
        <f>Transaksi[[#This Row],[total_penjualan]]-Transaksi[[#This Row],[diskon]]</f>
        <v>2850</v>
      </c>
      <c r="Q1563" s="16" t="str">
        <f t="shared" si="24"/>
        <v>Maret</v>
      </c>
    </row>
    <row r="1564" spans="1:17">
      <c r="A1564" s="14">
        <v>1563</v>
      </c>
      <c r="B1564" s="14">
        <v>1343</v>
      </c>
      <c r="C1564" s="15">
        <v>44633</v>
      </c>
      <c r="D1564" s="14">
        <v>13</v>
      </c>
      <c r="E1564" s="14">
        <v>19</v>
      </c>
      <c r="F1564" s="14">
        <v>2</v>
      </c>
      <c r="G1564" s="14" t="s">
        <v>33</v>
      </c>
      <c r="H1564" s="14" t="s">
        <v>20</v>
      </c>
      <c r="I1564" s="14" t="str">
        <f>VLOOKUP(Transaksi[[#This Row],[product_id]],'Data Mentah'!$J$7:$N$31,2,FALSE)</f>
        <v>Kornet</v>
      </c>
      <c r="J1564" s="14" t="str">
        <f>VLOOKUP(Transaksi[[#This Row],[product_id]],'Data Mentah'!$J$7:$N$31,3,FALSE)</f>
        <v>topping</v>
      </c>
      <c r="K1564" s="14">
        <f>VLOOKUP(Transaksi[[#This Row],[product_id]],'Data Mentah'!$J$7:$N$31,4,FALSE)</f>
        <v>3000</v>
      </c>
      <c r="L1564" s="14" t="str">
        <f>VLOOKUP(Transaksi[[#This Row],[product_id]],'Data Mentah'!$J$7:$N$31,5,FALSE)</f>
        <v>lainnya</v>
      </c>
      <c r="M1564" s="14">
        <f>Transaksi[[#This Row],[quantity]]*Transaksi[[#This Row],[harga_produk]]</f>
        <v>6000</v>
      </c>
      <c r="N1564" s="14" t="str">
        <f>LEFT(Transaksi[[#This Row],[jenis_pembayaran]],4)</f>
        <v>QRIS</v>
      </c>
      <c r="O1564" s="14">
        <f>IF(Transaksi[[#This Row],[tipe_pembayaran]]="QRIS",5%*Transaksi[[#This Row],[total_penjualan]],0)</f>
        <v>300</v>
      </c>
      <c r="P1564" s="14">
        <f>Transaksi[[#This Row],[total_penjualan]]-Transaksi[[#This Row],[diskon]]</f>
        <v>5700</v>
      </c>
      <c r="Q1564" s="16" t="str">
        <f t="shared" si="24"/>
        <v>Maret</v>
      </c>
    </row>
    <row r="1565" spans="1:17">
      <c r="A1565" s="14">
        <v>1564</v>
      </c>
      <c r="B1565" s="14">
        <v>1289</v>
      </c>
      <c r="C1565" s="15">
        <v>44723</v>
      </c>
      <c r="D1565" s="14">
        <v>80</v>
      </c>
      <c r="E1565" s="14">
        <v>22</v>
      </c>
      <c r="F1565" s="14">
        <v>2</v>
      </c>
      <c r="G1565" s="14" t="s">
        <v>30</v>
      </c>
      <c r="H1565" s="14" t="s">
        <v>15</v>
      </c>
      <c r="I1565" s="14" t="str">
        <f>VLOOKUP(Transaksi[[#This Row],[product_id]],'Data Mentah'!$J$7:$N$31,2,FALSE)</f>
        <v>Sambal Matah</v>
      </c>
      <c r="J1565" s="14" t="str">
        <f>VLOOKUP(Transaksi[[#This Row],[product_id]],'Data Mentah'!$J$7:$N$31,3,FALSE)</f>
        <v>topping</v>
      </c>
      <c r="K1565" s="14">
        <f>VLOOKUP(Transaksi[[#This Row],[product_id]],'Data Mentah'!$J$7:$N$31,4,FALSE)</f>
        <v>3000</v>
      </c>
      <c r="L1565" s="14" t="str">
        <f>VLOOKUP(Transaksi[[#This Row],[product_id]],'Data Mentah'!$J$7:$N$31,5,FALSE)</f>
        <v>lainnya</v>
      </c>
      <c r="M1565" s="14">
        <f>Transaksi[[#This Row],[quantity]]*Transaksi[[#This Row],[harga_produk]]</f>
        <v>6000</v>
      </c>
      <c r="N1565" s="14" t="str">
        <f>LEFT(Transaksi[[#This Row],[jenis_pembayaran]],4)</f>
        <v>QRIS</v>
      </c>
      <c r="O1565" s="14">
        <f>IF(Transaksi[[#This Row],[tipe_pembayaran]]="QRIS",5%*Transaksi[[#This Row],[total_penjualan]],0)</f>
        <v>300</v>
      </c>
      <c r="P1565" s="14">
        <f>Transaksi[[#This Row],[total_penjualan]]-Transaksi[[#This Row],[diskon]]</f>
        <v>5700</v>
      </c>
      <c r="Q1565" s="16" t="str">
        <f t="shared" si="24"/>
        <v>Juni</v>
      </c>
    </row>
    <row r="1566" spans="1:17">
      <c r="A1566" s="14">
        <v>1565</v>
      </c>
      <c r="B1566" s="14">
        <v>949</v>
      </c>
      <c r="C1566" s="15">
        <v>44650</v>
      </c>
      <c r="D1566" s="14">
        <v>76</v>
      </c>
      <c r="E1566" s="14">
        <v>22</v>
      </c>
      <c r="F1566" s="14">
        <v>2</v>
      </c>
      <c r="G1566" s="14" t="s">
        <v>19</v>
      </c>
      <c r="H1566" s="14" t="s">
        <v>20</v>
      </c>
      <c r="I1566" s="14" t="str">
        <f>VLOOKUP(Transaksi[[#This Row],[product_id]],'Data Mentah'!$J$7:$N$31,2,FALSE)</f>
        <v>Sambal Matah</v>
      </c>
      <c r="J1566" s="14" t="str">
        <f>VLOOKUP(Transaksi[[#This Row],[product_id]],'Data Mentah'!$J$7:$N$31,3,FALSE)</f>
        <v>topping</v>
      </c>
      <c r="K1566" s="14">
        <f>VLOOKUP(Transaksi[[#This Row],[product_id]],'Data Mentah'!$J$7:$N$31,4,FALSE)</f>
        <v>3000</v>
      </c>
      <c r="L1566" s="14" t="str">
        <f>VLOOKUP(Transaksi[[#This Row],[product_id]],'Data Mentah'!$J$7:$N$31,5,FALSE)</f>
        <v>lainnya</v>
      </c>
      <c r="M1566" s="14">
        <f>Transaksi[[#This Row],[quantity]]*Transaksi[[#This Row],[harga_produk]]</f>
        <v>6000</v>
      </c>
      <c r="N1566" s="14" t="str">
        <f>LEFT(Transaksi[[#This Row],[jenis_pembayaran]],4)</f>
        <v>CASH</v>
      </c>
      <c r="O1566" s="14">
        <f>IF(Transaksi[[#This Row],[tipe_pembayaran]]="QRIS",5%*Transaksi[[#This Row],[total_penjualan]],0)</f>
        <v>0</v>
      </c>
      <c r="P1566" s="14">
        <f>Transaksi[[#This Row],[total_penjualan]]-Transaksi[[#This Row],[diskon]]</f>
        <v>6000</v>
      </c>
      <c r="Q1566" s="16" t="str">
        <f t="shared" si="24"/>
        <v>Maret</v>
      </c>
    </row>
    <row r="1567" spans="1:17">
      <c r="A1567" s="14">
        <v>1566</v>
      </c>
      <c r="B1567" s="14">
        <v>850</v>
      </c>
      <c r="C1567" s="15">
        <v>44614</v>
      </c>
      <c r="D1567" s="14">
        <v>37</v>
      </c>
      <c r="E1567" s="14">
        <v>20</v>
      </c>
      <c r="F1567" s="14">
        <v>1</v>
      </c>
      <c r="G1567" s="14" t="s">
        <v>14</v>
      </c>
      <c r="H1567" s="14" t="s">
        <v>20</v>
      </c>
      <c r="I1567" s="14" t="str">
        <f>VLOOKUP(Transaksi[[#This Row],[product_id]],'Data Mentah'!$J$7:$N$31,2,FALSE)</f>
        <v>Nugget</v>
      </c>
      <c r="J1567" s="14" t="str">
        <f>VLOOKUP(Transaksi[[#This Row],[product_id]],'Data Mentah'!$J$7:$N$31,3,FALSE)</f>
        <v>topping</v>
      </c>
      <c r="K1567" s="14">
        <f>VLOOKUP(Transaksi[[#This Row],[product_id]],'Data Mentah'!$J$7:$N$31,4,FALSE)</f>
        <v>3000</v>
      </c>
      <c r="L1567" s="14" t="str">
        <f>VLOOKUP(Transaksi[[#This Row],[product_id]],'Data Mentah'!$J$7:$N$31,5,FALSE)</f>
        <v>lainnya</v>
      </c>
      <c r="M1567" s="14">
        <f>Transaksi[[#This Row],[quantity]]*Transaksi[[#This Row],[harga_produk]]</f>
        <v>3000</v>
      </c>
      <c r="N1567" s="14" t="str">
        <f>LEFT(Transaksi[[#This Row],[jenis_pembayaran]],4)</f>
        <v>QRIS</v>
      </c>
      <c r="O1567" s="14">
        <f>IF(Transaksi[[#This Row],[tipe_pembayaran]]="QRIS",5%*Transaksi[[#This Row],[total_penjualan]],0)</f>
        <v>150</v>
      </c>
      <c r="P1567" s="14">
        <f>Transaksi[[#This Row],[total_penjualan]]-Transaksi[[#This Row],[diskon]]</f>
        <v>2850</v>
      </c>
      <c r="Q1567" s="16" t="str">
        <f t="shared" si="24"/>
        <v>Februari</v>
      </c>
    </row>
    <row r="1568" spans="1:17">
      <c r="A1568" s="14">
        <v>1567</v>
      </c>
      <c r="B1568" s="14">
        <v>1202</v>
      </c>
      <c r="C1568" s="15">
        <v>44703</v>
      </c>
      <c r="D1568" s="14">
        <v>56</v>
      </c>
      <c r="E1568" s="14">
        <v>22</v>
      </c>
      <c r="F1568" s="14">
        <v>2</v>
      </c>
      <c r="G1568" s="14" t="s">
        <v>33</v>
      </c>
      <c r="H1568" s="14" t="s">
        <v>15</v>
      </c>
      <c r="I1568" s="14" t="str">
        <f>VLOOKUP(Transaksi[[#This Row],[product_id]],'Data Mentah'!$J$7:$N$31,2,FALSE)</f>
        <v>Sambal Matah</v>
      </c>
      <c r="J1568" s="14" t="str">
        <f>VLOOKUP(Transaksi[[#This Row],[product_id]],'Data Mentah'!$J$7:$N$31,3,FALSE)</f>
        <v>topping</v>
      </c>
      <c r="K1568" s="14">
        <f>VLOOKUP(Transaksi[[#This Row],[product_id]],'Data Mentah'!$J$7:$N$31,4,FALSE)</f>
        <v>3000</v>
      </c>
      <c r="L1568" s="14" t="str">
        <f>VLOOKUP(Transaksi[[#This Row],[product_id]],'Data Mentah'!$J$7:$N$31,5,FALSE)</f>
        <v>lainnya</v>
      </c>
      <c r="M1568" s="14">
        <f>Transaksi[[#This Row],[quantity]]*Transaksi[[#This Row],[harga_produk]]</f>
        <v>6000</v>
      </c>
      <c r="N1568" s="14" t="str">
        <f>LEFT(Transaksi[[#This Row],[jenis_pembayaran]],4)</f>
        <v>QRIS</v>
      </c>
      <c r="O1568" s="14">
        <f>IF(Transaksi[[#This Row],[tipe_pembayaran]]="QRIS",5%*Transaksi[[#This Row],[total_penjualan]],0)</f>
        <v>300</v>
      </c>
      <c r="P1568" s="14">
        <f>Transaksi[[#This Row],[total_penjualan]]-Transaksi[[#This Row],[diskon]]</f>
        <v>5700</v>
      </c>
      <c r="Q1568" s="16" t="str">
        <f t="shared" si="24"/>
        <v>Mei</v>
      </c>
    </row>
    <row r="1569" spans="1:17">
      <c r="A1569" s="14">
        <v>1568</v>
      </c>
      <c r="B1569" s="14">
        <v>1044</v>
      </c>
      <c r="C1569" s="15">
        <v>44566</v>
      </c>
      <c r="D1569" s="14">
        <v>60</v>
      </c>
      <c r="E1569" s="14">
        <v>23</v>
      </c>
      <c r="F1569" s="14">
        <v>2</v>
      </c>
      <c r="G1569" s="14" t="s">
        <v>33</v>
      </c>
      <c r="H1569" s="14" t="s">
        <v>15</v>
      </c>
      <c r="I1569" s="14" t="str">
        <f>VLOOKUP(Transaksi[[#This Row],[product_id]],'Data Mentah'!$J$7:$N$31,2,FALSE)</f>
        <v>Sosis</v>
      </c>
      <c r="J1569" s="14" t="str">
        <f>VLOOKUP(Transaksi[[#This Row],[product_id]],'Data Mentah'!$J$7:$N$31,3,FALSE)</f>
        <v>topping</v>
      </c>
      <c r="K1569" s="14">
        <f>VLOOKUP(Transaksi[[#This Row],[product_id]],'Data Mentah'!$J$7:$N$31,4,FALSE)</f>
        <v>3000</v>
      </c>
      <c r="L1569" s="14" t="str">
        <f>VLOOKUP(Transaksi[[#This Row],[product_id]],'Data Mentah'!$J$7:$N$31,5,FALSE)</f>
        <v>lainnya</v>
      </c>
      <c r="M1569" s="14">
        <f>Transaksi[[#This Row],[quantity]]*Transaksi[[#This Row],[harga_produk]]</f>
        <v>6000</v>
      </c>
      <c r="N1569" s="14" t="str">
        <f>LEFT(Transaksi[[#This Row],[jenis_pembayaran]],4)</f>
        <v>QRIS</v>
      </c>
      <c r="O1569" s="14">
        <f>IF(Transaksi[[#This Row],[tipe_pembayaran]]="QRIS",5%*Transaksi[[#This Row],[total_penjualan]],0)</f>
        <v>300</v>
      </c>
      <c r="P1569" s="14">
        <f>Transaksi[[#This Row],[total_penjualan]]-Transaksi[[#This Row],[diskon]]</f>
        <v>5700</v>
      </c>
      <c r="Q1569" s="16" t="str">
        <f t="shared" si="24"/>
        <v>Januari</v>
      </c>
    </row>
    <row r="1570" spans="1:17">
      <c r="A1570" s="14">
        <v>1569</v>
      </c>
      <c r="B1570" s="14">
        <v>566</v>
      </c>
      <c r="C1570" s="15">
        <v>44575</v>
      </c>
      <c r="D1570" s="14">
        <v>97</v>
      </c>
      <c r="E1570" s="14">
        <v>19</v>
      </c>
      <c r="F1570" s="14">
        <v>1</v>
      </c>
      <c r="G1570" s="14" t="s">
        <v>22</v>
      </c>
      <c r="H1570" s="14" t="s">
        <v>15</v>
      </c>
      <c r="I1570" s="14" t="str">
        <f>VLOOKUP(Transaksi[[#This Row],[product_id]],'Data Mentah'!$J$7:$N$31,2,FALSE)</f>
        <v>Kornet</v>
      </c>
      <c r="J1570" s="14" t="str">
        <f>VLOOKUP(Transaksi[[#This Row],[product_id]],'Data Mentah'!$J$7:$N$31,3,FALSE)</f>
        <v>topping</v>
      </c>
      <c r="K1570" s="14">
        <f>VLOOKUP(Transaksi[[#This Row],[product_id]],'Data Mentah'!$J$7:$N$31,4,FALSE)</f>
        <v>3000</v>
      </c>
      <c r="L1570" s="14" t="str">
        <f>VLOOKUP(Transaksi[[#This Row],[product_id]],'Data Mentah'!$J$7:$N$31,5,FALSE)</f>
        <v>lainnya</v>
      </c>
      <c r="M1570" s="14">
        <f>Transaksi[[#This Row],[quantity]]*Transaksi[[#This Row],[harga_produk]]</f>
        <v>3000</v>
      </c>
      <c r="N1570" s="14" t="str">
        <f>LEFT(Transaksi[[#This Row],[jenis_pembayaran]],4)</f>
        <v>QRIS</v>
      </c>
      <c r="O1570" s="14">
        <f>IF(Transaksi[[#This Row],[tipe_pembayaran]]="QRIS",5%*Transaksi[[#This Row],[total_penjualan]],0)</f>
        <v>150</v>
      </c>
      <c r="P1570" s="14">
        <f>Transaksi[[#This Row],[total_penjualan]]-Transaksi[[#This Row],[diskon]]</f>
        <v>2850</v>
      </c>
      <c r="Q1570" s="16" t="str">
        <f t="shared" si="24"/>
        <v>Januari</v>
      </c>
    </row>
    <row r="1571" spans="1:17">
      <c r="A1571" s="14">
        <v>1570</v>
      </c>
      <c r="B1571" s="14">
        <v>1240</v>
      </c>
      <c r="C1571" s="15">
        <v>44746</v>
      </c>
      <c r="D1571" s="14">
        <v>45</v>
      </c>
      <c r="E1571" s="14">
        <v>23</v>
      </c>
      <c r="F1571" s="14">
        <v>1</v>
      </c>
      <c r="G1571" s="14" t="s">
        <v>33</v>
      </c>
      <c r="H1571" s="14" t="s">
        <v>20</v>
      </c>
      <c r="I1571" s="14" t="str">
        <f>VLOOKUP(Transaksi[[#This Row],[product_id]],'Data Mentah'!$J$7:$N$31,2,FALSE)</f>
        <v>Sosis</v>
      </c>
      <c r="J1571" s="14" t="str">
        <f>VLOOKUP(Transaksi[[#This Row],[product_id]],'Data Mentah'!$J$7:$N$31,3,FALSE)</f>
        <v>topping</v>
      </c>
      <c r="K1571" s="14">
        <f>VLOOKUP(Transaksi[[#This Row],[product_id]],'Data Mentah'!$J$7:$N$31,4,FALSE)</f>
        <v>3000</v>
      </c>
      <c r="L1571" s="14" t="str">
        <f>VLOOKUP(Transaksi[[#This Row],[product_id]],'Data Mentah'!$J$7:$N$31,5,FALSE)</f>
        <v>lainnya</v>
      </c>
      <c r="M1571" s="14">
        <f>Transaksi[[#This Row],[quantity]]*Transaksi[[#This Row],[harga_produk]]</f>
        <v>3000</v>
      </c>
      <c r="N1571" s="14" t="str">
        <f>LEFT(Transaksi[[#This Row],[jenis_pembayaran]],4)</f>
        <v>QRIS</v>
      </c>
      <c r="O1571" s="14">
        <f>IF(Transaksi[[#This Row],[tipe_pembayaran]]="QRIS",5%*Transaksi[[#This Row],[total_penjualan]],0)</f>
        <v>150</v>
      </c>
      <c r="P1571" s="14">
        <f>Transaksi[[#This Row],[total_penjualan]]-Transaksi[[#This Row],[diskon]]</f>
        <v>2850</v>
      </c>
      <c r="Q1571" s="16" t="str">
        <f t="shared" si="24"/>
        <v>Juli</v>
      </c>
    </row>
    <row r="1572" spans="1:17">
      <c r="A1572" s="14">
        <v>1571</v>
      </c>
      <c r="B1572" s="14">
        <v>342</v>
      </c>
      <c r="C1572" s="15">
        <v>44589</v>
      </c>
      <c r="D1572" s="14">
        <v>96</v>
      </c>
      <c r="E1572" s="14">
        <v>24</v>
      </c>
      <c r="F1572" s="14">
        <v>2</v>
      </c>
      <c r="G1572" s="14" t="s">
        <v>22</v>
      </c>
      <c r="H1572" s="14" t="s">
        <v>15</v>
      </c>
      <c r="I1572" s="14" t="str">
        <f>VLOOKUP(Transaksi[[#This Row],[product_id]],'Data Mentah'!$J$7:$N$31,2,FALSE)</f>
        <v>Telur</v>
      </c>
      <c r="J1572" s="14" t="str">
        <f>VLOOKUP(Transaksi[[#This Row],[product_id]],'Data Mentah'!$J$7:$N$31,3,FALSE)</f>
        <v>topping</v>
      </c>
      <c r="K1572" s="14">
        <f>VLOOKUP(Transaksi[[#This Row],[product_id]],'Data Mentah'!$J$7:$N$31,4,FALSE)</f>
        <v>3000</v>
      </c>
      <c r="L1572" s="14" t="str">
        <f>VLOOKUP(Transaksi[[#This Row],[product_id]],'Data Mentah'!$J$7:$N$31,5,FALSE)</f>
        <v>lainnya</v>
      </c>
      <c r="M1572" s="14">
        <f>Transaksi[[#This Row],[quantity]]*Transaksi[[#This Row],[harga_produk]]</f>
        <v>6000</v>
      </c>
      <c r="N1572" s="14" t="str">
        <f>LEFT(Transaksi[[#This Row],[jenis_pembayaran]],4)</f>
        <v>QRIS</v>
      </c>
      <c r="O1572" s="14">
        <f>IF(Transaksi[[#This Row],[tipe_pembayaran]]="QRIS",5%*Transaksi[[#This Row],[total_penjualan]],0)</f>
        <v>300</v>
      </c>
      <c r="P1572" s="14">
        <f>Transaksi[[#This Row],[total_penjualan]]-Transaksi[[#This Row],[diskon]]</f>
        <v>5700</v>
      </c>
      <c r="Q1572" s="16" t="str">
        <f t="shared" si="24"/>
        <v>Januari</v>
      </c>
    </row>
    <row r="1573" spans="1:17">
      <c r="A1573" s="14">
        <v>1572</v>
      </c>
      <c r="B1573" s="14">
        <v>1056</v>
      </c>
      <c r="C1573" s="15">
        <v>44689</v>
      </c>
      <c r="D1573" s="14">
        <v>4</v>
      </c>
      <c r="E1573" s="14">
        <v>20</v>
      </c>
      <c r="F1573" s="14">
        <v>1</v>
      </c>
      <c r="G1573" s="14" t="s">
        <v>33</v>
      </c>
      <c r="H1573" s="14" t="s">
        <v>15</v>
      </c>
      <c r="I1573" s="14" t="str">
        <f>VLOOKUP(Transaksi[[#This Row],[product_id]],'Data Mentah'!$J$7:$N$31,2,FALSE)</f>
        <v>Nugget</v>
      </c>
      <c r="J1573" s="14" t="str">
        <f>VLOOKUP(Transaksi[[#This Row],[product_id]],'Data Mentah'!$J$7:$N$31,3,FALSE)</f>
        <v>topping</v>
      </c>
      <c r="K1573" s="14">
        <f>VLOOKUP(Transaksi[[#This Row],[product_id]],'Data Mentah'!$J$7:$N$31,4,FALSE)</f>
        <v>3000</v>
      </c>
      <c r="L1573" s="14" t="str">
        <f>VLOOKUP(Transaksi[[#This Row],[product_id]],'Data Mentah'!$J$7:$N$31,5,FALSE)</f>
        <v>lainnya</v>
      </c>
      <c r="M1573" s="14">
        <f>Transaksi[[#This Row],[quantity]]*Transaksi[[#This Row],[harga_produk]]</f>
        <v>3000</v>
      </c>
      <c r="N1573" s="14" t="str">
        <f>LEFT(Transaksi[[#This Row],[jenis_pembayaran]],4)</f>
        <v>QRIS</v>
      </c>
      <c r="O1573" s="14">
        <f>IF(Transaksi[[#This Row],[tipe_pembayaran]]="QRIS",5%*Transaksi[[#This Row],[total_penjualan]],0)</f>
        <v>150</v>
      </c>
      <c r="P1573" s="14">
        <f>Transaksi[[#This Row],[total_penjualan]]-Transaksi[[#This Row],[diskon]]</f>
        <v>2850</v>
      </c>
      <c r="Q1573" s="16" t="str">
        <f t="shared" si="24"/>
        <v>Mei</v>
      </c>
    </row>
    <row r="1574" spans="1:17">
      <c r="A1574" s="14">
        <v>1573</v>
      </c>
      <c r="B1574" s="14">
        <v>1399</v>
      </c>
      <c r="C1574" s="15">
        <v>44785</v>
      </c>
      <c r="D1574" s="14">
        <v>16</v>
      </c>
      <c r="E1574" s="14">
        <v>23</v>
      </c>
      <c r="F1574" s="14">
        <v>2</v>
      </c>
      <c r="G1574" s="14" t="s">
        <v>45</v>
      </c>
      <c r="H1574" s="14" t="s">
        <v>20</v>
      </c>
      <c r="I1574" s="14" t="str">
        <f>VLOOKUP(Transaksi[[#This Row],[product_id]],'Data Mentah'!$J$7:$N$31,2,FALSE)</f>
        <v>Sosis</v>
      </c>
      <c r="J1574" s="14" t="str">
        <f>VLOOKUP(Transaksi[[#This Row],[product_id]],'Data Mentah'!$J$7:$N$31,3,FALSE)</f>
        <v>topping</v>
      </c>
      <c r="K1574" s="14">
        <f>VLOOKUP(Transaksi[[#This Row],[product_id]],'Data Mentah'!$J$7:$N$31,4,FALSE)</f>
        <v>3000</v>
      </c>
      <c r="L1574" s="14" t="str">
        <f>VLOOKUP(Transaksi[[#This Row],[product_id]],'Data Mentah'!$J$7:$N$31,5,FALSE)</f>
        <v>lainnya</v>
      </c>
      <c r="M1574" s="14">
        <f>Transaksi[[#This Row],[quantity]]*Transaksi[[#This Row],[harga_produk]]</f>
        <v>6000</v>
      </c>
      <c r="N1574" s="14" t="str">
        <f>LEFT(Transaksi[[#This Row],[jenis_pembayaran]],4)</f>
        <v>QRIS</v>
      </c>
      <c r="O1574" s="14">
        <f>IF(Transaksi[[#This Row],[tipe_pembayaran]]="QRIS",5%*Transaksi[[#This Row],[total_penjualan]],0)</f>
        <v>300</v>
      </c>
      <c r="P1574" s="14">
        <f>Transaksi[[#This Row],[total_penjualan]]-Transaksi[[#This Row],[diskon]]</f>
        <v>5700</v>
      </c>
      <c r="Q1574" s="16" t="str">
        <f t="shared" si="24"/>
        <v>Agustus</v>
      </c>
    </row>
    <row r="1575" spans="1:17">
      <c r="A1575" s="14">
        <v>1574</v>
      </c>
      <c r="B1575" s="14">
        <v>837</v>
      </c>
      <c r="C1575" s="15">
        <v>44662</v>
      </c>
      <c r="D1575" s="14">
        <v>9</v>
      </c>
      <c r="E1575" s="14">
        <v>20</v>
      </c>
      <c r="F1575" s="14">
        <v>1</v>
      </c>
      <c r="G1575" s="14" t="s">
        <v>14</v>
      </c>
      <c r="H1575" s="14" t="s">
        <v>20</v>
      </c>
      <c r="I1575" s="14" t="str">
        <f>VLOOKUP(Transaksi[[#This Row],[product_id]],'Data Mentah'!$J$7:$N$31,2,FALSE)</f>
        <v>Nugget</v>
      </c>
      <c r="J1575" s="14" t="str">
        <f>VLOOKUP(Transaksi[[#This Row],[product_id]],'Data Mentah'!$J$7:$N$31,3,FALSE)</f>
        <v>topping</v>
      </c>
      <c r="K1575" s="14">
        <f>VLOOKUP(Transaksi[[#This Row],[product_id]],'Data Mentah'!$J$7:$N$31,4,FALSE)</f>
        <v>3000</v>
      </c>
      <c r="L1575" s="14" t="str">
        <f>VLOOKUP(Transaksi[[#This Row],[product_id]],'Data Mentah'!$J$7:$N$31,5,FALSE)</f>
        <v>lainnya</v>
      </c>
      <c r="M1575" s="14">
        <f>Transaksi[[#This Row],[quantity]]*Transaksi[[#This Row],[harga_produk]]</f>
        <v>3000</v>
      </c>
      <c r="N1575" s="14" t="str">
        <f>LEFT(Transaksi[[#This Row],[jenis_pembayaran]],4)</f>
        <v>QRIS</v>
      </c>
      <c r="O1575" s="14">
        <f>IF(Transaksi[[#This Row],[tipe_pembayaran]]="QRIS",5%*Transaksi[[#This Row],[total_penjualan]],0)</f>
        <v>150</v>
      </c>
      <c r="P1575" s="14">
        <f>Transaksi[[#This Row],[total_penjualan]]-Transaksi[[#This Row],[diskon]]</f>
        <v>2850</v>
      </c>
      <c r="Q1575" s="16" t="str">
        <f t="shared" si="24"/>
        <v>April</v>
      </c>
    </row>
    <row r="1576" spans="1:17">
      <c r="A1576" s="14">
        <v>1575</v>
      </c>
      <c r="B1576" s="14">
        <v>1236</v>
      </c>
      <c r="C1576" s="15">
        <v>44631</v>
      </c>
      <c r="D1576" s="14">
        <v>54</v>
      </c>
      <c r="E1576" s="14">
        <v>23</v>
      </c>
      <c r="F1576" s="14">
        <v>1</v>
      </c>
      <c r="G1576" s="14" t="s">
        <v>30</v>
      </c>
      <c r="H1576" s="14" t="s">
        <v>15</v>
      </c>
      <c r="I1576" s="14" t="str">
        <f>VLOOKUP(Transaksi[[#This Row],[product_id]],'Data Mentah'!$J$7:$N$31,2,FALSE)</f>
        <v>Sosis</v>
      </c>
      <c r="J1576" s="14" t="str">
        <f>VLOOKUP(Transaksi[[#This Row],[product_id]],'Data Mentah'!$J$7:$N$31,3,FALSE)</f>
        <v>topping</v>
      </c>
      <c r="K1576" s="14">
        <f>VLOOKUP(Transaksi[[#This Row],[product_id]],'Data Mentah'!$J$7:$N$31,4,FALSE)</f>
        <v>3000</v>
      </c>
      <c r="L1576" s="14" t="str">
        <f>VLOOKUP(Transaksi[[#This Row],[product_id]],'Data Mentah'!$J$7:$N$31,5,FALSE)</f>
        <v>lainnya</v>
      </c>
      <c r="M1576" s="14">
        <f>Transaksi[[#This Row],[quantity]]*Transaksi[[#This Row],[harga_produk]]</f>
        <v>3000</v>
      </c>
      <c r="N1576" s="14" t="str">
        <f>LEFT(Transaksi[[#This Row],[jenis_pembayaran]],4)</f>
        <v>QRIS</v>
      </c>
      <c r="O1576" s="14">
        <f>IF(Transaksi[[#This Row],[tipe_pembayaran]]="QRIS",5%*Transaksi[[#This Row],[total_penjualan]],0)</f>
        <v>150</v>
      </c>
      <c r="P1576" s="14">
        <f>Transaksi[[#This Row],[total_penjualan]]-Transaksi[[#This Row],[diskon]]</f>
        <v>2850</v>
      </c>
      <c r="Q1576" s="16" t="str">
        <f t="shared" si="24"/>
        <v>Maret</v>
      </c>
    </row>
    <row r="1577" spans="1:17">
      <c r="A1577" s="14">
        <v>1576</v>
      </c>
      <c r="B1577" s="14">
        <v>1138</v>
      </c>
      <c r="C1577" s="15">
        <v>44642</v>
      </c>
      <c r="D1577" s="14">
        <v>56</v>
      </c>
      <c r="E1577" s="14">
        <v>20</v>
      </c>
      <c r="F1577" s="14">
        <v>2</v>
      </c>
      <c r="G1577" s="14" t="s">
        <v>14</v>
      </c>
      <c r="H1577" s="14" t="s">
        <v>20</v>
      </c>
      <c r="I1577" s="14" t="str">
        <f>VLOOKUP(Transaksi[[#This Row],[product_id]],'Data Mentah'!$J$7:$N$31,2,FALSE)</f>
        <v>Nugget</v>
      </c>
      <c r="J1577" s="14" t="str">
        <f>VLOOKUP(Transaksi[[#This Row],[product_id]],'Data Mentah'!$J$7:$N$31,3,FALSE)</f>
        <v>topping</v>
      </c>
      <c r="K1577" s="14">
        <f>VLOOKUP(Transaksi[[#This Row],[product_id]],'Data Mentah'!$J$7:$N$31,4,FALSE)</f>
        <v>3000</v>
      </c>
      <c r="L1577" s="14" t="str">
        <f>VLOOKUP(Transaksi[[#This Row],[product_id]],'Data Mentah'!$J$7:$N$31,5,FALSE)</f>
        <v>lainnya</v>
      </c>
      <c r="M1577" s="14">
        <f>Transaksi[[#This Row],[quantity]]*Transaksi[[#This Row],[harga_produk]]</f>
        <v>6000</v>
      </c>
      <c r="N1577" s="14" t="str">
        <f>LEFT(Transaksi[[#This Row],[jenis_pembayaran]],4)</f>
        <v>QRIS</v>
      </c>
      <c r="O1577" s="14">
        <f>IF(Transaksi[[#This Row],[tipe_pembayaran]]="QRIS",5%*Transaksi[[#This Row],[total_penjualan]],0)</f>
        <v>300</v>
      </c>
      <c r="P1577" s="14">
        <f>Transaksi[[#This Row],[total_penjualan]]-Transaksi[[#This Row],[diskon]]</f>
        <v>5700</v>
      </c>
      <c r="Q1577" s="16" t="str">
        <f t="shared" si="24"/>
        <v>Maret</v>
      </c>
    </row>
    <row r="1578" spans="1:17">
      <c r="A1578" s="14">
        <v>1577</v>
      </c>
      <c r="B1578" s="14">
        <v>1324</v>
      </c>
      <c r="C1578" s="15">
        <v>44576</v>
      </c>
      <c r="D1578" s="14">
        <v>64</v>
      </c>
      <c r="E1578" s="14">
        <v>22</v>
      </c>
      <c r="F1578" s="14">
        <v>2</v>
      </c>
      <c r="G1578" s="14" t="s">
        <v>19</v>
      </c>
      <c r="H1578" s="14" t="s">
        <v>15</v>
      </c>
      <c r="I1578" s="14" t="str">
        <f>VLOOKUP(Transaksi[[#This Row],[product_id]],'Data Mentah'!$J$7:$N$31,2,FALSE)</f>
        <v>Sambal Matah</v>
      </c>
      <c r="J1578" s="14" t="str">
        <f>VLOOKUP(Transaksi[[#This Row],[product_id]],'Data Mentah'!$J$7:$N$31,3,FALSE)</f>
        <v>topping</v>
      </c>
      <c r="K1578" s="14">
        <f>VLOOKUP(Transaksi[[#This Row],[product_id]],'Data Mentah'!$J$7:$N$31,4,FALSE)</f>
        <v>3000</v>
      </c>
      <c r="L1578" s="14" t="str">
        <f>VLOOKUP(Transaksi[[#This Row],[product_id]],'Data Mentah'!$J$7:$N$31,5,FALSE)</f>
        <v>lainnya</v>
      </c>
      <c r="M1578" s="14">
        <f>Transaksi[[#This Row],[quantity]]*Transaksi[[#This Row],[harga_produk]]</f>
        <v>6000</v>
      </c>
      <c r="N1578" s="14" t="str">
        <f>LEFT(Transaksi[[#This Row],[jenis_pembayaran]],4)</f>
        <v>CASH</v>
      </c>
      <c r="O1578" s="14">
        <f>IF(Transaksi[[#This Row],[tipe_pembayaran]]="QRIS",5%*Transaksi[[#This Row],[total_penjualan]],0)</f>
        <v>0</v>
      </c>
      <c r="P1578" s="14">
        <f>Transaksi[[#This Row],[total_penjualan]]-Transaksi[[#This Row],[diskon]]</f>
        <v>6000</v>
      </c>
      <c r="Q1578" s="16" t="str">
        <f t="shared" si="24"/>
        <v>Januari</v>
      </c>
    </row>
    <row r="1579" spans="1:17">
      <c r="A1579" s="14">
        <v>1578</v>
      </c>
      <c r="B1579" s="14">
        <v>490</v>
      </c>
      <c r="C1579" s="15">
        <v>44746</v>
      </c>
      <c r="D1579" s="14">
        <v>55</v>
      </c>
      <c r="E1579" s="14">
        <v>22</v>
      </c>
      <c r="F1579" s="14">
        <v>1</v>
      </c>
      <c r="G1579" s="14" t="s">
        <v>45</v>
      </c>
      <c r="H1579" s="14" t="s">
        <v>15</v>
      </c>
      <c r="I1579" s="14" t="str">
        <f>VLOOKUP(Transaksi[[#This Row],[product_id]],'Data Mentah'!$J$7:$N$31,2,FALSE)</f>
        <v>Sambal Matah</v>
      </c>
      <c r="J1579" s="14" t="str">
        <f>VLOOKUP(Transaksi[[#This Row],[product_id]],'Data Mentah'!$J$7:$N$31,3,FALSE)</f>
        <v>topping</v>
      </c>
      <c r="K1579" s="14">
        <f>VLOOKUP(Transaksi[[#This Row],[product_id]],'Data Mentah'!$J$7:$N$31,4,FALSE)</f>
        <v>3000</v>
      </c>
      <c r="L1579" s="14" t="str">
        <f>VLOOKUP(Transaksi[[#This Row],[product_id]],'Data Mentah'!$J$7:$N$31,5,FALSE)</f>
        <v>lainnya</v>
      </c>
      <c r="M1579" s="14">
        <f>Transaksi[[#This Row],[quantity]]*Transaksi[[#This Row],[harga_produk]]</f>
        <v>3000</v>
      </c>
      <c r="N1579" s="14" t="str">
        <f>LEFT(Transaksi[[#This Row],[jenis_pembayaran]],4)</f>
        <v>QRIS</v>
      </c>
      <c r="O1579" s="14">
        <f>IF(Transaksi[[#This Row],[tipe_pembayaran]]="QRIS",5%*Transaksi[[#This Row],[total_penjualan]],0)</f>
        <v>150</v>
      </c>
      <c r="P1579" s="14">
        <f>Transaksi[[#This Row],[total_penjualan]]-Transaksi[[#This Row],[diskon]]</f>
        <v>2850</v>
      </c>
      <c r="Q1579" s="16" t="str">
        <f t="shared" si="24"/>
        <v>Juli</v>
      </c>
    </row>
    <row r="1580" spans="1:17">
      <c r="A1580" s="14">
        <v>1579</v>
      </c>
      <c r="B1580" s="14">
        <v>217</v>
      </c>
      <c r="C1580" s="15">
        <v>44777</v>
      </c>
      <c r="D1580" s="14">
        <v>30</v>
      </c>
      <c r="E1580" s="14">
        <v>20</v>
      </c>
      <c r="F1580" s="14">
        <v>2</v>
      </c>
      <c r="G1580" s="14" t="s">
        <v>33</v>
      </c>
      <c r="H1580" s="14" t="s">
        <v>20</v>
      </c>
      <c r="I1580" s="14" t="str">
        <f>VLOOKUP(Transaksi[[#This Row],[product_id]],'Data Mentah'!$J$7:$N$31,2,FALSE)</f>
        <v>Nugget</v>
      </c>
      <c r="J1580" s="14" t="str">
        <f>VLOOKUP(Transaksi[[#This Row],[product_id]],'Data Mentah'!$J$7:$N$31,3,FALSE)</f>
        <v>topping</v>
      </c>
      <c r="K1580" s="14">
        <f>VLOOKUP(Transaksi[[#This Row],[product_id]],'Data Mentah'!$J$7:$N$31,4,FALSE)</f>
        <v>3000</v>
      </c>
      <c r="L1580" s="14" t="str">
        <f>VLOOKUP(Transaksi[[#This Row],[product_id]],'Data Mentah'!$J$7:$N$31,5,FALSE)</f>
        <v>lainnya</v>
      </c>
      <c r="M1580" s="14">
        <f>Transaksi[[#This Row],[quantity]]*Transaksi[[#This Row],[harga_produk]]</f>
        <v>6000</v>
      </c>
      <c r="N1580" s="14" t="str">
        <f>LEFT(Transaksi[[#This Row],[jenis_pembayaran]],4)</f>
        <v>QRIS</v>
      </c>
      <c r="O1580" s="14">
        <f>IF(Transaksi[[#This Row],[tipe_pembayaran]]="QRIS",5%*Transaksi[[#This Row],[total_penjualan]],0)</f>
        <v>300</v>
      </c>
      <c r="P1580" s="14">
        <f>Transaksi[[#This Row],[total_penjualan]]-Transaksi[[#This Row],[diskon]]</f>
        <v>5700</v>
      </c>
      <c r="Q1580" s="16" t="str">
        <f t="shared" si="24"/>
        <v>Agustus</v>
      </c>
    </row>
    <row r="1581" spans="1:17">
      <c r="A1581" s="14">
        <v>1580</v>
      </c>
      <c r="B1581" s="14">
        <v>14</v>
      </c>
      <c r="C1581" s="15">
        <v>44757</v>
      </c>
      <c r="D1581" s="14">
        <v>58</v>
      </c>
      <c r="E1581" s="14">
        <v>22</v>
      </c>
      <c r="F1581" s="14">
        <v>2</v>
      </c>
      <c r="G1581" s="14" t="s">
        <v>33</v>
      </c>
      <c r="H1581" s="14" t="s">
        <v>20</v>
      </c>
      <c r="I1581" s="14" t="str">
        <f>VLOOKUP(Transaksi[[#This Row],[product_id]],'Data Mentah'!$J$7:$N$31,2,FALSE)</f>
        <v>Sambal Matah</v>
      </c>
      <c r="J1581" s="14" t="str">
        <f>VLOOKUP(Transaksi[[#This Row],[product_id]],'Data Mentah'!$J$7:$N$31,3,FALSE)</f>
        <v>topping</v>
      </c>
      <c r="K1581" s="14">
        <f>VLOOKUP(Transaksi[[#This Row],[product_id]],'Data Mentah'!$J$7:$N$31,4,FALSE)</f>
        <v>3000</v>
      </c>
      <c r="L1581" s="14" t="str">
        <f>VLOOKUP(Transaksi[[#This Row],[product_id]],'Data Mentah'!$J$7:$N$31,5,FALSE)</f>
        <v>lainnya</v>
      </c>
      <c r="M1581" s="14">
        <f>Transaksi[[#This Row],[quantity]]*Transaksi[[#This Row],[harga_produk]]</f>
        <v>6000</v>
      </c>
      <c r="N1581" s="14" t="str">
        <f>LEFT(Transaksi[[#This Row],[jenis_pembayaran]],4)</f>
        <v>QRIS</v>
      </c>
      <c r="O1581" s="14">
        <f>IF(Transaksi[[#This Row],[tipe_pembayaran]]="QRIS",5%*Transaksi[[#This Row],[total_penjualan]],0)</f>
        <v>300</v>
      </c>
      <c r="P1581" s="14">
        <f>Transaksi[[#This Row],[total_penjualan]]-Transaksi[[#This Row],[diskon]]</f>
        <v>5700</v>
      </c>
      <c r="Q1581" s="16" t="str">
        <f t="shared" si="24"/>
        <v>Juli</v>
      </c>
    </row>
    <row r="1582" spans="1:17">
      <c r="A1582" s="14">
        <v>1581</v>
      </c>
      <c r="B1582" s="14">
        <v>878</v>
      </c>
      <c r="C1582" s="15">
        <v>44634</v>
      </c>
      <c r="D1582" s="14">
        <v>77</v>
      </c>
      <c r="E1582" s="14">
        <v>20</v>
      </c>
      <c r="F1582" s="14">
        <v>2</v>
      </c>
      <c r="G1582" s="14" t="s">
        <v>22</v>
      </c>
      <c r="H1582" s="14" t="s">
        <v>15</v>
      </c>
      <c r="I1582" s="14" t="str">
        <f>VLOOKUP(Transaksi[[#This Row],[product_id]],'Data Mentah'!$J$7:$N$31,2,FALSE)</f>
        <v>Nugget</v>
      </c>
      <c r="J1582" s="14" t="str">
        <f>VLOOKUP(Transaksi[[#This Row],[product_id]],'Data Mentah'!$J$7:$N$31,3,FALSE)</f>
        <v>topping</v>
      </c>
      <c r="K1582" s="14">
        <f>VLOOKUP(Transaksi[[#This Row],[product_id]],'Data Mentah'!$J$7:$N$31,4,FALSE)</f>
        <v>3000</v>
      </c>
      <c r="L1582" s="14" t="str">
        <f>VLOOKUP(Transaksi[[#This Row],[product_id]],'Data Mentah'!$J$7:$N$31,5,FALSE)</f>
        <v>lainnya</v>
      </c>
      <c r="M1582" s="14">
        <f>Transaksi[[#This Row],[quantity]]*Transaksi[[#This Row],[harga_produk]]</f>
        <v>6000</v>
      </c>
      <c r="N1582" s="14" t="str">
        <f>LEFT(Transaksi[[#This Row],[jenis_pembayaran]],4)</f>
        <v>QRIS</v>
      </c>
      <c r="O1582" s="14">
        <f>IF(Transaksi[[#This Row],[tipe_pembayaran]]="QRIS",5%*Transaksi[[#This Row],[total_penjualan]],0)</f>
        <v>300</v>
      </c>
      <c r="P1582" s="14">
        <f>Transaksi[[#This Row],[total_penjualan]]-Transaksi[[#This Row],[diskon]]</f>
        <v>5700</v>
      </c>
      <c r="Q1582" s="16" t="str">
        <f t="shared" si="24"/>
        <v>Maret</v>
      </c>
    </row>
    <row r="1583" spans="1:17">
      <c r="A1583" s="14">
        <v>1582</v>
      </c>
      <c r="B1583" s="14">
        <v>1430</v>
      </c>
      <c r="C1583" s="15">
        <v>44599</v>
      </c>
      <c r="D1583" s="14">
        <v>76</v>
      </c>
      <c r="E1583" s="14">
        <v>22</v>
      </c>
      <c r="F1583" s="14">
        <v>2</v>
      </c>
      <c r="G1583" s="14" t="s">
        <v>14</v>
      </c>
      <c r="H1583" s="14" t="s">
        <v>20</v>
      </c>
      <c r="I1583" s="14" t="str">
        <f>VLOOKUP(Transaksi[[#This Row],[product_id]],'Data Mentah'!$J$7:$N$31,2,FALSE)</f>
        <v>Sambal Matah</v>
      </c>
      <c r="J1583" s="14" t="str">
        <f>VLOOKUP(Transaksi[[#This Row],[product_id]],'Data Mentah'!$J$7:$N$31,3,FALSE)</f>
        <v>topping</v>
      </c>
      <c r="K1583" s="14">
        <f>VLOOKUP(Transaksi[[#This Row],[product_id]],'Data Mentah'!$J$7:$N$31,4,FALSE)</f>
        <v>3000</v>
      </c>
      <c r="L1583" s="14" t="str">
        <f>VLOOKUP(Transaksi[[#This Row],[product_id]],'Data Mentah'!$J$7:$N$31,5,FALSE)</f>
        <v>lainnya</v>
      </c>
      <c r="M1583" s="14">
        <f>Transaksi[[#This Row],[quantity]]*Transaksi[[#This Row],[harga_produk]]</f>
        <v>6000</v>
      </c>
      <c r="N1583" s="14" t="str">
        <f>LEFT(Transaksi[[#This Row],[jenis_pembayaran]],4)</f>
        <v>QRIS</v>
      </c>
      <c r="O1583" s="14">
        <f>IF(Transaksi[[#This Row],[tipe_pembayaran]]="QRIS",5%*Transaksi[[#This Row],[total_penjualan]],0)</f>
        <v>300</v>
      </c>
      <c r="P1583" s="14">
        <f>Transaksi[[#This Row],[total_penjualan]]-Transaksi[[#This Row],[diskon]]</f>
        <v>5700</v>
      </c>
      <c r="Q1583" s="16" t="str">
        <f t="shared" si="24"/>
        <v>Februari</v>
      </c>
    </row>
    <row r="1584" spans="1:17">
      <c r="A1584" s="14">
        <v>1583</v>
      </c>
      <c r="B1584" s="14">
        <v>847</v>
      </c>
      <c r="C1584" s="15">
        <v>44795</v>
      </c>
      <c r="D1584" s="14">
        <v>69</v>
      </c>
      <c r="E1584" s="14">
        <v>22</v>
      </c>
      <c r="F1584" s="14">
        <v>2</v>
      </c>
      <c r="G1584" s="14" t="s">
        <v>14</v>
      </c>
      <c r="H1584" s="14" t="s">
        <v>20</v>
      </c>
      <c r="I1584" s="14" t="str">
        <f>VLOOKUP(Transaksi[[#This Row],[product_id]],'Data Mentah'!$J$7:$N$31,2,FALSE)</f>
        <v>Sambal Matah</v>
      </c>
      <c r="J1584" s="14" t="str">
        <f>VLOOKUP(Transaksi[[#This Row],[product_id]],'Data Mentah'!$J$7:$N$31,3,FALSE)</f>
        <v>topping</v>
      </c>
      <c r="K1584" s="14">
        <f>VLOOKUP(Transaksi[[#This Row],[product_id]],'Data Mentah'!$J$7:$N$31,4,FALSE)</f>
        <v>3000</v>
      </c>
      <c r="L1584" s="14" t="str">
        <f>VLOOKUP(Transaksi[[#This Row],[product_id]],'Data Mentah'!$J$7:$N$31,5,FALSE)</f>
        <v>lainnya</v>
      </c>
      <c r="M1584" s="14">
        <f>Transaksi[[#This Row],[quantity]]*Transaksi[[#This Row],[harga_produk]]</f>
        <v>6000</v>
      </c>
      <c r="N1584" s="14" t="str">
        <f>LEFT(Transaksi[[#This Row],[jenis_pembayaran]],4)</f>
        <v>QRIS</v>
      </c>
      <c r="O1584" s="14">
        <f>IF(Transaksi[[#This Row],[tipe_pembayaran]]="QRIS",5%*Transaksi[[#This Row],[total_penjualan]],0)</f>
        <v>300</v>
      </c>
      <c r="P1584" s="14">
        <f>Transaksi[[#This Row],[total_penjualan]]-Transaksi[[#This Row],[diskon]]</f>
        <v>5700</v>
      </c>
      <c r="Q1584" s="16" t="str">
        <f t="shared" si="24"/>
        <v>Agustus</v>
      </c>
    </row>
    <row r="1585" spans="1:17">
      <c r="A1585" s="14">
        <v>1584</v>
      </c>
      <c r="B1585" s="14">
        <v>828</v>
      </c>
      <c r="C1585" s="15">
        <v>44665</v>
      </c>
      <c r="D1585" s="14">
        <v>54</v>
      </c>
      <c r="E1585" s="14">
        <v>19</v>
      </c>
      <c r="F1585" s="14">
        <v>1</v>
      </c>
      <c r="G1585" s="14" t="s">
        <v>33</v>
      </c>
      <c r="H1585" s="14" t="s">
        <v>15</v>
      </c>
      <c r="I1585" s="14" t="str">
        <f>VLOOKUP(Transaksi[[#This Row],[product_id]],'Data Mentah'!$J$7:$N$31,2,FALSE)</f>
        <v>Kornet</v>
      </c>
      <c r="J1585" s="14" t="str">
        <f>VLOOKUP(Transaksi[[#This Row],[product_id]],'Data Mentah'!$J$7:$N$31,3,FALSE)</f>
        <v>topping</v>
      </c>
      <c r="K1585" s="14">
        <f>VLOOKUP(Transaksi[[#This Row],[product_id]],'Data Mentah'!$J$7:$N$31,4,FALSE)</f>
        <v>3000</v>
      </c>
      <c r="L1585" s="14" t="str">
        <f>VLOOKUP(Transaksi[[#This Row],[product_id]],'Data Mentah'!$J$7:$N$31,5,FALSE)</f>
        <v>lainnya</v>
      </c>
      <c r="M1585" s="14">
        <f>Transaksi[[#This Row],[quantity]]*Transaksi[[#This Row],[harga_produk]]</f>
        <v>3000</v>
      </c>
      <c r="N1585" s="14" t="str">
        <f>LEFT(Transaksi[[#This Row],[jenis_pembayaran]],4)</f>
        <v>QRIS</v>
      </c>
      <c r="O1585" s="14">
        <f>IF(Transaksi[[#This Row],[tipe_pembayaran]]="QRIS",5%*Transaksi[[#This Row],[total_penjualan]],0)</f>
        <v>150</v>
      </c>
      <c r="P1585" s="14">
        <f>Transaksi[[#This Row],[total_penjualan]]-Transaksi[[#This Row],[diskon]]</f>
        <v>2850</v>
      </c>
      <c r="Q1585" s="16" t="str">
        <f t="shared" si="24"/>
        <v>April</v>
      </c>
    </row>
    <row r="1586" spans="1:17">
      <c r="A1586" s="14">
        <v>1585</v>
      </c>
      <c r="B1586" s="14">
        <v>774</v>
      </c>
      <c r="C1586" s="15">
        <v>44719</v>
      </c>
      <c r="D1586" s="14">
        <v>3</v>
      </c>
      <c r="E1586" s="14">
        <v>20</v>
      </c>
      <c r="F1586" s="14">
        <v>2</v>
      </c>
      <c r="G1586" s="14" t="s">
        <v>22</v>
      </c>
      <c r="H1586" s="14" t="s">
        <v>20</v>
      </c>
      <c r="I1586" s="14" t="str">
        <f>VLOOKUP(Transaksi[[#This Row],[product_id]],'Data Mentah'!$J$7:$N$31,2,FALSE)</f>
        <v>Nugget</v>
      </c>
      <c r="J1586" s="14" t="str">
        <f>VLOOKUP(Transaksi[[#This Row],[product_id]],'Data Mentah'!$J$7:$N$31,3,FALSE)</f>
        <v>topping</v>
      </c>
      <c r="K1586" s="14">
        <f>VLOOKUP(Transaksi[[#This Row],[product_id]],'Data Mentah'!$J$7:$N$31,4,FALSE)</f>
        <v>3000</v>
      </c>
      <c r="L1586" s="14" t="str">
        <f>VLOOKUP(Transaksi[[#This Row],[product_id]],'Data Mentah'!$J$7:$N$31,5,FALSE)</f>
        <v>lainnya</v>
      </c>
      <c r="M1586" s="14">
        <f>Transaksi[[#This Row],[quantity]]*Transaksi[[#This Row],[harga_produk]]</f>
        <v>6000</v>
      </c>
      <c r="N1586" s="14" t="str">
        <f>LEFT(Transaksi[[#This Row],[jenis_pembayaran]],4)</f>
        <v>QRIS</v>
      </c>
      <c r="O1586" s="14">
        <f>IF(Transaksi[[#This Row],[tipe_pembayaran]]="QRIS",5%*Transaksi[[#This Row],[total_penjualan]],0)</f>
        <v>300</v>
      </c>
      <c r="P1586" s="14">
        <f>Transaksi[[#This Row],[total_penjualan]]-Transaksi[[#This Row],[diskon]]</f>
        <v>5700</v>
      </c>
      <c r="Q1586" s="16" t="str">
        <f t="shared" si="24"/>
        <v>Juni</v>
      </c>
    </row>
    <row r="1587" spans="1:17">
      <c r="A1587" s="14">
        <v>1586</v>
      </c>
      <c r="B1587" s="14">
        <v>1285</v>
      </c>
      <c r="C1587" s="15">
        <v>44803</v>
      </c>
      <c r="D1587" s="14">
        <v>87</v>
      </c>
      <c r="E1587" s="14">
        <v>22</v>
      </c>
      <c r="F1587" s="14">
        <v>1</v>
      </c>
      <c r="G1587" s="14" t="s">
        <v>45</v>
      </c>
      <c r="H1587" s="14" t="s">
        <v>15</v>
      </c>
      <c r="I1587" s="14" t="str">
        <f>VLOOKUP(Transaksi[[#This Row],[product_id]],'Data Mentah'!$J$7:$N$31,2,FALSE)</f>
        <v>Sambal Matah</v>
      </c>
      <c r="J1587" s="14" t="str">
        <f>VLOOKUP(Transaksi[[#This Row],[product_id]],'Data Mentah'!$J$7:$N$31,3,FALSE)</f>
        <v>topping</v>
      </c>
      <c r="K1587" s="14">
        <f>VLOOKUP(Transaksi[[#This Row],[product_id]],'Data Mentah'!$J$7:$N$31,4,FALSE)</f>
        <v>3000</v>
      </c>
      <c r="L1587" s="14" t="str">
        <f>VLOOKUP(Transaksi[[#This Row],[product_id]],'Data Mentah'!$J$7:$N$31,5,FALSE)</f>
        <v>lainnya</v>
      </c>
      <c r="M1587" s="14">
        <f>Transaksi[[#This Row],[quantity]]*Transaksi[[#This Row],[harga_produk]]</f>
        <v>3000</v>
      </c>
      <c r="N1587" s="14" t="str">
        <f>LEFT(Transaksi[[#This Row],[jenis_pembayaran]],4)</f>
        <v>QRIS</v>
      </c>
      <c r="O1587" s="14">
        <f>IF(Transaksi[[#This Row],[tipe_pembayaran]]="QRIS",5%*Transaksi[[#This Row],[total_penjualan]],0)</f>
        <v>150</v>
      </c>
      <c r="P1587" s="14">
        <f>Transaksi[[#This Row],[total_penjualan]]-Transaksi[[#This Row],[diskon]]</f>
        <v>2850</v>
      </c>
      <c r="Q1587" s="16" t="str">
        <f t="shared" si="24"/>
        <v>Agustus</v>
      </c>
    </row>
    <row r="1588" spans="1:17">
      <c r="A1588" s="14">
        <v>1587</v>
      </c>
      <c r="B1588" s="14">
        <v>194</v>
      </c>
      <c r="C1588" s="15">
        <v>44590</v>
      </c>
      <c r="D1588" s="14">
        <v>96</v>
      </c>
      <c r="E1588" s="14">
        <v>22</v>
      </c>
      <c r="F1588" s="14">
        <v>2</v>
      </c>
      <c r="G1588" s="14" t="s">
        <v>19</v>
      </c>
      <c r="H1588" s="14" t="s">
        <v>15</v>
      </c>
      <c r="I1588" s="14" t="str">
        <f>VLOOKUP(Transaksi[[#This Row],[product_id]],'Data Mentah'!$J$7:$N$31,2,FALSE)</f>
        <v>Sambal Matah</v>
      </c>
      <c r="J1588" s="14" t="str">
        <f>VLOOKUP(Transaksi[[#This Row],[product_id]],'Data Mentah'!$J$7:$N$31,3,FALSE)</f>
        <v>topping</v>
      </c>
      <c r="K1588" s="14">
        <f>VLOOKUP(Transaksi[[#This Row],[product_id]],'Data Mentah'!$J$7:$N$31,4,FALSE)</f>
        <v>3000</v>
      </c>
      <c r="L1588" s="14" t="str">
        <f>VLOOKUP(Transaksi[[#This Row],[product_id]],'Data Mentah'!$J$7:$N$31,5,FALSE)</f>
        <v>lainnya</v>
      </c>
      <c r="M1588" s="14">
        <f>Transaksi[[#This Row],[quantity]]*Transaksi[[#This Row],[harga_produk]]</f>
        <v>6000</v>
      </c>
      <c r="N1588" s="14" t="str">
        <f>LEFT(Transaksi[[#This Row],[jenis_pembayaran]],4)</f>
        <v>CASH</v>
      </c>
      <c r="O1588" s="14">
        <f>IF(Transaksi[[#This Row],[tipe_pembayaran]]="QRIS",5%*Transaksi[[#This Row],[total_penjualan]],0)</f>
        <v>0</v>
      </c>
      <c r="P1588" s="14">
        <f>Transaksi[[#This Row],[total_penjualan]]-Transaksi[[#This Row],[diskon]]</f>
        <v>6000</v>
      </c>
      <c r="Q1588" s="16" t="str">
        <f t="shared" si="24"/>
        <v>Januari</v>
      </c>
    </row>
    <row r="1589" spans="1:17">
      <c r="A1589" s="14">
        <v>1588</v>
      </c>
      <c r="B1589" s="14">
        <v>342</v>
      </c>
      <c r="C1589" s="15">
        <v>44589</v>
      </c>
      <c r="D1589" s="14">
        <v>96</v>
      </c>
      <c r="E1589" s="14">
        <v>24</v>
      </c>
      <c r="F1589" s="14">
        <v>1</v>
      </c>
      <c r="G1589" s="14" t="s">
        <v>22</v>
      </c>
      <c r="H1589" s="14" t="s">
        <v>15</v>
      </c>
      <c r="I1589" s="14" t="str">
        <f>VLOOKUP(Transaksi[[#This Row],[product_id]],'Data Mentah'!$J$7:$N$31,2,FALSE)</f>
        <v>Telur</v>
      </c>
      <c r="J1589" s="14" t="str">
        <f>VLOOKUP(Transaksi[[#This Row],[product_id]],'Data Mentah'!$J$7:$N$31,3,FALSE)</f>
        <v>topping</v>
      </c>
      <c r="K1589" s="14">
        <f>VLOOKUP(Transaksi[[#This Row],[product_id]],'Data Mentah'!$J$7:$N$31,4,FALSE)</f>
        <v>3000</v>
      </c>
      <c r="L1589" s="14" t="str">
        <f>VLOOKUP(Transaksi[[#This Row],[product_id]],'Data Mentah'!$J$7:$N$31,5,FALSE)</f>
        <v>lainnya</v>
      </c>
      <c r="M1589" s="14">
        <f>Transaksi[[#This Row],[quantity]]*Transaksi[[#This Row],[harga_produk]]</f>
        <v>3000</v>
      </c>
      <c r="N1589" s="14" t="str">
        <f>LEFT(Transaksi[[#This Row],[jenis_pembayaran]],4)</f>
        <v>QRIS</v>
      </c>
      <c r="O1589" s="14">
        <f>IF(Transaksi[[#This Row],[tipe_pembayaran]]="QRIS",5%*Transaksi[[#This Row],[total_penjualan]],0)</f>
        <v>150</v>
      </c>
      <c r="P1589" s="14">
        <f>Transaksi[[#This Row],[total_penjualan]]-Transaksi[[#This Row],[diskon]]</f>
        <v>2850</v>
      </c>
      <c r="Q1589" s="16" t="str">
        <f t="shared" si="24"/>
        <v>Januari</v>
      </c>
    </row>
    <row r="1590" spans="1:17">
      <c r="A1590" s="14">
        <v>1589</v>
      </c>
      <c r="B1590" s="14">
        <v>1409</v>
      </c>
      <c r="C1590" s="15">
        <v>44721</v>
      </c>
      <c r="D1590" s="14">
        <v>36</v>
      </c>
      <c r="E1590" s="14">
        <v>20</v>
      </c>
      <c r="F1590" s="14">
        <v>1</v>
      </c>
      <c r="G1590" s="14" t="s">
        <v>19</v>
      </c>
      <c r="H1590" s="14" t="s">
        <v>15</v>
      </c>
      <c r="I1590" s="14" t="str">
        <f>VLOOKUP(Transaksi[[#This Row],[product_id]],'Data Mentah'!$J$7:$N$31,2,FALSE)</f>
        <v>Nugget</v>
      </c>
      <c r="J1590" s="14" t="str">
        <f>VLOOKUP(Transaksi[[#This Row],[product_id]],'Data Mentah'!$J$7:$N$31,3,FALSE)</f>
        <v>topping</v>
      </c>
      <c r="K1590" s="14">
        <f>VLOOKUP(Transaksi[[#This Row],[product_id]],'Data Mentah'!$J$7:$N$31,4,FALSE)</f>
        <v>3000</v>
      </c>
      <c r="L1590" s="14" t="str">
        <f>VLOOKUP(Transaksi[[#This Row],[product_id]],'Data Mentah'!$J$7:$N$31,5,FALSE)</f>
        <v>lainnya</v>
      </c>
      <c r="M1590" s="14">
        <f>Transaksi[[#This Row],[quantity]]*Transaksi[[#This Row],[harga_produk]]</f>
        <v>3000</v>
      </c>
      <c r="N1590" s="14" t="str">
        <f>LEFT(Transaksi[[#This Row],[jenis_pembayaran]],4)</f>
        <v>CASH</v>
      </c>
      <c r="O1590" s="14">
        <f>IF(Transaksi[[#This Row],[tipe_pembayaran]]="QRIS",5%*Transaksi[[#This Row],[total_penjualan]],0)</f>
        <v>0</v>
      </c>
      <c r="P1590" s="14">
        <f>Transaksi[[#This Row],[total_penjualan]]-Transaksi[[#This Row],[diskon]]</f>
        <v>3000</v>
      </c>
      <c r="Q1590" s="16" t="str">
        <f t="shared" si="24"/>
        <v>Juni</v>
      </c>
    </row>
    <row r="1591" spans="1:17">
      <c r="A1591" s="14">
        <v>1590</v>
      </c>
      <c r="B1591" s="14">
        <v>533</v>
      </c>
      <c r="C1591" s="15">
        <v>44801</v>
      </c>
      <c r="D1591" s="14">
        <v>79</v>
      </c>
      <c r="E1591" s="14">
        <v>22</v>
      </c>
      <c r="F1591" s="14">
        <v>2</v>
      </c>
      <c r="G1591" s="14" t="s">
        <v>33</v>
      </c>
      <c r="H1591" s="14" t="s">
        <v>20</v>
      </c>
      <c r="I1591" s="14" t="str">
        <f>VLOOKUP(Transaksi[[#This Row],[product_id]],'Data Mentah'!$J$7:$N$31,2,FALSE)</f>
        <v>Sambal Matah</v>
      </c>
      <c r="J1591" s="14" t="str">
        <f>VLOOKUP(Transaksi[[#This Row],[product_id]],'Data Mentah'!$J$7:$N$31,3,FALSE)</f>
        <v>topping</v>
      </c>
      <c r="K1591" s="14">
        <f>VLOOKUP(Transaksi[[#This Row],[product_id]],'Data Mentah'!$J$7:$N$31,4,FALSE)</f>
        <v>3000</v>
      </c>
      <c r="L1591" s="14" t="str">
        <f>VLOOKUP(Transaksi[[#This Row],[product_id]],'Data Mentah'!$J$7:$N$31,5,FALSE)</f>
        <v>lainnya</v>
      </c>
      <c r="M1591" s="14">
        <f>Transaksi[[#This Row],[quantity]]*Transaksi[[#This Row],[harga_produk]]</f>
        <v>6000</v>
      </c>
      <c r="N1591" s="14" t="str">
        <f>LEFT(Transaksi[[#This Row],[jenis_pembayaran]],4)</f>
        <v>QRIS</v>
      </c>
      <c r="O1591" s="14">
        <f>IF(Transaksi[[#This Row],[tipe_pembayaran]]="QRIS",5%*Transaksi[[#This Row],[total_penjualan]],0)</f>
        <v>300</v>
      </c>
      <c r="P1591" s="14">
        <f>Transaksi[[#This Row],[total_penjualan]]-Transaksi[[#This Row],[diskon]]</f>
        <v>5700</v>
      </c>
      <c r="Q1591" s="16" t="str">
        <f t="shared" si="24"/>
        <v>Agustus</v>
      </c>
    </row>
    <row r="1592" spans="1:17">
      <c r="A1592" s="14">
        <v>1591</v>
      </c>
      <c r="B1592" s="14">
        <v>17</v>
      </c>
      <c r="C1592" s="15">
        <v>44664</v>
      </c>
      <c r="D1592" s="14">
        <v>73</v>
      </c>
      <c r="E1592" s="14">
        <v>22</v>
      </c>
      <c r="F1592" s="14">
        <v>1</v>
      </c>
      <c r="G1592" s="14" t="s">
        <v>33</v>
      </c>
      <c r="H1592" s="14" t="s">
        <v>15</v>
      </c>
      <c r="I1592" s="14" t="str">
        <f>VLOOKUP(Transaksi[[#This Row],[product_id]],'Data Mentah'!$J$7:$N$31,2,FALSE)</f>
        <v>Sambal Matah</v>
      </c>
      <c r="J1592" s="14" t="str">
        <f>VLOOKUP(Transaksi[[#This Row],[product_id]],'Data Mentah'!$J$7:$N$31,3,FALSE)</f>
        <v>topping</v>
      </c>
      <c r="K1592" s="14">
        <f>VLOOKUP(Transaksi[[#This Row],[product_id]],'Data Mentah'!$J$7:$N$31,4,FALSE)</f>
        <v>3000</v>
      </c>
      <c r="L1592" s="14" t="str">
        <f>VLOOKUP(Transaksi[[#This Row],[product_id]],'Data Mentah'!$J$7:$N$31,5,FALSE)</f>
        <v>lainnya</v>
      </c>
      <c r="M1592" s="14">
        <f>Transaksi[[#This Row],[quantity]]*Transaksi[[#This Row],[harga_produk]]</f>
        <v>3000</v>
      </c>
      <c r="N1592" s="14" t="str">
        <f>LEFT(Transaksi[[#This Row],[jenis_pembayaran]],4)</f>
        <v>QRIS</v>
      </c>
      <c r="O1592" s="14">
        <f>IF(Transaksi[[#This Row],[tipe_pembayaran]]="QRIS",5%*Transaksi[[#This Row],[total_penjualan]],0)</f>
        <v>150</v>
      </c>
      <c r="P1592" s="14">
        <f>Transaksi[[#This Row],[total_penjualan]]-Transaksi[[#This Row],[diskon]]</f>
        <v>2850</v>
      </c>
      <c r="Q1592" s="16" t="str">
        <f t="shared" si="24"/>
        <v>April</v>
      </c>
    </row>
    <row r="1593" spans="1:17">
      <c r="A1593" s="14">
        <v>1592</v>
      </c>
      <c r="B1593" s="14">
        <v>391</v>
      </c>
      <c r="C1593" s="15">
        <v>44793</v>
      </c>
      <c r="D1593" s="14">
        <v>36</v>
      </c>
      <c r="E1593" s="14">
        <v>19</v>
      </c>
      <c r="F1593" s="14">
        <v>2</v>
      </c>
      <c r="G1593" s="14" t="s">
        <v>19</v>
      </c>
      <c r="H1593" s="14" t="s">
        <v>15</v>
      </c>
      <c r="I1593" s="14" t="str">
        <f>VLOOKUP(Transaksi[[#This Row],[product_id]],'Data Mentah'!$J$7:$N$31,2,FALSE)</f>
        <v>Kornet</v>
      </c>
      <c r="J1593" s="14" t="str">
        <f>VLOOKUP(Transaksi[[#This Row],[product_id]],'Data Mentah'!$J$7:$N$31,3,FALSE)</f>
        <v>topping</v>
      </c>
      <c r="K1593" s="14">
        <f>VLOOKUP(Transaksi[[#This Row],[product_id]],'Data Mentah'!$J$7:$N$31,4,FALSE)</f>
        <v>3000</v>
      </c>
      <c r="L1593" s="14" t="str">
        <f>VLOOKUP(Transaksi[[#This Row],[product_id]],'Data Mentah'!$J$7:$N$31,5,FALSE)</f>
        <v>lainnya</v>
      </c>
      <c r="M1593" s="14">
        <f>Transaksi[[#This Row],[quantity]]*Transaksi[[#This Row],[harga_produk]]</f>
        <v>6000</v>
      </c>
      <c r="N1593" s="14" t="str">
        <f>LEFT(Transaksi[[#This Row],[jenis_pembayaran]],4)</f>
        <v>CASH</v>
      </c>
      <c r="O1593" s="14">
        <f>IF(Transaksi[[#This Row],[tipe_pembayaran]]="QRIS",5%*Transaksi[[#This Row],[total_penjualan]],0)</f>
        <v>0</v>
      </c>
      <c r="P1593" s="14">
        <f>Transaksi[[#This Row],[total_penjualan]]-Transaksi[[#This Row],[diskon]]</f>
        <v>6000</v>
      </c>
      <c r="Q1593" s="16" t="str">
        <f t="shared" si="24"/>
        <v>Agustus</v>
      </c>
    </row>
    <row r="1594" spans="1:17">
      <c r="A1594" s="14">
        <v>1593</v>
      </c>
      <c r="B1594" s="14">
        <v>494</v>
      </c>
      <c r="C1594" s="15">
        <v>44774</v>
      </c>
      <c r="D1594" s="14">
        <v>69</v>
      </c>
      <c r="E1594" s="14">
        <v>20</v>
      </c>
      <c r="F1594" s="14">
        <v>2</v>
      </c>
      <c r="G1594" s="14" t="s">
        <v>33</v>
      </c>
      <c r="H1594" s="14" t="s">
        <v>20</v>
      </c>
      <c r="I1594" s="14" t="str">
        <f>VLOOKUP(Transaksi[[#This Row],[product_id]],'Data Mentah'!$J$7:$N$31,2,FALSE)</f>
        <v>Nugget</v>
      </c>
      <c r="J1594" s="14" t="str">
        <f>VLOOKUP(Transaksi[[#This Row],[product_id]],'Data Mentah'!$J$7:$N$31,3,FALSE)</f>
        <v>topping</v>
      </c>
      <c r="K1594" s="14">
        <f>VLOOKUP(Transaksi[[#This Row],[product_id]],'Data Mentah'!$J$7:$N$31,4,FALSE)</f>
        <v>3000</v>
      </c>
      <c r="L1594" s="14" t="str">
        <f>VLOOKUP(Transaksi[[#This Row],[product_id]],'Data Mentah'!$J$7:$N$31,5,FALSE)</f>
        <v>lainnya</v>
      </c>
      <c r="M1594" s="14">
        <f>Transaksi[[#This Row],[quantity]]*Transaksi[[#This Row],[harga_produk]]</f>
        <v>6000</v>
      </c>
      <c r="N1594" s="14" t="str">
        <f>LEFT(Transaksi[[#This Row],[jenis_pembayaran]],4)</f>
        <v>QRIS</v>
      </c>
      <c r="O1594" s="14">
        <f>IF(Transaksi[[#This Row],[tipe_pembayaran]]="QRIS",5%*Transaksi[[#This Row],[total_penjualan]],0)</f>
        <v>300</v>
      </c>
      <c r="P1594" s="14">
        <f>Transaksi[[#This Row],[total_penjualan]]-Transaksi[[#This Row],[diskon]]</f>
        <v>5700</v>
      </c>
      <c r="Q1594" s="16" t="str">
        <f t="shared" si="24"/>
        <v>Agustus</v>
      </c>
    </row>
    <row r="1595" spans="1:17">
      <c r="A1595" s="14">
        <v>1594</v>
      </c>
      <c r="B1595" s="14">
        <v>737</v>
      </c>
      <c r="C1595" s="15">
        <v>44647</v>
      </c>
      <c r="D1595" s="14">
        <v>12</v>
      </c>
      <c r="E1595" s="14">
        <v>23</v>
      </c>
      <c r="F1595" s="14">
        <v>2</v>
      </c>
      <c r="G1595" s="14" t="s">
        <v>14</v>
      </c>
      <c r="H1595" s="14" t="s">
        <v>15</v>
      </c>
      <c r="I1595" s="14" t="str">
        <f>VLOOKUP(Transaksi[[#This Row],[product_id]],'Data Mentah'!$J$7:$N$31,2,FALSE)</f>
        <v>Sosis</v>
      </c>
      <c r="J1595" s="14" t="str">
        <f>VLOOKUP(Transaksi[[#This Row],[product_id]],'Data Mentah'!$J$7:$N$31,3,FALSE)</f>
        <v>topping</v>
      </c>
      <c r="K1595" s="14">
        <f>VLOOKUP(Transaksi[[#This Row],[product_id]],'Data Mentah'!$J$7:$N$31,4,FALSE)</f>
        <v>3000</v>
      </c>
      <c r="L1595" s="14" t="str">
        <f>VLOOKUP(Transaksi[[#This Row],[product_id]],'Data Mentah'!$J$7:$N$31,5,FALSE)</f>
        <v>lainnya</v>
      </c>
      <c r="M1595" s="14">
        <f>Transaksi[[#This Row],[quantity]]*Transaksi[[#This Row],[harga_produk]]</f>
        <v>6000</v>
      </c>
      <c r="N1595" s="14" t="str">
        <f>LEFT(Transaksi[[#This Row],[jenis_pembayaran]],4)</f>
        <v>QRIS</v>
      </c>
      <c r="O1595" s="14">
        <f>IF(Transaksi[[#This Row],[tipe_pembayaran]]="QRIS",5%*Transaksi[[#This Row],[total_penjualan]],0)</f>
        <v>300</v>
      </c>
      <c r="P1595" s="14">
        <f>Transaksi[[#This Row],[total_penjualan]]-Transaksi[[#This Row],[diskon]]</f>
        <v>5700</v>
      </c>
      <c r="Q1595" s="16" t="str">
        <f t="shared" si="24"/>
        <v>Maret</v>
      </c>
    </row>
    <row r="1596" spans="1:17">
      <c r="A1596" s="14">
        <v>1595</v>
      </c>
      <c r="B1596" s="14">
        <v>1417</v>
      </c>
      <c r="C1596" s="15">
        <v>44777</v>
      </c>
      <c r="D1596" s="14">
        <v>70</v>
      </c>
      <c r="E1596" s="14">
        <v>24</v>
      </c>
      <c r="F1596" s="14">
        <v>2</v>
      </c>
      <c r="G1596" s="14" t="s">
        <v>19</v>
      </c>
      <c r="H1596" s="14" t="s">
        <v>20</v>
      </c>
      <c r="I1596" s="14" t="str">
        <f>VLOOKUP(Transaksi[[#This Row],[product_id]],'Data Mentah'!$J$7:$N$31,2,FALSE)</f>
        <v>Telur</v>
      </c>
      <c r="J1596" s="14" t="str">
        <f>VLOOKUP(Transaksi[[#This Row],[product_id]],'Data Mentah'!$J$7:$N$31,3,FALSE)</f>
        <v>topping</v>
      </c>
      <c r="K1596" s="14">
        <f>VLOOKUP(Transaksi[[#This Row],[product_id]],'Data Mentah'!$J$7:$N$31,4,FALSE)</f>
        <v>3000</v>
      </c>
      <c r="L1596" s="14" t="str">
        <f>VLOOKUP(Transaksi[[#This Row],[product_id]],'Data Mentah'!$J$7:$N$31,5,FALSE)</f>
        <v>lainnya</v>
      </c>
      <c r="M1596" s="14">
        <f>Transaksi[[#This Row],[quantity]]*Transaksi[[#This Row],[harga_produk]]</f>
        <v>6000</v>
      </c>
      <c r="N1596" s="14" t="str">
        <f>LEFT(Transaksi[[#This Row],[jenis_pembayaran]],4)</f>
        <v>CASH</v>
      </c>
      <c r="O1596" s="14">
        <f>IF(Transaksi[[#This Row],[tipe_pembayaran]]="QRIS",5%*Transaksi[[#This Row],[total_penjualan]],0)</f>
        <v>0</v>
      </c>
      <c r="P1596" s="14">
        <f>Transaksi[[#This Row],[total_penjualan]]-Transaksi[[#This Row],[diskon]]</f>
        <v>6000</v>
      </c>
      <c r="Q1596" s="16" t="str">
        <f t="shared" si="24"/>
        <v>Agustus</v>
      </c>
    </row>
    <row r="1597" spans="1:17">
      <c r="A1597" s="14">
        <v>1596</v>
      </c>
      <c r="B1597" s="14">
        <v>208</v>
      </c>
      <c r="C1597" s="15">
        <v>44760</v>
      </c>
      <c r="D1597" s="14">
        <v>32</v>
      </c>
      <c r="E1597" s="14">
        <v>20</v>
      </c>
      <c r="F1597" s="14">
        <v>1</v>
      </c>
      <c r="G1597" s="14" t="s">
        <v>45</v>
      </c>
      <c r="H1597" s="14" t="s">
        <v>15</v>
      </c>
      <c r="I1597" s="14" t="str">
        <f>VLOOKUP(Transaksi[[#This Row],[product_id]],'Data Mentah'!$J$7:$N$31,2,FALSE)</f>
        <v>Nugget</v>
      </c>
      <c r="J1597" s="14" t="str">
        <f>VLOOKUP(Transaksi[[#This Row],[product_id]],'Data Mentah'!$J$7:$N$31,3,FALSE)</f>
        <v>topping</v>
      </c>
      <c r="K1597" s="14">
        <f>VLOOKUP(Transaksi[[#This Row],[product_id]],'Data Mentah'!$J$7:$N$31,4,FALSE)</f>
        <v>3000</v>
      </c>
      <c r="L1597" s="14" t="str">
        <f>VLOOKUP(Transaksi[[#This Row],[product_id]],'Data Mentah'!$J$7:$N$31,5,FALSE)</f>
        <v>lainnya</v>
      </c>
      <c r="M1597" s="14">
        <f>Transaksi[[#This Row],[quantity]]*Transaksi[[#This Row],[harga_produk]]</f>
        <v>3000</v>
      </c>
      <c r="N1597" s="14" t="str">
        <f>LEFT(Transaksi[[#This Row],[jenis_pembayaran]],4)</f>
        <v>QRIS</v>
      </c>
      <c r="O1597" s="14">
        <f>IF(Transaksi[[#This Row],[tipe_pembayaran]]="QRIS",5%*Transaksi[[#This Row],[total_penjualan]],0)</f>
        <v>150</v>
      </c>
      <c r="P1597" s="14">
        <f>Transaksi[[#This Row],[total_penjualan]]-Transaksi[[#This Row],[diskon]]</f>
        <v>2850</v>
      </c>
      <c r="Q1597" s="16" t="str">
        <f t="shared" si="24"/>
        <v>Juli</v>
      </c>
    </row>
    <row r="1598" spans="1:17">
      <c r="A1598" s="14">
        <v>1597</v>
      </c>
      <c r="B1598" s="14">
        <v>1187</v>
      </c>
      <c r="C1598" s="15">
        <v>44730</v>
      </c>
      <c r="D1598" s="14">
        <v>97</v>
      </c>
      <c r="E1598" s="14">
        <v>20</v>
      </c>
      <c r="F1598" s="14">
        <v>1</v>
      </c>
      <c r="G1598" s="14" t="s">
        <v>30</v>
      </c>
      <c r="H1598" s="14" t="s">
        <v>20</v>
      </c>
      <c r="I1598" s="14" t="str">
        <f>VLOOKUP(Transaksi[[#This Row],[product_id]],'Data Mentah'!$J$7:$N$31,2,FALSE)</f>
        <v>Nugget</v>
      </c>
      <c r="J1598" s="14" t="str">
        <f>VLOOKUP(Transaksi[[#This Row],[product_id]],'Data Mentah'!$J$7:$N$31,3,FALSE)</f>
        <v>topping</v>
      </c>
      <c r="K1598" s="14">
        <f>VLOOKUP(Transaksi[[#This Row],[product_id]],'Data Mentah'!$J$7:$N$31,4,FALSE)</f>
        <v>3000</v>
      </c>
      <c r="L1598" s="14" t="str">
        <f>VLOOKUP(Transaksi[[#This Row],[product_id]],'Data Mentah'!$J$7:$N$31,5,FALSE)</f>
        <v>lainnya</v>
      </c>
      <c r="M1598" s="14">
        <f>Transaksi[[#This Row],[quantity]]*Transaksi[[#This Row],[harga_produk]]</f>
        <v>3000</v>
      </c>
      <c r="N1598" s="14" t="str">
        <f>LEFT(Transaksi[[#This Row],[jenis_pembayaran]],4)</f>
        <v>QRIS</v>
      </c>
      <c r="O1598" s="14">
        <f>IF(Transaksi[[#This Row],[tipe_pembayaran]]="QRIS",5%*Transaksi[[#This Row],[total_penjualan]],0)</f>
        <v>150</v>
      </c>
      <c r="P1598" s="14">
        <f>Transaksi[[#This Row],[total_penjualan]]-Transaksi[[#This Row],[diskon]]</f>
        <v>2850</v>
      </c>
      <c r="Q1598" s="16" t="str">
        <f t="shared" si="24"/>
        <v>Juni</v>
      </c>
    </row>
    <row r="1599" spans="1:17">
      <c r="A1599" s="14">
        <v>1598</v>
      </c>
      <c r="B1599" s="14">
        <v>662</v>
      </c>
      <c r="C1599" s="15">
        <v>44586</v>
      </c>
      <c r="D1599" s="14">
        <v>12</v>
      </c>
      <c r="E1599" s="14">
        <v>23</v>
      </c>
      <c r="F1599" s="14">
        <v>1</v>
      </c>
      <c r="G1599" s="14" t="s">
        <v>45</v>
      </c>
      <c r="H1599" s="14" t="s">
        <v>15</v>
      </c>
      <c r="I1599" s="14" t="str">
        <f>VLOOKUP(Transaksi[[#This Row],[product_id]],'Data Mentah'!$J$7:$N$31,2,FALSE)</f>
        <v>Sosis</v>
      </c>
      <c r="J1599" s="14" t="str">
        <f>VLOOKUP(Transaksi[[#This Row],[product_id]],'Data Mentah'!$J$7:$N$31,3,FALSE)</f>
        <v>topping</v>
      </c>
      <c r="K1599" s="14">
        <f>VLOOKUP(Transaksi[[#This Row],[product_id]],'Data Mentah'!$J$7:$N$31,4,FALSE)</f>
        <v>3000</v>
      </c>
      <c r="L1599" s="14" t="str">
        <f>VLOOKUP(Transaksi[[#This Row],[product_id]],'Data Mentah'!$J$7:$N$31,5,FALSE)</f>
        <v>lainnya</v>
      </c>
      <c r="M1599" s="14">
        <f>Transaksi[[#This Row],[quantity]]*Transaksi[[#This Row],[harga_produk]]</f>
        <v>3000</v>
      </c>
      <c r="N1599" s="14" t="str">
        <f>LEFT(Transaksi[[#This Row],[jenis_pembayaran]],4)</f>
        <v>QRIS</v>
      </c>
      <c r="O1599" s="14">
        <f>IF(Transaksi[[#This Row],[tipe_pembayaran]]="QRIS",5%*Transaksi[[#This Row],[total_penjualan]],0)</f>
        <v>150</v>
      </c>
      <c r="P1599" s="14">
        <f>Transaksi[[#This Row],[total_penjualan]]-Transaksi[[#This Row],[diskon]]</f>
        <v>2850</v>
      </c>
      <c r="Q1599" s="16" t="str">
        <f t="shared" si="24"/>
        <v>Januari</v>
      </c>
    </row>
    <row r="1600" spans="1:17">
      <c r="A1600" s="14">
        <v>1599</v>
      </c>
      <c r="B1600" s="14">
        <v>656</v>
      </c>
      <c r="C1600" s="15">
        <v>44653</v>
      </c>
      <c r="D1600" s="14">
        <v>94</v>
      </c>
      <c r="E1600" s="14">
        <v>23</v>
      </c>
      <c r="F1600" s="14">
        <v>1</v>
      </c>
      <c r="G1600" s="14" t="s">
        <v>45</v>
      </c>
      <c r="H1600" s="14" t="s">
        <v>15</v>
      </c>
      <c r="I1600" s="14" t="str">
        <f>VLOOKUP(Transaksi[[#This Row],[product_id]],'Data Mentah'!$J$7:$N$31,2,FALSE)</f>
        <v>Sosis</v>
      </c>
      <c r="J1600" s="14" t="str">
        <f>VLOOKUP(Transaksi[[#This Row],[product_id]],'Data Mentah'!$J$7:$N$31,3,FALSE)</f>
        <v>topping</v>
      </c>
      <c r="K1600" s="14">
        <f>VLOOKUP(Transaksi[[#This Row],[product_id]],'Data Mentah'!$J$7:$N$31,4,FALSE)</f>
        <v>3000</v>
      </c>
      <c r="L1600" s="14" t="str">
        <f>VLOOKUP(Transaksi[[#This Row],[product_id]],'Data Mentah'!$J$7:$N$31,5,FALSE)</f>
        <v>lainnya</v>
      </c>
      <c r="M1600" s="14">
        <f>Transaksi[[#This Row],[quantity]]*Transaksi[[#This Row],[harga_produk]]</f>
        <v>3000</v>
      </c>
      <c r="N1600" s="14" t="str">
        <f>LEFT(Transaksi[[#This Row],[jenis_pembayaran]],4)</f>
        <v>QRIS</v>
      </c>
      <c r="O1600" s="14">
        <f>IF(Transaksi[[#This Row],[tipe_pembayaran]]="QRIS",5%*Transaksi[[#This Row],[total_penjualan]],0)</f>
        <v>150</v>
      </c>
      <c r="P1600" s="14">
        <f>Transaksi[[#This Row],[total_penjualan]]-Transaksi[[#This Row],[diskon]]</f>
        <v>2850</v>
      </c>
      <c r="Q1600" s="16" t="str">
        <f t="shared" si="24"/>
        <v>April</v>
      </c>
    </row>
    <row r="1601" spans="1:17">
      <c r="A1601" s="14">
        <v>1600</v>
      </c>
      <c r="B1601" s="14">
        <v>78</v>
      </c>
      <c r="C1601" s="15">
        <v>44770</v>
      </c>
      <c r="D1601" s="14">
        <v>34</v>
      </c>
      <c r="E1601" s="14">
        <v>19</v>
      </c>
      <c r="F1601" s="14">
        <v>1</v>
      </c>
      <c r="G1601" s="14" t="s">
        <v>14</v>
      </c>
      <c r="H1601" s="14" t="s">
        <v>20</v>
      </c>
      <c r="I1601" s="14" t="str">
        <f>VLOOKUP(Transaksi[[#This Row],[product_id]],'Data Mentah'!$J$7:$N$31,2,FALSE)</f>
        <v>Kornet</v>
      </c>
      <c r="J1601" s="14" t="str">
        <f>VLOOKUP(Transaksi[[#This Row],[product_id]],'Data Mentah'!$J$7:$N$31,3,FALSE)</f>
        <v>topping</v>
      </c>
      <c r="K1601" s="14">
        <f>VLOOKUP(Transaksi[[#This Row],[product_id]],'Data Mentah'!$J$7:$N$31,4,FALSE)</f>
        <v>3000</v>
      </c>
      <c r="L1601" s="14" t="str">
        <f>VLOOKUP(Transaksi[[#This Row],[product_id]],'Data Mentah'!$J$7:$N$31,5,FALSE)</f>
        <v>lainnya</v>
      </c>
      <c r="M1601" s="14">
        <f>Transaksi[[#This Row],[quantity]]*Transaksi[[#This Row],[harga_produk]]</f>
        <v>3000</v>
      </c>
      <c r="N1601" s="14" t="str">
        <f>LEFT(Transaksi[[#This Row],[jenis_pembayaran]],4)</f>
        <v>QRIS</v>
      </c>
      <c r="O1601" s="14">
        <f>IF(Transaksi[[#This Row],[tipe_pembayaran]]="QRIS",5%*Transaksi[[#This Row],[total_penjualan]],0)</f>
        <v>150</v>
      </c>
      <c r="P1601" s="14">
        <f>Transaksi[[#This Row],[total_penjualan]]-Transaksi[[#This Row],[diskon]]</f>
        <v>2850</v>
      </c>
      <c r="Q1601" s="16" t="str">
        <f t="shared" si="24"/>
        <v>Juli</v>
      </c>
    </row>
    <row r="1602" spans="1:17">
      <c r="A1602" s="14">
        <v>1601</v>
      </c>
      <c r="B1602" s="14">
        <v>1380</v>
      </c>
      <c r="C1602" s="15">
        <v>44749</v>
      </c>
      <c r="D1602" s="14">
        <v>95</v>
      </c>
      <c r="E1602" s="14">
        <v>19</v>
      </c>
      <c r="F1602" s="14">
        <v>1</v>
      </c>
      <c r="G1602" s="14" t="s">
        <v>45</v>
      </c>
      <c r="H1602" s="14" t="s">
        <v>15</v>
      </c>
      <c r="I1602" s="14" t="str">
        <f>VLOOKUP(Transaksi[[#This Row],[product_id]],'Data Mentah'!$J$7:$N$31,2,FALSE)</f>
        <v>Kornet</v>
      </c>
      <c r="J1602" s="14" t="str">
        <f>VLOOKUP(Transaksi[[#This Row],[product_id]],'Data Mentah'!$J$7:$N$31,3,FALSE)</f>
        <v>topping</v>
      </c>
      <c r="K1602" s="14">
        <f>VLOOKUP(Transaksi[[#This Row],[product_id]],'Data Mentah'!$J$7:$N$31,4,FALSE)</f>
        <v>3000</v>
      </c>
      <c r="L1602" s="14" t="str">
        <f>VLOOKUP(Transaksi[[#This Row],[product_id]],'Data Mentah'!$J$7:$N$31,5,FALSE)</f>
        <v>lainnya</v>
      </c>
      <c r="M1602" s="14">
        <f>Transaksi[[#This Row],[quantity]]*Transaksi[[#This Row],[harga_produk]]</f>
        <v>3000</v>
      </c>
      <c r="N1602" s="14" t="str">
        <f>LEFT(Transaksi[[#This Row],[jenis_pembayaran]],4)</f>
        <v>QRIS</v>
      </c>
      <c r="O1602" s="14">
        <f>IF(Transaksi[[#This Row],[tipe_pembayaran]]="QRIS",5%*Transaksi[[#This Row],[total_penjualan]],0)</f>
        <v>150</v>
      </c>
      <c r="P1602" s="14">
        <f>Transaksi[[#This Row],[total_penjualan]]-Transaksi[[#This Row],[diskon]]</f>
        <v>2850</v>
      </c>
      <c r="Q1602" s="16" t="str">
        <f t="shared" si="24"/>
        <v>Juli</v>
      </c>
    </row>
    <row r="1603" spans="1:17">
      <c r="A1603" s="14">
        <v>1602</v>
      </c>
      <c r="B1603" s="14">
        <v>200</v>
      </c>
      <c r="C1603" s="15">
        <v>44757</v>
      </c>
      <c r="D1603" s="14">
        <v>58</v>
      </c>
      <c r="E1603" s="14">
        <v>20</v>
      </c>
      <c r="F1603" s="14">
        <v>1</v>
      </c>
      <c r="G1603" s="14" t="s">
        <v>33</v>
      </c>
      <c r="H1603" s="14" t="s">
        <v>15</v>
      </c>
      <c r="I1603" s="14" t="str">
        <f>VLOOKUP(Transaksi[[#This Row],[product_id]],'Data Mentah'!$J$7:$N$31,2,FALSE)</f>
        <v>Nugget</v>
      </c>
      <c r="J1603" s="14" t="str">
        <f>VLOOKUP(Transaksi[[#This Row],[product_id]],'Data Mentah'!$J$7:$N$31,3,FALSE)</f>
        <v>topping</v>
      </c>
      <c r="K1603" s="14">
        <f>VLOOKUP(Transaksi[[#This Row],[product_id]],'Data Mentah'!$J$7:$N$31,4,FALSE)</f>
        <v>3000</v>
      </c>
      <c r="L1603" s="14" t="str">
        <f>VLOOKUP(Transaksi[[#This Row],[product_id]],'Data Mentah'!$J$7:$N$31,5,FALSE)</f>
        <v>lainnya</v>
      </c>
      <c r="M1603" s="14">
        <f>Transaksi[[#This Row],[quantity]]*Transaksi[[#This Row],[harga_produk]]</f>
        <v>3000</v>
      </c>
      <c r="N1603" s="14" t="str">
        <f>LEFT(Transaksi[[#This Row],[jenis_pembayaran]],4)</f>
        <v>QRIS</v>
      </c>
      <c r="O1603" s="14">
        <f>IF(Transaksi[[#This Row],[tipe_pembayaran]]="QRIS",5%*Transaksi[[#This Row],[total_penjualan]],0)</f>
        <v>150</v>
      </c>
      <c r="P1603" s="14">
        <f>Transaksi[[#This Row],[total_penjualan]]-Transaksi[[#This Row],[diskon]]</f>
        <v>2850</v>
      </c>
      <c r="Q1603" s="16" t="str">
        <f t="shared" ref="Q1603:Q1666" si="25">CHOOSE(MONTH(C1603),"Januari","Februari","Maret","April","Mei","Juni","Juli","Agustus","September","Oktober","November","Desember")</f>
        <v>Juli</v>
      </c>
    </row>
    <row r="1604" spans="1:17">
      <c r="A1604" s="14">
        <v>1603</v>
      </c>
      <c r="B1604" s="14">
        <v>1013</v>
      </c>
      <c r="C1604" s="15">
        <v>44757</v>
      </c>
      <c r="D1604" s="14">
        <v>89</v>
      </c>
      <c r="E1604" s="14">
        <v>23</v>
      </c>
      <c r="F1604" s="14">
        <v>2</v>
      </c>
      <c r="G1604" s="14" t="s">
        <v>45</v>
      </c>
      <c r="H1604" s="14" t="s">
        <v>20</v>
      </c>
      <c r="I1604" s="14" t="str">
        <f>VLOOKUP(Transaksi[[#This Row],[product_id]],'Data Mentah'!$J$7:$N$31,2,FALSE)</f>
        <v>Sosis</v>
      </c>
      <c r="J1604" s="14" t="str">
        <f>VLOOKUP(Transaksi[[#This Row],[product_id]],'Data Mentah'!$J$7:$N$31,3,FALSE)</f>
        <v>topping</v>
      </c>
      <c r="K1604" s="14">
        <f>VLOOKUP(Transaksi[[#This Row],[product_id]],'Data Mentah'!$J$7:$N$31,4,FALSE)</f>
        <v>3000</v>
      </c>
      <c r="L1604" s="14" t="str">
        <f>VLOOKUP(Transaksi[[#This Row],[product_id]],'Data Mentah'!$J$7:$N$31,5,FALSE)</f>
        <v>lainnya</v>
      </c>
      <c r="M1604" s="14">
        <f>Transaksi[[#This Row],[quantity]]*Transaksi[[#This Row],[harga_produk]]</f>
        <v>6000</v>
      </c>
      <c r="N1604" s="14" t="str">
        <f>LEFT(Transaksi[[#This Row],[jenis_pembayaran]],4)</f>
        <v>QRIS</v>
      </c>
      <c r="O1604" s="14">
        <f>IF(Transaksi[[#This Row],[tipe_pembayaran]]="QRIS",5%*Transaksi[[#This Row],[total_penjualan]],0)</f>
        <v>300</v>
      </c>
      <c r="P1604" s="14">
        <f>Transaksi[[#This Row],[total_penjualan]]-Transaksi[[#This Row],[diskon]]</f>
        <v>5700</v>
      </c>
      <c r="Q1604" s="16" t="str">
        <f t="shared" si="25"/>
        <v>Juli</v>
      </c>
    </row>
    <row r="1605" spans="1:17">
      <c r="A1605" s="14">
        <v>1604</v>
      </c>
      <c r="B1605" s="14">
        <v>723</v>
      </c>
      <c r="C1605" s="15">
        <v>44597</v>
      </c>
      <c r="D1605" s="14">
        <v>20</v>
      </c>
      <c r="E1605" s="14">
        <v>23</v>
      </c>
      <c r="F1605" s="14">
        <v>1</v>
      </c>
      <c r="G1605" s="14" t="s">
        <v>45</v>
      </c>
      <c r="H1605" s="14" t="s">
        <v>20</v>
      </c>
      <c r="I1605" s="14" t="str">
        <f>VLOOKUP(Transaksi[[#This Row],[product_id]],'Data Mentah'!$J$7:$N$31,2,FALSE)</f>
        <v>Sosis</v>
      </c>
      <c r="J1605" s="14" t="str">
        <f>VLOOKUP(Transaksi[[#This Row],[product_id]],'Data Mentah'!$J$7:$N$31,3,FALSE)</f>
        <v>topping</v>
      </c>
      <c r="K1605" s="14">
        <f>VLOOKUP(Transaksi[[#This Row],[product_id]],'Data Mentah'!$J$7:$N$31,4,FALSE)</f>
        <v>3000</v>
      </c>
      <c r="L1605" s="14" t="str">
        <f>VLOOKUP(Transaksi[[#This Row],[product_id]],'Data Mentah'!$J$7:$N$31,5,FALSE)</f>
        <v>lainnya</v>
      </c>
      <c r="M1605" s="14">
        <f>Transaksi[[#This Row],[quantity]]*Transaksi[[#This Row],[harga_produk]]</f>
        <v>3000</v>
      </c>
      <c r="N1605" s="14" t="str">
        <f>LEFT(Transaksi[[#This Row],[jenis_pembayaran]],4)</f>
        <v>QRIS</v>
      </c>
      <c r="O1605" s="14">
        <f>IF(Transaksi[[#This Row],[tipe_pembayaran]]="QRIS",5%*Transaksi[[#This Row],[total_penjualan]],0)</f>
        <v>150</v>
      </c>
      <c r="P1605" s="14">
        <f>Transaksi[[#This Row],[total_penjualan]]-Transaksi[[#This Row],[diskon]]</f>
        <v>2850</v>
      </c>
      <c r="Q1605" s="16" t="str">
        <f t="shared" si="25"/>
        <v>Februari</v>
      </c>
    </row>
    <row r="1606" spans="1:17">
      <c r="A1606" s="14">
        <v>1605</v>
      </c>
      <c r="B1606" s="14">
        <v>116</v>
      </c>
      <c r="C1606" s="15">
        <v>44683</v>
      </c>
      <c r="D1606" s="14">
        <v>22</v>
      </c>
      <c r="E1606" s="14">
        <v>19</v>
      </c>
      <c r="F1606" s="14">
        <v>1</v>
      </c>
      <c r="G1606" s="14" t="s">
        <v>19</v>
      </c>
      <c r="H1606" s="14" t="s">
        <v>15</v>
      </c>
      <c r="I1606" s="14" t="str">
        <f>VLOOKUP(Transaksi[[#This Row],[product_id]],'Data Mentah'!$J$7:$N$31,2,FALSE)</f>
        <v>Kornet</v>
      </c>
      <c r="J1606" s="14" t="str">
        <f>VLOOKUP(Transaksi[[#This Row],[product_id]],'Data Mentah'!$J$7:$N$31,3,FALSE)</f>
        <v>topping</v>
      </c>
      <c r="K1606" s="14">
        <f>VLOOKUP(Transaksi[[#This Row],[product_id]],'Data Mentah'!$J$7:$N$31,4,FALSE)</f>
        <v>3000</v>
      </c>
      <c r="L1606" s="14" t="str">
        <f>VLOOKUP(Transaksi[[#This Row],[product_id]],'Data Mentah'!$J$7:$N$31,5,FALSE)</f>
        <v>lainnya</v>
      </c>
      <c r="M1606" s="14">
        <f>Transaksi[[#This Row],[quantity]]*Transaksi[[#This Row],[harga_produk]]</f>
        <v>3000</v>
      </c>
      <c r="N1606" s="14" t="str">
        <f>LEFT(Transaksi[[#This Row],[jenis_pembayaran]],4)</f>
        <v>CASH</v>
      </c>
      <c r="O1606" s="14">
        <f>IF(Transaksi[[#This Row],[tipe_pembayaran]]="QRIS",5%*Transaksi[[#This Row],[total_penjualan]],0)</f>
        <v>0</v>
      </c>
      <c r="P1606" s="14">
        <f>Transaksi[[#This Row],[total_penjualan]]-Transaksi[[#This Row],[diskon]]</f>
        <v>3000</v>
      </c>
      <c r="Q1606" s="16" t="str">
        <f t="shared" si="25"/>
        <v>Mei</v>
      </c>
    </row>
    <row r="1607" spans="1:17">
      <c r="A1607" s="14">
        <v>1606</v>
      </c>
      <c r="B1607" s="14">
        <v>1406</v>
      </c>
      <c r="C1607" s="15">
        <v>44577</v>
      </c>
      <c r="D1607" s="14">
        <v>22</v>
      </c>
      <c r="E1607" s="14">
        <v>24</v>
      </c>
      <c r="F1607" s="14">
        <v>1</v>
      </c>
      <c r="G1607" s="14" t="s">
        <v>22</v>
      </c>
      <c r="H1607" s="14" t="s">
        <v>15</v>
      </c>
      <c r="I1607" s="14" t="str">
        <f>VLOOKUP(Transaksi[[#This Row],[product_id]],'Data Mentah'!$J$7:$N$31,2,FALSE)</f>
        <v>Telur</v>
      </c>
      <c r="J1607" s="14" t="str">
        <f>VLOOKUP(Transaksi[[#This Row],[product_id]],'Data Mentah'!$J$7:$N$31,3,FALSE)</f>
        <v>topping</v>
      </c>
      <c r="K1607" s="14">
        <f>VLOOKUP(Transaksi[[#This Row],[product_id]],'Data Mentah'!$J$7:$N$31,4,FALSE)</f>
        <v>3000</v>
      </c>
      <c r="L1607" s="14" t="str">
        <f>VLOOKUP(Transaksi[[#This Row],[product_id]],'Data Mentah'!$J$7:$N$31,5,FALSE)</f>
        <v>lainnya</v>
      </c>
      <c r="M1607" s="14">
        <f>Transaksi[[#This Row],[quantity]]*Transaksi[[#This Row],[harga_produk]]</f>
        <v>3000</v>
      </c>
      <c r="N1607" s="14" t="str">
        <f>LEFT(Transaksi[[#This Row],[jenis_pembayaran]],4)</f>
        <v>QRIS</v>
      </c>
      <c r="O1607" s="14">
        <f>IF(Transaksi[[#This Row],[tipe_pembayaran]]="QRIS",5%*Transaksi[[#This Row],[total_penjualan]],0)</f>
        <v>150</v>
      </c>
      <c r="P1607" s="14">
        <f>Transaksi[[#This Row],[total_penjualan]]-Transaksi[[#This Row],[diskon]]</f>
        <v>2850</v>
      </c>
      <c r="Q1607" s="16" t="str">
        <f t="shared" si="25"/>
        <v>Januari</v>
      </c>
    </row>
    <row r="1608" spans="1:17">
      <c r="A1608" s="14">
        <v>1607</v>
      </c>
      <c r="B1608" s="14">
        <v>831</v>
      </c>
      <c r="C1608" s="15">
        <v>44664</v>
      </c>
      <c r="D1608" s="14">
        <v>93</v>
      </c>
      <c r="E1608" s="14">
        <v>22</v>
      </c>
      <c r="F1608" s="14">
        <v>2</v>
      </c>
      <c r="G1608" s="14" t="s">
        <v>45</v>
      </c>
      <c r="H1608" s="14" t="s">
        <v>20</v>
      </c>
      <c r="I1608" s="14" t="str">
        <f>VLOOKUP(Transaksi[[#This Row],[product_id]],'Data Mentah'!$J$7:$N$31,2,FALSE)</f>
        <v>Sambal Matah</v>
      </c>
      <c r="J1608" s="14" t="str">
        <f>VLOOKUP(Transaksi[[#This Row],[product_id]],'Data Mentah'!$J$7:$N$31,3,FALSE)</f>
        <v>topping</v>
      </c>
      <c r="K1608" s="14">
        <f>VLOOKUP(Transaksi[[#This Row],[product_id]],'Data Mentah'!$J$7:$N$31,4,FALSE)</f>
        <v>3000</v>
      </c>
      <c r="L1608" s="14" t="str">
        <f>VLOOKUP(Transaksi[[#This Row],[product_id]],'Data Mentah'!$J$7:$N$31,5,FALSE)</f>
        <v>lainnya</v>
      </c>
      <c r="M1608" s="14">
        <f>Transaksi[[#This Row],[quantity]]*Transaksi[[#This Row],[harga_produk]]</f>
        <v>6000</v>
      </c>
      <c r="N1608" s="14" t="str">
        <f>LEFT(Transaksi[[#This Row],[jenis_pembayaran]],4)</f>
        <v>QRIS</v>
      </c>
      <c r="O1608" s="14">
        <f>IF(Transaksi[[#This Row],[tipe_pembayaran]]="QRIS",5%*Transaksi[[#This Row],[total_penjualan]],0)</f>
        <v>300</v>
      </c>
      <c r="P1608" s="14">
        <f>Transaksi[[#This Row],[total_penjualan]]-Transaksi[[#This Row],[diskon]]</f>
        <v>5700</v>
      </c>
      <c r="Q1608" s="16" t="str">
        <f t="shared" si="25"/>
        <v>April</v>
      </c>
    </row>
    <row r="1609" spans="1:17">
      <c r="A1609" s="14">
        <v>1608</v>
      </c>
      <c r="B1609" s="14">
        <v>125</v>
      </c>
      <c r="C1609" s="15">
        <v>44785</v>
      </c>
      <c r="D1609" s="14">
        <v>53</v>
      </c>
      <c r="E1609" s="14">
        <v>24</v>
      </c>
      <c r="F1609" s="14">
        <v>1</v>
      </c>
      <c r="G1609" s="14" t="s">
        <v>19</v>
      </c>
      <c r="H1609" s="14" t="s">
        <v>20</v>
      </c>
      <c r="I1609" s="14" t="str">
        <f>VLOOKUP(Transaksi[[#This Row],[product_id]],'Data Mentah'!$J$7:$N$31,2,FALSE)</f>
        <v>Telur</v>
      </c>
      <c r="J1609" s="14" t="str">
        <f>VLOOKUP(Transaksi[[#This Row],[product_id]],'Data Mentah'!$J$7:$N$31,3,FALSE)</f>
        <v>topping</v>
      </c>
      <c r="K1609" s="14">
        <f>VLOOKUP(Transaksi[[#This Row],[product_id]],'Data Mentah'!$J$7:$N$31,4,FALSE)</f>
        <v>3000</v>
      </c>
      <c r="L1609" s="14" t="str">
        <f>VLOOKUP(Transaksi[[#This Row],[product_id]],'Data Mentah'!$J$7:$N$31,5,FALSE)</f>
        <v>lainnya</v>
      </c>
      <c r="M1609" s="14">
        <f>Transaksi[[#This Row],[quantity]]*Transaksi[[#This Row],[harga_produk]]</f>
        <v>3000</v>
      </c>
      <c r="N1609" s="14" t="str">
        <f>LEFT(Transaksi[[#This Row],[jenis_pembayaran]],4)</f>
        <v>CASH</v>
      </c>
      <c r="O1609" s="14">
        <f>IF(Transaksi[[#This Row],[tipe_pembayaran]]="QRIS",5%*Transaksi[[#This Row],[total_penjualan]],0)</f>
        <v>0</v>
      </c>
      <c r="P1609" s="14">
        <f>Transaksi[[#This Row],[total_penjualan]]-Transaksi[[#This Row],[diskon]]</f>
        <v>3000</v>
      </c>
      <c r="Q1609" s="16" t="str">
        <f t="shared" si="25"/>
        <v>Agustus</v>
      </c>
    </row>
    <row r="1610" spans="1:17">
      <c r="A1610" s="14">
        <v>1609</v>
      </c>
      <c r="B1610" s="14">
        <v>1151</v>
      </c>
      <c r="C1610" s="15">
        <v>44691</v>
      </c>
      <c r="D1610" s="14">
        <v>92</v>
      </c>
      <c r="E1610" s="14">
        <v>19</v>
      </c>
      <c r="F1610" s="14">
        <v>2</v>
      </c>
      <c r="G1610" s="14" t="s">
        <v>30</v>
      </c>
      <c r="H1610" s="14" t="s">
        <v>20</v>
      </c>
      <c r="I1610" s="14" t="str">
        <f>VLOOKUP(Transaksi[[#This Row],[product_id]],'Data Mentah'!$J$7:$N$31,2,FALSE)</f>
        <v>Kornet</v>
      </c>
      <c r="J1610" s="14" t="str">
        <f>VLOOKUP(Transaksi[[#This Row],[product_id]],'Data Mentah'!$J$7:$N$31,3,FALSE)</f>
        <v>topping</v>
      </c>
      <c r="K1610" s="14">
        <f>VLOOKUP(Transaksi[[#This Row],[product_id]],'Data Mentah'!$J$7:$N$31,4,FALSE)</f>
        <v>3000</v>
      </c>
      <c r="L1610" s="14" t="str">
        <f>VLOOKUP(Transaksi[[#This Row],[product_id]],'Data Mentah'!$J$7:$N$31,5,FALSE)</f>
        <v>lainnya</v>
      </c>
      <c r="M1610" s="14">
        <f>Transaksi[[#This Row],[quantity]]*Transaksi[[#This Row],[harga_produk]]</f>
        <v>6000</v>
      </c>
      <c r="N1610" s="14" t="str">
        <f>LEFT(Transaksi[[#This Row],[jenis_pembayaran]],4)</f>
        <v>QRIS</v>
      </c>
      <c r="O1610" s="14">
        <f>IF(Transaksi[[#This Row],[tipe_pembayaran]]="QRIS",5%*Transaksi[[#This Row],[total_penjualan]],0)</f>
        <v>300</v>
      </c>
      <c r="P1610" s="14">
        <f>Transaksi[[#This Row],[total_penjualan]]-Transaksi[[#This Row],[diskon]]</f>
        <v>5700</v>
      </c>
      <c r="Q1610" s="16" t="str">
        <f t="shared" si="25"/>
        <v>Mei</v>
      </c>
    </row>
    <row r="1611" spans="1:17">
      <c r="A1611" s="14">
        <v>1610</v>
      </c>
      <c r="B1611" s="14">
        <v>1088</v>
      </c>
      <c r="C1611" s="15">
        <v>44621</v>
      </c>
      <c r="D1611" s="14">
        <v>88</v>
      </c>
      <c r="E1611" s="14">
        <v>20</v>
      </c>
      <c r="F1611" s="14">
        <v>1</v>
      </c>
      <c r="G1611" s="14" t="s">
        <v>45</v>
      </c>
      <c r="H1611" s="14" t="s">
        <v>15</v>
      </c>
      <c r="I1611" s="14" t="str">
        <f>VLOOKUP(Transaksi[[#This Row],[product_id]],'Data Mentah'!$J$7:$N$31,2,FALSE)</f>
        <v>Nugget</v>
      </c>
      <c r="J1611" s="14" t="str">
        <f>VLOOKUP(Transaksi[[#This Row],[product_id]],'Data Mentah'!$J$7:$N$31,3,FALSE)</f>
        <v>topping</v>
      </c>
      <c r="K1611" s="14">
        <f>VLOOKUP(Transaksi[[#This Row],[product_id]],'Data Mentah'!$J$7:$N$31,4,FALSE)</f>
        <v>3000</v>
      </c>
      <c r="L1611" s="14" t="str">
        <f>VLOOKUP(Transaksi[[#This Row],[product_id]],'Data Mentah'!$J$7:$N$31,5,FALSE)</f>
        <v>lainnya</v>
      </c>
      <c r="M1611" s="14">
        <f>Transaksi[[#This Row],[quantity]]*Transaksi[[#This Row],[harga_produk]]</f>
        <v>3000</v>
      </c>
      <c r="N1611" s="14" t="str">
        <f>LEFT(Transaksi[[#This Row],[jenis_pembayaran]],4)</f>
        <v>QRIS</v>
      </c>
      <c r="O1611" s="14">
        <f>IF(Transaksi[[#This Row],[tipe_pembayaran]]="QRIS",5%*Transaksi[[#This Row],[total_penjualan]],0)</f>
        <v>150</v>
      </c>
      <c r="P1611" s="14">
        <f>Transaksi[[#This Row],[total_penjualan]]-Transaksi[[#This Row],[diskon]]</f>
        <v>2850</v>
      </c>
      <c r="Q1611" s="16" t="str">
        <f t="shared" si="25"/>
        <v>Maret</v>
      </c>
    </row>
    <row r="1612" spans="1:17">
      <c r="A1612" s="14">
        <v>1611</v>
      </c>
      <c r="B1612" s="14">
        <v>268</v>
      </c>
      <c r="C1612" s="15">
        <v>44718</v>
      </c>
      <c r="D1612" s="14">
        <v>99</v>
      </c>
      <c r="E1612" s="14">
        <v>22</v>
      </c>
      <c r="F1612" s="14">
        <v>2</v>
      </c>
      <c r="G1612" s="14" t="s">
        <v>45</v>
      </c>
      <c r="H1612" s="14" t="s">
        <v>15</v>
      </c>
      <c r="I1612" s="14" t="str">
        <f>VLOOKUP(Transaksi[[#This Row],[product_id]],'Data Mentah'!$J$7:$N$31,2,FALSE)</f>
        <v>Sambal Matah</v>
      </c>
      <c r="J1612" s="14" t="str">
        <f>VLOOKUP(Transaksi[[#This Row],[product_id]],'Data Mentah'!$J$7:$N$31,3,FALSE)</f>
        <v>topping</v>
      </c>
      <c r="K1612" s="14">
        <f>VLOOKUP(Transaksi[[#This Row],[product_id]],'Data Mentah'!$J$7:$N$31,4,FALSE)</f>
        <v>3000</v>
      </c>
      <c r="L1612" s="14" t="str">
        <f>VLOOKUP(Transaksi[[#This Row],[product_id]],'Data Mentah'!$J$7:$N$31,5,FALSE)</f>
        <v>lainnya</v>
      </c>
      <c r="M1612" s="14">
        <f>Transaksi[[#This Row],[quantity]]*Transaksi[[#This Row],[harga_produk]]</f>
        <v>6000</v>
      </c>
      <c r="N1612" s="14" t="str">
        <f>LEFT(Transaksi[[#This Row],[jenis_pembayaran]],4)</f>
        <v>QRIS</v>
      </c>
      <c r="O1612" s="14">
        <f>IF(Transaksi[[#This Row],[tipe_pembayaran]]="QRIS",5%*Transaksi[[#This Row],[total_penjualan]],0)</f>
        <v>300</v>
      </c>
      <c r="P1612" s="14">
        <f>Transaksi[[#This Row],[total_penjualan]]-Transaksi[[#This Row],[diskon]]</f>
        <v>5700</v>
      </c>
      <c r="Q1612" s="16" t="str">
        <f t="shared" si="25"/>
        <v>Juni</v>
      </c>
    </row>
    <row r="1613" spans="1:17">
      <c r="A1613" s="14">
        <v>1612</v>
      </c>
      <c r="B1613" s="14">
        <v>307</v>
      </c>
      <c r="C1613" s="15">
        <v>44725</v>
      </c>
      <c r="D1613" s="14">
        <v>82</v>
      </c>
      <c r="E1613" s="14">
        <v>20</v>
      </c>
      <c r="F1613" s="14">
        <v>1</v>
      </c>
      <c r="G1613" s="14" t="s">
        <v>33</v>
      </c>
      <c r="H1613" s="14" t="s">
        <v>20</v>
      </c>
      <c r="I1613" s="14" t="str">
        <f>VLOOKUP(Transaksi[[#This Row],[product_id]],'Data Mentah'!$J$7:$N$31,2,FALSE)</f>
        <v>Nugget</v>
      </c>
      <c r="J1613" s="14" t="str">
        <f>VLOOKUP(Transaksi[[#This Row],[product_id]],'Data Mentah'!$J$7:$N$31,3,FALSE)</f>
        <v>topping</v>
      </c>
      <c r="K1613" s="14">
        <f>VLOOKUP(Transaksi[[#This Row],[product_id]],'Data Mentah'!$J$7:$N$31,4,FALSE)</f>
        <v>3000</v>
      </c>
      <c r="L1613" s="14" t="str">
        <f>VLOOKUP(Transaksi[[#This Row],[product_id]],'Data Mentah'!$J$7:$N$31,5,FALSE)</f>
        <v>lainnya</v>
      </c>
      <c r="M1613" s="14">
        <f>Transaksi[[#This Row],[quantity]]*Transaksi[[#This Row],[harga_produk]]</f>
        <v>3000</v>
      </c>
      <c r="N1613" s="14" t="str">
        <f>LEFT(Transaksi[[#This Row],[jenis_pembayaran]],4)</f>
        <v>QRIS</v>
      </c>
      <c r="O1613" s="14">
        <f>IF(Transaksi[[#This Row],[tipe_pembayaran]]="QRIS",5%*Transaksi[[#This Row],[total_penjualan]],0)</f>
        <v>150</v>
      </c>
      <c r="P1613" s="14">
        <f>Transaksi[[#This Row],[total_penjualan]]-Transaksi[[#This Row],[diskon]]</f>
        <v>2850</v>
      </c>
      <c r="Q1613" s="16" t="str">
        <f t="shared" si="25"/>
        <v>Juni</v>
      </c>
    </row>
    <row r="1614" spans="1:17">
      <c r="A1614" s="14">
        <v>1613</v>
      </c>
      <c r="B1614" s="14">
        <v>176</v>
      </c>
      <c r="C1614" s="15">
        <v>44594</v>
      </c>
      <c r="D1614" s="14">
        <v>87</v>
      </c>
      <c r="E1614" s="14">
        <v>23</v>
      </c>
      <c r="F1614" s="14">
        <v>1</v>
      </c>
      <c r="G1614" s="14" t="s">
        <v>14</v>
      </c>
      <c r="H1614" s="14" t="s">
        <v>20</v>
      </c>
      <c r="I1614" s="14" t="str">
        <f>VLOOKUP(Transaksi[[#This Row],[product_id]],'Data Mentah'!$J$7:$N$31,2,FALSE)</f>
        <v>Sosis</v>
      </c>
      <c r="J1614" s="14" t="str">
        <f>VLOOKUP(Transaksi[[#This Row],[product_id]],'Data Mentah'!$J$7:$N$31,3,FALSE)</f>
        <v>topping</v>
      </c>
      <c r="K1614" s="14">
        <f>VLOOKUP(Transaksi[[#This Row],[product_id]],'Data Mentah'!$J$7:$N$31,4,FALSE)</f>
        <v>3000</v>
      </c>
      <c r="L1614" s="14" t="str">
        <f>VLOOKUP(Transaksi[[#This Row],[product_id]],'Data Mentah'!$J$7:$N$31,5,FALSE)</f>
        <v>lainnya</v>
      </c>
      <c r="M1614" s="14">
        <f>Transaksi[[#This Row],[quantity]]*Transaksi[[#This Row],[harga_produk]]</f>
        <v>3000</v>
      </c>
      <c r="N1614" s="14" t="str">
        <f>LEFT(Transaksi[[#This Row],[jenis_pembayaran]],4)</f>
        <v>QRIS</v>
      </c>
      <c r="O1614" s="14">
        <f>IF(Transaksi[[#This Row],[tipe_pembayaran]]="QRIS",5%*Transaksi[[#This Row],[total_penjualan]],0)</f>
        <v>150</v>
      </c>
      <c r="P1614" s="14">
        <f>Transaksi[[#This Row],[total_penjualan]]-Transaksi[[#This Row],[diskon]]</f>
        <v>2850</v>
      </c>
      <c r="Q1614" s="16" t="str">
        <f t="shared" si="25"/>
        <v>Februari</v>
      </c>
    </row>
    <row r="1615" spans="1:17">
      <c r="A1615" s="14">
        <v>1614</v>
      </c>
      <c r="B1615" s="14">
        <v>1476</v>
      </c>
      <c r="C1615" s="15">
        <v>44652</v>
      </c>
      <c r="D1615" s="14">
        <v>70</v>
      </c>
      <c r="E1615" s="14">
        <v>19</v>
      </c>
      <c r="F1615" s="14">
        <v>2</v>
      </c>
      <c r="G1615" s="14" t="s">
        <v>30</v>
      </c>
      <c r="H1615" s="14" t="s">
        <v>15</v>
      </c>
      <c r="I1615" s="14" t="str">
        <f>VLOOKUP(Transaksi[[#This Row],[product_id]],'Data Mentah'!$J$7:$N$31,2,FALSE)</f>
        <v>Kornet</v>
      </c>
      <c r="J1615" s="14" t="str">
        <f>VLOOKUP(Transaksi[[#This Row],[product_id]],'Data Mentah'!$J$7:$N$31,3,FALSE)</f>
        <v>topping</v>
      </c>
      <c r="K1615" s="14">
        <f>VLOOKUP(Transaksi[[#This Row],[product_id]],'Data Mentah'!$J$7:$N$31,4,FALSE)</f>
        <v>3000</v>
      </c>
      <c r="L1615" s="14" t="str">
        <f>VLOOKUP(Transaksi[[#This Row],[product_id]],'Data Mentah'!$J$7:$N$31,5,FALSE)</f>
        <v>lainnya</v>
      </c>
      <c r="M1615" s="14">
        <f>Transaksi[[#This Row],[quantity]]*Transaksi[[#This Row],[harga_produk]]</f>
        <v>6000</v>
      </c>
      <c r="N1615" s="14" t="str">
        <f>LEFT(Transaksi[[#This Row],[jenis_pembayaran]],4)</f>
        <v>QRIS</v>
      </c>
      <c r="O1615" s="14">
        <f>IF(Transaksi[[#This Row],[tipe_pembayaran]]="QRIS",5%*Transaksi[[#This Row],[total_penjualan]],0)</f>
        <v>300</v>
      </c>
      <c r="P1615" s="14">
        <f>Transaksi[[#This Row],[total_penjualan]]-Transaksi[[#This Row],[diskon]]</f>
        <v>5700</v>
      </c>
      <c r="Q1615" s="16" t="str">
        <f t="shared" si="25"/>
        <v>April</v>
      </c>
    </row>
    <row r="1616" spans="1:17">
      <c r="A1616" s="14">
        <v>1615</v>
      </c>
      <c r="B1616" s="14">
        <v>222</v>
      </c>
      <c r="C1616" s="15">
        <v>44657</v>
      </c>
      <c r="D1616" s="14">
        <v>18</v>
      </c>
      <c r="E1616" s="14">
        <v>24</v>
      </c>
      <c r="F1616" s="14">
        <v>1</v>
      </c>
      <c r="G1616" s="14" t="s">
        <v>22</v>
      </c>
      <c r="H1616" s="14" t="s">
        <v>15</v>
      </c>
      <c r="I1616" s="14" t="str">
        <f>VLOOKUP(Transaksi[[#This Row],[product_id]],'Data Mentah'!$J$7:$N$31,2,FALSE)</f>
        <v>Telur</v>
      </c>
      <c r="J1616" s="14" t="str">
        <f>VLOOKUP(Transaksi[[#This Row],[product_id]],'Data Mentah'!$J$7:$N$31,3,FALSE)</f>
        <v>topping</v>
      </c>
      <c r="K1616" s="14">
        <f>VLOOKUP(Transaksi[[#This Row],[product_id]],'Data Mentah'!$J$7:$N$31,4,FALSE)</f>
        <v>3000</v>
      </c>
      <c r="L1616" s="14" t="str">
        <f>VLOOKUP(Transaksi[[#This Row],[product_id]],'Data Mentah'!$J$7:$N$31,5,FALSE)</f>
        <v>lainnya</v>
      </c>
      <c r="M1616" s="14">
        <f>Transaksi[[#This Row],[quantity]]*Transaksi[[#This Row],[harga_produk]]</f>
        <v>3000</v>
      </c>
      <c r="N1616" s="14" t="str">
        <f>LEFT(Transaksi[[#This Row],[jenis_pembayaran]],4)</f>
        <v>QRIS</v>
      </c>
      <c r="O1616" s="14">
        <f>IF(Transaksi[[#This Row],[tipe_pembayaran]]="QRIS",5%*Transaksi[[#This Row],[total_penjualan]],0)</f>
        <v>150</v>
      </c>
      <c r="P1616" s="14">
        <f>Transaksi[[#This Row],[total_penjualan]]-Transaksi[[#This Row],[diskon]]</f>
        <v>2850</v>
      </c>
      <c r="Q1616" s="16" t="str">
        <f t="shared" si="25"/>
        <v>April</v>
      </c>
    </row>
    <row r="1617" spans="1:17">
      <c r="A1617" s="14">
        <v>1616</v>
      </c>
      <c r="B1617" s="14">
        <v>367</v>
      </c>
      <c r="C1617" s="15">
        <v>44710</v>
      </c>
      <c r="D1617" s="14">
        <v>48</v>
      </c>
      <c r="E1617" s="14">
        <v>24</v>
      </c>
      <c r="F1617" s="14">
        <v>2</v>
      </c>
      <c r="G1617" s="14" t="s">
        <v>33</v>
      </c>
      <c r="H1617" s="14" t="s">
        <v>20</v>
      </c>
      <c r="I1617" s="14" t="str">
        <f>VLOOKUP(Transaksi[[#This Row],[product_id]],'Data Mentah'!$J$7:$N$31,2,FALSE)</f>
        <v>Telur</v>
      </c>
      <c r="J1617" s="14" t="str">
        <f>VLOOKUP(Transaksi[[#This Row],[product_id]],'Data Mentah'!$J$7:$N$31,3,FALSE)</f>
        <v>topping</v>
      </c>
      <c r="K1617" s="14">
        <f>VLOOKUP(Transaksi[[#This Row],[product_id]],'Data Mentah'!$J$7:$N$31,4,FALSE)</f>
        <v>3000</v>
      </c>
      <c r="L1617" s="14" t="str">
        <f>VLOOKUP(Transaksi[[#This Row],[product_id]],'Data Mentah'!$J$7:$N$31,5,FALSE)</f>
        <v>lainnya</v>
      </c>
      <c r="M1617" s="14">
        <f>Transaksi[[#This Row],[quantity]]*Transaksi[[#This Row],[harga_produk]]</f>
        <v>6000</v>
      </c>
      <c r="N1617" s="14" t="str">
        <f>LEFT(Transaksi[[#This Row],[jenis_pembayaran]],4)</f>
        <v>QRIS</v>
      </c>
      <c r="O1617" s="14">
        <f>IF(Transaksi[[#This Row],[tipe_pembayaran]]="QRIS",5%*Transaksi[[#This Row],[total_penjualan]],0)</f>
        <v>300</v>
      </c>
      <c r="P1617" s="14">
        <f>Transaksi[[#This Row],[total_penjualan]]-Transaksi[[#This Row],[diskon]]</f>
        <v>5700</v>
      </c>
      <c r="Q1617" s="16" t="str">
        <f t="shared" si="25"/>
        <v>Mei</v>
      </c>
    </row>
    <row r="1618" spans="1:17">
      <c r="A1618" s="14">
        <v>1617</v>
      </c>
      <c r="B1618" s="14">
        <v>434</v>
      </c>
      <c r="C1618" s="15">
        <v>44705</v>
      </c>
      <c r="D1618" s="14">
        <v>4</v>
      </c>
      <c r="E1618" s="14">
        <v>23</v>
      </c>
      <c r="F1618" s="14">
        <v>1</v>
      </c>
      <c r="G1618" s="14" t="s">
        <v>22</v>
      </c>
      <c r="H1618" s="14" t="s">
        <v>15</v>
      </c>
      <c r="I1618" s="14" t="str">
        <f>VLOOKUP(Transaksi[[#This Row],[product_id]],'Data Mentah'!$J$7:$N$31,2,FALSE)</f>
        <v>Sosis</v>
      </c>
      <c r="J1618" s="14" t="str">
        <f>VLOOKUP(Transaksi[[#This Row],[product_id]],'Data Mentah'!$J$7:$N$31,3,FALSE)</f>
        <v>topping</v>
      </c>
      <c r="K1618" s="14">
        <f>VLOOKUP(Transaksi[[#This Row],[product_id]],'Data Mentah'!$J$7:$N$31,4,FALSE)</f>
        <v>3000</v>
      </c>
      <c r="L1618" s="14" t="str">
        <f>VLOOKUP(Transaksi[[#This Row],[product_id]],'Data Mentah'!$J$7:$N$31,5,FALSE)</f>
        <v>lainnya</v>
      </c>
      <c r="M1618" s="14">
        <f>Transaksi[[#This Row],[quantity]]*Transaksi[[#This Row],[harga_produk]]</f>
        <v>3000</v>
      </c>
      <c r="N1618" s="14" t="str">
        <f>LEFT(Transaksi[[#This Row],[jenis_pembayaran]],4)</f>
        <v>QRIS</v>
      </c>
      <c r="O1618" s="14">
        <f>IF(Transaksi[[#This Row],[tipe_pembayaran]]="QRIS",5%*Transaksi[[#This Row],[total_penjualan]],0)</f>
        <v>150</v>
      </c>
      <c r="P1618" s="14">
        <f>Transaksi[[#This Row],[total_penjualan]]-Transaksi[[#This Row],[diskon]]</f>
        <v>2850</v>
      </c>
      <c r="Q1618" s="16" t="str">
        <f t="shared" si="25"/>
        <v>Mei</v>
      </c>
    </row>
    <row r="1619" spans="1:17">
      <c r="A1619" s="14">
        <v>1618</v>
      </c>
      <c r="B1619" s="14">
        <v>713</v>
      </c>
      <c r="C1619" s="15">
        <v>44759</v>
      </c>
      <c r="D1619" s="14">
        <v>45</v>
      </c>
      <c r="E1619" s="14">
        <v>22</v>
      </c>
      <c r="F1619" s="14">
        <v>2</v>
      </c>
      <c r="G1619" s="14" t="s">
        <v>19</v>
      </c>
      <c r="H1619" s="14" t="s">
        <v>15</v>
      </c>
      <c r="I1619" s="14" t="str">
        <f>VLOOKUP(Transaksi[[#This Row],[product_id]],'Data Mentah'!$J$7:$N$31,2,FALSE)</f>
        <v>Sambal Matah</v>
      </c>
      <c r="J1619" s="14" t="str">
        <f>VLOOKUP(Transaksi[[#This Row],[product_id]],'Data Mentah'!$J$7:$N$31,3,FALSE)</f>
        <v>topping</v>
      </c>
      <c r="K1619" s="14">
        <f>VLOOKUP(Transaksi[[#This Row],[product_id]],'Data Mentah'!$J$7:$N$31,4,FALSE)</f>
        <v>3000</v>
      </c>
      <c r="L1619" s="14" t="str">
        <f>VLOOKUP(Transaksi[[#This Row],[product_id]],'Data Mentah'!$J$7:$N$31,5,FALSE)</f>
        <v>lainnya</v>
      </c>
      <c r="M1619" s="14">
        <f>Transaksi[[#This Row],[quantity]]*Transaksi[[#This Row],[harga_produk]]</f>
        <v>6000</v>
      </c>
      <c r="N1619" s="14" t="str">
        <f>LEFT(Transaksi[[#This Row],[jenis_pembayaran]],4)</f>
        <v>CASH</v>
      </c>
      <c r="O1619" s="14">
        <f>IF(Transaksi[[#This Row],[tipe_pembayaran]]="QRIS",5%*Transaksi[[#This Row],[total_penjualan]],0)</f>
        <v>0</v>
      </c>
      <c r="P1619" s="14">
        <f>Transaksi[[#This Row],[total_penjualan]]-Transaksi[[#This Row],[diskon]]</f>
        <v>6000</v>
      </c>
      <c r="Q1619" s="16" t="str">
        <f t="shared" si="25"/>
        <v>Juli</v>
      </c>
    </row>
    <row r="1620" spans="1:17">
      <c r="A1620" s="14">
        <v>1619</v>
      </c>
      <c r="B1620" s="14">
        <v>130</v>
      </c>
      <c r="C1620" s="15">
        <v>44588</v>
      </c>
      <c r="D1620" s="14">
        <v>48</v>
      </c>
      <c r="E1620" s="14">
        <v>19</v>
      </c>
      <c r="F1620" s="14">
        <v>1</v>
      </c>
      <c r="G1620" s="14" t="s">
        <v>19</v>
      </c>
      <c r="H1620" s="14" t="s">
        <v>15</v>
      </c>
      <c r="I1620" s="14" t="str">
        <f>VLOOKUP(Transaksi[[#This Row],[product_id]],'Data Mentah'!$J$7:$N$31,2,FALSE)</f>
        <v>Kornet</v>
      </c>
      <c r="J1620" s="14" t="str">
        <f>VLOOKUP(Transaksi[[#This Row],[product_id]],'Data Mentah'!$J$7:$N$31,3,FALSE)</f>
        <v>topping</v>
      </c>
      <c r="K1620" s="14">
        <f>VLOOKUP(Transaksi[[#This Row],[product_id]],'Data Mentah'!$J$7:$N$31,4,FALSE)</f>
        <v>3000</v>
      </c>
      <c r="L1620" s="14" t="str">
        <f>VLOOKUP(Transaksi[[#This Row],[product_id]],'Data Mentah'!$J$7:$N$31,5,FALSE)</f>
        <v>lainnya</v>
      </c>
      <c r="M1620" s="14">
        <f>Transaksi[[#This Row],[quantity]]*Transaksi[[#This Row],[harga_produk]]</f>
        <v>3000</v>
      </c>
      <c r="N1620" s="14" t="str">
        <f>LEFT(Transaksi[[#This Row],[jenis_pembayaran]],4)</f>
        <v>CASH</v>
      </c>
      <c r="O1620" s="14">
        <f>IF(Transaksi[[#This Row],[tipe_pembayaran]]="QRIS",5%*Transaksi[[#This Row],[total_penjualan]],0)</f>
        <v>0</v>
      </c>
      <c r="P1620" s="14">
        <f>Transaksi[[#This Row],[total_penjualan]]-Transaksi[[#This Row],[diskon]]</f>
        <v>3000</v>
      </c>
      <c r="Q1620" s="16" t="str">
        <f t="shared" si="25"/>
        <v>Januari</v>
      </c>
    </row>
    <row r="1621" spans="1:17">
      <c r="A1621" s="14">
        <v>1620</v>
      </c>
      <c r="B1621" s="14">
        <v>429</v>
      </c>
      <c r="C1621" s="15">
        <v>44586</v>
      </c>
      <c r="D1621" s="14">
        <v>13</v>
      </c>
      <c r="E1621" s="14">
        <v>24</v>
      </c>
      <c r="F1621" s="14">
        <v>2</v>
      </c>
      <c r="G1621" s="14" t="s">
        <v>33</v>
      </c>
      <c r="H1621" s="14" t="s">
        <v>15</v>
      </c>
      <c r="I1621" s="14" t="str">
        <f>VLOOKUP(Transaksi[[#This Row],[product_id]],'Data Mentah'!$J$7:$N$31,2,FALSE)</f>
        <v>Telur</v>
      </c>
      <c r="J1621" s="14" t="str">
        <f>VLOOKUP(Transaksi[[#This Row],[product_id]],'Data Mentah'!$J$7:$N$31,3,FALSE)</f>
        <v>topping</v>
      </c>
      <c r="K1621" s="14">
        <f>VLOOKUP(Transaksi[[#This Row],[product_id]],'Data Mentah'!$J$7:$N$31,4,FALSE)</f>
        <v>3000</v>
      </c>
      <c r="L1621" s="14" t="str">
        <f>VLOOKUP(Transaksi[[#This Row],[product_id]],'Data Mentah'!$J$7:$N$31,5,FALSE)</f>
        <v>lainnya</v>
      </c>
      <c r="M1621" s="14">
        <f>Transaksi[[#This Row],[quantity]]*Transaksi[[#This Row],[harga_produk]]</f>
        <v>6000</v>
      </c>
      <c r="N1621" s="14" t="str">
        <f>LEFT(Transaksi[[#This Row],[jenis_pembayaran]],4)</f>
        <v>QRIS</v>
      </c>
      <c r="O1621" s="14">
        <f>IF(Transaksi[[#This Row],[tipe_pembayaran]]="QRIS",5%*Transaksi[[#This Row],[total_penjualan]],0)</f>
        <v>300</v>
      </c>
      <c r="P1621" s="14">
        <f>Transaksi[[#This Row],[total_penjualan]]-Transaksi[[#This Row],[diskon]]</f>
        <v>5700</v>
      </c>
      <c r="Q1621" s="16" t="str">
        <f t="shared" si="25"/>
        <v>Januari</v>
      </c>
    </row>
    <row r="1622" spans="1:17">
      <c r="A1622" s="14">
        <v>1621</v>
      </c>
      <c r="B1622" s="14">
        <v>406</v>
      </c>
      <c r="C1622" s="15">
        <v>44626</v>
      </c>
      <c r="D1622" s="14">
        <v>97</v>
      </c>
      <c r="E1622" s="14">
        <v>19</v>
      </c>
      <c r="F1622" s="14">
        <v>1</v>
      </c>
      <c r="G1622" s="14" t="s">
        <v>33</v>
      </c>
      <c r="H1622" s="14" t="s">
        <v>20</v>
      </c>
      <c r="I1622" s="14" t="str">
        <f>VLOOKUP(Transaksi[[#This Row],[product_id]],'Data Mentah'!$J$7:$N$31,2,FALSE)</f>
        <v>Kornet</v>
      </c>
      <c r="J1622" s="14" t="str">
        <f>VLOOKUP(Transaksi[[#This Row],[product_id]],'Data Mentah'!$J$7:$N$31,3,FALSE)</f>
        <v>topping</v>
      </c>
      <c r="K1622" s="14">
        <f>VLOOKUP(Transaksi[[#This Row],[product_id]],'Data Mentah'!$J$7:$N$31,4,FALSE)</f>
        <v>3000</v>
      </c>
      <c r="L1622" s="14" t="str">
        <f>VLOOKUP(Transaksi[[#This Row],[product_id]],'Data Mentah'!$J$7:$N$31,5,FALSE)</f>
        <v>lainnya</v>
      </c>
      <c r="M1622" s="14">
        <f>Transaksi[[#This Row],[quantity]]*Transaksi[[#This Row],[harga_produk]]</f>
        <v>3000</v>
      </c>
      <c r="N1622" s="14" t="str">
        <f>LEFT(Transaksi[[#This Row],[jenis_pembayaran]],4)</f>
        <v>QRIS</v>
      </c>
      <c r="O1622" s="14">
        <f>IF(Transaksi[[#This Row],[tipe_pembayaran]]="QRIS",5%*Transaksi[[#This Row],[total_penjualan]],0)</f>
        <v>150</v>
      </c>
      <c r="P1622" s="14">
        <f>Transaksi[[#This Row],[total_penjualan]]-Transaksi[[#This Row],[diskon]]</f>
        <v>2850</v>
      </c>
      <c r="Q1622" s="16" t="str">
        <f t="shared" si="25"/>
        <v>Maret</v>
      </c>
    </row>
    <row r="1623" spans="1:17">
      <c r="A1623" s="14">
        <v>1622</v>
      </c>
      <c r="B1623" s="14">
        <v>490</v>
      </c>
      <c r="C1623" s="15">
        <v>44746</v>
      </c>
      <c r="D1623" s="14">
        <v>55</v>
      </c>
      <c r="E1623" s="14">
        <v>19</v>
      </c>
      <c r="F1623" s="14">
        <v>1</v>
      </c>
      <c r="G1623" s="14" t="s">
        <v>45</v>
      </c>
      <c r="H1623" s="14" t="s">
        <v>15</v>
      </c>
      <c r="I1623" s="14" t="str">
        <f>VLOOKUP(Transaksi[[#This Row],[product_id]],'Data Mentah'!$J$7:$N$31,2,FALSE)</f>
        <v>Kornet</v>
      </c>
      <c r="J1623" s="14" t="str">
        <f>VLOOKUP(Transaksi[[#This Row],[product_id]],'Data Mentah'!$J$7:$N$31,3,FALSE)</f>
        <v>topping</v>
      </c>
      <c r="K1623" s="14">
        <f>VLOOKUP(Transaksi[[#This Row],[product_id]],'Data Mentah'!$J$7:$N$31,4,FALSE)</f>
        <v>3000</v>
      </c>
      <c r="L1623" s="14" t="str">
        <f>VLOOKUP(Transaksi[[#This Row],[product_id]],'Data Mentah'!$J$7:$N$31,5,FALSE)</f>
        <v>lainnya</v>
      </c>
      <c r="M1623" s="14">
        <f>Transaksi[[#This Row],[quantity]]*Transaksi[[#This Row],[harga_produk]]</f>
        <v>3000</v>
      </c>
      <c r="N1623" s="14" t="str">
        <f>LEFT(Transaksi[[#This Row],[jenis_pembayaran]],4)</f>
        <v>QRIS</v>
      </c>
      <c r="O1623" s="14">
        <f>IF(Transaksi[[#This Row],[tipe_pembayaran]]="QRIS",5%*Transaksi[[#This Row],[total_penjualan]],0)</f>
        <v>150</v>
      </c>
      <c r="P1623" s="14">
        <f>Transaksi[[#This Row],[total_penjualan]]-Transaksi[[#This Row],[diskon]]</f>
        <v>2850</v>
      </c>
      <c r="Q1623" s="16" t="str">
        <f t="shared" si="25"/>
        <v>Juli</v>
      </c>
    </row>
    <row r="1624" spans="1:17">
      <c r="A1624" s="14">
        <v>1623</v>
      </c>
      <c r="B1624" s="14">
        <v>1388</v>
      </c>
      <c r="C1624" s="15">
        <v>44784</v>
      </c>
      <c r="D1624" s="14">
        <v>94</v>
      </c>
      <c r="E1624" s="14">
        <v>20</v>
      </c>
      <c r="F1624" s="14">
        <v>2</v>
      </c>
      <c r="G1624" s="14" t="s">
        <v>30</v>
      </c>
      <c r="H1624" s="14" t="s">
        <v>20</v>
      </c>
      <c r="I1624" s="14" t="str">
        <f>VLOOKUP(Transaksi[[#This Row],[product_id]],'Data Mentah'!$J$7:$N$31,2,FALSE)</f>
        <v>Nugget</v>
      </c>
      <c r="J1624" s="14" t="str">
        <f>VLOOKUP(Transaksi[[#This Row],[product_id]],'Data Mentah'!$J$7:$N$31,3,FALSE)</f>
        <v>topping</v>
      </c>
      <c r="K1624" s="14">
        <f>VLOOKUP(Transaksi[[#This Row],[product_id]],'Data Mentah'!$J$7:$N$31,4,FALSE)</f>
        <v>3000</v>
      </c>
      <c r="L1624" s="14" t="str">
        <f>VLOOKUP(Transaksi[[#This Row],[product_id]],'Data Mentah'!$J$7:$N$31,5,FALSE)</f>
        <v>lainnya</v>
      </c>
      <c r="M1624" s="14">
        <f>Transaksi[[#This Row],[quantity]]*Transaksi[[#This Row],[harga_produk]]</f>
        <v>6000</v>
      </c>
      <c r="N1624" s="14" t="str">
        <f>LEFT(Transaksi[[#This Row],[jenis_pembayaran]],4)</f>
        <v>QRIS</v>
      </c>
      <c r="O1624" s="14">
        <f>IF(Transaksi[[#This Row],[tipe_pembayaran]]="QRIS",5%*Transaksi[[#This Row],[total_penjualan]],0)</f>
        <v>300</v>
      </c>
      <c r="P1624" s="14">
        <f>Transaksi[[#This Row],[total_penjualan]]-Transaksi[[#This Row],[diskon]]</f>
        <v>5700</v>
      </c>
      <c r="Q1624" s="16" t="str">
        <f t="shared" si="25"/>
        <v>Agustus</v>
      </c>
    </row>
    <row r="1625" spans="1:17">
      <c r="A1625" s="14">
        <v>1624</v>
      </c>
      <c r="B1625" s="14">
        <v>274</v>
      </c>
      <c r="C1625" s="15">
        <v>44567</v>
      </c>
      <c r="D1625" s="14">
        <v>21</v>
      </c>
      <c r="E1625" s="14">
        <v>20</v>
      </c>
      <c r="F1625" s="14">
        <v>2</v>
      </c>
      <c r="G1625" s="14" t="s">
        <v>30</v>
      </c>
      <c r="H1625" s="14" t="s">
        <v>15</v>
      </c>
      <c r="I1625" s="14" t="str">
        <f>VLOOKUP(Transaksi[[#This Row],[product_id]],'Data Mentah'!$J$7:$N$31,2,FALSE)</f>
        <v>Nugget</v>
      </c>
      <c r="J1625" s="14" t="str">
        <f>VLOOKUP(Transaksi[[#This Row],[product_id]],'Data Mentah'!$J$7:$N$31,3,FALSE)</f>
        <v>topping</v>
      </c>
      <c r="K1625" s="14">
        <f>VLOOKUP(Transaksi[[#This Row],[product_id]],'Data Mentah'!$J$7:$N$31,4,FALSE)</f>
        <v>3000</v>
      </c>
      <c r="L1625" s="14" t="str">
        <f>VLOOKUP(Transaksi[[#This Row],[product_id]],'Data Mentah'!$J$7:$N$31,5,FALSE)</f>
        <v>lainnya</v>
      </c>
      <c r="M1625" s="14">
        <f>Transaksi[[#This Row],[quantity]]*Transaksi[[#This Row],[harga_produk]]</f>
        <v>6000</v>
      </c>
      <c r="N1625" s="14" t="str">
        <f>LEFT(Transaksi[[#This Row],[jenis_pembayaran]],4)</f>
        <v>QRIS</v>
      </c>
      <c r="O1625" s="14">
        <f>IF(Transaksi[[#This Row],[tipe_pembayaran]]="QRIS",5%*Transaksi[[#This Row],[total_penjualan]],0)</f>
        <v>300</v>
      </c>
      <c r="P1625" s="14">
        <f>Transaksi[[#This Row],[total_penjualan]]-Transaksi[[#This Row],[diskon]]</f>
        <v>5700</v>
      </c>
      <c r="Q1625" s="16" t="str">
        <f t="shared" si="25"/>
        <v>Januari</v>
      </c>
    </row>
    <row r="1626" spans="1:17">
      <c r="A1626" s="14">
        <v>1625</v>
      </c>
      <c r="B1626" s="14">
        <v>86</v>
      </c>
      <c r="C1626" s="15">
        <v>44647</v>
      </c>
      <c r="D1626" s="14">
        <v>16</v>
      </c>
      <c r="E1626" s="14">
        <v>23</v>
      </c>
      <c r="F1626" s="14">
        <v>2</v>
      </c>
      <c r="G1626" s="14" t="s">
        <v>33</v>
      </c>
      <c r="H1626" s="14" t="s">
        <v>20</v>
      </c>
      <c r="I1626" s="14" t="str">
        <f>VLOOKUP(Transaksi[[#This Row],[product_id]],'Data Mentah'!$J$7:$N$31,2,FALSE)</f>
        <v>Sosis</v>
      </c>
      <c r="J1626" s="14" t="str">
        <f>VLOOKUP(Transaksi[[#This Row],[product_id]],'Data Mentah'!$J$7:$N$31,3,FALSE)</f>
        <v>topping</v>
      </c>
      <c r="K1626" s="14">
        <f>VLOOKUP(Transaksi[[#This Row],[product_id]],'Data Mentah'!$J$7:$N$31,4,FALSE)</f>
        <v>3000</v>
      </c>
      <c r="L1626" s="14" t="str">
        <f>VLOOKUP(Transaksi[[#This Row],[product_id]],'Data Mentah'!$J$7:$N$31,5,FALSE)</f>
        <v>lainnya</v>
      </c>
      <c r="M1626" s="14">
        <f>Transaksi[[#This Row],[quantity]]*Transaksi[[#This Row],[harga_produk]]</f>
        <v>6000</v>
      </c>
      <c r="N1626" s="14" t="str">
        <f>LEFT(Transaksi[[#This Row],[jenis_pembayaran]],4)</f>
        <v>QRIS</v>
      </c>
      <c r="O1626" s="14">
        <f>IF(Transaksi[[#This Row],[tipe_pembayaran]]="QRIS",5%*Transaksi[[#This Row],[total_penjualan]],0)</f>
        <v>300</v>
      </c>
      <c r="P1626" s="14">
        <f>Transaksi[[#This Row],[total_penjualan]]-Transaksi[[#This Row],[diskon]]</f>
        <v>5700</v>
      </c>
      <c r="Q1626" s="16" t="str">
        <f t="shared" si="25"/>
        <v>Maret</v>
      </c>
    </row>
    <row r="1627" spans="1:17">
      <c r="A1627" s="14">
        <v>1626</v>
      </c>
      <c r="B1627" s="14">
        <v>960</v>
      </c>
      <c r="C1627" s="15">
        <v>44791</v>
      </c>
      <c r="D1627" s="14">
        <v>8</v>
      </c>
      <c r="E1627" s="14">
        <v>20</v>
      </c>
      <c r="F1627" s="14">
        <v>2</v>
      </c>
      <c r="G1627" s="14" t="s">
        <v>14</v>
      </c>
      <c r="H1627" s="14" t="s">
        <v>15</v>
      </c>
      <c r="I1627" s="14" t="str">
        <f>VLOOKUP(Transaksi[[#This Row],[product_id]],'Data Mentah'!$J$7:$N$31,2,FALSE)</f>
        <v>Nugget</v>
      </c>
      <c r="J1627" s="14" t="str">
        <f>VLOOKUP(Transaksi[[#This Row],[product_id]],'Data Mentah'!$J$7:$N$31,3,FALSE)</f>
        <v>topping</v>
      </c>
      <c r="K1627" s="14">
        <f>VLOOKUP(Transaksi[[#This Row],[product_id]],'Data Mentah'!$J$7:$N$31,4,FALSE)</f>
        <v>3000</v>
      </c>
      <c r="L1627" s="14" t="str">
        <f>VLOOKUP(Transaksi[[#This Row],[product_id]],'Data Mentah'!$J$7:$N$31,5,FALSE)</f>
        <v>lainnya</v>
      </c>
      <c r="M1627" s="14">
        <f>Transaksi[[#This Row],[quantity]]*Transaksi[[#This Row],[harga_produk]]</f>
        <v>6000</v>
      </c>
      <c r="N1627" s="14" t="str">
        <f>LEFT(Transaksi[[#This Row],[jenis_pembayaran]],4)</f>
        <v>QRIS</v>
      </c>
      <c r="O1627" s="14">
        <f>IF(Transaksi[[#This Row],[tipe_pembayaran]]="QRIS",5%*Transaksi[[#This Row],[total_penjualan]],0)</f>
        <v>300</v>
      </c>
      <c r="P1627" s="14">
        <f>Transaksi[[#This Row],[total_penjualan]]-Transaksi[[#This Row],[diskon]]</f>
        <v>5700</v>
      </c>
      <c r="Q1627" s="16" t="str">
        <f t="shared" si="25"/>
        <v>Agustus</v>
      </c>
    </row>
    <row r="1628" spans="1:17">
      <c r="A1628" s="14">
        <v>1627</v>
      </c>
      <c r="B1628" s="14">
        <v>1422</v>
      </c>
      <c r="C1628" s="15">
        <v>44771</v>
      </c>
      <c r="D1628" s="14">
        <v>25</v>
      </c>
      <c r="E1628" s="14">
        <v>24</v>
      </c>
      <c r="F1628" s="14">
        <v>2</v>
      </c>
      <c r="G1628" s="14" t="s">
        <v>33</v>
      </c>
      <c r="H1628" s="14" t="s">
        <v>20</v>
      </c>
      <c r="I1628" s="14" t="str">
        <f>VLOOKUP(Transaksi[[#This Row],[product_id]],'Data Mentah'!$J$7:$N$31,2,FALSE)</f>
        <v>Telur</v>
      </c>
      <c r="J1628" s="14" t="str">
        <f>VLOOKUP(Transaksi[[#This Row],[product_id]],'Data Mentah'!$J$7:$N$31,3,FALSE)</f>
        <v>topping</v>
      </c>
      <c r="K1628" s="14">
        <f>VLOOKUP(Transaksi[[#This Row],[product_id]],'Data Mentah'!$J$7:$N$31,4,FALSE)</f>
        <v>3000</v>
      </c>
      <c r="L1628" s="14" t="str">
        <f>VLOOKUP(Transaksi[[#This Row],[product_id]],'Data Mentah'!$J$7:$N$31,5,FALSE)</f>
        <v>lainnya</v>
      </c>
      <c r="M1628" s="14">
        <f>Transaksi[[#This Row],[quantity]]*Transaksi[[#This Row],[harga_produk]]</f>
        <v>6000</v>
      </c>
      <c r="N1628" s="14" t="str">
        <f>LEFT(Transaksi[[#This Row],[jenis_pembayaran]],4)</f>
        <v>QRIS</v>
      </c>
      <c r="O1628" s="14">
        <f>IF(Transaksi[[#This Row],[tipe_pembayaran]]="QRIS",5%*Transaksi[[#This Row],[total_penjualan]],0)</f>
        <v>300</v>
      </c>
      <c r="P1628" s="14">
        <f>Transaksi[[#This Row],[total_penjualan]]-Transaksi[[#This Row],[diskon]]</f>
        <v>5700</v>
      </c>
      <c r="Q1628" s="16" t="str">
        <f t="shared" si="25"/>
        <v>Juli</v>
      </c>
    </row>
    <row r="1629" spans="1:17">
      <c r="A1629" s="14">
        <v>1628</v>
      </c>
      <c r="B1629" s="14">
        <v>1340</v>
      </c>
      <c r="C1629" s="15">
        <v>44777</v>
      </c>
      <c r="D1629" s="14">
        <v>45</v>
      </c>
      <c r="E1629" s="14">
        <v>22</v>
      </c>
      <c r="F1629" s="14">
        <v>1</v>
      </c>
      <c r="G1629" s="14" t="s">
        <v>22</v>
      </c>
      <c r="H1629" s="14" t="s">
        <v>20</v>
      </c>
      <c r="I1629" s="14" t="str">
        <f>VLOOKUP(Transaksi[[#This Row],[product_id]],'Data Mentah'!$J$7:$N$31,2,FALSE)</f>
        <v>Sambal Matah</v>
      </c>
      <c r="J1629" s="14" t="str">
        <f>VLOOKUP(Transaksi[[#This Row],[product_id]],'Data Mentah'!$J$7:$N$31,3,FALSE)</f>
        <v>topping</v>
      </c>
      <c r="K1629" s="14">
        <f>VLOOKUP(Transaksi[[#This Row],[product_id]],'Data Mentah'!$J$7:$N$31,4,FALSE)</f>
        <v>3000</v>
      </c>
      <c r="L1629" s="14" t="str">
        <f>VLOOKUP(Transaksi[[#This Row],[product_id]],'Data Mentah'!$J$7:$N$31,5,FALSE)</f>
        <v>lainnya</v>
      </c>
      <c r="M1629" s="14">
        <f>Transaksi[[#This Row],[quantity]]*Transaksi[[#This Row],[harga_produk]]</f>
        <v>3000</v>
      </c>
      <c r="N1629" s="14" t="str">
        <f>LEFT(Transaksi[[#This Row],[jenis_pembayaran]],4)</f>
        <v>QRIS</v>
      </c>
      <c r="O1629" s="14">
        <f>IF(Transaksi[[#This Row],[tipe_pembayaran]]="QRIS",5%*Transaksi[[#This Row],[total_penjualan]],0)</f>
        <v>150</v>
      </c>
      <c r="P1629" s="14">
        <f>Transaksi[[#This Row],[total_penjualan]]-Transaksi[[#This Row],[diskon]]</f>
        <v>2850</v>
      </c>
      <c r="Q1629" s="16" t="str">
        <f t="shared" si="25"/>
        <v>Agustus</v>
      </c>
    </row>
    <row r="1630" spans="1:17">
      <c r="A1630" s="14">
        <v>1629</v>
      </c>
      <c r="B1630" s="14">
        <v>237</v>
      </c>
      <c r="C1630" s="15">
        <v>44725</v>
      </c>
      <c r="D1630" s="14">
        <v>60</v>
      </c>
      <c r="E1630" s="14">
        <v>19</v>
      </c>
      <c r="F1630" s="14">
        <v>1</v>
      </c>
      <c r="G1630" s="14" t="s">
        <v>22</v>
      </c>
      <c r="H1630" s="14" t="s">
        <v>20</v>
      </c>
      <c r="I1630" s="14" t="str">
        <f>VLOOKUP(Transaksi[[#This Row],[product_id]],'Data Mentah'!$J$7:$N$31,2,FALSE)</f>
        <v>Kornet</v>
      </c>
      <c r="J1630" s="14" t="str">
        <f>VLOOKUP(Transaksi[[#This Row],[product_id]],'Data Mentah'!$J$7:$N$31,3,FALSE)</f>
        <v>topping</v>
      </c>
      <c r="K1630" s="14">
        <f>VLOOKUP(Transaksi[[#This Row],[product_id]],'Data Mentah'!$J$7:$N$31,4,FALSE)</f>
        <v>3000</v>
      </c>
      <c r="L1630" s="14" t="str">
        <f>VLOOKUP(Transaksi[[#This Row],[product_id]],'Data Mentah'!$J$7:$N$31,5,FALSE)</f>
        <v>lainnya</v>
      </c>
      <c r="M1630" s="14">
        <f>Transaksi[[#This Row],[quantity]]*Transaksi[[#This Row],[harga_produk]]</f>
        <v>3000</v>
      </c>
      <c r="N1630" s="14" t="str">
        <f>LEFT(Transaksi[[#This Row],[jenis_pembayaran]],4)</f>
        <v>QRIS</v>
      </c>
      <c r="O1630" s="14">
        <f>IF(Transaksi[[#This Row],[tipe_pembayaran]]="QRIS",5%*Transaksi[[#This Row],[total_penjualan]],0)</f>
        <v>150</v>
      </c>
      <c r="P1630" s="14">
        <f>Transaksi[[#This Row],[total_penjualan]]-Transaksi[[#This Row],[diskon]]</f>
        <v>2850</v>
      </c>
      <c r="Q1630" s="16" t="str">
        <f t="shared" si="25"/>
        <v>Juni</v>
      </c>
    </row>
    <row r="1631" spans="1:17">
      <c r="A1631" s="14">
        <v>1630</v>
      </c>
      <c r="B1631" s="14">
        <v>1042</v>
      </c>
      <c r="C1631" s="15">
        <v>44668</v>
      </c>
      <c r="D1631" s="14">
        <v>100</v>
      </c>
      <c r="E1631" s="14">
        <v>19</v>
      </c>
      <c r="F1631" s="14">
        <v>2</v>
      </c>
      <c r="G1631" s="14" t="s">
        <v>14</v>
      </c>
      <c r="H1631" s="14" t="s">
        <v>15</v>
      </c>
      <c r="I1631" s="14" t="str">
        <f>VLOOKUP(Transaksi[[#This Row],[product_id]],'Data Mentah'!$J$7:$N$31,2,FALSE)</f>
        <v>Kornet</v>
      </c>
      <c r="J1631" s="14" t="str">
        <f>VLOOKUP(Transaksi[[#This Row],[product_id]],'Data Mentah'!$J$7:$N$31,3,FALSE)</f>
        <v>topping</v>
      </c>
      <c r="K1631" s="14">
        <f>VLOOKUP(Transaksi[[#This Row],[product_id]],'Data Mentah'!$J$7:$N$31,4,FALSE)</f>
        <v>3000</v>
      </c>
      <c r="L1631" s="14" t="str">
        <f>VLOOKUP(Transaksi[[#This Row],[product_id]],'Data Mentah'!$J$7:$N$31,5,FALSE)</f>
        <v>lainnya</v>
      </c>
      <c r="M1631" s="14">
        <f>Transaksi[[#This Row],[quantity]]*Transaksi[[#This Row],[harga_produk]]</f>
        <v>6000</v>
      </c>
      <c r="N1631" s="14" t="str">
        <f>LEFT(Transaksi[[#This Row],[jenis_pembayaran]],4)</f>
        <v>QRIS</v>
      </c>
      <c r="O1631" s="14">
        <f>IF(Transaksi[[#This Row],[tipe_pembayaran]]="QRIS",5%*Transaksi[[#This Row],[total_penjualan]],0)</f>
        <v>300</v>
      </c>
      <c r="P1631" s="14">
        <f>Transaksi[[#This Row],[total_penjualan]]-Transaksi[[#This Row],[diskon]]</f>
        <v>5700</v>
      </c>
      <c r="Q1631" s="16" t="str">
        <f t="shared" si="25"/>
        <v>April</v>
      </c>
    </row>
    <row r="1632" spans="1:17">
      <c r="A1632" s="14">
        <v>1631</v>
      </c>
      <c r="B1632" s="14">
        <v>1316</v>
      </c>
      <c r="C1632" s="15">
        <v>44678</v>
      </c>
      <c r="D1632" s="14">
        <v>97</v>
      </c>
      <c r="E1632" s="14">
        <v>19</v>
      </c>
      <c r="F1632" s="14">
        <v>2</v>
      </c>
      <c r="G1632" s="14" t="s">
        <v>22</v>
      </c>
      <c r="H1632" s="14" t="s">
        <v>20</v>
      </c>
      <c r="I1632" s="14" t="str">
        <f>VLOOKUP(Transaksi[[#This Row],[product_id]],'Data Mentah'!$J$7:$N$31,2,FALSE)</f>
        <v>Kornet</v>
      </c>
      <c r="J1632" s="14" t="str">
        <f>VLOOKUP(Transaksi[[#This Row],[product_id]],'Data Mentah'!$J$7:$N$31,3,FALSE)</f>
        <v>topping</v>
      </c>
      <c r="K1632" s="14">
        <f>VLOOKUP(Transaksi[[#This Row],[product_id]],'Data Mentah'!$J$7:$N$31,4,FALSE)</f>
        <v>3000</v>
      </c>
      <c r="L1632" s="14" t="str">
        <f>VLOOKUP(Transaksi[[#This Row],[product_id]],'Data Mentah'!$J$7:$N$31,5,FALSE)</f>
        <v>lainnya</v>
      </c>
      <c r="M1632" s="14">
        <f>Transaksi[[#This Row],[quantity]]*Transaksi[[#This Row],[harga_produk]]</f>
        <v>6000</v>
      </c>
      <c r="N1632" s="14" t="str">
        <f>LEFT(Transaksi[[#This Row],[jenis_pembayaran]],4)</f>
        <v>QRIS</v>
      </c>
      <c r="O1632" s="14">
        <f>IF(Transaksi[[#This Row],[tipe_pembayaran]]="QRIS",5%*Transaksi[[#This Row],[total_penjualan]],0)</f>
        <v>300</v>
      </c>
      <c r="P1632" s="14">
        <f>Transaksi[[#This Row],[total_penjualan]]-Transaksi[[#This Row],[diskon]]</f>
        <v>5700</v>
      </c>
      <c r="Q1632" s="16" t="str">
        <f t="shared" si="25"/>
        <v>April</v>
      </c>
    </row>
    <row r="1633" spans="1:17">
      <c r="A1633" s="14">
        <v>1632</v>
      </c>
      <c r="B1633" s="14">
        <v>385</v>
      </c>
      <c r="C1633" s="15">
        <v>44743</v>
      </c>
      <c r="D1633" s="14">
        <v>18</v>
      </c>
      <c r="E1633" s="14">
        <v>19</v>
      </c>
      <c r="F1633" s="14">
        <v>2</v>
      </c>
      <c r="G1633" s="14" t="s">
        <v>19</v>
      </c>
      <c r="H1633" s="14" t="s">
        <v>20</v>
      </c>
      <c r="I1633" s="14" t="str">
        <f>VLOOKUP(Transaksi[[#This Row],[product_id]],'Data Mentah'!$J$7:$N$31,2,FALSE)</f>
        <v>Kornet</v>
      </c>
      <c r="J1633" s="14" t="str">
        <f>VLOOKUP(Transaksi[[#This Row],[product_id]],'Data Mentah'!$J$7:$N$31,3,FALSE)</f>
        <v>topping</v>
      </c>
      <c r="K1633" s="14">
        <f>VLOOKUP(Transaksi[[#This Row],[product_id]],'Data Mentah'!$J$7:$N$31,4,FALSE)</f>
        <v>3000</v>
      </c>
      <c r="L1633" s="14" t="str">
        <f>VLOOKUP(Transaksi[[#This Row],[product_id]],'Data Mentah'!$J$7:$N$31,5,FALSE)</f>
        <v>lainnya</v>
      </c>
      <c r="M1633" s="14">
        <f>Transaksi[[#This Row],[quantity]]*Transaksi[[#This Row],[harga_produk]]</f>
        <v>6000</v>
      </c>
      <c r="N1633" s="14" t="str">
        <f>LEFT(Transaksi[[#This Row],[jenis_pembayaran]],4)</f>
        <v>CASH</v>
      </c>
      <c r="O1633" s="14">
        <f>IF(Transaksi[[#This Row],[tipe_pembayaran]]="QRIS",5%*Transaksi[[#This Row],[total_penjualan]],0)</f>
        <v>0</v>
      </c>
      <c r="P1633" s="14">
        <f>Transaksi[[#This Row],[total_penjualan]]-Transaksi[[#This Row],[diskon]]</f>
        <v>6000</v>
      </c>
      <c r="Q1633" s="16" t="str">
        <f t="shared" si="25"/>
        <v>Juli</v>
      </c>
    </row>
    <row r="1634" spans="1:17">
      <c r="A1634" s="14">
        <v>1633</v>
      </c>
      <c r="B1634" s="14">
        <v>359</v>
      </c>
      <c r="C1634" s="15">
        <v>44571</v>
      </c>
      <c r="D1634" s="14">
        <v>26</v>
      </c>
      <c r="E1634" s="14">
        <v>19</v>
      </c>
      <c r="F1634" s="14">
        <v>1</v>
      </c>
      <c r="G1634" s="14" t="s">
        <v>30</v>
      </c>
      <c r="H1634" s="14" t="s">
        <v>15</v>
      </c>
      <c r="I1634" s="14" t="str">
        <f>VLOOKUP(Transaksi[[#This Row],[product_id]],'Data Mentah'!$J$7:$N$31,2,FALSE)</f>
        <v>Kornet</v>
      </c>
      <c r="J1634" s="14" t="str">
        <f>VLOOKUP(Transaksi[[#This Row],[product_id]],'Data Mentah'!$J$7:$N$31,3,FALSE)</f>
        <v>topping</v>
      </c>
      <c r="K1634" s="14">
        <f>VLOOKUP(Transaksi[[#This Row],[product_id]],'Data Mentah'!$J$7:$N$31,4,FALSE)</f>
        <v>3000</v>
      </c>
      <c r="L1634" s="14" t="str">
        <f>VLOOKUP(Transaksi[[#This Row],[product_id]],'Data Mentah'!$J$7:$N$31,5,FALSE)</f>
        <v>lainnya</v>
      </c>
      <c r="M1634" s="14">
        <f>Transaksi[[#This Row],[quantity]]*Transaksi[[#This Row],[harga_produk]]</f>
        <v>3000</v>
      </c>
      <c r="N1634" s="14" t="str">
        <f>LEFT(Transaksi[[#This Row],[jenis_pembayaran]],4)</f>
        <v>QRIS</v>
      </c>
      <c r="O1634" s="14">
        <f>IF(Transaksi[[#This Row],[tipe_pembayaran]]="QRIS",5%*Transaksi[[#This Row],[total_penjualan]],0)</f>
        <v>150</v>
      </c>
      <c r="P1634" s="14">
        <f>Transaksi[[#This Row],[total_penjualan]]-Transaksi[[#This Row],[diskon]]</f>
        <v>2850</v>
      </c>
      <c r="Q1634" s="16" t="str">
        <f t="shared" si="25"/>
        <v>Januari</v>
      </c>
    </row>
    <row r="1635" spans="1:17">
      <c r="A1635" s="14">
        <v>1634</v>
      </c>
      <c r="B1635" s="14">
        <v>23</v>
      </c>
      <c r="C1635" s="15">
        <v>44732</v>
      </c>
      <c r="D1635" s="14">
        <v>66</v>
      </c>
      <c r="E1635" s="14">
        <v>19</v>
      </c>
      <c r="F1635" s="14">
        <v>1</v>
      </c>
      <c r="G1635" s="14" t="s">
        <v>22</v>
      </c>
      <c r="H1635" s="14" t="s">
        <v>20</v>
      </c>
      <c r="I1635" s="14" t="str">
        <f>VLOOKUP(Transaksi[[#This Row],[product_id]],'Data Mentah'!$J$7:$N$31,2,FALSE)</f>
        <v>Kornet</v>
      </c>
      <c r="J1635" s="14" t="str">
        <f>VLOOKUP(Transaksi[[#This Row],[product_id]],'Data Mentah'!$J$7:$N$31,3,FALSE)</f>
        <v>topping</v>
      </c>
      <c r="K1635" s="14">
        <f>VLOOKUP(Transaksi[[#This Row],[product_id]],'Data Mentah'!$J$7:$N$31,4,FALSE)</f>
        <v>3000</v>
      </c>
      <c r="L1635" s="14" t="str">
        <f>VLOOKUP(Transaksi[[#This Row],[product_id]],'Data Mentah'!$J$7:$N$31,5,FALSE)</f>
        <v>lainnya</v>
      </c>
      <c r="M1635" s="14">
        <f>Transaksi[[#This Row],[quantity]]*Transaksi[[#This Row],[harga_produk]]</f>
        <v>3000</v>
      </c>
      <c r="N1635" s="14" t="str">
        <f>LEFT(Transaksi[[#This Row],[jenis_pembayaran]],4)</f>
        <v>QRIS</v>
      </c>
      <c r="O1635" s="14">
        <f>IF(Transaksi[[#This Row],[tipe_pembayaran]]="QRIS",5%*Transaksi[[#This Row],[total_penjualan]],0)</f>
        <v>150</v>
      </c>
      <c r="P1635" s="14">
        <f>Transaksi[[#This Row],[total_penjualan]]-Transaksi[[#This Row],[diskon]]</f>
        <v>2850</v>
      </c>
      <c r="Q1635" s="16" t="str">
        <f t="shared" si="25"/>
        <v>Juni</v>
      </c>
    </row>
    <row r="1636" spans="1:17">
      <c r="A1636" s="14">
        <v>1635</v>
      </c>
      <c r="B1636" s="14">
        <v>1052</v>
      </c>
      <c r="C1636" s="15">
        <v>44752</v>
      </c>
      <c r="D1636" s="14">
        <v>67</v>
      </c>
      <c r="E1636" s="14">
        <v>19</v>
      </c>
      <c r="F1636" s="14">
        <v>1</v>
      </c>
      <c r="G1636" s="14" t="s">
        <v>14</v>
      </c>
      <c r="H1636" s="14" t="s">
        <v>15</v>
      </c>
      <c r="I1636" s="14" t="str">
        <f>VLOOKUP(Transaksi[[#This Row],[product_id]],'Data Mentah'!$J$7:$N$31,2,FALSE)</f>
        <v>Kornet</v>
      </c>
      <c r="J1636" s="14" t="str">
        <f>VLOOKUP(Transaksi[[#This Row],[product_id]],'Data Mentah'!$J$7:$N$31,3,FALSE)</f>
        <v>topping</v>
      </c>
      <c r="K1636" s="14">
        <f>VLOOKUP(Transaksi[[#This Row],[product_id]],'Data Mentah'!$J$7:$N$31,4,FALSE)</f>
        <v>3000</v>
      </c>
      <c r="L1636" s="14" t="str">
        <f>VLOOKUP(Transaksi[[#This Row],[product_id]],'Data Mentah'!$J$7:$N$31,5,FALSE)</f>
        <v>lainnya</v>
      </c>
      <c r="M1636" s="14">
        <f>Transaksi[[#This Row],[quantity]]*Transaksi[[#This Row],[harga_produk]]</f>
        <v>3000</v>
      </c>
      <c r="N1636" s="14" t="str">
        <f>LEFT(Transaksi[[#This Row],[jenis_pembayaran]],4)</f>
        <v>QRIS</v>
      </c>
      <c r="O1636" s="14">
        <f>IF(Transaksi[[#This Row],[tipe_pembayaran]]="QRIS",5%*Transaksi[[#This Row],[total_penjualan]],0)</f>
        <v>150</v>
      </c>
      <c r="P1636" s="14">
        <f>Transaksi[[#This Row],[total_penjualan]]-Transaksi[[#This Row],[diskon]]</f>
        <v>2850</v>
      </c>
      <c r="Q1636" s="16" t="str">
        <f t="shared" si="25"/>
        <v>Juli</v>
      </c>
    </row>
    <row r="1637" spans="1:17">
      <c r="A1637" s="14">
        <v>1636</v>
      </c>
      <c r="B1637" s="14">
        <v>1319</v>
      </c>
      <c r="C1637" s="15">
        <v>44756</v>
      </c>
      <c r="D1637" s="14">
        <v>82</v>
      </c>
      <c r="E1637" s="14">
        <v>20</v>
      </c>
      <c r="F1637" s="14">
        <v>2</v>
      </c>
      <c r="G1637" s="14" t="s">
        <v>14</v>
      </c>
      <c r="H1637" s="14" t="s">
        <v>15</v>
      </c>
      <c r="I1637" s="14" t="str">
        <f>VLOOKUP(Transaksi[[#This Row],[product_id]],'Data Mentah'!$J$7:$N$31,2,FALSE)</f>
        <v>Nugget</v>
      </c>
      <c r="J1637" s="14" t="str">
        <f>VLOOKUP(Transaksi[[#This Row],[product_id]],'Data Mentah'!$J$7:$N$31,3,FALSE)</f>
        <v>topping</v>
      </c>
      <c r="K1637" s="14">
        <f>VLOOKUP(Transaksi[[#This Row],[product_id]],'Data Mentah'!$J$7:$N$31,4,FALSE)</f>
        <v>3000</v>
      </c>
      <c r="L1637" s="14" t="str">
        <f>VLOOKUP(Transaksi[[#This Row],[product_id]],'Data Mentah'!$J$7:$N$31,5,FALSE)</f>
        <v>lainnya</v>
      </c>
      <c r="M1637" s="14">
        <f>Transaksi[[#This Row],[quantity]]*Transaksi[[#This Row],[harga_produk]]</f>
        <v>6000</v>
      </c>
      <c r="N1637" s="14" t="str">
        <f>LEFT(Transaksi[[#This Row],[jenis_pembayaran]],4)</f>
        <v>QRIS</v>
      </c>
      <c r="O1637" s="14">
        <f>IF(Transaksi[[#This Row],[tipe_pembayaran]]="QRIS",5%*Transaksi[[#This Row],[total_penjualan]],0)</f>
        <v>300</v>
      </c>
      <c r="P1637" s="14">
        <f>Transaksi[[#This Row],[total_penjualan]]-Transaksi[[#This Row],[diskon]]</f>
        <v>5700</v>
      </c>
      <c r="Q1637" s="16" t="str">
        <f t="shared" si="25"/>
        <v>Juli</v>
      </c>
    </row>
    <row r="1638" spans="1:17">
      <c r="A1638" s="14">
        <v>1637</v>
      </c>
      <c r="B1638" s="14">
        <v>331</v>
      </c>
      <c r="C1638" s="15">
        <v>44612</v>
      </c>
      <c r="D1638" s="14">
        <v>68</v>
      </c>
      <c r="E1638" s="14">
        <v>20</v>
      </c>
      <c r="F1638" s="14">
        <v>1</v>
      </c>
      <c r="G1638" s="14" t="s">
        <v>30</v>
      </c>
      <c r="H1638" s="14" t="s">
        <v>15</v>
      </c>
      <c r="I1638" s="14" t="str">
        <f>VLOOKUP(Transaksi[[#This Row],[product_id]],'Data Mentah'!$J$7:$N$31,2,FALSE)</f>
        <v>Nugget</v>
      </c>
      <c r="J1638" s="14" t="str">
        <f>VLOOKUP(Transaksi[[#This Row],[product_id]],'Data Mentah'!$J$7:$N$31,3,FALSE)</f>
        <v>topping</v>
      </c>
      <c r="K1638" s="14">
        <f>VLOOKUP(Transaksi[[#This Row],[product_id]],'Data Mentah'!$J$7:$N$31,4,FALSE)</f>
        <v>3000</v>
      </c>
      <c r="L1638" s="14" t="str">
        <f>VLOOKUP(Transaksi[[#This Row],[product_id]],'Data Mentah'!$J$7:$N$31,5,FALSE)</f>
        <v>lainnya</v>
      </c>
      <c r="M1638" s="14">
        <f>Transaksi[[#This Row],[quantity]]*Transaksi[[#This Row],[harga_produk]]</f>
        <v>3000</v>
      </c>
      <c r="N1638" s="14" t="str">
        <f>LEFT(Transaksi[[#This Row],[jenis_pembayaran]],4)</f>
        <v>QRIS</v>
      </c>
      <c r="O1638" s="14">
        <f>IF(Transaksi[[#This Row],[tipe_pembayaran]]="QRIS",5%*Transaksi[[#This Row],[total_penjualan]],0)</f>
        <v>150</v>
      </c>
      <c r="P1638" s="14">
        <f>Transaksi[[#This Row],[total_penjualan]]-Transaksi[[#This Row],[diskon]]</f>
        <v>2850</v>
      </c>
      <c r="Q1638" s="16" t="str">
        <f t="shared" si="25"/>
        <v>Februari</v>
      </c>
    </row>
    <row r="1639" spans="1:17">
      <c r="A1639" s="14">
        <v>1638</v>
      </c>
      <c r="B1639" s="14">
        <v>736</v>
      </c>
      <c r="C1639" s="15">
        <v>44659</v>
      </c>
      <c r="D1639" s="14">
        <v>96</v>
      </c>
      <c r="E1639" s="14">
        <v>23</v>
      </c>
      <c r="F1639" s="14">
        <v>2</v>
      </c>
      <c r="G1639" s="14" t="s">
        <v>19</v>
      </c>
      <c r="H1639" s="14" t="s">
        <v>20</v>
      </c>
      <c r="I1639" s="14" t="str">
        <f>VLOOKUP(Transaksi[[#This Row],[product_id]],'Data Mentah'!$J$7:$N$31,2,FALSE)</f>
        <v>Sosis</v>
      </c>
      <c r="J1639" s="14" t="str">
        <f>VLOOKUP(Transaksi[[#This Row],[product_id]],'Data Mentah'!$J$7:$N$31,3,FALSE)</f>
        <v>topping</v>
      </c>
      <c r="K1639" s="14">
        <f>VLOOKUP(Transaksi[[#This Row],[product_id]],'Data Mentah'!$J$7:$N$31,4,FALSE)</f>
        <v>3000</v>
      </c>
      <c r="L1639" s="14" t="str">
        <f>VLOOKUP(Transaksi[[#This Row],[product_id]],'Data Mentah'!$J$7:$N$31,5,FALSE)</f>
        <v>lainnya</v>
      </c>
      <c r="M1639" s="14">
        <f>Transaksi[[#This Row],[quantity]]*Transaksi[[#This Row],[harga_produk]]</f>
        <v>6000</v>
      </c>
      <c r="N1639" s="14" t="str">
        <f>LEFT(Transaksi[[#This Row],[jenis_pembayaran]],4)</f>
        <v>CASH</v>
      </c>
      <c r="O1639" s="14">
        <f>IF(Transaksi[[#This Row],[tipe_pembayaran]]="QRIS",5%*Transaksi[[#This Row],[total_penjualan]],0)</f>
        <v>0</v>
      </c>
      <c r="P1639" s="14">
        <f>Transaksi[[#This Row],[total_penjualan]]-Transaksi[[#This Row],[diskon]]</f>
        <v>6000</v>
      </c>
      <c r="Q1639" s="16" t="str">
        <f t="shared" si="25"/>
        <v>April</v>
      </c>
    </row>
    <row r="1640" spans="1:17">
      <c r="A1640" s="14">
        <v>1639</v>
      </c>
      <c r="B1640" s="14">
        <v>490</v>
      </c>
      <c r="C1640" s="15">
        <v>44746</v>
      </c>
      <c r="D1640" s="14">
        <v>55</v>
      </c>
      <c r="E1640" s="14">
        <v>22</v>
      </c>
      <c r="F1640" s="14">
        <v>1</v>
      </c>
      <c r="G1640" s="14" t="s">
        <v>45</v>
      </c>
      <c r="H1640" s="14" t="s">
        <v>15</v>
      </c>
      <c r="I1640" s="14" t="str">
        <f>VLOOKUP(Transaksi[[#This Row],[product_id]],'Data Mentah'!$J$7:$N$31,2,FALSE)</f>
        <v>Sambal Matah</v>
      </c>
      <c r="J1640" s="14" t="str">
        <f>VLOOKUP(Transaksi[[#This Row],[product_id]],'Data Mentah'!$J$7:$N$31,3,FALSE)</f>
        <v>topping</v>
      </c>
      <c r="K1640" s="14">
        <f>VLOOKUP(Transaksi[[#This Row],[product_id]],'Data Mentah'!$J$7:$N$31,4,FALSE)</f>
        <v>3000</v>
      </c>
      <c r="L1640" s="14" t="str">
        <f>VLOOKUP(Transaksi[[#This Row],[product_id]],'Data Mentah'!$J$7:$N$31,5,FALSE)</f>
        <v>lainnya</v>
      </c>
      <c r="M1640" s="14">
        <f>Transaksi[[#This Row],[quantity]]*Transaksi[[#This Row],[harga_produk]]</f>
        <v>3000</v>
      </c>
      <c r="N1640" s="14" t="str">
        <f>LEFT(Transaksi[[#This Row],[jenis_pembayaran]],4)</f>
        <v>QRIS</v>
      </c>
      <c r="O1640" s="14">
        <f>IF(Transaksi[[#This Row],[tipe_pembayaran]]="QRIS",5%*Transaksi[[#This Row],[total_penjualan]],0)</f>
        <v>150</v>
      </c>
      <c r="P1640" s="14">
        <f>Transaksi[[#This Row],[total_penjualan]]-Transaksi[[#This Row],[diskon]]</f>
        <v>2850</v>
      </c>
      <c r="Q1640" s="16" t="str">
        <f t="shared" si="25"/>
        <v>Juli</v>
      </c>
    </row>
    <row r="1641" spans="1:17">
      <c r="A1641" s="14">
        <v>1640</v>
      </c>
      <c r="B1641" s="14">
        <v>1143</v>
      </c>
      <c r="C1641" s="15">
        <v>44563</v>
      </c>
      <c r="D1641" s="14">
        <v>78</v>
      </c>
      <c r="E1641" s="14">
        <v>23</v>
      </c>
      <c r="F1641" s="14">
        <v>1</v>
      </c>
      <c r="G1641" s="14" t="s">
        <v>30</v>
      </c>
      <c r="H1641" s="14" t="s">
        <v>20</v>
      </c>
      <c r="I1641" s="14" t="str">
        <f>VLOOKUP(Transaksi[[#This Row],[product_id]],'Data Mentah'!$J$7:$N$31,2,FALSE)</f>
        <v>Sosis</v>
      </c>
      <c r="J1641" s="14" t="str">
        <f>VLOOKUP(Transaksi[[#This Row],[product_id]],'Data Mentah'!$J$7:$N$31,3,FALSE)</f>
        <v>topping</v>
      </c>
      <c r="K1641" s="14">
        <f>VLOOKUP(Transaksi[[#This Row],[product_id]],'Data Mentah'!$J$7:$N$31,4,FALSE)</f>
        <v>3000</v>
      </c>
      <c r="L1641" s="14" t="str">
        <f>VLOOKUP(Transaksi[[#This Row],[product_id]],'Data Mentah'!$J$7:$N$31,5,FALSE)</f>
        <v>lainnya</v>
      </c>
      <c r="M1641" s="14">
        <f>Transaksi[[#This Row],[quantity]]*Transaksi[[#This Row],[harga_produk]]</f>
        <v>3000</v>
      </c>
      <c r="N1641" s="14" t="str">
        <f>LEFT(Transaksi[[#This Row],[jenis_pembayaran]],4)</f>
        <v>QRIS</v>
      </c>
      <c r="O1641" s="14">
        <f>IF(Transaksi[[#This Row],[tipe_pembayaran]]="QRIS",5%*Transaksi[[#This Row],[total_penjualan]],0)</f>
        <v>150</v>
      </c>
      <c r="P1641" s="14">
        <f>Transaksi[[#This Row],[total_penjualan]]-Transaksi[[#This Row],[diskon]]</f>
        <v>2850</v>
      </c>
      <c r="Q1641" s="16" t="str">
        <f t="shared" si="25"/>
        <v>Januari</v>
      </c>
    </row>
    <row r="1642" spans="1:17">
      <c r="A1642" s="14">
        <v>1641</v>
      </c>
      <c r="B1642" s="14">
        <v>578</v>
      </c>
      <c r="C1642" s="15">
        <v>44565</v>
      </c>
      <c r="D1642" s="14">
        <v>71</v>
      </c>
      <c r="E1642" s="14">
        <v>20</v>
      </c>
      <c r="F1642" s="14">
        <v>1</v>
      </c>
      <c r="G1642" s="14" t="s">
        <v>22</v>
      </c>
      <c r="H1642" s="14" t="s">
        <v>15</v>
      </c>
      <c r="I1642" s="14" t="str">
        <f>VLOOKUP(Transaksi[[#This Row],[product_id]],'Data Mentah'!$J$7:$N$31,2,FALSE)</f>
        <v>Nugget</v>
      </c>
      <c r="J1642" s="14" t="str">
        <f>VLOOKUP(Transaksi[[#This Row],[product_id]],'Data Mentah'!$J$7:$N$31,3,FALSE)</f>
        <v>topping</v>
      </c>
      <c r="K1642" s="14">
        <f>VLOOKUP(Transaksi[[#This Row],[product_id]],'Data Mentah'!$J$7:$N$31,4,FALSE)</f>
        <v>3000</v>
      </c>
      <c r="L1642" s="14" t="str">
        <f>VLOOKUP(Transaksi[[#This Row],[product_id]],'Data Mentah'!$J$7:$N$31,5,FALSE)</f>
        <v>lainnya</v>
      </c>
      <c r="M1642" s="14">
        <f>Transaksi[[#This Row],[quantity]]*Transaksi[[#This Row],[harga_produk]]</f>
        <v>3000</v>
      </c>
      <c r="N1642" s="14" t="str">
        <f>LEFT(Transaksi[[#This Row],[jenis_pembayaran]],4)</f>
        <v>QRIS</v>
      </c>
      <c r="O1642" s="14">
        <f>IF(Transaksi[[#This Row],[tipe_pembayaran]]="QRIS",5%*Transaksi[[#This Row],[total_penjualan]],0)</f>
        <v>150</v>
      </c>
      <c r="P1642" s="14">
        <f>Transaksi[[#This Row],[total_penjualan]]-Transaksi[[#This Row],[diskon]]</f>
        <v>2850</v>
      </c>
      <c r="Q1642" s="16" t="str">
        <f t="shared" si="25"/>
        <v>Januari</v>
      </c>
    </row>
    <row r="1643" spans="1:17">
      <c r="A1643" s="14">
        <v>1642</v>
      </c>
      <c r="B1643" s="14">
        <v>179</v>
      </c>
      <c r="C1643" s="15">
        <v>44790</v>
      </c>
      <c r="D1643" s="14">
        <v>35</v>
      </c>
      <c r="E1643" s="14">
        <v>24</v>
      </c>
      <c r="F1643" s="14">
        <v>1</v>
      </c>
      <c r="G1643" s="14" t="s">
        <v>33</v>
      </c>
      <c r="H1643" s="14" t="s">
        <v>20</v>
      </c>
      <c r="I1643" s="14" t="str">
        <f>VLOOKUP(Transaksi[[#This Row],[product_id]],'Data Mentah'!$J$7:$N$31,2,FALSE)</f>
        <v>Telur</v>
      </c>
      <c r="J1643" s="14" t="str">
        <f>VLOOKUP(Transaksi[[#This Row],[product_id]],'Data Mentah'!$J$7:$N$31,3,FALSE)</f>
        <v>topping</v>
      </c>
      <c r="K1643" s="14">
        <f>VLOOKUP(Transaksi[[#This Row],[product_id]],'Data Mentah'!$J$7:$N$31,4,FALSE)</f>
        <v>3000</v>
      </c>
      <c r="L1643" s="14" t="str">
        <f>VLOOKUP(Transaksi[[#This Row],[product_id]],'Data Mentah'!$J$7:$N$31,5,FALSE)</f>
        <v>lainnya</v>
      </c>
      <c r="M1643" s="14">
        <f>Transaksi[[#This Row],[quantity]]*Transaksi[[#This Row],[harga_produk]]</f>
        <v>3000</v>
      </c>
      <c r="N1643" s="14" t="str">
        <f>LEFT(Transaksi[[#This Row],[jenis_pembayaran]],4)</f>
        <v>QRIS</v>
      </c>
      <c r="O1643" s="14">
        <f>IF(Transaksi[[#This Row],[tipe_pembayaran]]="QRIS",5%*Transaksi[[#This Row],[total_penjualan]],0)</f>
        <v>150</v>
      </c>
      <c r="P1643" s="14">
        <f>Transaksi[[#This Row],[total_penjualan]]-Transaksi[[#This Row],[diskon]]</f>
        <v>2850</v>
      </c>
      <c r="Q1643" s="16" t="str">
        <f t="shared" si="25"/>
        <v>Agustus</v>
      </c>
    </row>
    <row r="1644" spans="1:17">
      <c r="A1644" s="14">
        <v>1643</v>
      </c>
      <c r="B1644" s="14">
        <v>365</v>
      </c>
      <c r="C1644" s="15">
        <v>44693</v>
      </c>
      <c r="D1644" s="14">
        <v>7</v>
      </c>
      <c r="E1644" s="14">
        <v>22</v>
      </c>
      <c r="F1644" s="14">
        <v>2</v>
      </c>
      <c r="G1644" s="14" t="s">
        <v>22</v>
      </c>
      <c r="H1644" s="14" t="s">
        <v>20</v>
      </c>
      <c r="I1644" s="14" t="str">
        <f>VLOOKUP(Transaksi[[#This Row],[product_id]],'Data Mentah'!$J$7:$N$31,2,FALSE)</f>
        <v>Sambal Matah</v>
      </c>
      <c r="J1644" s="14" t="str">
        <f>VLOOKUP(Transaksi[[#This Row],[product_id]],'Data Mentah'!$J$7:$N$31,3,FALSE)</f>
        <v>topping</v>
      </c>
      <c r="K1644" s="14">
        <f>VLOOKUP(Transaksi[[#This Row],[product_id]],'Data Mentah'!$J$7:$N$31,4,FALSE)</f>
        <v>3000</v>
      </c>
      <c r="L1644" s="14" t="str">
        <f>VLOOKUP(Transaksi[[#This Row],[product_id]],'Data Mentah'!$J$7:$N$31,5,FALSE)</f>
        <v>lainnya</v>
      </c>
      <c r="M1644" s="14">
        <f>Transaksi[[#This Row],[quantity]]*Transaksi[[#This Row],[harga_produk]]</f>
        <v>6000</v>
      </c>
      <c r="N1644" s="14" t="str">
        <f>LEFT(Transaksi[[#This Row],[jenis_pembayaran]],4)</f>
        <v>QRIS</v>
      </c>
      <c r="O1644" s="14">
        <f>IF(Transaksi[[#This Row],[tipe_pembayaran]]="QRIS",5%*Transaksi[[#This Row],[total_penjualan]],0)</f>
        <v>300</v>
      </c>
      <c r="P1644" s="14">
        <f>Transaksi[[#This Row],[total_penjualan]]-Transaksi[[#This Row],[diskon]]</f>
        <v>5700</v>
      </c>
      <c r="Q1644" s="16" t="str">
        <f t="shared" si="25"/>
        <v>Mei</v>
      </c>
    </row>
    <row r="1645" spans="1:17">
      <c r="A1645" s="14">
        <v>1644</v>
      </c>
      <c r="B1645" s="14">
        <v>1304</v>
      </c>
      <c r="C1645" s="15">
        <v>44622</v>
      </c>
      <c r="D1645" s="14">
        <v>83</v>
      </c>
      <c r="E1645" s="14">
        <v>23</v>
      </c>
      <c r="F1645" s="14">
        <v>2</v>
      </c>
      <c r="G1645" s="14" t="s">
        <v>14</v>
      </c>
      <c r="H1645" s="14" t="s">
        <v>20</v>
      </c>
      <c r="I1645" s="14" t="str">
        <f>VLOOKUP(Transaksi[[#This Row],[product_id]],'Data Mentah'!$J$7:$N$31,2,FALSE)</f>
        <v>Sosis</v>
      </c>
      <c r="J1645" s="14" t="str">
        <f>VLOOKUP(Transaksi[[#This Row],[product_id]],'Data Mentah'!$J$7:$N$31,3,FALSE)</f>
        <v>topping</v>
      </c>
      <c r="K1645" s="14">
        <f>VLOOKUP(Transaksi[[#This Row],[product_id]],'Data Mentah'!$J$7:$N$31,4,FALSE)</f>
        <v>3000</v>
      </c>
      <c r="L1645" s="14" t="str">
        <f>VLOOKUP(Transaksi[[#This Row],[product_id]],'Data Mentah'!$J$7:$N$31,5,FALSE)</f>
        <v>lainnya</v>
      </c>
      <c r="M1645" s="14">
        <f>Transaksi[[#This Row],[quantity]]*Transaksi[[#This Row],[harga_produk]]</f>
        <v>6000</v>
      </c>
      <c r="N1645" s="14" t="str">
        <f>LEFT(Transaksi[[#This Row],[jenis_pembayaran]],4)</f>
        <v>QRIS</v>
      </c>
      <c r="O1645" s="14">
        <f>IF(Transaksi[[#This Row],[tipe_pembayaran]]="QRIS",5%*Transaksi[[#This Row],[total_penjualan]],0)</f>
        <v>300</v>
      </c>
      <c r="P1645" s="14">
        <f>Transaksi[[#This Row],[total_penjualan]]-Transaksi[[#This Row],[diskon]]</f>
        <v>5700</v>
      </c>
      <c r="Q1645" s="16" t="str">
        <f t="shared" si="25"/>
        <v>Maret</v>
      </c>
    </row>
    <row r="1646" spans="1:17">
      <c r="A1646" s="14">
        <v>1645</v>
      </c>
      <c r="B1646" s="14">
        <v>404</v>
      </c>
      <c r="C1646" s="15">
        <v>44599</v>
      </c>
      <c r="D1646" s="14">
        <v>6</v>
      </c>
      <c r="E1646" s="14">
        <v>23</v>
      </c>
      <c r="F1646" s="14">
        <v>2</v>
      </c>
      <c r="G1646" s="14" t="s">
        <v>22</v>
      </c>
      <c r="H1646" s="14" t="s">
        <v>20</v>
      </c>
      <c r="I1646" s="14" t="str">
        <f>VLOOKUP(Transaksi[[#This Row],[product_id]],'Data Mentah'!$J$7:$N$31,2,FALSE)</f>
        <v>Sosis</v>
      </c>
      <c r="J1646" s="14" t="str">
        <f>VLOOKUP(Transaksi[[#This Row],[product_id]],'Data Mentah'!$J$7:$N$31,3,FALSE)</f>
        <v>topping</v>
      </c>
      <c r="K1646" s="14">
        <f>VLOOKUP(Transaksi[[#This Row],[product_id]],'Data Mentah'!$J$7:$N$31,4,FALSE)</f>
        <v>3000</v>
      </c>
      <c r="L1646" s="14" t="str">
        <f>VLOOKUP(Transaksi[[#This Row],[product_id]],'Data Mentah'!$J$7:$N$31,5,FALSE)</f>
        <v>lainnya</v>
      </c>
      <c r="M1646" s="14">
        <f>Transaksi[[#This Row],[quantity]]*Transaksi[[#This Row],[harga_produk]]</f>
        <v>6000</v>
      </c>
      <c r="N1646" s="14" t="str">
        <f>LEFT(Transaksi[[#This Row],[jenis_pembayaran]],4)</f>
        <v>QRIS</v>
      </c>
      <c r="O1646" s="14">
        <f>IF(Transaksi[[#This Row],[tipe_pembayaran]]="QRIS",5%*Transaksi[[#This Row],[total_penjualan]],0)</f>
        <v>300</v>
      </c>
      <c r="P1646" s="14">
        <f>Transaksi[[#This Row],[total_penjualan]]-Transaksi[[#This Row],[diskon]]</f>
        <v>5700</v>
      </c>
      <c r="Q1646" s="16" t="str">
        <f t="shared" si="25"/>
        <v>Februari</v>
      </c>
    </row>
    <row r="1647" spans="1:17">
      <c r="A1647" s="14">
        <v>1646</v>
      </c>
      <c r="B1647" s="14">
        <v>5</v>
      </c>
      <c r="C1647" s="15">
        <v>44680</v>
      </c>
      <c r="D1647" s="14">
        <v>87</v>
      </c>
      <c r="E1647" s="14">
        <v>19</v>
      </c>
      <c r="F1647" s="14">
        <v>1</v>
      </c>
      <c r="G1647" s="14" t="s">
        <v>14</v>
      </c>
      <c r="H1647" s="14" t="s">
        <v>15</v>
      </c>
      <c r="I1647" s="14" t="str">
        <f>VLOOKUP(Transaksi[[#This Row],[product_id]],'Data Mentah'!$J$7:$N$31,2,FALSE)</f>
        <v>Kornet</v>
      </c>
      <c r="J1647" s="14" t="str">
        <f>VLOOKUP(Transaksi[[#This Row],[product_id]],'Data Mentah'!$J$7:$N$31,3,FALSE)</f>
        <v>topping</v>
      </c>
      <c r="K1647" s="14">
        <f>VLOOKUP(Transaksi[[#This Row],[product_id]],'Data Mentah'!$J$7:$N$31,4,FALSE)</f>
        <v>3000</v>
      </c>
      <c r="L1647" s="14" t="str">
        <f>VLOOKUP(Transaksi[[#This Row],[product_id]],'Data Mentah'!$J$7:$N$31,5,FALSE)</f>
        <v>lainnya</v>
      </c>
      <c r="M1647" s="14">
        <f>Transaksi[[#This Row],[quantity]]*Transaksi[[#This Row],[harga_produk]]</f>
        <v>3000</v>
      </c>
      <c r="N1647" s="14" t="str">
        <f>LEFT(Transaksi[[#This Row],[jenis_pembayaran]],4)</f>
        <v>QRIS</v>
      </c>
      <c r="O1647" s="14">
        <f>IF(Transaksi[[#This Row],[tipe_pembayaran]]="QRIS",5%*Transaksi[[#This Row],[total_penjualan]],0)</f>
        <v>150</v>
      </c>
      <c r="P1647" s="14">
        <f>Transaksi[[#This Row],[total_penjualan]]-Transaksi[[#This Row],[diskon]]</f>
        <v>2850</v>
      </c>
      <c r="Q1647" s="16" t="str">
        <f t="shared" si="25"/>
        <v>April</v>
      </c>
    </row>
    <row r="1648" spans="1:17">
      <c r="A1648" s="14">
        <v>1647</v>
      </c>
      <c r="B1648" s="14">
        <v>766</v>
      </c>
      <c r="C1648" s="15">
        <v>44726</v>
      </c>
      <c r="D1648" s="14">
        <v>69</v>
      </c>
      <c r="E1648" s="14">
        <v>20</v>
      </c>
      <c r="F1648" s="14">
        <v>1</v>
      </c>
      <c r="G1648" s="14" t="s">
        <v>45</v>
      </c>
      <c r="H1648" s="14" t="s">
        <v>20</v>
      </c>
      <c r="I1648" s="14" t="str">
        <f>VLOOKUP(Transaksi[[#This Row],[product_id]],'Data Mentah'!$J$7:$N$31,2,FALSE)</f>
        <v>Nugget</v>
      </c>
      <c r="J1648" s="14" t="str">
        <f>VLOOKUP(Transaksi[[#This Row],[product_id]],'Data Mentah'!$J$7:$N$31,3,FALSE)</f>
        <v>topping</v>
      </c>
      <c r="K1648" s="14">
        <f>VLOOKUP(Transaksi[[#This Row],[product_id]],'Data Mentah'!$J$7:$N$31,4,FALSE)</f>
        <v>3000</v>
      </c>
      <c r="L1648" s="14" t="str">
        <f>VLOOKUP(Transaksi[[#This Row],[product_id]],'Data Mentah'!$J$7:$N$31,5,FALSE)</f>
        <v>lainnya</v>
      </c>
      <c r="M1648" s="14">
        <f>Transaksi[[#This Row],[quantity]]*Transaksi[[#This Row],[harga_produk]]</f>
        <v>3000</v>
      </c>
      <c r="N1648" s="14" t="str">
        <f>LEFT(Transaksi[[#This Row],[jenis_pembayaran]],4)</f>
        <v>QRIS</v>
      </c>
      <c r="O1648" s="14">
        <f>IF(Transaksi[[#This Row],[tipe_pembayaran]]="QRIS",5%*Transaksi[[#This Row],[total_penjualan]],0)</f>
        <v>150</v>
      </c>
      <c r="P1648" s="14">
        <f>Transaksi[[#This Row],[total_penjualan]]-Transaksi[[#This Row],[diskon]]</f>
        <v>2850</v>
      </c>
      <c r="Q1648" s="16" t="str">
        <f t="shared" si="25"/>
        <v>Juni</v>
      </c>
    </row>
    <row r="1649" spans="1:17">
      <c r="A1649" s="14">
        <v>1648</v>
      </c>
      <c r="B1649" s="14">
        <v>193</v>
      </c>
      <c r="C1649" s="15">
        <v>44641</v>
      </c>
      <c r="D1649" s="14">
        <v>4</v>
      </c>
      <c r="E1649" s="14">
        <v>22</v>
      </c>
      <c r="F1649" s="14">
        <v>2</v>
      </c>
      <c r="G1649" s="14" t="s">
        <v>45</v>
      </c>
      <c r="H1649" s="14" t="s">
        <v>20</v>
      </c>
      <c r="I1649" s="14" t="str">
        <f>VLOOKUP(Transaksi[[#This Row],[product_id]],'Data Mentah'!$J$7:$N$31,2,FALSE)</f>
        <v>Sambal Matah</v>
      </c>
      <c r="J1649" s="14" t="str">
        <f>VLOOKUP(Transaksi[[#This Row],[product_id]],'Data Mentah'!$J$7:$N$31,3,FALSE)</f>
        <v>topping</v>
      </c>
      <c r="K1649" s="14">
        <f>VLOOKUP(Transaksi[[#This Row],[product_id]],'Data Mentah'!$J$7:$N$31,4,FALSE)</f>
        <v>3000</v>
      </c>
      <c r="L1649" s="14" t="str">
        <f>VLOOKUP(Transaksi[[#This Row],[product_id]],'Data Mentah'!$J$7:$N$31,5,FALSE)</f>
        <v>lainnya</v>
      </c>
      <c r="M1649" s="14">
        <f>Transaksi[[#This Row],[quantity]]*Transaksi[[#This Row],[harga_produk]]</f>
        <v>6000</v>
      </c>
      <c r="N1649" s="14" t="str">
        <f>LEFT(Transaksi[[#This Row],[jenis_pembayaran]],4)</f>
        <v>QRIS</v>
      </c>
      <c r="O1649" s="14">
        <f>IF(Transaksi[[#This Row],[tipe_pembayaran]]="QRIS",5%*Transaksi[[#This Row],[total_penjualan]],0)</f>
        <v>300</v>
      </c>
      <c r="P1649" s="14">
        <f>Transaksi[[#This Row],[total_penjualan]]-Transaksi[[#This Row],[diskon]]</f>
        <v>5700</v>
      </c>
      <c r="Q1649" s="16" t="str">
        <f t="shared" si="25"/>
        <v>Maret</v>
      </c>
    </row>
    <row r="1650" spans="1:17">
      <c r="A1650" s="14">
        <v>1649</v>
      </c>
      <c r="B1650" s="14">
        <v>151</v>
      </c>
      <c r="C1650" s="15">
        <v>44640</v>
      </c>
      <c r="D1650" s="14">
        <v>90</v>
      </c>
      <c r="E1650" s="14">
        <v>20</v>
      </c>
      <c r="F1650" s="14">
        <v>1</v>
      </c>
      <c r="G1650" s="14" t="s">
        <v>22</v>
      </c>
      <c r="H1650" s="14" t="s">
        <v>15</v>
      </c>
      <c r="I1650" s="14" t="str">
        <f>VLOOKUP(Transaksi[[#This Row],[product_id]],'Data Mentah'!$J$7:$N$31,2,FALSE)</f>
        <v>Nugget</v>
      </c>
      <c r="J1650" s="14" t="str">
        <f>VLOOKUP(Transaksi[[#This Row],[product_id]],'Data Mentah'!$J$7:$N$31,3,FALSE)</f>
        <v>topping</v>
      </c>
      <c r="K1650" s="14">
        <f>VLOOKUP(Transaksi[[#This Row],[product_id]],'Data Mentah'!$J$7:$N$31,4,FALSE)</f>
        <v>3000</v>
      </c>
      <c r="L1650" s="14" t="str">
        <f>VLOOKUP(Transaksi[[#This Row],[product_id]],'Data Mentah'!$J$7:$N$31,5,FALSE)</f>
        <v>lainnya</v>
      </c>
      <c r="M1650" s="14">
        <f>Transaksi[[#This Row],[quantity]]*Transaksi[[#This Row],[harga_produk]]</f>
        <v>3000</v>
      </c>
      <c r="N1650" s="14" t="str">
        <f>LEFT(Transaksi[[#This Row],[jenis_pembayaran]],4)</f>
        <v>QRIS</v>
      </c>
      <c r="O1650" s="14">
        <f>IF(Transaksi[[#This Row],[tipe_pembayaran]]="QRIS",5%*Transaksi[[#This Row],[total_penjualan]],0)</f>
        <v>150</v>
      </c>
      <c r="P1650" s="14">
        <f>Transaksi[[#This Row],[total_penjualan]]-Transaksi[[#This Row],[diskon]]</f>
        <v>2850</v>
      </c>
      <c r="Q1650" s="16" t="str">
        <f t="shared" si="25"/>
        <v>Maret</v>
      </c>
    </row>
    <row r="1651" spans="1:17">
      <c r="A1651" s="14">
        <v>1650</v>
      </c>
      <c r="B1651" s="14">
        <v>719</v>
      </c>
      <c r="C1651" s="15">
        <v>44607</v>
      </c>
      <c r="D1651" s="14">
        <v>25</v>
      </c>
      <c r="E1651" s="14">
        <v>20</v>
      </c>
      <c r="F1651" s="14">
        <v>2</v>
      </c>
      <c r="G1651" s="14" t="s">
        <v>33</v>
      </c>
      <c r="H1651" s="14" t="s">
        <v>20</v>
      </c>
      <c r="I1651" s="14" t="str">
        <f>VLOOKUP(Transaksi[[#This Row],[product_id]],'Data Mentah'!$J$7:$N$31,2,FALSE)</f>
        <v>Nugget</v>
      </c>
      <c r="J1651" s="14" t="str">
        <f>VLOOKUP(Transaksi[[#This Row],[product_id]],'Data Mentah'!$J$7:$N$31,3,FALSE)</f>
        <v>topping</v>
      </c>
      <c r="K1651" s="14">
        <f>VLOOKUP(Transaksi[[#This Row],[product_id]],'Data Mentah'!$J$7:$N$31,4,FALSE)</f>
        <v>3000</v>
      </c>
      <c r="L1651" s="14" t="str">
        <f>VLOOKUP(Transaksi[[#This Row],[product_id]],'Data Mentah'!$J$7:$N$31,5,FALSE)</f>
        <v>lainnya</v>
      </c>
      <c r="M1651" s="14">
        <f>Transaksi[[#This Row],[quantity]]*Transaksi[[#This Row],[harga_produk]]</f>
        <v>6000</v>
      </c>
      <c r="N1651" s="14" t="str">
        <f>LEFT(Transaksi[[#This Row],[jenis_pembayaran]],4)</f>
        <v>QRIS</v>
      </c>
      <c r="O1651" s="14">
        <f>IF(Transaksi[[#This Row],[tipe_pembayaran]]="QRIS",5%*Transaksi[[#This Row],[total_penjualan]],0)</f>
        <v>300</v>
      </c>
      <c r="P1651" s="14">
        <f>Transaksi[[#This Row],[total_penjualan]]-Transaksi[[#This Row],[diskon]]</f>
        <v>5700</v>
      </c>
      <c r="Q1651" s="16" t="str">
        <f t="shared" si="25"/>
        <v>Februari</v>
      </c>
    </row>
    <row r="1652" spans="1:17">
      <c r="A1652" s="14">
        <v>1651</v>
      </c>
      <c r="B1652" s="14">
        <v>70</v>
      </c>
      <c r="C1652" s="15">
        <v>44726</v>
      </c>
      <c r="D1652" s="14">
        <v>14</v>
      </c>
      <c r="E1652" s="14">
        <v>19</v>
      </c>
      <c r="F1652" s="14">
        <v>1</v>
      </c>
      <c r="G1652" s="14" t="s">
        <v>33</v>
      </c>
      <c r="H1652" s="14" t="s">
        <v>20</v>
      </c>
      <c r="I1652" s="14" t="str">
        <f>VLOOKUP(Transaksi[[#This Row],[product_id]],'Data Mentah'!$J$7:$N$31,2,FALSE)</f>
        <v>Kornet</v>
      </c>
      <c r="J1652" s="14" t="str">
        <f>VLOOKUP(Transaksi[[#This Row],[product_id]],'Data Mentah'!$J$7:$N$31,3,FALSE)</f>
        <v>topping</v>
      </c>
      <c r="K1652" s="14">
        <f>VLOOKUP(Transaksi[[#This Row],[product_id]],'Data Mentah'!$J$7:$N$31,4,FALSE)</f>
        <v>3000</v>
      </c>
      <c r="L1652" s="14" t="str">
        <f>VLOOKUP(Transaksi[[#This Row],[product_id]],'Data Mentah'!$J$7:$N$31,5,FALSE)</f>
        <v>lainnya</v>
      </c>
      <c r="M1652" s="14">
        <f>Transaksi[[#This Row],[quantity]]*Transaksi[[#This Row],[harga_produk]]</f>
        <v>3000</v>
      </c>
      <c r="N1652" s="14" t="str">
        <f>LEFT(Transaksi[[#This Row],[jenis_pembayaran]],4)</f>
        <v>QRIS</v>
      </c>
      <c r="O1652" s="14">
        <f>IF(Transaksi[[#This Row],[tipe_pembayaran]]="QRIS",5%*Transaksi[[#This Row],[total_penjualan]],0)</f>
        <v>150</v>
      </c>
      <c r="P1652" s="14">
        <f>Transaksi[[#This Row],[total_penjualan]]-Transaksi[[#This Row],[diskon]]</f>
        <v>2850</v>
      </c>
      <c r="Q1652" s="16" t="str">
        <f t="shared" si="25"/>
        <v>Juni</v>
      </c>
    </row>
    <row r="1653" spans="1:17">
      <c r="A1653" s="14">
        <v>1652</v>
      </c>
      <c r="B1653" s="14">
        <v>296</v>
      </c>
      <c r="C1653" s="15">
        <v>44626</v>
      </c>
      <c r="D1653" s="14">
        <v>13</v>
      </c>
      <c r="E1653" s="14">
        <v>19</v>
      </c>
      <c r="F1653" s="14">
        <v>2</v>
      </c>
      <c r="G1653" s="14" t="s">
        <v>30</v>
      </c>
      <c r="H1653" s="14" t="s">
        <v>20</v>
      </c>
      <c r="I1653" s="14" t="str">
        <f>VLOOKUP(Transaksi[[#This Row],[product_id]],'Data Mentah'!$J$7:$N$31,2,FALSE)</f>
        <v>Kornet</v>
      </c>
      <c r="J1653" s="14" t="str">
        <f>VLOOKUP(Transaksi[[#This Row],[product_id]],'Data Mentah'!$J$7:$N$31,3,FALSE)</f>
        <v>topping</v>
      </c>
      <c r="K1653" s="14">
        <f>VLOOKUP(Transaksi[[#This Row],[product_id]],'Data Mentah'!$J$7:$N$31,4,FALSE)</f>
        <v>3000</v>
      </c>
      <c r="L1653" s="14" t="str">
        <f>VLOOKUP(Transaksi[[#This Row],[product_id]],'Data Mentah'!$J$7:$N$31,5,FALSE)</f>
        <v>lainnya</v>
      </c>
      <c r="M1653" s="14">
        <f>Transaksi[[#This Row],[quantity]]*Transaksi[[#This Row],[harga_produk]]</f>
        <v>6000</v>
      </c>
      <c r="N1653" s="14" t="str">
        <f>LEFT(Transaksi[[#This Row],[jenis_pembayaran]],4)</f>
        <v>QRIS</v>
      </c>
      <c r="O1653" s="14">
        <f>IF(Transaksi[[#This Row],[tipe_pembayaran]]="QRIS",5%*Transaksi[[#This Row],[total_penjualan]],0)</f>
        <v>300</v>
      </c>
      <c r="P1653" s="14">
        <f>Transaksi[[#This Row],[total_penjualan]]-Transaksi[[#This Row],[diskon]]</f>
        <v>5700</v>
      </c>
      <c r="Q1653" s="16" t="str">
        <f t="shared" si="25"/>
        <v>Maret</v>
      </c>
    </row>
    <row r="1654" spans="1:17">
      <c r="A1654" s="14">
        <v>1653</v>
      </c>
      <c r="B1654" s="14">
        <v>1428</v>
      </c>
      <c r="C1654" s="15">
        <v>44583</v>
      </c>
      <c r="D1654" s="14">
        <v>53</v>
      </c>
      <c r="E1654" s="14">
        <v>23</v>
      </c>
      <c r="F1654" s="14">
        <v>1</v>
      </c>
      <c r="G1654" s="14" t="s">
        <v>14</v>
      </c>
      <c r="H1654" s="14" t="s">
        <v>15</v>
      </c>
      <c r="I1654" s="14" t="str">
        <f>VLOOKUP(Transaksi[[#This Row],[product_id]],'Data Mentah'!$J$7:$N$31,2,FALSE)</f>
        <v>Sosis</v>
      </c>
      <c r="J1654" s="14" t="str">
        <f>VLOOKUP(Transaksi[[#This Row],[product_id]],'Data Mentah'!$J$7:$N$31,3,FALSE)</f>
        <v>topping</v>
      </c>
      <c r="K1654" s="14">
        <f>VLOOKUP(Transaksi[[#This Row],[product_id]],'Data Mentah'!$J$7:$N$31,4,FALSE)</f>
        <v>3000</v>
      </c>
      <c r="L1654" s="14" t="str">
        <f>VLOOKUP(Transaksi[[#This Row],[product_id]],'Data Mentah'!$J$7:$N$31,5,FALSE)</f>
        <v>lainnya</v>
      </c>
      <c r="M1654" s="14">
        <f>Transaksi[[#This Row],[quantity]]*Transaksi[[#This Row],[harga_produk]]</f>
        <v>3000</v>
      </c>
      <c r="N1654" s="14" t="str">
        <f>LEFT(Transaksi[[#This Row],[jenis_pembayaran]],4)</f>
        <v>QRIS</v>
      </c>
      <c r="O1654" s="14">
        <f>IF(Transaksi[[#This Row],[tipe_pembayaran]]="QRIS",5%*Transaksi[[#This Row],[total_penjualan]],0)</f>
        <v>150</v>
      </c>
      <c r="P1654" s="14">
        <f>Transaksi[[#This Row],[total_penjualan]]-Transaksi[[#This Row],[diskon]]</f>
        <v>2850</v>
      </c>
      <c r="Q1654" s="16" t="str">
        <f t="shared" si="25"/>
        <v>Januari</v>
      </c>
    </row>
    <row r="1655" spans="1:17">
      <c r="A1655" s="14">
        <v>1654</v>
      </c>
      <c r="B1655" s="14">
        <v>1377</v>
      </c>
      <c r="C1655" s="15">
        <v>44673</v>
      </c>
      <c r="D1655" s="14">
        <v>60</v>
      </c>
      <c r="E1655" s="14">
        <v>19</v>
      </c>
      <c r="F1655" s="14">
        <v>1</v>
      </c>
      <c r="G1655" s="14" t="s">
        <v>22</v>
      </c>
      <c r="H1655" s="14" t="s">
        <v>20</v>
      </c>
      <c r="I1655" s="14" t="str">
        <f>VLOOKUP(Transaksi[[#This Row],[product_id]],'Data Mentah'!$J$7:$N$31,2,FALSE)</f>
        <v>Kornet</v>
      </c>
      <c r="J1655" s="14" t="str">
        <f>VLOOKUP(Transaksi[[#This Row],[product_id]],'Data Mentah'!$J$7:$N$31,3,FALSE)</f>
        <v>topping</v>
      </c>
      <c r="K1655" s="14">
        <f>VLOOKUP(Transaksi[[#This Row],[product_id]],'Data Mentah'!$J$7:$N$31,4,FALSE)</f>
        <v>3000</v>
      </c>
      <c r="L1655" s="14" t="str">
        <f>VLOOKUP(Transaksi[[#This Row],[product_id]],'Data Mentah'!$J$7:$N$31,5,FALSE)</f>
        <v>lainnya</v>
      </c>
      <c r="M1655" s="14">
        <f>Transaksi[[#This Row],[quantity]]*Transaksi[[#This Row],[harga_produk]]</f>
        <v>3000</v>
      </c>
      <c r="N1655" s="14" t="str">
        <f>LEFT(Transaksi[[#This Row],[jenis_pembayaran]],4)</f>
        <v>QRIS</v>
      </c>
      <c r="O1655" s="14">
        <f>IF(Transaksi[[#This Row],[tipe_pembayaran]]="QRIS",5%*Transaksi[[#This Row],[total_penjualan]],0)</f>
        <v>150</v>
      </c>
      <c r="P1655" s="14">
        <f>Transaksi[[#This Row],[total_penjualan]]-Transaksi[[#This Row],[diskon]]</f>
        <v>2850</v>
      </c>
      <c r="Q1655" s="16" t="str">
        <f t="shared" si="25"/>
        <v>April</v>
      </c>
    </row>
    <row r="1656" spans="1:17">
      <c r="A1656" s="14">
        <v>1655</v>
      </c>
      <c r="B1656" s="14">
        <v>1491</v>
      </c>
      <c r="C1656" s="15">
        <v>44776</v>
      </c>
      <c r="D1656" s="14">
        <v>99</v>
      </c>
      <c r="E1656" s="14">
        <v>24</v>
      </c>
      <c r="F1656" s="14">
        <v>2</v>
      </c>
      <c r="G1656" s="14" t="s">
        <v>22</v>
      </c>
      <c r="H1656" s="14" t="s">
        <v>15</v>
      </c>
      <c r="I1656" s="14" t="str">
        <f>VLOOKUP(Transaksi[[#This Row],[product_id]],'Data Mentah'!$J$7:$N$31,2,FALSE)</f>
        <v>Telur</v>
      </c>
      <c r="J1656" s="14" t="str">
        <f>VLOOKUP(Transaksi[[#This Row],[product_id]],'Data Mentah'!$J$7:$N$31,3,FALSE)</f>
        <v>topping</v>
      </c>
      <c r="K1656" s="14">
        <f>VLOOKUP(Transaksi[[#This Row],[product_id]],'Data Mentah'!$J$7:$N$31,4,FALSE)</f>
        <v>3000</v>
      </c>
      <c r="L1656" s="14" t="str">
        <f>VLOOKUP(Transaksi[[#This Row],[product_id]],'Data Mentah'!$J$7:$N$31,5,FALSE)</f>
        <v>lainnya</v>
      </c>
      <c r="M1656" s="14">
        <f>Transaksi[[#This Row],[quantity]]*Transaksi[[#This Row],[harga_produk]]</f>
        <v>6000</v>
      </c>
      <c r="N1656" s="14" t="str">
        <f>LEFT(Transaksi[[#This Row],[jenis_pembayaran]],4)</f>
        <v>QRIS</v>
      </c>
      <c r="O1656" s="14">
        <f>IF(Transaksi[[#This Row],[tipe_pembayaran]]="QRIS",5%*Transaksi[[#This Row],[total_penjualan]],0)</f>
        <v>300</v>
      </c>
      <c r="P1656" s="14">
        <f>Transaksi[[#This Row],[total_penjualan]]-Transaksi[[#This Row],[diskon]]</f>
        <v>5700</v>
      </c>
      <c r="Q1656" s="16" t="str">
        <f t="shared" si="25"/>
        <v>Agustus</v>
      </c>
    </row>
    <row r="1657" spans="1:17">
      <c r="A1657" s="14">
        <v>1656</v>
      </c>
      <c r="B1657" s="14">
        <v>962</v>
      </c>
      <c r="C1657" s="15">
        <v>44759</v>
      </c>
      <c r="D1657" s="14">
        <v>81</v>
      </c>
      <c r="E1657" s="14">
        <v>24</v>
      </c>
      <c r="F1657" s="14">
        <v>2</v>
      </c>
      <c r="G1657" s="14" t="s">
        <v>30</v>
      </c>
      <c r="H1657" s="14" t="s">
        <v>20</v>
      </c>
      <c r="I1657" s="14" t="str">
        <f>VLOOKUP(Transaksi[[#This Row],[product_id]],'Data Mentah'!$J$7:$N$31,2,FALSE)</f>
        <v>Telur</v>
      </c>
      <c r="J1657" s="14" t="str">
        <f>VLOOKUP(Transaksi[[#This Row],[product_id]],'Data Mentah'!$J$7:$N$31,3,FALSE)</f>
        <v>topping</v>
      </c>
      <c r="K1657" s="14">
        <f>VLOOKUP(Transaksi[[#This Row],[product_id]],'Data Mentah'!$J$7:$N$31,4,FALSE)</f>
        <v>3000</v>
      </c>
      <c r="L1657" s="14" t="str">
        <f>VLOOKUP(Transaksi[[#This Row],[product_id]],'Data Mentah'!$J$7:$N$31,5,FALSE)</f>
        <v>lainnya</v>
      </c>
      <c r="M1657" s="14">
        <f>Transaksi[[#This Row],[quantity]]*Transaksi[[#This Row],[harga_produk]]</f>
        <v>6000</v>
      </c>
      <c r="N1657" s="14" t="str">
        <f>LEFT(Transaksi[[#This Row],[jenis_pembayaran]],4)</f>
        <v>QRIS</v>
      </c>
      <c r="O1657" s="14">
        <f>IF(Transaksi[[#This Row],[tipe_pembayaran]]="QRIS",5%*Transaksi[[#This Row],[total_penjualan]],0)</f>
        <v>300</v>
      </c>
      <c r="P1657" s="14">
        <f>Transaksi[[#This Row],[total_penjualan]]-Transaksi[[#This Row],[diskon]]</f>
        <v>5700</v>
      </c>
      <c r="Q1657" s="16" t="str">
        <f t="shared" si="25"/>
        <v>Juli</v>
      </c>
    </row>
    <row r="1658" spans="1:17">
      <c r="A1658" s="14">
        <v>1657</v>
      </c>
      <c r="B1658" s="14">
        <v>913</v>
      </c>
      <c r="C1658" s="15">
        <v>44646</v>
      </c>
      <c r="D1658" s="14">
        <v>25</v>
      </c>
      <c r="E1658" s="14">
        <v>20</v>
      </c>
      <c r="F1658" s="14">
        <v>1</v>
      </c>
      <c r="G1658" s="14" t="s">
        <v>14</v>
      </c>
      <c r="H1658" s="14" t="s">
        <v>15</v>
      </c>
      <c r="I1658" s="14" t="str">
        <f>VLOOKUP(Transaksi[[#This Row],[product_id]],'Data Mentah'!$J$7:$N$31,2,FALSE)</f>
        <v>Nugget</v>
      </c>
      <c r="J1658" s="14" t="str">
        <f>VLOOKUP(Transaksi[[#This Row],[product_id]],'Data Mentah'!$J$7:$N$31,3,FALSE)</f>
        <v>topping</v>
      </c>
      <c r="K1658" s="14">
        <f>VLOOKUP(Transaksi[[#This Row],[product_id]],'Data Mentah'!$J$7:$N$31,4,FALSE)</f>
        <v>3000</v>
      </c>
      <c r="L1658" s="14" t="str">
        <f>VLOOKUP(Transaksi[[#This Row],[product_id]],'Data Mentah'!$J$7:$N$31,5,FALSE)</f>
        <v>lainnya</v>
      </c>
      <c r="M1658" s="14">
        <f>Transaksi[[#This Row],[quantity]]*Transaksi[[#This Row],[harga_produk]]</f>
        <v>3000</v>
      </c>
      <c r="N1658" s="14" t="str">
        <f>LEFT(Transaksi[[#This Row],[jenis_pembayaran]],4)</f>
        <v>QRIS</v>
      </c>
      <c r="O1658" s="14">
        <f>IF(Transaksi[[#This Row],[tipe_pembayaran]]="QRIS",5%*Transaksi[[#This Row],[total_penjualan]],0)</f>
        <v>150</v>
      </c>
      <c r="P1658" s="14">
        <f>Transaksi[[#This Row],[total_penjualan]]-Transaksi[[#This Row],[diskon]]</f>
        <v>2850</v>
      </c>
      <c r="Q1658" s="16" t="str">
        <f t="shared" si="25"/>
        <v>Maret</v>
      </c>
    </row>
    <row r="1659" spans="1:17">
      <c r="A1659" s="14">
        <v>1658</v>
      </c>
      <c r="B1659" s="14">
        <v>383</v>
      </c>
      <c r="C1659" s="15">
        <v>44703</v>
      </c>
      <c r="D1659" s="14">
        <v>5</v>
      </c>
      <c r="E1659" s="14">
        <v>20</v>
      </c>
      <c r="F1659" s="14">
        <v>2</v>
      </c>
      <c r="G1659" s="14" t="s">
        <v>22</v>
      </c>
      <c r="H1659" s="14" t="s">
        <v>15</v>
      </c>
      <c r="I1659" s="14" t="str">
        <f>VLOOKUP(Transaksi[[#This Row],[product_id]],'Data Mentah'!$J$7:$N$31,2,FALSE)</f>
        <v>Nugget</v>
      </c>
      <c r="J1659" s="14" t="str">
        <f>VLOOKUP(Transaksi[[#This Row],[product_id]],'Data Mentah'!$J$7:$N$31,3,FALSE)</f>
        <v>topping</v>
      </c>
      <c r="K1659" s="14">
        <f>VLOOKUP(Transaksi[[#This Row],[product_id]],'Data Mentah'!$J$7:$N$31,4,FALSE)</f>
        <v>3000</v>
      </c>
      <c r="L1659" s="14" t="str">
        <f>VLOOKUP(Transaksi[[#This Row],[product_id]],'Data Mentah'!$J$7:$N$31,5,FALSE)</f>
        <v>lainnya</v>
      </c>
      <c r="M1659" s="14">
        <f>Transaksi[[#This Row],[quantity]]*Transaksi[[#This Row],[harga_produk]]</f>
        <v>6000</v>
      </c>
      <c r="N1659" s="14" t="str">
        <f>LEFT(Transaksi[[#This Row],[jenis_pembayaran]],4)</f>
        <v>QRIS</v>
      </c>
      <c r="O1659" s="14">
        <f>IF(Transaksi[[#This Row],[tipe_pembayaran]]="QRIS",5%*Transaksi[[#This Row],[total_penjualan]],0)</f>
        <v>300</v>
      </c>
      <c r="P1659" s="14">
        <f>Transaksi[[#This Row],[total_penjualan]]-Transaksi[[#This Row],[diskon]]</f>
        <v>5700</v>
      </c>
      <c r="Q1659" s="16" t="str">
        <f t="shared" si="25"/>
        <v>Mei</v>
      </c>
    </row>
    <row r="1660" spans="1:17">
      <c r="A1660" s="14">
        <v>1659</v>
      </c>
      <c r="B1660" s="14">
        <v>1396</v>
      </c>
      <c r="C1660" s="15">
        <v>44676</v>
      </c>
      <c r="D1660" s="14">
        <v>90</v>
      </c>
      <c r="E1660" s="14">
        <v>19</v>
      </c>
      <c r="F1660" s="14">
        <v>1</v>
      </c>
      <c r="G1660" s="14" t="s">
        <v>45</v>
      </c>
      <c r="H1660" s="14" t="s">
        <v>15</v>
      </c>
      <c r="I1660" s="14" t="str">
        <f>VLOOKUP(Transaksi[[#This Row],[product_id]],'Data Mentah'!$J$7:$N$31,2,FALSE)</f>
        <v>Kornet</v>
      </c>
      <c r="J1660" s="14" t="str">
        <f>VLOOKUP(Transaksi[[#This Row],[product_id]],'Data Mentah'!$J$7:$N$31,3,FALSE)</f>
        <v>topping</v>
      </c>
      <c r="K1660" s="14">
        <f>VLOOKUP(Transaksi[[#This Row],[product_id]],'Data Mentah'!$J$7:$N$31,4,FALSE)</f>
        <v>3000</v>
      </c>
      <c r="L1660" s="14" t="str">
        <f>VLOOKUP(Transaksi[[#This Row],[product_id]],'Data Mentah'!$J$7:$N$31,5,FALSE)</f>
        <v>lainnya</v>
      </c>
      <c r="M1660" s="14">
        <f>Transaksi[[#This Row],[quantity]]*Transaksi[[#This Row],[harga_produk]]</f>
        <v>3000</v>
      </c>
      <c r="N1660" s="14" t="str">
        <f>LEFT(Transaksi[[#This Row],[jenis_pembayaran]],4)</f>
        <v>QRIS</v>
      </c>
      <c r="O1660" s="14">
        <f>IF(Transaksi[[#This Row],[tipe_pembayaran]]="QRIS",5%*Transaksi[[#This Row],[total_penjualan]],0)</f>
        <v>150</v>
      </c>
      <c r="P1660" s="14">
        <f>Transaksi[[#This Row],[total_penjualan]]-Transaksi[[#This Row],[diskon]]</f>
        <v>2850</v>
      </c>
      <c r="Q1660" s="16" t="str">
        <f t="shared" si="25"/>
        <v>April</v>
      </c>
    </row>
    <row r="1661" spans="1:17">
      <c r="A1661" s="14">
        <v>1660</v>
      </c>
      <c r="B1661" s="14">
        <v>172</v>
      </c>
      <c r="C1661" s="15">
        <v>44623</v>
      </c>
      <c r="D1661" s="14">
        <v>57</v>
      </c>
      <c r="E1661" s="14">
        <v>23</v>
      </c>
      <c r="F1661" s="14">
        <v>2</v>
      </c>
      <c r="G1661" s="14" t="s">
        <v>14</v>
      </c>
      <c r="H1661" s="14" t="s">
        <v>15</v>
      </c>
      <c r="I1661" s="14" t="str">
        <f>VLOOKUP(Transaksi[[#This Row],[product_id]],'Data Mentah'!$J$7:$N$31,2,FALSE)</f>
        <v>Sosis</v>
      </c>
      <c r="J1661" s="14" t="str">
        <f>VLOOKUP(Transaksi[[#This Row],[product_id]],'Data Mentah'!$J$7:$N$31,3,FALSE)</f>
        <v>topping</v>
      </c>
      <c r="K1661" s="14">
        <f>VLOOKUP(Transaksi[[#This Row],[product_id]],'Data Mentah'!$J$7:$N$31,4,FALSE)</f>
        <v>3000</v>
      </c>
      <c r="L1661" s="14" t="str">
        <f>VLOOKUP(Transaksi[[#This Row],[product_id]],'Data Mentah'!$J$7:$N$31,5,FALSE)</f>
        <v>lainnya</v>
      </c>
      <c r="M1661" s="14">
        <f>Transaksi[[#This Row],[quantity]]*Transaksi[[#This Row],[harga_produk]]</f>
        <v>6000</v>
      </c>
      <c r="N1661" s="14" t="str">
        <f>LEFT(Transaksi[[#This Row],[jenis_pembayaran]],4)</f>
        <v>QRIS</v>
      </c>
      <c r="O1661" s="14">
        <f>IF(Transaksi[[#This Row],[tipe_pembayaran]]="QRIS",5%*Transaksi[[#This Row],[total_penjualan]],0)</f>
        <v>300</v>
      </c>
      <c r="P1661" s="14">
        <f>Transaksi[[#This Row],[total_penjualan]]-Transaksi[[#This Row],[diskon]]</f>
        <v>5700</v>
      </c>
      <c r="Q1661" s="16" t="str">
        <f t="shared" si="25"/>
        <v>Maret</v>
      </c>
    </row>
    <row r="1662" spans="1:17">
      <c r="A1662" s="14">
        <v>1661</v>
      </c>
      <c r="B1662" s="14">
        <v>180</v>
      </c>
      <c r="C1662" s="15">
        <v>44738</v>
      </c>
      <c r="D1662" s="14">
        <v>18</v>
      </c>
      <c r="E1662" s="14">
        <v>24</v>
      </c>
      <c r="F1662" s="14">
        <v>2</v>
      </c>
      <c r="G1662" s="14" t="s">
        <v>30</v>
      </c>
      <c r="H1662" s="14" t="s">
        <v>20</v>
      </c>
      <c r="I1662" s="14" t="str">
        <f>VLOOKUP(Transaksi[[#This Row],[product_id]],'Data Mentah'!$J$7:$N$31,2,FALSE)</f>
        <v>Telur</v>
      </c>
      <c r="J1662" s="14" t="str">
        <f>VLOOKUP(Transaksi[[#This Row],[product_id]],'Data Mentah'!$J$7:$N$31,3,FALSE)</f>
        <v>topping</v>
      </c>
      <c r="K1662" s="14">
        <f>VLOOKUP(Transaksi[[#This Row],[product_id]],'Data Mentah'!$J$7:$N$31,4,FALSE)</f>
        <v>3000</v>
      </c>
      <c r="L1662" s="14" t="str">
        <f>VLOOKUP(Transaksi[[#This Row],[product_id]],'Data Mentah'!$J$7:$N$31,5,FALSE)</f>
        <v>lainnya</v>
      </c>
      <c r="M1662" s="14">
        <f>Transaksi[[#This Row],[quantity]]*Transaksi[[#This Row],[harga_produk]]</f>
        <v>6000</v>
      </c>
      <c r="N1662" s="14" t="str">
        <f>LEFT(Transaksi[[#This Row],[jenis_pembayaran]],4)</f>
        <v>QRIS</v>
      </c>
      <c r="O1662" s="14">
        <f>IF(Transaksi[[#This Row],[tipe_pembayaran]]="QRIS",5%*Transaksi[[#This Row],[total_penjualan]],0)</f>
        <v>300</v>
      </c>
      <c r="P1662" s="14">
        <f>Transaksi[[#This Row],[total_penjualan]]-Transaksi[[#This Row],[diskon]]</f>
        <v>5700</v>
      </c>
      <c r="Q1662" s="16" t="str">
        <f t="shared" si="25"/>
        <v>Juni</v>
      </c>
    </row>
    <row r="1663" spans="1:17">
      <c r="A1663" s="14">
        <v>1662</v>
      </c>
      <c r="B1663" s="14">
        <v>190</v>
      </c>
      <c r="C1663" s="15">
        <v>44651</v>
      </c>
      <c r="D1663" s="14">
        <v>97</v>
      </c>
      <c r="E1663" s="14">
        <v>24</v>
      </c>
      <c r="F1663" s="14">
        <v>2</v>
      </c>
      <c r="G1663" s="14" t="s">
        <v>22</v>
      </c>
      <c r="H1663" s="14" t="s">
        <v>15</v>
      </c>
      <c r="I1663" s="14" t="str">
        <f>VLOOKUP(Transaksi[[#This Row],[product_id]],'Data Mentah'!$J$7:$N$31,2,FALSE)</f>
        <v>Telur</v>
      </c>
      <c r="J1663" s="14" t="str">
        <f>VLOOKUP(Transaksi[[#This Row],[product_id]],'Data Mentah'!$J$7:$N$31,3,FALSE)</f>
        <v>topping</v>
      </c>
      <c r="K1663" s="14">
        <f>VLOOKUP(Transaksi[[#This Row],[product_id]],'Data Mentah'!$J$7:$N$31,4,FALSE)</f>
        <v>3000</v>
      </c>
      <c r="L1663" s="14" t="str">
        <f>VLOOKUP(Transaksi[[#This Row],[product_id]],'Data Mentah'!$J$7:$N$31,5,FALSE)</f>
        <v>lainnya</v>
      </c>
      <c r="M1663" s="14">
        <f>Transaksi[[#This Row],[quantity]]*Transaksi[[#This Row],[harga_produk]]</f>
        <v>6000</v>
      </c>
      <c r="N1663" s="14" t="str">
        <f>LEFT(Transaksi[[#This Row],[jenis_pembayaran]],4)</f>
        <v>QRIS</v>
      </c>
      <c r="O1663" s="14">
        <f>IF(Transaksi[[#This Row],[tipe_pembayaran]]="QRIS",5%*Transaksi[[#This Row],[total_penjualan]],0)</f>
        <v>300</v>
      </c>
      <c r="P1663" s="14">
        <f>Transaksi[[#This Row],[total_penjualan]]-Transaksi[[#This Row],[diskon]]</f>
        <v>5700</v>
      </c>
      <c r="Q1663" s="16" t="str">
        <f t="shared" si="25"/>
        <v>Maret</v>
      </c>
    </row>
    <row r="1664" spans="1:17">
      <c r="A1664" s="14">
        <v>1663</v>
      </c>
      <c r="B1664" s="14">
        <v>1061</v>
      </c>
      <c r="C1664" s="15">
        <v>44602</v>
      </c>
      <c r="D1664" s="14">
        <v>47</v>
      </c>
      <c r="E1664" s="14">
        <v>24</v>
      </c>
      <c r="F1664" s="14">
        <v>2</v>
      </c>
      <c r="G1664" s="14" t="s">
        <v>14</v>
      </c>
      <c r="H1664" s="14" t="s">
        <v>15</v>
      </c>
      <c r="I1664" s="14" t="str">
        <f>VLOOKUP(Transaksi[[#This Row],[product_id]],'Data Mentah'!$J$7:$N$31,2,FALSE)</f>
        <v>Telur</v>
      </c>
      <c r="J1664" s="14" t="str">
        <f>VLOOKUP(Transaksi[[#This Row],[product_id]],'Data Mentah'!$J$7:$N$31,3,FALSE)</f>
        <v>topping</v>
      </c>
      <c r="K1664" s="14">
        <f>VLOOKUP(Transaksi[[#This Row],[product_id]],'Data Mentah'!$J$7:$N$31,4,FALSE)</f>
        <v>3000</v>
      </c>
      <c r="L1664" s="14" t="str">
        <f>VLOOKUP(Transaksi[[#This Row],[product_id]],'Data Mentah'!$J$7:$N$31,5,FALSE)</f>
        <v>lainnya</v>
      </c>
      <c r="M1664" s="14">
        <f>Transaksi[[#This Row],[quantity]]*Transaksi[[#This Row],[harga_produk]]</f>
        <v>6000</v>
      </c>
      <c r="N1664" s="14" t="str">
        <f>LEFT(Transaksi[[#This Row],[jenis_pembayaran]],4)</f>
        <v>QRIS</v>
      </c>
      <c r="O1664" s="14">
        <f>IF(Transaksi[[#This Row],[tipe_pembayaran]]="QRIS",5%*Transaksi[[#This Row],[total_penjualan]],0)</f>
        <v>300</v>
      </c>
      <c r="P1664" s="14">
        <f>Transaksi[[#This Row],[total_penjualan]]-Transaksi[[#This Row],[diskon]]</f>
        <v>5700</v>
      </c>
      <c r="Q1664" s="16" t="str">
        <f t="shared" si="25"/>
        <v>Februari</v>
      </c>
    </row>
    <row r="1665" spans="1:17">
      <c r="A1665" s="14">
        <v>1664</v>
      </c>
      <c r="B1665" s="14">
        <v>894</v>
      </c>
      <c r="C1665" s="15">
        <v>44663</v>
      </c>
      <c r="D1665" s="14">
        <v>9</v>
      </c>
      <c r="E1665" s="14">
        <v>19</v>
      </c>
      <c r="F1665" s="14">
        <v>2</v>
      </c>
      <c r="G1665" s="14" t="s">
        <v>19</v>
      </c>
      <c r="H1665" s="14" t="s">
        <v>20</v>
      </c>
      <c r="I1665" s="14" t="str">
        <f>VLOOKUP(Transaksi[[#This Row],[product_id]],'Data Mentah'!$J$7:$N$31,2,FALSE)</f>
        <v>Kornet</v>
      </c>
      <c r="J1665" s="14" t="str">
        <f>VLOOKUP(Transaksi[[#This Row],[product_id]],'Data Mentah'!$J$7:$N$31,3,FALSE)</f>
        <v>topping</v>
      </c>
      <c r="K1665" s="14">
        <f>VLOOKUP(Transaksi[[#This Row],[product_id]],'Data Mentah'!$J$7:$N$31,4,FALSE)</f>
        <v>3000</v>
      </c>
      <c r="L1665" s="14" t="str">
        <f>VLOOKUP(Transaksi[[#This Row],[product_id]],'Data Mentah'!$J$7:$N$31,5,FALSE)</f>
        <v>lainnya</v>
      </c>
      <c r="M1665" s="14">
        <f>Transaksi[[#This Row],[quantity]]*Transaksi[[#This Row],[harga_produk]]</f>
        <v>6000</v>
      </c>
      <c r="N1665" s="14" t="str">
        <f>LEFT(Transaksi[[#This Row],[jenis_pembayaran]],4)</f>
        <v>CASH</v>
      </c>
      <c r="O1665" s="14">
        <f>IF(Transaksi[[#This Row],[tipe_pembayaran]]="QRIS",5%*Transaksi[[#This Row],[total_penjualan]],0)</f>
        <v>0</v>
      </c>
      <c r="P1665" s="14">
        <f>Transaksi[[#This Row],[total_penjualan]]-Transaksi[[#This Row],[diskon]]</f>
        <v>6000</v>
      </c>
      <c r="Q1665" s="16" t="str">
        <f t="shared" si="25"/>
        <v>April</v>
      </c>
    </row>
    <row r="1666" spans="1:17">
      <c r="A1666" s="14">
        <v>1665</v>
      </c>
      <c r="B1666" s="14">
        <v>1078</v>
      </c>
      <c r="C1666" s="15">
        <v>44672</v>
      </c>
      <c r="D1666" s="14">
        <v>47</v>
      </c>
      <c r="E1666" s="14">
        <v>19</v>
      </c>
      <c r="F1666" s="14">
        <v>2</v>
      </c>
      <c r="G1666" s="14" t="s">
        <v>22</v>
      </c>
      <c r="H1666" s="14" t="s">
        <v>15</v>
      </c>
      <c r="I1666" s="14" t="str">
        <f>VLOOKUP(Transaksi[[#This Row],[product_id]],'Data Mentah'!$J$7:$N$31,2,FALSE)</f>
        <v>Kornet</v>
      </c>
      <c r="J1666" s="14" t="str">
        <f>VLOOKUP(Transaksi[[#This Row],[product_id]],'Data Mentah'!$J$7:$N$31,3,FALSE)</f>
        <v>topping</v>
      </c>
      <c r="K1666" s="14">
        <f>VLOOKUP(Transaksi[[#This Row],[product_id]],'Data Mentah'!$J$7:$N$31,4,FALSE)</f>
        <v>3000</v>
      </c>
      <c r="L1666" s="14" t="str">
        <f>VLOOKUP(Transaksi[[#This Row],[product_id]],'Data Mentah'!$J$7:$N$31,5,FALSE)</f>
        <v>lainnya</v>
      </c>
      <c r="M1666" s="14">
        <f>Transaksi[[#This Row],[quantity]]*Transaksi[[#This Row],[harga_produk]]</f>
        <v>6000</v>
      </c>
      <c r="N1666" s="14" t="str">
        <f>LEFT(Transaksi[[#This Row],[jenis_pembayaran]],4)</f>
        <v>QRIS</v>
      </c>
      <c r="O1666" s="14">
        <f>IF(Transaksi[[#This Row],[tipe_pembayaran]]="QRIS",5%*Transaksi[[#This Row],[total_penjualan]],0)</f>
        <v>300</v>
      </c>
      <c r="P1666" s="14">
        <f>Transaksi[[#This Row],[total_penjualan]]-Transaksi[[#This Row],[diskon]]</f>
        <v>5700</v>
      </c>
      <c r="Q1666" s="16" t="str">
        <f t="shared" si="25"/>
        <v>April</v>
      </c>
    </row>
    <row r="1667" spans="1:17">
      <c r="A1667" s="14">
        <v>1666</v>
      </c>
      <c r="B1667" s="14">
        <v>939</v>
      </c>
      <c r="C1667" s="15">
        <v>44650</v>
      </c>
      <c r="D1667" s="14">
        <v>64</v>
      </c>
      <c r="E1667" s="14">
        <v>23</v>
      </c>
      <c r="F1667" s="14">
        <v>1</v>
      </c>
      <c r="G1667" s="14" t="s">
        <v>22</v>
      </c>
      <c r="H1667" s="14" t="s">
        <v>15</v>
      </c>
      <c r="I1667" s="14" t="str">
        <f>VLOOKUP(Transaksi[[#This Row],[product_id]],'Data Mentah'!$J$7:$N$31,2,FALSE)</f>
        <v>Sosis</v>
      </c>
      <c r="J1667" s="14" t="str">
        <f>VLOOKUP(Transaksi[[#This Row],[product_id]],'Data Mentah'!$J$7:$N$31,3,FALSE)</f>
        <v>topping</v>
      </c>
      <c r="K1667" s="14">
        <f>VLOOKUP(Transaksi[[#This Row],[product_id]],'Data Mentah'!$J$7:$N$31,4,FALSE)</f>
        <v>3000</v>
      </c>
      <c r="L1667" s="14" t="str">
        <f>VLOOKUP(Transaksi[[#This Row],[product_id]],'Data Mentah'!$J$7:$N$31,5,FALSE)</f>
        <v>lainnya</v>
      </c>
      <c r="M1667" s="14">
        <f>Transaksi[[#This Row],[quantity]]*Transaksi[[#This Row],[harga_produk]]</f>
        <v>3000</v>
      </c>
      <c r="N1667" s="14" t="str">
        <f>LEFT(Transaksi[[#This Row],[jenis_pembayaran]],4)</f>
        <v>QRIS</v>
      </c>
      <c r="O1667" s="14">
        <f>IF(Transaksi[[#This Row],[tipe_pembayaran]]="QRIS",5%*Transaksi[[#This Row],[total_penjualan]],0)</f>
        <v>150</v>
      </c>
      <c r="P1667" s="14">
        <f>Transaksi[[#This Row],[total_penjualan]]-Transaksi[[#This Row],[diskon]]</f>
        <v>2850</v>
      </c>
      <c r="Q1667" s="16" t="str">
        <f t="shared" ref="Q1667:Q1730" si="26">CHOOSE(MONTH(C1667),"Januari","Februari","Maret","April","Mei","Juni","Juli","Agustus","September","Oktober","November","Desember")</f>
        <v>Maret</v>
      </c>
    </row>
    <row r="1668" spans="1:17">
      <c r="A1668" s="14">
        <v>1667</v>
      </c>
      <c r="B1668" s="14">
        <v>490</v>
      </c>
      <c r="C1668" s="15">
        <v>44746</v>
      </c>
      <c r="D1668" s="14">
        <v>55</v>
      </c>
      <c r="E1668" s="14">
        <v>22</v>
      </c>
      <c r="F1668" s="14">
        <v>2</v>
      </c>
      <c r="G1668" s="14" t="s">
        <v>45</v>
      </c>
      <c r="H1668" s="14" t="s">
        <v>15</v>
      </c>
      <c r="I1668" s="14" t="str">
        <f>VLOOKUP(Transaksi[[#This Row],[product_id]],'Data Mentah'!$J$7:$N$31,2,FALSE)</f>
        <v>Sambal Matah</v>
      </c>
      <c r="J1668" s="14" t="str">
        <f>VLOOKUP(Transaksi[[#This Row],[product_id]],'Data Mentah'!$J$7:$N$31,3,FALSE)</f>
        <v>topping</v>
      </c>
      <c r="K1668" s="14">
        <f>VLOOKUP(Transaksi[[#This Row],[product_id]],'Data Mentah'!$J$7:$N$31,4,FALSE)</f>
        <v>3000</v>
      </c>
      <c r="L1668" s="14" t="str">
        <f>VLOOKUP(Transaksi[[#This Row],[product_id]],'Data Mentah'!$J$7:$N$31,5,FALSE)</f>
        <v>lainnya</v>
      </c>
      <c r="M1668" s="14">
        <f>Transaksi[[#This Row],[quantity]]*Transaksi[[#This Row],[harga_produk]]</f>
        <v>6000</v>
      </c>
      <c r="N1668" s="14" t="str">
        <f>LEFT(Transaksi[[#This Row],[jenis_pembayaran]],4)</f>
        <v>QRIS</v>
      </c>
      <c r="O1668" s="14">
        <f>IF(Transaksi[[#This Row],[tipe_pembayaran]]="QRIS",5%*Transaksi[[#This Row],[total_penjualan]],0)</f>
        <v>300</v>
      </c>
      <c r="P1668" s="14">
        <f>Transaksi[[#This Row],[total_penjualan]]-Transaksi[[#This Row],[diskon]]</f>
        <v>5700</v>
      </c>
      <c r="Q1668" s="16" t="str">
        <f t="shared" si="26"/>
        <v>Juli</v>
      </c>
    </row>
    <row r="1669" spans="1:17">
      <c r="A1669" s="14">
        <v>1668</v>
      </c>
      <c r="B1669" s="14">
        <v>215</v>
      </c>
      <c r="C1669" s="15">
        <v>44617</v>
      </c>
      <c r="D1669" s="14">
        <v>15</v>
      </c>
      <c r="E1669" s="14">
        <v>20</v>
      </c>
      <c r="F1669" s="14">
        <v>1</v>
      </c>
      <c r="G1669" s="14" t="s">
        <v>45</v>
      </c>
      <c r="H1669" s="14" t="s">
        <v>20</v>
      </c>
      <c r="I1669" s="14" t="str">
        <f>VLOOKUP(Transaksi[[#This Row],[product_id]],'Data Mentah'!$J$7:$N$31,2,FALSE)</f>
        <v>Nugget</v>
      </c>
      <c r="J1669" s="14" t="str">
        <f>VLOOKUP(Transaksi[[#This Row],[product_id]],'Data Mentah'!$J$7:$N$31,3,FALSE)</f>
        <v>topping</v>
      </c>
      <c r="K1669" s="14">
        <f>VLOOKUP(Transaksi[[#This Row],[product_id]],'Data Mentah'!$J$7:$N$31,4,FALSE)</f>
        <v>3000</v>
      </c>
      <c r="L1669" s="14" t="str">
        <f>VLOOKUP(Transaksi[[#This Row],[product_id]],'Data Mentah'!$J$7:$N$31,5,FALSE)</f>
        <v>lainnya</v>
      </c>
      <c r="M1669" s="14">
        <f>Transaksi[[#This Row],[quantity]]*Transaksi[[#This Row],[harga_produk]]</f>
        <v>3000</v>
      </c>
      <c r="N1669" s="14" t="str">
        <f>LEFT(Transaksi[[#This Row],[jenis_pembayaran]],4)</f>
        <v>QRIS</v>
      </c>
      <c r="O1669" s="14">
        <f>IF(Transaksi[[#This Row],[tipe_pembayaran]]="QRIS",5%*Transaksi[[#This Row],[total_penjualan]],0)</f>
        <v>150</v>
      </c>
      <c r="P1669" s="14">
        <f>Transaksi[[#This Row],[total_penjualan]]-Transaksi[[#This Row],[diskon]]</f>
        <v>2850</v>
      </c>
      <c r="Q1669" s="16" t="str">
        <f t="shared" si="26"/>
        <v>Februari</v>
      </c>
    </row>
    <row r="1670" spans="1:17">
      <c r="A1670" s="14">
        <v>1669</v>
      </c>
      <c r="B1670" s="14">
        <v>713</v>
      </c>
      <c r="C1670" s="15">
        <v>44759</v>
      </c>
      <c r="D1670" s="14">
        <v>45</v>
      </c>
      <c r="E1670" s="14">
        <v>24</v>
      </c>
      <c r="F1670" s="14">
        <v>2</v>
      </c>
      <c r="G1670" s="14" t="s">
        <v>19</v>
      </c>
      <c r="H1670" s="14" t="s">
        <v>15</v>
      </c>
      <c r="I1670" s="14" t="str">
        <f>VLOOKUP(Transaksi[[#This Row],[product_id]],'Data Mentah'!$J$7:$N$31,2,FALSE)</f>
        <v>Telur</v>
      </c>
      <c r="J1670" s="14" t="str">
        <f>VLOOKUP(Transaksi[[#This Row],[product_id]],'Data Mentah'!$J$7:$N$31,3,FALSE)</f>
        <v>topping</v>
      </c>
      <c r="K1670" s="14">
        <f>VLOOKUP(Transaksi[[#This Row],[product_id]],'Data Mentah'!$J$7:$N$31,4,FALSE)</f>
        <v>3000</v>
      </c>
      <c r="L1670" s="14" t="str">
        <f>VLOOKUP(Transaksi[[#This Row],[product_id]],'Data Mentah'!$J$7:$N$31,5,FALSE)</f>
        <v>lainnya</v>
      </c>
      <c r="M1670" s="14">
        <f>Transaksi[[#This Row],[quantity]]*Transaksi[[#This Row],[harga_produk]]</f>
        <v>6000</v>
      </c>
      <c r="N1670" s="14" t="str">
        <f>LEFT(Transaksi[[#This Row],[jenis_pembayaran]],4)</f>
        <v>CASH</v>
      </c>
      <c r="O1670" s="14">
        <f>IF(Transaksi[[#This Row],[tipe_pembayaran]]="QRIS",5%*Transaksi[[#This Row],[total_penjualan]],0)</f>
        <v>0</v>
      </c>
      <c r="P1670" s="14">
        <f>Transaksi[[#This Row],[total_penjualan]]-Transaksi[[#This Row],[diskon]]</f>
        <v>6000</v>
      </c>
      <c r="Q1670" s="16" t="str">
        <f t="shared" si="26"/>
        <v>Juli</v>
      </c>
    </row>
    <row r="1671" spans="1:17">
      <c r="A1671" s="14">
        <v>1670</v>
      </c>
      <c r="B1671" s="14">
        <v>1009</v>
      </c>
      <c r="C1671" s="15">
        <v>44626</v>
      </c>
      <c r="D1671" s="14">
        <v>97</v>
      </c>
      <c r="E1671" s="14">
        <v>24</v>
      </c>
      <c r="F1671" s="14">
        <v>1</v>
      </c>
      <c r="G1671" s="14" t="s">
        <v>14</v>
      </c>
      <c r="H1671" s="14" t="s">
        <v>15</v>
      </c>
      <c r="I1671" s="14" t="str">
        <f>VLOOKUP(Transaksi[[#This Row],[product_id]],'Data Mentah'!$J$7:$N$31,2,FALSE)</f>
        <v>Telur</v>
      </c>
      <c r="J1671" s="14" t="str">
        <f>VLOOKUP(Transaksi[[#This Row],[product_id]],'Data Mentah'!$J$7:$N$31,3,FALSE)</f>
        <v>topping</v>
      </c>
      <c r="K1671" s="14">
        <f>VLOOKUP(Transaksi[[#This Row],[product_id]],'Data Mentah'!$J$7:$N$31,4,FALSE)</f>
        <v>3000</v>
      </c>
      <c r="L1671" s="14" t="str">
        <f>VLOOKUP(Transaksi[[#This Row],[product_id]],'Data Mentah'!$J$7:$N$31,5,FALSE)</f>
        <v>lainnya</v>
      </c>
      <c r="M1671" s="14">
        <f>Transaksi[[#This Row],[quantity]]*Transaksi[[#This Row],[harga_produk]]</f>
        <v>3000</v>
      </c>
      <c r="N1671" s="14" t="str">
        <f>LEFT(Transaksi[[#This Row],[jenis_pembayaran]],4)</f>
        <v>QRIS</v>
      </c>
      <c r="O1671" s="14">
        <f>IF(Transaksi[[#This Row],[tipe_pembayaran]]="QRIS",5%*Transaksi[[#This Row],[total_penjualan]],0)</f>
        <v>150</v>
      </c>
      <c r="P1671" s="14">
        <f>Transaksi[[#This Row],[total_penjualan]]-Transaksi[[#This Row],[diskon]]</f>
        <v>2850</v>
      </c>
      <c r="Q1671" s="16" t="str">
        <f t="shared" si="26"/>
        <v>Maret</v>
      </c>
    </row>
    <row r="1672" spans="1:17">
      <c r="A1672" s="14">
        <v>1671</v>
      </c>
      <c r="B1672" s="14">
        <v>819</v>
      </c>
      <c r="C1672" s="15">
        <v>44623</v>
      </c>
      <c r="D1672" s="14">
        <v>64</v>
      </c>
      <c r="E1672" s="14">
        <v>22</v>
      </c>
      <c r="F1672" s="14">
        <v>1</v>
      </c>
      <c r="G1672" s="14" t="s">
        <v>14</v>
      </c>
      <c r="H1672" s="14" t="s">
        <v>20</v>
      </c>
      <c r="I1672" s="14" t="str">
        <f>VLOOKUP(Transaksi[[#This Row],[product_id]],'Data Mentah'!$J$7:$N$31,2,FALSE)</f>
        <v>Sambal Matah</v>
      </c>
      <c r="J1672" s="14" t="str">
        <f>VLOOKUP(Transaksi[[#This Row],[product_id]],'Data Mentah'!$J$7:$N$31,3,FALSE)</f>
        <v>topping</v>
      </c>
      <c r="K1672" s="14">
        <f>VLOOKUP(Transaksi[[#This Row],[product_id]],'Data Mentah'!$J$7:$N$31,4,FALSE)</f>
        <v>3000</v>
      </c>
      <c r="L1672" s="14" t="str">
        <f>VLOOKUP(Transaksi[[#This Row],[product_id]],'Data Mentah'!$J$7:$N$31,5,FALSE)</f>
        <v>lainnya</v>
      </c>
      <c r="M1672" s="14">
        <f>Transaksi[[#This Row],[quantity]]*Transaksi[[#This Row],[harga_produk]]</f>
        <v>3000</v>
      </c>
      <c r="N1672" s="14" t="str">
        <f>LEFT(Transaksi[[#This Row],[jenis_pembayaran]],4)</f>
        <v>QRIS</v>
      </c>
      <c r="O1672" s="14">
        <f>IF(Transaksi[[#This Row],[tipe_pembayaran]]="QRIS",5%*Transaksi[[#This Row],[total_penjualan]],0)</f>
        <v>150</v>
      </c>
      <c r="P1672" s="14">
        <f>Transaksi[[#This Row],[total_penjualan]]-Transaksi[[#This Row],[diskon]]</f>
        <v>2850</v>
      </c>
      <c r="Q1672" s="16" t="str">
        <f t="shared" si="26"/>
        <v>Maret</v>
      </c>
    </row>
    <row r="1673" spans="1:17">
      <c r="A1673" s="14">
        <v>1672</v>
      </c>
      <c r="B1673" s="14">
        <v>439</v>
      </c>
      <c r="C1673" s="15">
        <v>44792</v>
      </c>
      <c r="D1673" s="14">
        <v>39</v>
      </c>
      <c r="E1673" s="14">
        <v>20</v>
      </c>
      <c r="F1673" s="14">
        <v>1</v>
      </c>
      <c r="G1673" s="14" t="s">
        <v>14</v>
      </c>
      <c r="H1673" s="14" t="s">
        <v>20</v>
      </c>
      <c r="I1673" s="14" t="str">
        <f>VLOOKUP(Transaksi[[#This Row],[product_id]],'Data Mentah'!$J$7:$N$31,2,FALSE)</f>
        <v>Nugget</v>
      </c>
      <c r="J1673" s="14" t="str">
        <f>VLOOKUP(Transaksi[[#This Row],[product_id]],'Data Mentah'!$J$7:$N$31,3,FALSE)</f>
        <v>topping</v>
      </c>
      <c r="K1673" s="14">
        <f>VLOOKUP(Transaksi[[#This Row],[product_id]],'Data Mentah'!$J$7:$N$31,4,FALSE)</f>
        <v>3000</v>
      </c>
      <c r="L1673" s="14" t="str">
        <f>VLOOKUP(Transaksi[[#This Row],[product_id]],'Data Mentah'!$J$7:$N$31,5,FALSE)</f>
        <v>lainnya</v>
      </c>
      <c r="M1673" s="14">
        <f>Transaksi[[#This Row],[quantity]]*Transaksi[[#This Row],[harga_produk]]</f>
        <v>3000</v>
      </c>
      <c r="N1673" s="14" t="str">
        <f>LEFT(Transaksi[[#This Row],[jenis_pembayaran]],4)</f>
        <v>QRIS</v>
      </c>
      <c r="O1673" s="14">
        <f>IF(Transaksi[[#This Row],[tipe_pembayaran]]="QRIS",5%*Transaksi[[#This Row],[total_penjualan]],0)</f>
        <v>150</v>
      </c>
      <c r="P1673" s="14">
        <f>Transaksi[[#This Row],[total_penjualan]]-Transaksi[[#This Row],[diskon]]</f>
        <v>2850</v>
      </c>
      <c r="Q1673" s="16" t="str">
        <f t="shared" si="26"/>
        <v>Agustus</v>
      </c>
    </row>
    <row r="1674" spans="1:17">
      <c r="A1674" s="14">
        <v>1673</v>
      </c>
      <c r="B1674" s="14">
        <v>1156</v>
      </c>
      <c r="C1674" s="15">
        <v>44700</v>
      </c>
      <c r="D1674" s="14">
        <v>65</v>
      </c>
      <c r="E1674" s="14">
        <v>23</v>
      </c>
      <c r="F1674" s="14">
        <v>2</v>
      </c>
      <c r="G1674" s="14" t="s">
        <v>19</v>
      </c>
      <c r="H1674" s="14" t="s">
        <v>15</v>
      </c>
      <c r="I1674" s="14" t="str">
        <f>VLOOKUP(Transaksi[[#This Row],[product_id]],'Data Mentah'!$J$7:$N$31,2,FALSE)</f>
        <v>Sosis</v>
      </c>
      <c r="J1674" s="14" t="str">
        <f>VLOOKUP(Transaksi[[#This Row],[product_id]],'Data Mentah'!$J$7:$N$31,3,FALSE)</f>
        <v>topping</v>
      </c>
      <c r="K1674" s="14">
        <f>VLOOKUP(Transaksi[[#This Row],[product_id]],'Data Mentah'!$J$7:$N$31,4,FALSE)</f>
        <v>3000</v>
      </c>
      <c r="L1674" s="14" t="str">
        <f>VLOOKUP(Transaksi[[#This Row],[product_id]],'Data Mentah'!$J$7:$N$31,5,FALSE)</f>
        <v>lainnya</v>
      </c>
      <c r="M1674" s="14">
        <f>Transaksi[[#This Row],[quantity]]*Transaksi[[#This Row],[harga_produk]]</f>
        <v>6000</v>
      </c>
      <c r="N1674" s="14" t="str">
        <f>LEFT(Transaksi[[#This Row],[jenis_pembayaran]],4)</f>
        <v>CASH</v>
      </c>
      <c r="O1674" s="14">
        <f>IF(Transaksi[[#This Row],[tipe_pembayaran]]="QRIS",5%*Transaksi[[#This Row],[total_penjualan]],0)</f>
        <v>0</v>
      </c>
      <c r="P1674" s="14">
        <f>Transaksi[[#This Row],[total_penjualan]]-Transaksi[[#This Row],[diskon]]</f>
        <v>6000</v>
      </c>
      <c r="Q1674" s="16" t="str">
        <f t="shared" si="26"/>
        <v>Mei</v>
      </c>
    </row>
    <row r="1675" spans="1:17">
      <c r="A1675" s="14">
        <v>1674</v>
      </c>
      <c r="B1675" s="14">
        <v>367</v>
      </c>
      <c r="C1675" s="15">
        <v>44710</v>
      </c>
      <c r="D1675" s="14">
        <v>48</v>
      </c>
      <c r="E1675" s="14">
        <v>22</v>
      </c>
      <c r="F1675" s="14">
        <v>2</v>
      </c>
      <c r="G1675" s="14" t="s">
        <v>33</v>
      </c>
      <c r="H1675" s="14" t="s">
        <v>20</v>
      </c>
      <c r="I1675" s="14" t="str">
        <f>VLOOKUP(Transaksi[[#This Row],[product_id]],'Data Mentah'!$J$7:$N$31,2,FALSE)</f>
        <v>Sambal Matah</v>
      </c>
      <c r="J1675" s="14" t="str">
        <f>VLOOKUP(Transaksi[[#This Row],[product_id]],'Data Mentah'!$J$7:$N$31,3,FALSE)</f>
        <v>topping</v>
      </c>
      <c r="K1675" s="14">
        <f>VLOOKUP(Transaksi[[#This Row],[product_id]],'Data Mentah'!$J$7:$N$31,4,FALSE)</f>
        <v>3000</v>
      </c>
      <c r="L1675" s="14" t="str">
        <f>VLOOKUP(Transaksi[[#This Row],[product_id]],'Data Mentah'!$J$7:$N$31,5,FALSE)</f>
        <v>lainnya</v>
      </c>
      <c r="M1675" s="14">
        <f>Transaksi[[#This Row],[quantity]]*Transaksi[[#This Row],[harga_produk]]</f>
        <v>6000</v>
      </c>
      <c r="N1675" s="14" t="str">
        <f>LEFT(Transaksi[[#This Row],[jenis_pembayaran]],4)</f>
        <v>QRIS</v>
      </c>
      <c r="O1675" s="14">
        <f>IF(Transaksi[[#This Row],[tipe_pembayaran]]="QRIS",5%*Transaksi[[#This Row],[total_penjualan]],0)</f>
        <v>300</v>
      </c>
      <c r="P1675" s="14">
        <f>Transaksi[[#This Row],[total_penjualan]]-Transaksi[[#This Row],[diskon]]</f>
        <v>5700</v>
      </c>
      <c r="Q1675" s="16" t="str">
        <f t="shared" si="26"/>
        <v>Mei</v>
      </c>
    </row>
    <row r="1676" spans="1:17">
      <c r="A1676" s="14">
        <v>1675</v>
      </c>
      <c r="B1676" s="14">
        <v>686</v>
      </c>
      <c r="C1676" s="15">
        <v>44699</v>
      </c>
      <c r="D1676" s="14">
        <v>9</v>
      </c>
      <c r="E1676" s="14">
        <v>19</v>
      </c>
      <c r="F1676" s="14">
        <v>2</v>
      </c>
      <c r="G1676" s="14" t="s">
        <v>33</v>
      </c>
      <c r="H1676" s="14" t="s">
        <v>15</v>
      </c>
      <c r="I1676" s="14" t="str">
        <f>VLOOKUP(Transaksi[[#This Row],[product_id]],'Data Mentah'!$J$7:$N$31,2,FALSE)</f>
        <v>Kornet</v>
      </c>
      <c r="J1676" s="14" t="str">
        <f>VLOOKUP(Transaksi[[#This Row],[product_id]],'Data Mentah'!$J$7:$N$31,3,FALSE)</f>
        <v>topping</v>
      </c>
      <c r="K1676" s="14">
        <f>VLOOKUP(Transaksi[[#This Row],[product_id]],'Data Mentah'!$J$7:$N$31,4,FALSE)</f>
        <v>3000</v>
      </c>
      <c r="L1676" s="14" t="str">
        <f>VLOOKUP(Transaksi[[#This Row],[product_id]],'Data Mentah'!$J$7:$N$31,5,FALSE)</f>
        <v>lainnya</v>
      </c>
      <c r="M1676" s="14">
        <f>Transaksi[[#This Row],[quantity]]*Transaksi[[#This Row],[harga_produk]]</f>
        <v>6000</v>
      </c>
      <c r="N1676" s="14" t="str">
        <f>LEFT(Transaksi[[#This Row],[jenis_pembayaran]],4)</f>
        <v>QRIS</v>
      </c>
      <c r="O1676" s="14">
        <f>IF(Transaksi[[#This Row],[tipe_pembayaran]]="QRIS",5%*Transaksi[[#This Row],[total_penjualan]],0)</f>
        <v>300</v>
      </c>
      <c r="P1676" s="14">
        <f>Transaksi[[#This Row],[total_penjualan]]-Transaksi[[#This Row],[diskon]]</f>
        <v>5700</v>
      </c>
      <c r="Q1676" s="16" t="str">
        <f t="shared" si="26"/>
        <v>Mei</v>
      </c>
    </row>
    <row r="1677" spans="1:17">
      <c r="A1677" s="14">
        <v>1676</v>
      </c>
      <c r="B1677" s="14">
        <v>310</v>
      </c>
      <c r="C1677" s="15">
        <v>44645</v>
      </c>
      <c r="D1677" s="14">
        <v>61</v>
      </c>
      <c r="E1677" s="14">
        <v>24</v>
      </c>
      <c r="F1677" s="14">
        <v>1</v>
      </c>
      <c r="G1677" s="14" t="s">
        <v>45</v>
      </c>
      <c r="H1677" s="14" t="s">
        <v>15</v>
      </c>
      <c r="I1677" s="14" t="str">
        <f>VLOOKUP(Transaksi[[#This Row],[product_id]],'Data Mentah'!$J$7:$N$31,2,FALSE)</f>
        <v>Telur</v>
      </c>
      <c r="J1677" s="14" t="str">
        <f>VLOOKUP(Transaksi[[#This Row],[product_id]],'Data Mentah'!$J$7:$N$31,3,FALSE)</f>
        <v>topping</v>
      </c>
      <c r="K1677" s="14">
        <f>VLOOKUP(Transaksi[[#This Row],[product_id]],'Data Mentah'!$J$7:$N$31,4,FALSE)</f>
        <v>3000</v>
      </c>
      <c r="L1677" s="14" t="str">
        <f>VLOOKUP(Transaksi[[#This Row],[product_id]],'Data Mentah'!$J$7:$N$31,5,FALSE)</f>
        <v>lainnya</v>
      </c>
      <c r="M1677" s="14">
        <f>Transaksi[[#This Row],[quantity]]*Transaksi[[#This Row],[harga_produk]]</f>
        <v>3000</v>
      </c>
      <c r="N1677" s="14" t="str">
        <f>LEFT(Transaksi[[#This Row],[jenis_pembayaran]],4)</f>
        <v>QRIS</v>
      </c>
      <c r="O1677" s="14">
        <f>IF(Transaksi[[#This Row],[tipe_pembayaran]]="QRIS",5%*Transaksi[[#This Row],[total_penjualan]],0)</f>
        <v>150</v>
      </c>
      <c r="P1677" s="14">
        <f>Transaksi[[#This Row],[total_penjualan]]-Transaksi[[#This Row],[diskon]]</f>
        <v>2850</v>
      </c>
      <c r="Q1677" s="16" t="str">
        <f t="shared" si="26"/>
        <v>Maret</v>
      </c>
    </row>
    <row r="1678" spans="1:17">
      <c r="A1678" s="14">
        <v>1677</v>
      </c>
      <c r="B1678" s="14">
        <v>837</v>
      </c>
      <c r="C1678" s="15">
        <v>44662</v>
      </c>
      <c r="D1678" s="14">
        <v>9</v>
      </c>
      <c r="E1678" s="14">
        <v>23</v>
      </c>
      <c r="F1678" s="14">
        <v>1</v>
      </c>
      <c r="G1678" s="14" t="s">
        <v>14</v>
      </c>
      <c r="H1678" s="14" t="s">
        <v>20</v>
      </c>
      <c r="I1678" s="14" t="str">
        <f>VLOOKUP(Transaksi[[#This Row],[product_id]],'Data Mentah'!$J$7:$N$31,2,FALSE)</f>
        <v>Sosis</v>
      </c>
      <c r="J1678" s="14" t="str">
        <f>VLOOKUP(Transaksi[[#This Row],[product_id]],'Data Mentah'!$J$7:$N$31,3,FALSE)</f>
        <v>topping</v>
      </c>
      <c r="K1678" s="14">
        <f>VLOOKUP(Transaksi[[#This Row],[product_id]],'Data Mentah'!$J$7:$N$31,4,FALSE)</f>
        <v>3000</v>
      </c>
      <c r="L1678" s="14" t="str">
        <f>VLOOKUP(Transaksi[[#This Row],[product_id]],'Data Mentah'!$J$7:$N$31,5,FALSE)</f>
        <v>lainnya</v>
      </c>
      <c r="M1678" s="14">
        <f>Transaksi[[#This Row],[quantity]]*Transaksi[[#This Row],[harga_produk]]</f>
        <v>3000</v>
      </c>
      <c r="N1678" s="14" t="str">
        <f>LEFT(Transaksi[[#This Row],[jenis_pembayaran]],4)</f>
        <v>QRIS</v>
      </c>
      <c r="O1678" s="14">
        <f>IF(Transaksi[[#This Row],[tipe_pembayaran]]="QRIS",5%*Transaksi[[#This Row],[total_penjualan]],0)</f>
        <v>150</v>
      </c>
      <c r="P1678" s="14">
        <f>Transaksi[[#This Row],[total_penjualan]]-Transaksi[[#This Row],[diskon]]</f>
        <v>2850</v>
      </c>
      <c r="Q1678" s="16" t="str">
        <f t="shared" si="26"/>
        <v>April</v>
      </c>
    </row>
    <row r="1679" spans="1:17">
      <c r="A1679" s="14">
        <v>1678</v>
      </c>
      <c r="B1679" s="14">
        <v>849</v>
      </c>
      <c r="C1679" s="15">
        <v>44771</v>
      </c>
      <c r="D1679" s="14">
        <v>95</v>
      </c>
      <c r="E1679" s="14">
        <v>24</v>
      </c>
      <c r="F1679" s="14">
        <v>1</v>
      </c>
      <c r="G1679" s="14" t="s">
        <v>30</v>
      </c>
      <c r="H1679" s="14" t="s">
        <v>20</v>
      </c>
      <c r="I1679" s="14" t="str">
        <f>VLOOKUP(Transaksi[[#This Row],[product_id]],'Data Mentah'!$J$7:$N$31,2,FALSE)</f>
        <v>Telur</v>
      </c>
      <c r="J1679" s="14" t="str">
        <f>VLOOKUP(Transaksi[[#This Row],[product_id]],'Data Mentah'!$J$7:$N$31,3,FALSE)</f>
        <v>topping</v>
      </c>
      <c r="K1679" s="14">
        <f>VLOOKUP(Transaksi[[#This Row],[product_id]],'Data Mentah'!$J$7:$N$31,4,FALSE)</f>
        <v>3000</v>
      </c>
      <c r="L1679" s="14" t="str">
        <f>VLOOKUP(Transaksi[[#This Row],[product_id]],'Data Mentah'!$J$7:$N$31,5,FALSE)</f>
        <v>lainnya</v>
      </c>
      <c r="M1679" s="14">
        <f>Transaksi[[#This Row],[quantity]]*Transaksi[[#This Row],[harga_produk]]</f>
        <v>3000</v>
      </c>
      <c r="N1679" s="14" t="str">
        <f>LEFT(Transaksi[[#This Row],[jenis_pembayaran]],4)</f>
        <v>QRIS</v>
      </c>
      <c r="O1679" s="14">
        <f>IF(Transaksi[[#This Row],[tipe_pembayaran]]="QRIS",5%*Transaksi[[#This Row],[total_penjualan]],0)</f>
        <v>150</v>
      </c>
      <c r="P1679" s="14">
        <f>Transaksi[[#This Row],[total_penjualan]]-Transaksi[[#This Row],[diskon]]</f>
        <v>2850</v>
      </c>
      <c r="Q1679" s="16" t="str">
        <f t="shared" si="26"/>
        <v>Juli</v>
      </c>
    </row>
    <row r="1680" spans="1:17">
      <c r="A1680" s="14">
        <v>1679</v>
      </c>
      <c r="B1680" s="14">
        <v>542</v>
      </c>
      <c r="C1680" s="15">
        <v>44778</v>
      </c>
      <c r="D1680" s="14">
        <v>10</v>
      </c>
      <c r="E1680" s="14">
        <v>20</v>
      </c>
      <c r="F1680" s="14">
        <v>1</v>
      </c>
      <c r="G1680" s="14" t="s">
        <v>33</v>
      </c>
      <c r="H1680" s="14" t="s">
        <v>20</v>
      </c>
      <c r="I1680" s="14" t="str">
        <f>VLOOKUP(Transaksi[[#This Row],[product_id]],'Data Mentah'!$J$7:$N$31,2,FALSE)</f>
        <v>Nugget</v>
      </c>
      <c r="J1680" s="14" t="str">
        <f>VLOOKUP(Transaksi[[#This Row],[product_id]],'Data Mentah'!$J$7:$N$31,3,FALSE)</f>
        <v>topping</v>
      </c>
      <c r="K1680" s="14">
        <f>VLOOKUP(Transaksi[[#This Row],[product_id]],'Data Mentah'!$J$7:$N$31,4,FALSE)</f>
        <v>3000</v>
      </c>
      <c r="L1680" s="14" t="str">
        <f>VLOOKUP(Transaksi[[#This Row],[product_id]],'Data Mentah'!$J$7:$N$31,5,FALSE)</f>
        <v>lainnya</v>
      </c>
      <c r="M1680" s="14">
        <f>Transaksi[[#This Row],[quantity]]*Transaksi[[#This Row],[harga_produk]]</f>
        <v>3000</v>
      </c>
      <c r="N1680" s="14" t="str">
        <f>LEFT(Transaksi[[#This Row],[jenis_pembayaran]],4)</f>
        <v>QRIS</v>
      </c>
      <c r="O1680" s="14">
        <f>IF(Transaksi[[#This Row],[tipe_pembayaran]]="QRIS",5%*Transaksi[[#This Row],[total_penjualan]],0)</f>
        <v>150</v>
      </c>
      <c r="P1680" s="14">
        <f>Transaksi[[#This Row],[total_penjualan]]-Transaksi[[#This Row],[diskon]]</f>
        <v>2850</v>
      </c>
      <c r="Q1680" s="16" t="str">
        <f t="shared" si="26"/>
        <v>Agustus</v>
      </c>
    </row>
    <row r="1681" spans="1:17">
      <c r="A1681" s="14">
        <v>1680</v>
      </c>
      <c r="B1681" s="14">
        <v>896</v>
      </c>
      <c r="C1681" s="15">
        <v>44577</v>
      </c>
      <c r="D1681" s="14">
        <v>58</v>
      </c>
      <c r="E1681" s="14">
        <v>20</v>
      </c>
      <c r="F1681" s="14">
        <v>2</v>
      </c>
      <c r="G1681" s="14" t="s">
        <v>14</v>
      </c>
      <c r="H1681" s="14" t="s">
        <v>20</v>
      </c>
      <c r="I1681" s="14" t="str">
        <f>VLOOKUP(Transaksi[[#This Row],[product_id]],'Data Mentah'!$J$7:$N$31,2,FALSE)</f>
        <v>Nugget</v>
      </c>
      <c r="J1681" s="14" t="str">
        <f>VLOOKUP(Transaksi[[#This Row],[product_id]],'Data Mentah'!$J$7:$N$31,3,FALSE)</f>
        <v>topping</v>
      </c>
      <c r="K1681" s="14">
        <f>VLOOKUP(Transaksi[[#This Row],[product_id]],'Data Mentah'!$J$7:$N$31,4,FALSE)</f>
        <v>3000</v>
      </c>
      <c r="L1681" s="14" t="str">
        <f>VLOOKUP(Transaksi[[#This Row],[product_id]],'Data Mentah'!$J$7:$N$31,5,FALSE)</f>
        <v>lainnya</v>
      </c>
      <c r="M1681" s="14">
        <f>Transaksi[[#This Row],[quantity]]*Transaksi[[#This Row],[harga_produk]]</f>
        <v>6000</v>
      </c>
      <c r="N1681" s="14" t="str">
        <f>LEFT(Transaksi[[#This Row],[jenis_pembayaran]],4)</f>
        <v>QRIS</v>
      </c>
      <c r="O1681" s="14">
        <f>IF(Transaksi[[#This Row],[tipe_pembayaran]]="QRIS",5%*Transaksi[[#This Row],[total_penjualan]],0)</f>
        <v>300</v>
      </c>
      <c r="P1681" s="14">
        <f>Transaksi[[#This Row],[total_penjualan]]-Transaksi[[#This Row],[diskon]]</f>
        <v>5700</v>
      </c>
      <c r="Q1681" s="16" t="str">
        <f t="shared" si="26"/>
        <v>Januari</v>
      </c>
    </row>
    <row r="1682" spans="1:17">
      <c r="A1682" s="14">
        <v>1681</v>
      </c>
      <c r="B1682" s="14">
        <v>1387</v>
      </c>
      <c r="C1682" s="15">
        <v>44729</v>
      </c>
      <c r="D1682" s="14">
        <v>84</v>
      </c>
      <c r="E1682" s="14">
        <v>19</v>
      </c>
      <c r="F1682" s="14">
        <v>1</v>
      </c>
      <c r="G1682" s="14" t="s">
        <v>33</v>
      </c>
      <c r="H1682" s="14" t="s">
        <v>20</v>
      </c>
      <c r="I1682" s="14" t="str">
        <f>VLOOKUP(Transaksi[[#This Row],[product_id]],'Data Mentah'!$J$7:$N$31,2,FALSE)</f>
        <v>Kornet</v>
      </c>
      <c r="J1682" s="14" t="str">
        <f>VLOOKUP(Transaksi[[#This Row],[product_id]],'Data Mentah'!$J$7:$N$31,3,FALSE)</f>
        <v>topping</v>
      </c>
      <c r="K1682" s="14">
        <f>VLOOKUP(Transaksi[[#This Row],[product_id]],'Data Mentah'!$J$7:$N$31,4,FALSE)</f>
        <v>3000</v>
      </c>
      <c r="L1682" s="14" t="str">
        <f>VLOOKUP(Transaksi[[#This Row],[product_id]],'Data Mentah'!$J$7:$N$31,5,FALSE)</f>
        <v>lainnya</v>
      </c>
      <c r="M1682" s="14">
        <f>Transaksi[[#This Row],[quantity]]*Transaksi[[#This Row],[harga_produk]]</f>
        <v>3000</v>
      </c>
      <c r="N1682" s="14" t="str">
        <f>LEFT(Transaksi[[#This Row],[jenis_pembayaran]],4)</f>
        <v>QRIS</v>
      </c>
      <c r="O1682" s="14">
        <f>IF(Transaksi[[#This Row],[tipe_pembayaran]]="QRIS",5%*Transaksi[[#This Row],[total_penjualan]],0)</f>
        <v>150</v>
      </c>
      <c r="P1682" s="14">
        <f>Transaksi[[#This Row],[total_penjualan]]-Transaksi[[#This Row],[diskon]]</f>
        <v>2850</v>
      </c>
      <c r="Q1682" s="16" t="str">
        <f t="shared" si="26"/>
        <v>Juni</v>
      </c>
    </row>
    <row r="1683" spans="1:17">
      <c r="A1683" s="14">
        <v>1682</v>
      </c>
      <c r="B1683" s="14">
        <v>868</v>
      </c>
      <c r="C1683" s="15">
        <v>44714</v>
      </c>
      <c r="D1683" s="14">
        <v>84</v>
      </c>
      <c r="E1683" s="14">
        <v>22</v>
      </c>
      <c r="F1683" s="14">
        <v>2</v>
      </c>
      <c r="G1683" s="14" t="s">
        <v>45</v>
      </c>
      <c r="H1683" s="14" t="s">
        <v>20</v>
      </c>
      <c r="I1683" s="14" t="str">
        <f>VLOOKUP(Transaksi[[#This Row],[product_id]],'Data Mentah'!$J$7:$N$31,2,FALSE)</f>
        <v>Sambal Matah</v>
      </c>
      <c r="J1683" s="14" t="str">
        <f>VLOOKUP(Transaksi[[#This Row],[product_id]],'Data Mentah'!$J$7:$N$31,3,FALSE)</f>
        <v>topping</v>
      </c>
      <c r="K1683" s="14">
        <f>VLOOKUP(Transaksi[[#This Row],[product_id]],'Data Mentah'!$J$7:$N$31,4,FALSE)</f>
        <v>3000</v>
      </c>
      <c r="L1683" s="14" t="str">
        <f>VLOOKUP(Transaksi[[#This Row],[product_id]],'Data Mentah'!$J$7:$N$31,5,FALSE)</f>
        <v>lainnya</v>
      </c>
      <c r="M1683" s="14">
        <f>Transaksi[[#This Row],[quantity]]*Transaksi[[#This Row],[harga_produk]]</f>
        <v>6000</v>
      </c>
      <c r="N1683" s="14" t="str">
        <f>LEFT(Transaksi[[#This Row],[jenis_pembayaran]],4)</f>
        <v>QRIS</v>
      </c>
      <c r="O1683" s="14">
        <f>IF(Transaksi[[#This Row],[tipe_pembayaran]]="QRIS",5%*Transaksi[[#This Row],[total_penjualan]],0)</f>
        <v>300</v>
      </c>
      <c r="P1683" s="14">
        <f>Transaksi[[#This Row],[total_penjualan]]-Transaksi[[#This Row],[diskon]]</f>
        <v>5700</v>
      </c>
      <c r="Q1683" s="16" t="str">
        <f t="shared" si="26"/>
        <v>Juni</v>
      </c>
    </row>
    <row r="1684" spans="1:17">
      <c r="A1684" s="14">
        <v>1683</v>
      </c>
      <c r="B1684" s="14">
        <v>28</v>
      </c>
      <c r="C1684" s="15">
        <v>44759</v>
      </c>
      <c r="D1684" s="14">
        <v>73</v>
      </c>
      <c r="E1684" s="14">
        <v>19</v>
      </c>
      <c r="F1684" s="14">
        <v>1</v>
      </c>
      <c r="G1684" s="14" t="s">
        <v>33</v>
      </c>
      <c r="H1684" s="14" t="s">
        <v>20</v>
      </c>
      <c r="I1684" s="14" t="str">
        <f>VLOOKUP(Transaksi[[#This Row],[product_id]],'Data Mentah'!$J$7:$N$31,2,FALSE)</f>
        <v>Kornet</v>
      </c>
      <c r="J1684" s="14" t="str">
        <f>VLOOKUP(Transaksi[[#This Row],[product_id]],'Data Mentah'!$J$7:$N$31,3,FALSE)</f>
        <v>topping</v>
      </c>
      <c r="K1684" s="14">
        <f>VLOOKUP(Transaksi[[#This Row],[product_id]],'Data Mentah'!$J$7:$N$31,4,FALSE)</f>
        <v>3000</v>
      </c>
      <c r="L1684" s="14" t="str">
        <f>VLOOKUP(Transaksi[[#This Row],[product_id]],'Data Mentah'!$J$7:$N$31,5,FALSE)</f>
        <v>lainnya</v>
      </c>
      <c r="M1684" s="14">
        <f>Transaksi[[#This Row],[quantity]]*Transaksi[[#This Row],[harga_produk]]</f>
        <v>3000</v>
      </c>
      <c r="N1684" s="14" t="str">
        <f>LEFT(Transaksi[[#This Row],[jenis_pembayaran]],4)</f>
        <v>QRIS</v>
      </c>
      <c r="O1684" s="14">
        <f>IF(Transaksi[[#This Row],[tipe_pembayaran]]="QRIS",5%*Transaksi[[#This Row],[total_penjualan]],0)</f>
        <v>150</v>
      </c>
      <c r="P1684" s="14">
        <f>Transaksi[[#This Row],[total_penjualan]]-Transaksi[[#This Row],[diskon]]</f>
        <v>2850</v>
      </c>
      <c r="Q1684" s="16" t="str">
        <f t="shared" si="26"/>
        <v>Juli</v>
      </c>
    </row>
    <row r="1685" spans="1:17">
      <c r="A1685" s="14">
        <v>1684</v>
      </c>
      <c r="B1685" s="14">
        <v>396</v>
      </c>
      <c r="C1685" s="15">
        <v>44745</v>
      </c>
      <c r="D1685" s="14">
        <v>57</v>
      </c>
      <c r="E1685" s="14">
        <v>20</v>
      </c>
      <c r="F1685" s="14">
        <v>2</v>
      </c>
      <c r="G1685" s="14" t="s">
        <v>14</v>
      </c>
      <c r="H1685" s="14" t="s">
        <v>20</v>
      </c>
      <c r="I1685" s="14" t="str">
        <f>VLOOKUP(Transaksi[[#This Row],[product_id]],'Data Mentah'!$J$7:$N$31,2,FALSE)</f>
        <v>Nugget</v>
      </c>
      <c r="J1685" s="14" t="str">
        <f>VLOOKUP(Transaksi[[#This Row],[product_id]],'Data Mentah'!$J$7:$N$31,3,FALSE)</f>
        <v>topping</v>
      </c>
      <c r="K1685" s="14">
        <f>VLOOKUP(Transaksi[[#This Row],[product_id]],'Data Mentah'!$J$7:$N$31,4,FALSE)</f>
        <v>3000</v>
      </c>
      <c r="L1685" s="14" t="str">
        <f>VLOOKUP(Transaksi[[#This Row],[product_id]],'Data Mentah'!$J$7:$N$31,5,FALSE)</f>
        <v>lainnya</v>
      </c>
      <c r="M1685" s="14">
        <f>Transaksi[[#This Row],[quantity]]*Transaksi[[#This Row],[harga_produk]]</f>
        <v>6000</v>
      </c>
      <c r="N1685" s="14" t="str">
        <f>LEFT(Transaksi[[#This Row],[jenis_pembayaran]],4)</f>
        <v>QRIS</v>
      </c>
      <c r="O1685" s="14">
        <f>IF(Transaksi[[#This Row],[tipe_pembayaran]]="QRIS",5%*Transaksi[[#This Row],[total_penjualan]],0)</f>
        <v>300</v>
      </c>
      <c r="P1685" s="14">
        <f>Transaksi[[#This Row],[total_penjualan]]-Transaksi[[#This Row],[diskon]]</f>
        <v>5700</v>
      </c>
      <c r="Q1685" s="16" t="str">
        <f t="shared" si="26"/>
        <v>Juli</v>
      </c>
    </row>
    <row r="1686" spans="1:17">
      <c r="A1686" s="14">
        <v>1685</v>
      </c>
      <c r="B1686" s="14">
        <v>1004</v>
      </c>
      <c r="C1686" s="15">
        <v>44652</v>
      </c>
      <c r="D1686" s="14">
        <v>86</v>
      </c>
      <c r="E1686" s="14">
        <v>24</v>
      </c>
      <c r="F1686" s="14">
        <v>1</v>
      </c>
      <c r="G1686" s="14" t="s">
        <v>22</v>
      </c>
      <c r="H1686" s="14" t="s">
        <v>20</v>
      </c>
      <c r="I1686" s="14" t="str">
        <f>VLOOKUP(Transaksi[[#This Row],[product_id]],'Data Mentah'!$J$7:$N$31,2,FALSE)</f>
        <v>Telur</v>
      </c>
      <c r="J1686" s="14" t="str">
        <f>VLOOKUP(Transaksi[[#This Row],[product_id]],'Data Mentah'!$J$7:$N$31,3,FALSE)</f>
        <v>topping</v>
      </c>
      <c r="K1686" s="14">
        <f>VLOOKUP(Transaksi[[#This Row],[product_id]],'Data Mentah'!$J$7:$N$31,4,FALSE)</f>
        <v>3000</v>
      </c>
      <c r="L1686" s="14" t="str">
        <f>VLOOKUP(Transaksi[[#This Row],[product_id]],'Data Mentah'!$J$7:$N$31,5,FALSE)</f>
        <v>lainnya</v>
      </c>
      <c r="M1686" s="14">
        <f>Transaksi[[#This Row],[quantity]]*Transaksi[[#This Row],[harga_produk]]</f>
        <v>3000</v>
      </c>
      <c r="N1686" s="14" t="str">
        <f>LEFT(Transaksi[[#This Row],[jenis_pembayaran]],4)</f>
        <v>QRIS</v>
      </c>
      <c r="O1686" s="14">
        <f>IF(Transaksi[[#This Row],[tipe_pembayaran]]="QRIS",5%*Transaksi[[#This Row],[total_penjualan]],0)</f>
        <v>150</v>
      </c>
      <c r="P1686" s="14">
        <f>Transaksi[[#This Row],[total_penjualan]]-Transaksi[[#This Row],[diskon]]</f>
        <v>2850</v>
      </c>
      <c r="Q1686" s="16" t="str">
        <f t="shared" si="26"/>
        <v>April</v>
      </c>
    </row>
    <row r="1687" spans="1:17">
      <c r="A1687" s="14">
        <v>1686</v>
      </c>
      <c r="B1687" s="14">
        <v>1403</v>
      </c>
      <c r="C1687" s="15">
        <v>44628</v>
      </c>
      <c r="D1687" s="14">
        <v>90</v>
      </c>
      <c r="E1687" s="14">
        <v>23</v>
      </c>
      <c r="F1687" s="14">
        <v>2</v>
      </c>
      <c r="G1687" s="14" t="s">
        <v>30</v>
      </c>
      <c r="H1687" s="14" t="s">
        <v>20</v>
      </c>
      <c r="I1687" s="14" t="str">
        <f>VLOOKUP(Transaksi[[#This Row],[product_id]],'Data Mentah'!$J$7:$N$31,2,FALSE)</f>
        <v>Sosis</v>
      </c>
      <c r="J1687" s="14" t="str">
        <f>VLOOKUP(Transaksi[[#This Row],[product_id]],'Data Mentah'!$J$7:$N$31,3,FALSE)</f>
        <v>topping</v>
      </c>
      <c r="K1687" s="14">
        <f>VLOOKUP(Transaksi[[#This Row],[product_id]],'Data Mentah'!$J$7:$N$31,4,FALSE)</f>
        <v>3000</v>
      </c>
      <c r="L1687" s="14" t="str">
        <f>VLOOKUP(Transaksi[[#This Row],[product_id]],'Data Mentah'!$J$7:$N$31,5,FALSE)</f>
        <v>lainnya</v>
      </c>
      <c r="M1687" s="14">
        <f>Transaksi[[#This Row],[quantity]]*Transaksi[[#This Row],[harga_produk]]</f>
        <v>6000</v>
      </c>
      <c r="N1687" s="14" t="str">
        <f>LEFT(Transaksi[[#This Row],[jenis_pembayaran]],4)</f>
        <v>QRIS</v>
      </c>
      <c r="O1687" s="14">
        <f>IF(Transaksi[[#This Row],[tipe_pembayaran]]="QRIS",5%*Transaksi[[#This Row],[total_penjualan]],0)</f>
        <v>300</v>
      </c>
      <c r="P1687" s="14">
        <f>Transaksi[[#This Row],[total_penjualan]]-Transaksi[[#This Row],[diskon]]</f>
        <v>5700</v>
      </c>
      <c r="Q1687" s="16" t="str">
        <f t="shared" si="26"/>
        <v>Maret</v>
      </c>
    </row>
    <row r="1688" spans="1:17">
      <c r="A1688" s="14">
        <v>1687</v>
      </c>
      <c r="B1688" s="14">
        <v>258</v>
      </c>
      <c r="C1688" s="15">
        <v>44646</v>
      </c>
      <c r="D1688" s="14">
        <v>34</v>
      </c>
      <c r="E1688" s="14">
        <v>22</v>
      </c>
      <c r="F1688" s="14">
        <v>2</v>
      </c>
      <c r="G1688" s="14" t="s">
        <v>22</v>
      </c>
      <c r="H1688" s="14" t="s">
        <v>15</v>
      </c>
      <c r="I1688" s="14" t="str">
        <f>VLOOKUP(Transaksi[[#This Row],[product_id]],'Data Mentah'!$J$7:$N$31,2,FALSE)</f>
        <v>Sambal Matah</v>
      </c>
      <c r="J1688" s="14" t="str">
        <f>VLOOKUP(Transaksi[[#This Row],[product_id]],'Data Mentah'!$J$7:$N$31,3,FALSE)</f>
        <v>topping</v>
      </c>
      <c r="K1688" s="14">
        <f>VLOOKUP(Transaksi[[#This Row],[product_id]],'Data Mentah'!$J$7:$N$31,4,FALSE)</f>
        <v>3000</v>
      </c>
      <c r="L1688" s="14" t="str">
        <f>VLOOKUP(Transaksi[[#This Row],[product_id]],'Data Mentah'!$J$7:$N$31,5,FALSE)</f>
        <v>lainnya</v>
      </c>
      <c r="M1688" s="14">
        <f>Transaksi[[#This Row],[quantity]]*Transaksi[[#This Row],[harga_produk]]</f>
        <v>6000</v>
      </c>
      <c r="N1688" s="14" t="str">
        <f>LEFT(Transaksi[[#This Row],[jenis_pembayaran]],4)</f>
        <v>QRIS</v>
      </c>
      <c r="O1688" s="14">
        <f>IF(Transaksi[[#This Row],[tipe_pembayaran]]="QRIS",5%*Transaksi[[#This Row],[total_penjualan]],0)</f>
        <v>300</v>
      </c>
      <c r="P1688" s="14">
        <f>Transaksi[[#This Row],[total_penjualan]]-Transaksi[[#This Row],[diskon]]</f>
        <v>5700</v>
      </c>
      <c r="Q1688" s="16" t="str">
        <f t="shared" si="26"/>
        <v>Maret</v>
      </c>
    </row>
    <row r="1689" spans="1:17">
      <c r="A1689" s="14">
        <v>1688</v>
      </c>
      <c r="B1689" s="14">
        <v>479</v>
      </c>
      <c r="C1689" s="15">
        <v>44688</v>
      </c>
      <c r="D1689" s="14">
        <v>96</v>
      </c>
      <c r="E1689" s="14">
        <v>24</v>
      </c>
      <c r="F1689" s="14">
        <v>1</v>
      </c>
      <c r="G1689" s="14" t="s">
        <v>22</v>
      </c>
      <c r="H1689" s="14" t="s">
        <v>20</v>
      </c>
      <c r="I1689" s="14" t="str">
        <f>VLOOKUP(Transaksi[[#This Row],[product_id]],'Data Mentah'!$J$7:$N$31,2,FALSE)</f>
        <v>Telur</v>
      </c>
      <c r="J1689" s="14" t="str">
        <f>VLOOKUP(Transaksi[[#This Row],[product_id]],'Data Mentah'!$J$7:$N$31,3,FALSE)</f>
        <v>topping</v>
      </c>
      <c r="K1689" s="14">
        <f>VLOOKUP(Transaksi[[#This Row],[product_id]],'Data Mentah'!$J$7:$N$31,4,FALSE)</f>
        <v>3000</v>
      </c>
      <c r="L1689" s="14" t="str">
        <f>VLOOKUP(Transaksi[[#This Row],[product_id]],'Data Mentah'!$J$7:$N$31,5,FALSE)</f>
        <v>lainnya</v>
      </c>
      <c r="M1689" s="14">
        <f>Transaksi[[#This Row],[quantity]]*Transaksi[[#This Row],[harga_produk]]</f>
        <v>3000</v>
      </c>
      <c r="N1689" s="14" t="str">
        <f>LEFT(Transaksi[[#This Row],[jenis_pembayaran]],4)</f>
        <v>QRIS</v>
      </c>
      <c r="O1689" s="14">
        <f>IF(Transaksi[[#This Row],[tipe_pembayaran]]="QRIS",5%*Transaksi[[#This Row],[total_penjualan]],0)</f>
        <v>150</v>
      </c>
      <c r="P1689" s="14">
        <f>Transaksi[[#This Row],[total_penjualan]]-Transaksi[[#This Row],[diskon]]</f>
        <v>2850</v>
      </c>
      <c r="Q1689" s="16" t="str">
        <f t="shared" si="26"/>
        <v>Mei</v>
      </c>
    </row>
    <row r="1690" spans="1:17">
      <c r="A1690" s="14">
        <v>1689</v>
      </c>
      <c r="B1690" s="14">
        <v>1394</v>
      </c>
      <c r="C1690" s="15">
        <v>44606</v>
      </c>
      <c r="D1690" s="14">
        <v>42</v>
      </c>
      <c r="E1690" s="14">
        <v>22</v>
      </c>
      <c r="F1690" s="14">
        <v>1</v>
      </c>
      <c r="G1690" s="14" t="s">
        <v>33</v>
      </c>
      <c r="H1690" s="14" t="s">
        <v>15</v>
      </c>
      <c r="I1690" s="14" t="str">
        <f>VLOOKUP(Transaksi[[#This Row],[product_id]],'Data Mentah'!$J$7:$N$31,2,FALSE)</f>
        <v>Sambal Matah</v>
      </c>
      <c r="J1690" s="14" t="str">
        <f>VLOOKUP(Transaksi[[#This Row],[product_id]],'Data Mentah'!$J$7:$N$31,3,FALSE)</f>
        <v>topping</v>
      </c>
      <c r="K1690" s="14">
        <f>VLOOKUP(Transaksi[[#This Row],[product_id]],'Data Mentah'!$J$7:$N$31,4,FALSE)</f>
        <v>3000</v>
      </c>
      <c r="L1690" s="14" t="str">
        <f>VLOOKUP(Transaksi[[#This Row],[product_id]],'Data Mentah'!$J$7:$N$31,5,FALSE)</f>
        <v>lainnya</v>
      </c>
      <c r="M1690" s="14">
        <f>Transaksi[[#This Row],[quantity]]*Transaksi[[#This Row],[harga_produk]]</f>
        <v>3000</v>
      </c>
      <c r="N1690" s="14" t="str">
        <f>LEFT(Transaksi[[#This Row],[jenis_pembayaran]],4)</f>
        <v>QRIS</v>
      </c>
      <c r="O1690" s="14">
        <f>IF(Transaksi[[#This Row],[tipe_pembayaran]]="QRIS",5%*Transaksi[[#This Row],[total_penjualan]],0)</f>
        <v>150</v>
      </c>
      <c r="P1690" s="14">
        <f>Transaksi[[#This Row],[total_penjualan]]-Transaksi[[#This Row],[diskon]]</f>
        <v>2850</v>
      </c>
      <c r="Q1690" s="16" t="str">
        <f t="shared" si="26"/>
        <v>Februari</v>
      </c>
    </row>
    <row r="1691" spans="1:17">
      <c r="A1691" s="14">
        <v>1690</v>
      </c>
      <c r="B1691" s="14">
        <v>172</v>
      </c>
      <c r="C1691" s="15">
        <v>44623</v>
      </c>
      <c r="D1691" s="14">
        <v>57</v>
      </c>
      <c r="E1691" s="14">
        <v>19</v>
      </c>
      <c r="F1691" s="14">
        <v>1</v>
      </c>
      <c r="G1691" s="14" t="s">
        <v>14</v>
      </c>
      <c r="H1691" s="14" t="s">
        <v>15</v>
      </c>
      <c r="I1691" s="14" t="str">
        <f>VLOOKUP(Transaksi[[#This Row],[product_id]],'Data Mentah'!$J$7:$N$31,2,FALSE)</f>
        <v>Kornet</v>
      </c>
      <c r="J1691" s="14" t="str">
        <f>VLOOKUP(Transaksi[[#This Row],[product_id]],'Data Mentah'!$J$7:$N$31,3,FALSE)</f>
        <v>topping</v>
      </c>
      <c r="K1691" s="14">
        <f>VLOOKUP(Transaksi[[#This Row],[product_id]],'Data Mentah'!$J$7:$N$31,4,FALSE)</f>
        <v>3000</v>
      </c>
      <c r="L1691" s="14" t="str">
        <f>VLOOKUP(Transaksi[[#This Row],[product_id]],'Data Mentah'!$J$7:$N$31,5,FALSE)</f>
        <v>lainnya</v>
      </c>
      <c r="M1691" s="14">
        <f>Transaksi[[#This Row],[quantity]]*Transaksi[[#This Row],[harga_produk]]</f>
        <v>3000</v>
      </c>
      <c r="N1691" s="14" t="str">
        <f>LEFT(Transaksi[[#This Row],[jenis_pembayaran]],4)</f>
        <v>QRIS</v>
      </c>
      <c r="O1691" s="14">
        <f>IF(Transaksi[[#This Row],[tipe_pembayaran]]="QRIS",5%*Transaksi[[#This Row],[total_penjualan]],0)</f>
        <v>150</v>
      </c>
      <c r="P1691" s="14">
        <f>Transaksi[[#This Row],[total_penjualan]]-Transaksi[[#This Row],[diskon]]</f>
        <v>2850</v>
      </c>
      <c r="Q1691" s="16" t="str">
        <f t="shared" si="26"/>
        <v>Maret</v>
      </c>
    </row>
    <row r="1692" spans="1:17">
      <c r="A1692" s="14">
        <v>1691</v>
      </c>
      <c r="B1692" s="14">
        <v>1217</v>
      </c>
      <c r="C1692" s="15">
        <v>44746</v>
      </c>
      <c r="D1692" s="14">
        <v>48</v>
      </c>
      <c r="E1692" s="14">
        <v>24</v>
      </c>
      <c r="F1692" s="14">
        <v>2</v>
      </c>
      <c r="G1692" s="14" t="s">
        <v>22</v>
      </c>
      <c r="H1692" s="14" t="s">
        <v>15</v>
      </c>
      <c r="I1692" s="14" t="str">
        <f>VLOOKUP(Transaksi[[#This Row],[product_id]],'Data Mentah'!$J$7:$N$31,2,FALSE)</f>
        <v>Telur</v>
      </c>
      <c r="J1692" s="14" t="str">
        <f>VLOOKUP(Transaksi[[#This Row],[product_id]],'Data Mentah'!$J$7:$N$31,3,FALSE)</f>
        <v>topping</v>
      </c>
      <c r="K1692" s="14">
        <f>VLOOKUP(Transaksi[[#This Row],[product_id]],'Data Mentah'!$J$7:$N$31,4,FALSE)</f>
        <v>3000</v>
      </c>
      <c r="L1692" s="14" t="str">
        <f>VLOOKUP(Transaksi[[#This Row],[product_id]],'Data Mentah'!$J$7:$N$31,5,FALSE)</f>
        <v>lainnya</v>
      </c>
      <c r="M1692" s="14">
        <f>Transaksi[[#This Row],[quantity]]*Transaksi[[#This Row],[harga_produk]]</f>
        <v>6000</v>
      </c>
      <c r="N1692" s="14" t="str">
        <f>LEFT(Transaksi[[#This Row],[jenis_pembayaran]],4)</f>
        <v>QRIS</v>
      </c>
      <c r="O1692" s="14">
        <f>IF(Transaksi[[#This Row],[tipe_pembayaran]]="QRIS",5%*Transaksi[[#This Row],[total_penjualan]],0)</f>
        <v>300</v>
      </c>
      <c r="P1692" s="14">
        <f>Transaksi[[#This Row],[total_penjualan]]-Transaksi[[#This Row],[diskon]]</f>
        <v>5700</v>
      </c>
      <c r="Q1692" s="16" t="str">
        <f t="shared" si="26"/>
        <v>Juli</v>
      </c>
    </row>
    <row r="1693" spans="1:17">
      <c r="A1693" s="14">
        <v>1692</v>
      </c>
      <c r="B1693" s="14">
        <v>327</v>
      </c>
      <c r="C1693" s="15">
        <v>44712</v>
      </c>
      <c r="D1693" s="14">
        <v>79</v>
      </c>
      <c r="E1693" s="14">
        <v>20</v>
      </c>
      <c r="F1693" s="14">
        <v>1</v>
      </c>
      <c r="G1693" s="14" t="s">
        <v>33</v>
      </c>
      <c r="H1693" s="14" t="s">
        <v>20</v>
      </c>
      <c r="I1693" s="14" t="str">
        <f>VLOOKUP(Transaksi[[#This Row],[product_id]],'Data Mentah'!$J$7:$N$31,2,FALSE)</f>
        <v>Nugget</v>
      </c>
      <c r="J1693" s="14" t="str">
        <f>VLOOKUP(Transaksi[[#This Row],[product_id]],'Data Mentah'!$J$7:$N$31,3,FALSE)</f>
        <v>topping</v>
      </c>
      <c r="K1693" s="14">
        <f>VLOOKUP(Transaksi[[#This Row],[product_id]],'Data Mentah'!$J$7:$N$31,4,FALSE)</f>
        <v>3000</v>
      </c>
      <c r="L1693" s="14" t="str">
        <f>VLOOKUP(Transaksi[[#This Row],[product_id]],'Data Mentah'!$J$7:$N$31,5,FALSE)</f>
        <v>lainnya</v>
      </c>
      <c r="M1693" s="14">
        <f>Transaksi[[#This Row],[quantity]]*Transaksi[[#This Row],[harga_produk]]</f>
        <v>3000</v>
      </c>
      <c r="N1693" s="14" t="str">
        <f>LEFT(Transaksi[[#This Row],[jenis_pembayaran]],4)</f>
        <v>QRIS</v>
      </c>
      <c r="O1693" s="14">
        <f>IF(Transaksi[[#This Row],[tipe_pembayaran]]="QRIS",5%*Transaksi[[#This Row],[total_penjualan]],0)</f>
        <v>150</v>
      </c>
      <c r="P1693" s="14">
        <f>Transaksi[[#This Row],[total_penjualan]]-Transaksi[[#This Row],[diskon]]</f>
        <v>2850</v>
      </c>
      <c r="Q1693" s="16" t="str">
        <f t="shared" si="26"/>
        <v>Mei</v>
      </c>
    </row>
    <row r="1694" spans="1:17">
      <c r="A1694" s="14">
        <v>1693</v>
      </c>
      <c r="B1694" s="14">
        <v>1076</v>
      </c>
      <c r="C1694" s="15">
        <v>44776</v>
      </c>
      <c r="D1694" s="14">
        <v>4</v>
      </c>
      <c r="E1694" s="14">
        <v>22</v>
      </c>
      <c r="F1694" s="14">
        <v>2</v>
      </c>
      <c r="G1694" s="14" t="s">
        <v>14</v>
      </c>
      <c r="H1694" s="14" t="s">
        <v>20</v>
      </c>
      <c r="I1694" s="14" t="str">
        <f>VLOOKUP(Transaksi[[#This Row],[product_id]],'Data Mentah'!$J$7:$N$31,2,FALSE)</f>
        <v>Sambal Matah</v>
      </c>
      <c r="J1694" s="14" t="str">
        <f>VLOOKUP(Transaksi[[#This Row],[product_id]],'Data Mentah'!$J$7:$N$31,3,FALSE)</f>
        <v>topping</v>
      </c>
      <c r="K1694" s="14">
        <f>VLOOKUP(Transaksi[[#This Row],[product_id]],'Data Mentah'!$J$7:$N$31,4,FALSE)</f>
        <v>3000</v>
      </c>
      <c r="L1694" s="14" t="str">
        <f>VLOOKUP(Transaksi[[#This Row],[product_id]],'Data Mentah'!$J$7:$N$31,5,FALSE)</f>
        <v>lainnya</v>
      </c>
      <c r="M1694" s="14">
        <f>Transaksi[[#This Row],[quantity]]*Transaksi[[#This Row],[harga_produk]]</f>
        <v>6000</v>
      </c>
      <c r="N1694" s="14" t="str">
        <f>LEFT(Transaksi[[#This Row],[jenis_pembayaran]],4)</f>
        <v>QRIS</v>
      </c>
      <c r="O1694" s="14">
        <f>IF(Transaksi[[#This Row],[tipe_pembayaran]]="QRIS",5%*Transaksi[[#This Row],[total_penjualan]],0)</f>
        <v>300</v>
      </c>
      <c r="P1694" s="14">
        <f>Transaksi[[#This Row],[total_penjualan]]-Transaksi[[#This Row],[diskon]]</f>
        <v>5700</v>
      </c>
      <c r="Q1694" s="16" t="str">
        <f t="shared" si="26"/>
        <v>Agustus</v>
      </c>
    </row>
    <row r="1695" spans="1:17">
      <c r="A1695" s="14">
        <v>1694</v>
      </c>
      <c r="B1695" s="14">
        <v>1240</v>
      </c>
      <c r="C1695" s="15">
        <v>44746</v>
      </c>
      <c r="D1695" s="14">
        <v>45</v>
      </c>
      <c r="E1695" s="14">
        <v>24</v>
      </c>
      <c r="F1695" s="14">
        <v>2</v>
      </c>
      <c r="G1695" s="14" t="s">
        <v>33</v>
      </c>
      <c r="H1695" s="14" t="s">
        <v>20</v>
      </c>
      <c r="I1695" s="14" t="str">
        <f>VLOOKUP(Transaksi[[#This Row],[product_id]],'Data Mentah'!$J$7:$N$31,2,FALSE)</f>
        <v>Telur</v>
      </c>
      <c r="J1695" s="14" t="str">
        <f>VLOOKUP(Transaksi[[#This Row],[product_id]],'Data Mentah'!$J$7:$N$31,3,FALSE)</f>
        <v>topping</v>
      </c>
      <c r="K1695" s="14">
        <f>VLOOKUP(Transaksi[[#This Row],[product_id]],'Data Mentah'!$J$7:$N$31,4,FALSE)</f>
        <v>3000</v>
      </c>
      <c r="L1695" s="14" t="str">
        <f>VLOOKUP(Transaksi[[#This Row],[product_id]],'Data Mentah'!$J$7:$N$31,5,FALSE)</f>
        <v>lainnya</v>
      </c>
      <c r="M1695" s="14">
        <f>Transaksi[[#This Row],[quantity]]*Transaksi[[#This Row],[harga_produk]]</f>
        <v>6000</v>
      </c>
      <c r="N1695" s="14" t="str">
        <f>LEFT(Transaksi[[#This Row],[jenis_pembayaran]],4)</f>
        <v>QRIS</v>
      </c>
      <c r="O1695" s="14">
        <f>IF(Transaksi[[#This Row],[tipe_pembayaran]]="QRIS",5%*Transaksi[[#This Row],[total_penjualan]],0)</f>
        <v>300</v>
      </c>
      <c r="P1695" s="14">
        <f>Transaksi[[#This Row],[total_penjualan]]-Transaksi[[#This Row],[diskon]]</f>
        <v>5700</v>
      </c>
      <c r="Q1695" s="16" t="str">
        <f t="shared" si="26"/>
        <v>Juli</v>
      </c>
    </row>
    <row r="1696" spans="1:17">
      <c r="A1696" s="14">
        <v>1695</v>
      </c>
      <c r="B1696" s="14">
        <v>748</v>
      </c>
      <c r="C1696" s="15">
        <v>44763</v>
      </c>
      <c r="D1696" s="14">
        <v>3</v>
      </c>
      <c r="E1696" s="14">
        <v>20</v>
      </c>
      <c r="F1696" s="14">
        <v>2</v>
      </c>
      <c r="G1696" s="14" t="s">
        <v>19</v>
      </c>
      <c r="H1696" s="14" t="s">
        <v>15</v>
      </c>
      <c r="I1696" s="14" t="str">
        <f>VLOOKUP(Transaksi[[#This Row],[product_id]],'Data Mentah'!$J$7:$N$31,2,FALSE)</f>
        <v>Nugget</v>
      </c>
      <c r="J1696" s="14" t="str">
        <f>VLOOKUP(Transaksi[[#This Row],[product_id]],'Data Mentah'!$J$7:$N$31,3,FALSE)</f>
        <v>topping</v>
      </c>
      <c r="K1696" s="14">
        <f>VLOOKUP(Transaksi[[#This Row],[product_id]],'Data Mentah'!$J$7:$N$31,4,FALSE)</f>
        <v>3000</v>
      </c>
      <c r="L1696" s="14" t="str">
        <f>VLOOKUP(Transaksi[[#This Row],[product_id]],'Data Mentah'!$J$7:$N$31,5,FALSE)</f>
        <v>lainnya</v>
      </c>
      <c r="M1696" s="14">
        <f>Transaksi[[#This Row],[quantity]]*Transaksi[[#This Row],[harga_produk]]</f>
        <v>6000</v>
      </c>
      <c r="N1696" s="14" t="str">
        <f>LEFT(Transaksi[[#This Row],[jenis_pembayaran]],4)</f>
        <v>CASH</v>
      </c>
      <c r="O1696" s="14">
        <f>IF(Transaksi[[#This Row],[tipe_pembayaran]]="QRIS",5%*Transaksi[[#This Row],[total_penjualan]],0)</f>
        <v>0</v>
      </c>
      <c r="P1696" s="14">
        <f>Transaksi[[#This Row],[total_penjualan]]-Transaksi[[#This Row],[diskon]]</f>
        <v>6000</v>
      </c>
      <c r="Q1696" s="16" t="str">
        <f t="shared" si="26"/>
        <v>Juli</v>
      </c>
    </row>
    <row r="1697" spans="1:17">
      <c r="A1697" s="14">
        <v>1696</v>
      </c>
      <c r="B1697" s="14">
        <v>910</v>
      </c>
      <c r="C1697" s="15">
        <v>44590</v>
      </c>
      <c r="D1697" s="14">
        <v>38</v>
      </c>
      <c r="E1697" s="14">
        <v>19</v>
      </c>
      <c r="F1697" s="14">
        <v>2</v>
      </c>
      <c r="G1697" s="14" t="s">
        <v>19</v>
      </c>
      <c r="H1697" s="14" t="s">
        <v>20</v>
      </c>
      <c r="I1697" s="14" t="str">
        <f>VLOOKUP(Transaksi[[#This Row],[product_id]],'Data Mentah'!$J$7:$N$31,2,FALSE)</f>
        <v>Kornet</v>
      </c>
      <c r="J1697" s="14" t="str">
        <f>VLOOKUP(Transaksi[[#This Row],[product_id]],'Data Mentah'!$J$7:$N$31,3,FALSE)</f>
        <v>topping</v>
      </c>
      <c r="K1697" s="14">
        <f>VLOOKUP(Transaksi[[#This Row],[product_id]],'Data Mentah'!$J$7:$N$31,4,FALSE)</f>
        <v>3000</v>
      </c>
      <c r="L1697" s="14" t="str">
        <f>VLOOKUP(Transaksi[[#This Row],[product_id]],'Data Mentah'!$J$7:$N$31,5,FALSE)</f>
        <v>lainnya</v>
      </c>
      <c r="M1697" s="14">
        <f>Transaksi[[#This Row],[quantity]]*Transaksi[[#This Row],[harga_produk]]</f>
        <v>6000</v>
      </c>
      <c r="N1697" s="14" t="str">
        <f>LEFT(Transaksi[[#This Row],[jenis_pembayaran]],4)</f>
        <v>CASH</v>
      </c>
      <c r="O1697" s="14">
        <f>IF(Transaksi[[#This Row],[tipe_pembayaran]]="QRIS",5%*Transaksi[[#This Row],[total_penjualan]],0)</f>
        <v>0</v>
      </c>
      <c r="P1697" s="14">
        <f>Transaksi[[#This Row],[total_penjualan]]-Transaksi[[#This Row],[diskon]]</f>
        <v>6000</v>
      </c>
      <c r="Q1697" s="16" t="str">
        <f t="shared" si="26"/>
        <v>Januari</v>
      </c>
    </row>
    <row r="1698" spans="1:17">
      <c r="A1698" s="14">
        <v>1697</v>
      </c>
      <c r="B1698" s="14">
        <v>633</v>
      </c>
      <c r="C1698" s="15">
        <v>44767</v>
      </c>
      <c r="D1698" s="14">
        <v>10</v>
      </c>
      <c r="E1698" s="14">
        <v>24</v>
      </c>
      <c r="F1698" s="14">
        <v>1</v>
      </c>
      <c r="G1698" s="14" t="s">
        <v>14</v>
      </c>
      <c r="H1698" s="14" t="s">
        <v>20</v>
      </c>
      <c r="I1698" s="14" t="str">
        <f>VLOOKUP(Transaksi[[#This Row],[product_id]],'Data Mentah'!$J$7:$N$31,2,FALSE)</f>
        <v>Telur</v>
      </c>
      <c r="J1698" s="14" t="str">
        <f>VLOOKUP(Transaksi[[#This Row],[product_id]],'Data Mentah'!$J$7:$N$31,3,FALSE)</f>
        <v>topping</v>
      </c>
      <c r="K1698" s="14">
        <f>VLOOKUP(Transaksi[[#This Row],[product_id]],'Data Mentah'!$J$7:$N$31,4,FALSE)</f>
        <v>3000</v>
      </c>
      <c r="L1698" s="14" t="str">
        <f>VLOOKUP(Transaksi[[#This Row],[product_id]],'Data Mentah'!$J$7:$N$31,5,FALSE)</f>
        <v>lainnya</v>
      </c>
      <c r="M1698" s="14">
        <f>Transaksi[[#This Row],[quantity]]*Transaksi[[#This Row],[harga_produk]]</f>
        <v>3000</v>
      </c>
      <c r="N1698" s="14" t="str">
        <f>LEFT(Transaksi[[#This Row],[jenis_pembayaran]],4)</f>
        <v>QRIS</v>
      </c>
      <c r="O1698" s="14">
        <f>IF(Transaksi[[#This Row],[tipe_pembayaran]]="QRIS",5%*Transaksi[[#This Row],[total_penjualan]],0)</f>
        <v>150</v>
      </c>
      <c r="P1698" s="14">
        <f>Transaksi[[#This Row],[total_penjualan]]-Transaksi[[#This Row],[diskon]]</f>
        <v>2850</v>
      </c>
      <c r="Q1698" s="16" t="str">
        <f t="shared" si="26"/>
        <v>Juli</v>
      </c>
    </row>
    <row r="1699" spans="1:17">
      <c r="A1699" s="14">
        <v>1698</v>
      </c>
      <c r="B1699" s="14">
        <v>695</v>
      </c>
      <c r="C1699" s="15">
        <v>44672</v>
      </c>
      <c r="D1699" s="14">
        <v>13</v>
      </c>
      <c r="E1699" s="14">
        <v>23</v>
      </c>
      <c r="F1699" s="14">
        <v>1</v>
      </c>
      <c r="G1699" s="14" t="s">
        <v>14</v>
      </c>
      <c r="H1699" s="14" t="s">
        <v>15</v>
      </c>
      <c r="I1699" s="14" t="str">
        <f>VLOOKUP(Transaksi[[#This Row],[product_id]],'Data Mentah'!$J$7:$N$31,2,FALSE)</f>
        <v>Sosis</v>
      </c>
      <c r="J1699" s="14" t="str">
        <f>VLOOKUP(Transaksi[[#This Row],[product_id]],'Data Mentah'!$J$7:$N$31,3,FALSE)</f>
        <v>topping</v>
      </c>
      <c r="K1699" s="14">
        <f>VLOOKUP(Transaksi[[#This Row],[product_id]],'Data Mentah'!$J$7:$N$31,4,FALSE)</f>
        <v>3000</v>
      </c>
      <c r="L1699" s="14" t="str">
        <f>VLOOKUP(Transaksi[[#This Row],[product_id]],'Data Mentah'!$J$7:$N$31,5,FALSE)</f>
        <v>lainnya</v>
      </c>
      <c r="M1699" s="14">
        <f>Transaksi[[#This Row],[quantity]]*Transaksi[[#This Row],[harga_produk]]</f>
        <v>3000</v>
      </c>
      <c r="N1699" s="14" t="str">
        <f>LEFT(Transaksi[[#This Row],[jenis_pembayaran]],4)</f>
        <v>QRIS</v>
      </c>
      <c r="O1699" s="14">
        <f>IF(Transaksi[[#This Row],[tipe_pembayaran]]="QRIS",5%*Transaksi[[#This Row],[total_penjualan]],0)</f>
        <v>150</v>
      </c>
      <c r="P1699" s="14">
        <f>Transaksi[[#This Row],[total_penjualan]]-Transaksi[[#This Row],[diskon]]</f>
        <v>2850</v>
      </c>
      <c r="Q1699" s="16" t="str">
        <f t="shared" si="26"/>
        <v>April</v>
      </c>
    </row>
    <row r="1700" spans="1:17">
      <c r="A1700" s="14">
        <v>1699</v>
      </c>
      <c r="B1700" s="14">
        <v>940</v>
      </c>
      <c r="C1700" s="15">
        <v>44564</v>
      </c>
      <c r="D1700" s="14">
        <v>17</v>
      </c>
      <c r="E1700" s="14">
        <v>23</v>
      </c>
      <c r="F1700" s="14">
        <v>1</v>
      </c>
      <c r="G1700" s="14" t="s">
        <v>30</v>
      </c>
      <c r="H1700" s="14" t="s">
        <v>15</v>
      </c>
      <c r="I1700" s="14" t="str">
        <f>VLOOKUP(Transaksi[[#This Row],[product_id]],'Data Mentah'!$J$7:$N$31,2,FALSE)</f>
        <v>Sosis</v>
      </c>
      <c r="J1700" s="14" t="str">
        <f>VLOOKUP(Transaksi[[#This Row],[product_id]],'Data Mentah'!$J$7:$N$31,3,FALSE)</f>
        <v>topping</v>
      </c>
      <c r="K1700" s="14">
        <f>VLOOKUP(Transaksi[[#This Row],[product_id]],'Data Mentah'!$J$7:$N$31,4,FALSE)</f>
        <v>3000</v>
      </c>
      <c r="L1700" s="14" t="str">
        <f>VLOOKUP(Transaksi[[#This Row],[product_id]],'Data Mentah'!$J$7:$N$31,5,FALSE)</f>
        <v>lainnya</v>
      </c>
      <c r="M1700" s="14">
        <f>Transaksi[[#This Row],[quantity]]*Transaksi[[#This Row],[harga_produk]]</f>
        <v>3000</v>
      </c>
      <c r="N1700" s="14" t="str">
        <f>LEFT(Transaksi[[#This Row],[jenis_pembayaran]],4)</f>
        <v>QRIS</v>
      </c>
      <c r="O1700" s="14">
        <f>IF(Transaksi[[#This Row],[tipe_pembayaran]]="QRIS",5%*Transaksi[[#This Row],[total_penjualan]],0)</f>
        <v>150</v>
      </c>
      <c r="P1700" s="14">
        <f>Transaksi[[#This Row],[total_penjualan]]-Transaksi[[#This Row],[diskon]]</f>
        <v>2850</v>
      </c>
      <c r="Q1700" s="16" t="str">
        <f t="shared" si="26"/>
        <v>Januari</v>
      </c>
    </row>
    <row r="1701" spans="1:17">
      <c r="A1701" s="14">
        <v>1700</v>
      </c>
      <c r="B1701" s="14">
        <v>749</v>
      </c>
      <c r="C1701" s="15">
        <v>44688</v>
      </c>
      <c r="D1701" s="14">
        <v>81</v>
      </c>
      <c r="E1701" s="14">
        <v>24</v>
      </c>
      <c r="F1701" s="14">
        <v>1</v>
      </c>
      <c r="G1701" s="14" t="s">
        <v>45</v>
      </c>
      <c r="H1701" s="14" t="s">
        <v>15</v>
      </c>
      <c r="I1701" s="14" t="str">
        <f>VLOOKUP(Transaksi[[#This Row],[product_id]],'Data Mentah'!$J$7:$N$31,2,FALSE)</f>
        <v>Telur</v>
      </c>
      <c r="J1701" s="14" t="str">
        <f>VLOOKUP(Transaksi[[#This Row],[product_id]],'Data Mentah'!$J$7:$N$31,3,FALSE)</f>
        <v>topping</v>
      </c>
      <c r="K1701" s="14">
        <f>VLOOKUP(Transaksi[[#This Row],[product_id]],'Data Mentah'!$J$7:$N$31,4,FALSE)</f>
        <v>3000</v>
      </c>
      <c r="L1701" s="14" t="str">
        <f>VLOOKUP(Transaksi[[#This Row],[product_id]],'Data Mentah'!$J$7:$N$31,5,FALSE)</f>
        <v>lainnya</v>
      </c>
      <c r="M1701" s="14">
        <f>Transaksi[[#This Row],[quantity]]*Transaksi[[#This Row],[harga_produk]]</f>
        <v>3000</v>
      </c>
      <c r="N1701" s="14" t="str">
        <f>LEFT(Transaksi[[#This Row],[jenis_pembayaran]],4)</f>
        <v>QRIS</v>
      </c>
      <c r="O1701" s="14">
        <f>IF(Transaksi[[#This Row],[tipe_pembayaran]]="QRIS",5%*Transaksi[[#This Row],[total_penjualan]],0)</f>
        <v>150</v>
      </c>
      <c r="P1701" s="14">
        <f>Transaksi[[#This Row],[total_penjualan]]-Transaksi[[#This Row],[diskon]]</f>
        <v>2850</v>
      </c>
      <c r="Q1701" s="16" t="str">
        <f t="shared" si="26"/>
        <v>Mei</v>
      </c>
    </row>
    <row r="1702" spans="1:17">
      <c r="A1702" s="14">
        <v>1701</v>
      </c>
      <c r="B1702" s="14">
        <v>1448</v>
      </c>
      <c r="C1702" s="15">
        <v>44781</v>
      </c>
      <c r="D1702" s="14">
        <v>72</v>
      </c>
      <c r="E1702" s="14">
        <v>23</v>
      </c>
      <c r="F1702" s="14">
        <v>1</v>
      </c>
      <c r="G1702" s="14" t="s">
        <v>14</v>
      </c>
      <c r="H1702" s="14" t="s">
        <v>20</v>
      </c>
      <c r="I1702" s="14" t="str">
        <f>VLOOKUP(Transaksi[[#This Row],[product_id]],'Data Mentah'!$J$7:$N$31,2,FALSE)</f>
        <v>Sosis</v>
      </c>
      <c r="J1702" s="14" t="str">
        <f>VLOOKUP(Transaksi[[#This Row],[product_id]],'Data Mentah'!$J$7:$N$31,3,FALSE)</f>
        <v>topping</v>
      </c>
      <c r="K1702" s="14">
        <f>VLOOKUP(Transaksi[[#This Row],[product_id]],'Data Mentah'!$J$7:$N$31,4,FALSE)</f>
        <v>3000</v>
      </c>
      <c r="L1702" s="14" t="str">
        <f>VLOOKUP(Transaksi[[#This Row],[product_id]],'Data Mentah'!$J$7:$N$31,5,FALSE)</f>
        <v>lainnya</v>
      </c>
      <c r="M1702" s="14">
        <f>Transaksi[[#This Row],[quantity]]*Transaksi[[#This Row],[harga_produk]]</f>
        <v>3000</v>
      </c>
      <c r="N1702" s="14" t="str">
        <f>LEFT(Transaksi[[#This Row],[jenis_pembayaran]],4)</f>
        <v>QRIS</v>
      </c>
      <c r="O1702" s="14">
        <f>IF(Transaksi[[#This Row],[tipe_pembayaran]]="QRIS",5%*Transaksi[[#This Row],[total_penjualan]],0)</f>
        <v>150</v>
      </c>
      <c r="P1702" s="14">
        <f>Transaksi[[#This Row],[total_penjualan]]-Transaksi[[#This Row],[diskon]]</f>
        <v>2850</v>
      </c>
      <c r="Q1702" s="16" t="str">
        <f t="shared" si="26"/>
        <v>Agustus</v>
      </c>
    </row>
    <row r="1703" spans="1:17">
      <c r="A1703" s="14">
        <v>1702</v>
      </c>
      <c r="B1703" s="14">
        <v>283</v>
      </c>
      <c r="C1703" s="15">
        <v>44684</v>
      </c>
      <c r="D1703" s="14">
        <v>24</v>
      </c>
      <c r="E1703" s="14">
        <v>24</v>
      </c>
      <c r="F1703" s="14">
        <v>2</v>
      </c>
      <c r="G1703" s="14" t="s">
        <v>19</v>
      </c>
      <c r="H1703" s="14" t="s">
        <v>20</v>
      </c>
      <c r="I1703" s="14" t="str">
        <f>VLOOKUP(Transaksi[[#This Row],[product_id]],'Data Mentah'!$J$7:$N$31,2,FALSE)</f>
        <v>Telur</v>
      </c>
      <c r="J1703" s="14" t="str">
        <f>VLOOKUP(Transaksi[[#This Row],[product_id]],'Data Mentah'!$J$7:$N$31,3,FALSE)</f>
        <v>topping</v>
      </c>
      <c r="K1703" s="14">
        <f>VLOOKUP(Transaksi[[#This Row],[product_id]],'Data Mentah'!$J$7:$N$31,4,FALSE)</f>
        <v>3000</v>
      </c>
      <c r="L1703" s="14" t="str">
        <f>VLOOKUP(Transaksi[[#This Row],[product_id]],'Data Mentah'!$J$7:$N$31,5,FALSE)</f>
        <v>lainnya</v>
      </c>
      <c r="M1703" s="14">
        <f>Transaksi[[#This Row],[quantity]]*Transaksi[[#This Row],[harga_produk]]</f>
        <v>6000</v>
      </c>
      <c r="N1703" s="14" t="str">
        <f>LEFT(Transaksi[[#This Row],[jenis_pembayaran]],4)</f>
        <v>CASH</v>
      </c>
      <c r="O1703" s="14">
        <f>IF(Transaksi[[#This Row],[tipe_pembayaran]]="QRIS",5%*Transaksi[[#This Row],[total_penjualan]],0)</f>
        <v>0</v>
      </c>
      <c r="P1703" s="14">
        <f>Transaksi[[#This Row],[total_penjualan]]-Transaksi[[#This Row],[diskon]]</f>
        <v>6000</v>
      </c>
      <c r="Q1703" s="16" t="str">
        <f t="shared" si="26"/>
        <v>Mei</v>
      </c>
    </row>
    <row r="1704" spans="1:17">
      <c r="A1704" s="14">
        <v>1703</v>
      </c>
      <c r="B1704" s="14">
        <v>725</v>
      </c>
      <c r="C1704" s="15">
        <v>44725</v>
      </c>
      <c r="D1704" s="14">
        <v>40</v>
      </c>
      <c r="E1704" s="14">
        <v>23</v>
      </c>
      <c r="F1704" s="14">
        <v>2</v>
      </c>
      <c r="G1704" s="14" t="s">
        <v>33</v>
      </c>
      <c r="H1704" s="14" t="s">
        <v>20</v>
      </c>
      <c r="I1704" s="14" t="str">
        <f>VLOOKUP(Transaksi[[#This Row],[product_id]],'Data Mentah'!$J$7:$N$31,2,FALSE)</f>
        <v>Sosis</v>
      </c>
      <c r="J1704" s="14" t="str">
        <f>VLOOKUP(Transaksi[[#This Row],[product_id]],'Data Mentah'!$J$7:$N$31,3,FALSE)</f>
        <v>topping</v>
      </c>
      <c r="K1704" s="14">
        <f>VLOOKUP(Transaksi[[#This Row],[product_id]],'Data Mentah'!$J$7:$N$31,4,FALSE)</f>
        <v>3000</v>
      </c>
      <c r="L1704" s="14" t="str">
        <f>VLOOKUP(Transaksi[[#This Row],[product_id]],'Data Mentah'!$J$7:$N$31,5,FALSE)</f>
        <v>lainnya</v>
      </c>
      <c r="M1704" s="14">
        <f>Transaksi[[#This Row],[quantity]]*Transaksi[[#This Row],[harga_produk]]</f>
        <v>6000</v>
      </c>
      <c r="N1704" s="14" t="str">
        <f>LEFT(Transaksi[[#This Row],[jenis_pembayaran]],4)</f>
        <v>QRIS</v>
      </c>
      <c r="O1704" s="14">
        <f>IF(Transaksi[[#This Row],[tipe_pembayaran]]="QRIS",5%*Transaksi[[#This Row],[total_penjualan]],0)</f>
        <v>300</v>
      </c>
      <c r="P1704" s="14">
        <f>Transaksi[[#This Row],[total_penjualan]]-Transaksi[[#This Row],[diskon]]</f>
        <v>5700</v>
      </c>
      <c r="Q1704" s="16" t="str">
        <f t="shared" si="26"/>
        <v>Juni</v>
      </c>
    </row>
    <row r="1705" spans="1:17">
      <c r="A1705" s="14">
        <v>1704</v>
      </c>
      <c r="B1705" s="14">
        <v>801</v>
      </c>
      <c r="C1705" s="15">
        <v>44628</v>
      </c>
      <c r="D1705" s="14">
        <v>29</v>
      </c>
      <c r="E1705" s="14">
        <v>24</v>
      </c>
      <c r="F1705" s="14">
        <v>1</v>
      </c>
      <c r="G1705" s="14" t="s">
        <v>30</v>
      </c>
      <c r="H1705" s="14" t="s">
        <v>15</v>
      </c>
      <c r="I1705" s="14" t="str">
        <f>VLOOKUP(Transaksi[[#This Row],[product_id]],'Data Mentah'!$J$7:$N$31,2,FALSE)</f>
        <v>Telur</v>
      </c>
      <c r="J1705" s="14" t="str">
        <f>VLOOKUP(Transaksi[[#This Row],[product_id]],'Data Mentah'!$J$7:$N$31,3,FALSE)</f>
        <v>topping</v>
      </c>
      <c r="K1705" s="14">
        <f>VLOOKUP(Transaksi[[#This Row],[product_id]],'Data Mentah'!$J$7:$N$31,4,FALSE)</f>
        <v>3000</v>
      </c>
      <c r="L1705" s="14" t="str">
        <f>VLOOKUP(Transaksi[[#This Row],[product_id]],'Data Mentah'!$J$7:$N$31,5,FALSE)</f>
        <v>lainnya</v>
      </c>
      <c r="M1705" s="14">
        <f>Transaksi[[#This Row],[quantity]]*Transaksi[[#This Row],[harga_produk]]</f>
        <v>3000</v>
      </c>
      <c r="N1705" s="14" t="str">
        <f>LEFT(Transaksi[[#This Row],[jenis_pembayaran]],4)</f>
        <v>QRIS</v>
      </c>
      <c r="O1705" s="14">
        <f>IF(Transaksi[[#This Row],[tipe_pembayaran]]="QRIS",5%*Transaksi[[#This Row],[total_penjualan]],0)</f>
        <v>150</v>
      </c>
      <c r="P1705" s="14">
        <f>Transaksi[[#This Row],[total_penjualan]]-Transaksi[[#This Row],[diskon]]</f>
        <v>2850</v>
      </c>
      <c r="Q1705" s="16" t="str">
        <f t="shared" si="26"/>
        <v>Maret</v>
      </c>
    </row>
    <row r="1706" spans="1:17">
      <c r="A1706" s="14">
        <v>1705</v>
      </c>
      <c r="B1706" s="14">
        <v>1138</v>
      </c>
      <c r="C1706" s="15">
        <v>44642</v>
      </c>
      <c r="D1706" s="14">
        <v>56</v>
      </c>
      <c r="E1706" s="14">
        <v>24</v>
      </c>
      <c r="F1706" s="14">
        <v>2</v>
      </c>
      <c r="G1706" s="14" t="s">
        <v>14</v>
      </c>
      <c r="H1706" s="14" t="s">
        <v>20</v>
      </c>
      <c r="I1706" s="14" t="str">
        <f>VLOOKUP(Transaksi[[#This Row],[product_id]],'Data Mentah'!$J$7:$N$31,2,FALSE)</f>
        <v>Telur</v>
      </c>
      <c r="J1706" s="14" t="str">
        <f>VLOOKUP(Transaksi[[#This Row],[product_id]],'Data Mentah'!$J$7:$N$31,3,FALSE)</f>
        <v>topping</v>
      </c>
      <c r="K1706" s="14">
        <f>VLOOKUP(Transaksi[[#This Row],[product_id]],'Data Mentah'!$J$7:$N$31,4,FALSE)</f>
        <v>3000</v>
      </c>
      <c r="L1706" s="14" t="str">
        <f>VLOOKUP(Transaksi[[#This Row],[product_id]],'Data Mentah'!$J$7:$N$31,5,FALSE)</f>
        <v>lainnya</v>
      </c>
      <c r="M1706" s="14">
        <f>Transaksi[[#This Row],[quantity]]*Transaksi[[#This Row],[harga_produk]]</f>
        <v>6000</v>
      </c>
      <c r="N1706" s="14" t="str">
        <f>LEFT(Transaksi[[#This Row],[jenis_pembayaran]],4)</f>
        <v>QRIS</v>
      </c>
      <c r="O1706" s="14">
        <f>IF(Transaksi[[#This Row],[tipe_pembayaran]]="QRIS",5%*Transaksi[[#This Row],[total_penjualan]],0)</f>
        <v>300</v>
      </c>
      <c r="P1706" s="14">
        <f>Transaksi[[#This Row],[total_penjualan]]-Transaksi[[#This Row],[diskon]]</f>
        <v>5700</v>
      </c>
      <c r="Q1706" s="16" t="str">
        <f t="shared" si="26"/>
        <v>Maret</v>
      </c>
    </row>
    <row r="1707" spans="1:17">
      <c r="A1707" s="14">
        <v>1706</v>
      </c>
      <c r="B1707" s="14">
        <v>357</v>
      </c>
      <c r="C1707" s="15">
        <v>44787</v>
      </c>
      <c r="D1707" s="14">
        <v>4</v>
      </c>
      <c r="E1707" s="14">
        <v>24</v>
      </c>
      <c r="F1707" s="14">
        <v>2</v>
      </c>
      <c r="G1707" s="14" t="s">
        <v>30</v>
      </c>
      <c r="H1707" s="14" t="s">
        <v>15</v>
      </c>
      <c r="I1707" s="14" t="str">
        <f>VLOOKUP(Transaksi[[#This Row],[product_id]],'Data Mentah'!$J$7:$N$31,2,FALSE)</f>
        <v>Telur</v>
      </c>
      <c r="J1707" s="14" t="str">
        <f>VLOOKUP(Transaksi[[#This Row],[product_id]],'Data Mentah'!$J$7:$N$31,3,FALSE)</f>
        <v>topping</v>
      </c>
      <c r="K1707" s="14">
        <f>VLOOKUP(Transaksi[[#This Row],[product_id]],'Data Mentah'!$J$7:$N$31,4,FALSE)</f>
        <v>3000</v>
      </c>
      <c r="L1707" s="14" t="str">
        <f>VLOOKUP(Transaksi[[#This Row],[product_id]],'Data Mentah'!$J$7:$N$31,5,FALSE)</f>
        <v>lainnya</v>
      </c>
      <c r="M1707" s="14">
        <f>Transaksi[[#This Row],[quantity]]*Transaksi[[#This Row],[harga_produk]]</f>
        <v>6000</v>
      </c>
      <c r="N1707" s="14" t="str">
        <f>LEFT(Transaksi[[#This Row],[jenis_pembayaran]],4)</f>
        <v>QRIS</v>
      </c>
      <c r="O1707" s="14">
        <f>IF(Transaksi[[#This Row],[tipe_pembayaran]]="QRIS",5%*Transaksi[[#This Row],[total_penjualan]],0)</f>
        <v>300</v>
      </c>
      <c r="P1707" s="14">
        <f>Transaksi[[#This Row],[total_penjualan]]-Transaksi[[#This Row],[diskon]]</f>
        <v>5700</v>
      </c>
      <c r="Q1707" s="16" t="str">
        <f t="shared" si="26"/>
        <v>Agustus</v>
      </c>
    </row>
    <row r="1708" spans="1:17">
      <c r="A1708" s="14">
        <v>1707</v>
      </c>
      <c r="B1708" s="14">
        <v>463</v>
      </c>
      <c r="C1708" s="15">
        <v>44682</v>
      </c>
      <c r="D1708" s="14">
        <v>6</v>
      </c>
      <c r="E1708" s="14">
        <v>19</v>
      </c>
      <c r="F1708" s="14">
        <v>1</v>
      </c>
      <c r="G1708" s="14" t="s">
        <v>14</v>
      </c>
      <c r="H1708" s="14" t="s">
        <v>20</v>
      </c>
      <c r="I1708" s="14" t="str">
        <f>VLOOKUP(Transaksi[[#This Row],[product_id]],'Data Mentah'!$J$7:$N$31,2,FALSE)</f>
        <v>Kornet</v>
      </c>
      <c r="J1708" s="14" t="str">
        <f>VLOOKUP(Transaksi[[#This Row],[product_id]],'Data Mentah'!$J$7:$N$31,3,FALSE)</f>
        <v>topping</v>
      </c>
      <c r="K1708" s="14">
        <f>VLOOKUP(Transaksi[[#This Row],[product_id]],'Data Mentah'!$J$7:$N$31,4,FALSE)</f>
        <v>3000</v>
      </c>
      <c r="L1708" s="14" t="str">
        <f>VLOOKUP(Transaksi[[#This Row],[product_id]],'Data Mentah'!$J$7:$N$31,5,FALSE)</f>
        <v>lainnya</v>
      </c>
      <c r="M1708" s="14">
        <f>Transaksi[[#This Row],[quantity]]*Transaksi[[#This Row],[harga_produk]]</f>
        <v>3000</v>
      </c>
      <c r="N1708" s="14" t="str">
        <f>LEFT(Transaksi[[#This Row],[jenis_pembayaran]],4)</f>
        <v>QRIS</v>
      </c>
      <c r="O1708" s="14">
        <f>IF(Transaksi[[#This Row],[tipe_pembayaran]]="QRIS",5%*Transaksi[[#This Row],[total_penjualan]],0)</f>
        <v>150</v>
      </c>
      <c r="P1708" s="14">
        <f>Transaksi[[#This Row],[total_penjualan]]-Transaksi[[#This Row],[diskon]]</f>
        <v>2850</v>
      </c>
      <c r="Q1708" s="16" t="str">
        <f t="shared" si="26"/>
        <v>Mei</v>
      </c>
    </row>
    <row r="1709" spans="1:17">
      <c r="A1709" s="14">
        <v>1708</v>
      </c>
      <c r="B1709" s="14">
        <v>803</v>
      </c>
      <c r="C1709" s="15">
        <v>44788</v>
      </c>
      <c r="D1709" s="14">
        <v>14</v>
      </c>
      <c r="E1709" s="14">
        <v>19</v>
      </c>
      <c r="F1709" s="14">
        <v>2</v>
      </c>
      <c r="G1709" s="14" t="s">
        <v>45</v>
      </c>
      <c r="H1709" s="14" t="s">
        <v>15</v>
      </c>
      <c r="I1709" s="14" t="str">
        <f>VLOOKUP(Transaksi[[#This Row],[product_id]],'Data Mentah'!$J$7:$N$31,2,FALSE)</f>
        <v>Kornet</v>
      </c>
      <c r="J1709" s="14" t="str">
        <f>VLOOKUP(Transaksi[[#This Row],[product_id]],'Data Mentah'!$J$7:$N$31,3,FALSE)</f>
        <v>topping</v>
      </c>
      <c r="K1709" s="14">
        <f>VLOOKUP(Transaksi[[#This Row],[product_id]],'Data Mentah'!$J$7:$N$31,4,FALSE)</f>
        <v>3000</v>
      </c>
      <c r="L1709" s="14" t="str">
        <f>VLOOKUP(Transaksi[[#This Row],[product_id]],'Data Mentah'!$J$7:$N$31,5,FALSE)</f>
        <v>lainnya</v>
      </c>
      <c r="M1709" s="14">
        <f>Transaksi[[#This Row],[quantity]]*Transaksi[[#This Row],[harga_produk]]</f>
        <v>6000</v>
      </c>
      <c r="N1709" s="14" t="str">
        <f>LEFT(Transaksi[[#This Row],[jenis_pembayaran]],4)</f>
        <v>QRIS</v>
      </c>
      <c r="O1709" s="14">
        <f>IF(Transaksi[[#This Row],[tipe_pembayaran]]="QRIS",5%*Transaksi[[#This Row],[total_penjualan]],0)</f>
        <v>300</v>
      </c>
      <c r="P1709" s="14">
        <f>Transaksi[[#This Row],[total_penjualan]]-Transaksi[[#This Row],[diskon]]</f>
        <v>5700</v>
      </c>
      <c r="Q1709" s="16" t="str">
        <f t="shared" si="26"/>
        <v>Agustus</v>
      </c>
    </row>
    <row r="1710" spans="1:17">
      <c r="A1710" s="14">
        <v>1709</v>
      </c>
      <c r="B1710" s="14">
        <v>995</v>
      </c>
      <c r="C1710" s="15">
        <v>44676</v>
      </c>
      <c r="D1710" s="14">
        <v>1</v>
      </c>
      <c r="E1710" s="14">
        <v>20</v>
      </c>
      <c r="F1710" s="14">
        <v>1</v>
      </c>
      <c r="G1710" s="14" t="s">
        <v>45</v>
      </c>
      <c r="H1710" s="14" t="s">
        <v>20</v>
      </c>
      <c r="I1710" s="14" t="str">
        <f>VLOOKUP(Transaksi[[#This Row],[product_id]],'Data Mentah'!$J$7:$N$31,2,FALSE)</f>
        <v>Nugget</v>
      </c>
      <c r="J1710" s="14" t="str">
        <f>VLOOKUP(Transaksi[[#This Row],[product_id]],'Data Mentah'!$J$7:$N$31,3,FALSE)</f>
        <v>topping</v>
      </c>
      <c r="K1710" s="14">
        <f>VLOOKUP(Transaksi[[#This Row],[product_id]],'Data Mentah'!$J$7:$N$31,4,FALSE)</f>
        <v>3000</v>
      </c>
      <c r="L1710" s="14" t="str">
        <f>VLOOKUP(Transaksi[[#This Row],[product_id]],'Data Mentah'!$J$7:$N$31,5,FALSE)</f>
        <v>lainnya</v>
      </c>
      <c r="M1710" s="14">
        <f>Transaksi[[#This Row],[quantity]]*Transaksi[[#This Row],[harga_produk]]</f>
        <v>3000</v>
      </c>
      <c r="N1710" s="14" t="str">
        <f>LEFT(Transaksi[[#This Row],[jenis_pembayaran]],4)</f>
        <v>QRIS</v>
      </c>
      <c r="O1710" s="14">
        <f>IF(Transaksi[[#This Row],[tipe_pembayaran]]="QRIS",5%*Transaksi[[#This Row],[total_penjualan]],0)</f>
        <v>150</v>
      </c>
      <c r="P1710" s="14">
        <f>Transaksi[[#This Row],[total_penjualan]]-Transaksi[[#This Row],[diskon]]</f>
        <v>2850</v>
      </c>
      <c r="Q1710" s="16" t="str">
        <f t="shared" si="26"/>
        <v>April</v>
      </c>
    </row>
    <row r="1711" spans="1:17">
      <c r="A1711" s="14">
        <v>1710</v>
      </c>
      <c r="B1711" s="14">
        <v>875</v>
      </c>
      <c r="C1711" s="15">
        <v>44594</v>
      </c>
      <c r="D1711" s="14">
        <v>41</v>
      </c>
      <c r="E1711" s="14">
        <v>22</v>
      </c>
      <c r="F1711" s="14">
        <v>1</v>
      </c>
      <c r="G1711" s="14" t="s">
        <v>22</v>
      </c>
      <c r="H1711" s="14" t="s">
        <v>20</v>
      </c>
      <c r="I1711" s="14" t="str">
        <f>VLOOKUP(Transaksi[[#This Row],[product_id]],'Data Mentah'!$J$7:$N$31,2,FALSE)</f>
        <v>Sambal Matah</v>
      </c>
      <c r="J1711" s="14" t="str">
        <f>VLOOKUP(Transaksi[[#This Row],[product_id]],'Data Mentah'!$J$7:$N$31,3,FALSE)</f>
        <v>topping</v>
      </c>
      <c r="K1711" s="14">
        <f>VLOOKUP(Transaksi[[#This Row],[product_id]],'Data Mentah'!$J$7:$N$31,4,FALSE)</f>
        <v>3000</v>
      </c>
      <c r="L1711" s="14" t="str">
        <f>VLOOKUP(Transaksi[[#This Row],[product_id]],'Data Mentah'!$J$7:$N$31,5,FALSE)</f>
        <v>lainnya</v>
      </c>
      <c r="M1711" s="14">
        <f>Transaksi[[#This Row],[quantity]]*Transaksi[[#This Row],[harga_produk]]</f>
        <v>3000</v>
      </c>
      <c r="N1711" s="14" t="str">
        <f>LEFT(Transaksi[[#This Row],[jenis_pembayaran]],4)</f>
        <v>QRIS</v>
      </c>
      <c r="O1711" s="14">
        <f>IF(Transaksi[[#This Row],[tipe_pembayaran]]="QRIS",5%*Transaksi[[#This Row],[total_penjualan]],0)</f>
        <v>150</v>
      </c>
      <c r="P1711" s="14">
        <f>Transaksi[[#This Row],[total_penjualan]]-Transaksi[[#This Row],[diskon]]</f>
        <v>2850</v>
      </c>
      <c r="Q1711" s="16" t="str">
        <f t="shared" si="26"/>
        <v>Februari</v>
      </c>
    </row>
    <row r="1712" spans="1:17">
      <c r="A1712" s="14">
        <v>1711</v>
      </c>
      <c r="B1712" s="14">
        <v>1200</v>
      </c>
      <c r="C1712" s="15">
        <v>44579</v>
      </c>
      <c r="D1712" s="14">
        <v>66</v>
      </c>
      <c r="E1712" s="14">
        <v>20</v>
      </c>
      <c r="F1712" s="14">
        <v>1</v>
      </c>
      <c r="G1712" s="14" t="s">
        <v>14</v>
      </c>
      <c r="H1712" s="14" t="s">
        <v>20</v>
      </c>
      <c r="I1712" s="14" t="str">
        <f>VLOOKUP(Transaksi[[#This Row],[product_id]],'Data Mentah'!$J$7:$N$31,2,FALSE)</f>
        <v>Nugget</v>
      </c>
      <c r="J1712" s="14" t="str">
        <f>VLOOKUP(Transaksi[[#This Row],[product_id]],'Data Mentah'!$J$7:$N$31,3,FALSE)</f>
        <v>topping</v>
      </c>
      <c r="K1712" s="14">
        <f>VLOOKUP(Transaksi[[#This Row],[product_id]],'Data Mentah'!$J$7:$N$31,4,FALSE)</f>
        <v>3000</v>
      </c>
      <c r="L1712" s="14" t="str">
        <f>VLOOKUP(Transaksi[[#This Row],[product_id]],'Data Mentah'!$J$7:$N$31,5,FALSE)</f>
        <v>lainnya</v>
      </c>
      <c r="M1712" s="14">
        <f>Transaksi[[#This Row],[quantity]]*Transaksi[[#This Row],[harga_produk]]</f>
        <v>3000</v>
      </c>
      <c r="N1712" s="14" t="str">
        <f>LEFT(Transaksi[[#This Row],[jenis_pembayaran]],4)</f>
        <v>QRIS</v>
      </c>
      <c r="O1712" s="14">
        <f>IF(Transaksi[[#This Row],[tipe_pembayaran]]="QRIS",5%*Transaksi[[#This Row],[total_penjualan]],0)</f>
        <v>150</v>
      </c>
      <c r="P1712" s="14">
        <f>Transaksi[[#This Row],[total_penjualan]]-Transaksi[[#This Row],[diskon]]</f>
        <v>2850</v>
      </c>
      <c r="Q1712" s="16" t="str">
        <f t="shared" si="26"/>
        <v>Januari</v>
      </c>
    </row>
    <row r="1713" spans="1:17">
      <c r="A1713" s="14">
        <v>1712</v>
      </c>
      <c r="B1713" s="14">
        <v>102</v>
      </c>
      <c r="C1713" s="15">
        <v>44642</v>
      </c>
      <c r="D1713" s="14">
        <v>74</v>
      </c>
      <c r="E1713" s="14">
        <v>22</v>
      </c>
      <c r="F1713" s="14">
        <v>1</v>
      </c>
      <c r="G1713" s="14" t="s">
        <v>14</v>
      </c>
      <c r="H1713" s="14" t="s">
        <v>15</v>
      </c>
      <c r="I1713" s="14" t="str">
        <f>VLOOKUP(Transaksi[[#This Row],[product_id]],'Data Mentah'!$J$7:$N$31,2,FALSE)</f>
        <v>Sambal Matah</v>
      </c>
      <c r="J1713" s="14" t="str">
        <f>VLOOKUP(Transaksi[[#This Row],[product_id]],'Data Mentah'!$J$7:$N$31,3,FALSE)</f>
        <v>topping</v>
      </c>
      <c r="K1713" s="14">
        <f>VLOOKUP(Transaksi[[#This Row],[product_id]],'Data Mentah'!$J$7:$N$31,4,FALSE)</f>
        <v>3000</v>
      </c>
      <c r="L1713" s="14" t="str">
        <f>VLOOKUP(Transaksi[[#This Row],[product_id]],'Data Mentah'!$J$7:$N$31,5,FALSE)</f>
        <v>lainnya</v>
      </c>
      <c r="M1713" s="14">
        <f>Transaksi[[#This Row],[quantity]]*Transaksi[[#This Row],[harga_produk]]</f>
        <v>3000</v>
      </c>
      <c r="N1713" s="14" t="str">
        <f>LEFT(Transaksi[[#This Row],[jenis_pembayaran]],4)</f>
        <v>QRIS</v>
      </c>
      <c r="O1713" s="14">
        <f>IF(Transaksi[[#This Row],[tipe_pembayaran]]="QRIS",5%*Transaksi[[#This Row],[total_penjualan]],0)</f>
        <v>150</v>
      </c>
      <c r="P1713" s="14">
        <f>Transaksi[[#This Row],[total_penjualan]]-Transaksi[[#This Row],[diskon]]</f>
        <v>2850</v>
      </c>
      <c r="Q1713" s="16" t="str">
        <f t="shared" si="26"/>
        <v>Maret</v>
      </c>
    </row>
    <row r="1714" spans="1:17">
      <c r="A1714" s="14">
        <v>1713</v>
      </c>
      <c r="B1714" s="14">
        <v>756</v>
      </c>
      <c r="C1714" s="15">
        <v>44676</v>
      </c>
      <c r="D1714" s="14">
        <v>40</v>
      </c>
      <c r="E1714" s="14">
        <v>24</v>
      </c>
      <c r="F1714" s="14">
        <v>1</v>
      </c>
      <c r="G1714" s="14" t="s">
        <v>33</v>
      </c>
      <c r="H1714" s="14" t="s">
        <v>15</v>
      </c>
      <c r="I1714" s="14" t="str">
        <f>VLOOKUP(Transaksi[[#This Row],[product_id]],'Data Mentah'!$J$7:$N$31,2,FALSE)</f>
        <v>Telur</v>
      </c>
      <c r="J1714" s="14" t="str">
        <f>VLOOKUP(Transaksi[[#This Row],[product_id]],'Data Mentah'!$J$7:$N$31,3,FALSE)</f>
        <v>topping</v>
      </c>
      <c r="K1714" s="14">
        <f>VLOOKUP(Transaksi[[#This Row],[product_id]],'Data Mentah'!$J$7:$N$31,4,FALSE)</f>
        <v>3000</v>
      </c>
      <c r="L1714" s="14" t="str">
        <f>VLOOKUP(Transaksi[[#This Row],[product_id]],'Data Mentah'!$J$7:$N$31,5,FALSE)</f>
        <v>lainnya</v>
      </c>
      <c r="M1714" s="14">
        <f>Transaksi[[#This Row],[quantity]]*Transaksi[[#This Row],[harga_produk]]</f>
        <v>3000</v>
      </c>
      <c r="N1714" s="14" t="str">
        <f>LEFT(Transaksi[[#This Row],[jenis_pembayaran]],4)</f>
        <v>QRIS</v>
      </c>
      <c r="O1714" s="14">
        <f>IF(Transaksi[[#This Row],[tipe_pembayaran]]="QRIS",5%*Transaksi[[#This Row],[total_penjualan]],0)</f>
        <v>150</v>
      </c>
      <c r="P1714" s="14">
        <f>Transaksi[[#This Row],[total_penjualan]]-Transaksi[[#This Row],[diskon]]</f>
        <v>2850</v>
      </c>
      <c r="Q1714" s="16" t="str">
        <f t="shared" si="26"/>
        <v>April</v>
      </c>
    </row>
    <row r="1715" spans="1:17">
      <c r="A1715" s="14">
        <v>1714</v>
      </c>
      <c r="B1715" s="14">
        <v>1285</v>
      </c>
      <c r="C1715" s="15">
        <v>44803</v>
      </c>
      <c r="D1715" s="14">
        <v>87</v>
      </c>
      <c r="E1715" s="14">
        <v>19</v>
      </c>
      <c r="F1715" s="14">
        <v>1</v>
      </c>
      <c r="G1715" s="14" t="s">
        <v>45</v>
      </c>
      <c r="H1715" s="14" t="s">
        <v>15</v>
      </c>
      <c r="I1715" s="14" t="str">
        <f>VLOOKUP(Transaksi[[#This Row],[product_id]],'Data Mentah'!$J$7:$N$31,2,FALSE)</f>
        <v>Kornet</v>
      </c>
      <c r="J1715" s="14" t="str">
        <f>VLOOKUP(Transaksi[[#This Row],[product_id]],'Data Mentah'!$J$7:$N$31,3,FALSE)</f>
        <v>topping</v>
      </c>
      <c r="K1715" s="14">
        <f>VLOOKUP(Transaksi[[#This Row],[product_id]],'Data Mentah'!$J$7:$N$31,4,FALSE)</f>
        <v>3000</v>
      </c>
      <c r="L1715" s="14" t="str">
        <f>VLOOKUP(Transaksi[[#This Row],[product_id]],'Data Mentah'!$J$7:$N$31,5,FALSE)</f>
        <v>lainnya</v>
      </c>
      <c r="M1715" s="14">
        <f>Transaksi[[#This Row],[quantity]]*Transaksi[[#This Row],[harga_produk]]</f>
        <v>3000</v>
      </c>
      <c r="N1715" s="14" t="str">
        <f>LEFT(Transaksi[[#This Row],[jenis_pembayaran]],4)</f>
        <v>QRIS</v>
      </c>
      <c r="O1715" s="14">
        <f>IF(Transaksi[[#This Row],[tipe_pembayaran]]="QRIS",5%*Transaksi[[#This Row],[total_penjualan]],0)</f>
        <v>150</v>
      </c>
      <c r="P1715" s="14">
        <f>Transaksi[[#This Row],[total_penjualan]]-Transaksi[[#This Row],[diskon]]</f>
        <v>2850</v>
      </c>
      <c r="Q1715" s="16" t="str">
        <f t="shared" si="26"/>
        <v>Agustus</v>
      </c>
    </row>
    <row r="1716" spans="1:17">
      <c r="A1716" s="14">
        <v>1715</v>
      </c>
      <c r="B1716" s="14">
        <v>1369</v>
      </c>
      <c r="C1716" s="15">
        <v>44718</v>
      </c>
      <c r="D1716" s="14">
        <v>69</v>
      </c>
      <c r="E1716" s="14">
        <v>22</v>
      </c>
      <c r="F1716" s="14">
        <v>2</v>
      </c>
      <c r="G1716" s="14" t="s">
        <v>14</v>
      </c>
      <c r="H1716" s="14" t="s">
        <v>15</v>
      </c>
      <c r="I1716" s="14" t="str">
        <f>VLOOKUP(Transaksi[[#This Row],[product_id]],'Data Mentah'!$J$7:$N$31,2,FALSE)</f>
        <v>Sambal Matah</v>
      </c>
      <c r="J1716" s="14" t="str">
        <f>VLOOKUP(Transaksi[[#This Row],[product_id]],'Data Mentah'!$J$7:$N$31,3,FALSE)</f>
        <v>topping</v>
      </c>
      <c r="K1716" s="14">
        <f>VLOOKUP(Transaksi[[#This Row],[product_id]],'Data Mentah'!$J$7:$N$31,4,FALSE)</f>
        <v>3000</v>
      </c>
      <c r="L1716" s="14" t="str">
        <f>VLOOKUP(Transaksi[[#This Row],[product_id]],'Data Mentah'!$J$7:$N$31,5,FALSE)</f>
        <v>lainnya</v>
      </c>
      <c r="M1716" s="14">
        <f>Transaksi[[#This Row],[quantity]]*Transaksi[[#This Row],[harga_produk]]</f>
        <v>6000</v>
      </c>
      <c r="N1716" s="14" t="str">
        <f>LEFT(Transaksi[[#This Row],[jenis_pembayaran]],4)</f>
        <v>QRIS</v>
      </c>
      <c r="O1716" s="14">
        <f>IF(Transaksi[[#This Row],[tipe_pembayaran]]="QRIS",5%*Transaksi[[#This Row],[total_penjualan]],0)</f>
        <v>300</v>
      </c>
      <c r="P1716" s="14">
        <f>Transaksi[[#This Row],[total_penjualan]]-Transaksi[[#This Row],[diskon]]</f>
        <v>5700</v>
      </c>
      <c r="Q1716" s="16" t="str">
        <f t="shared" si="26"/>
        <v>Juni</v>
      </c>
    </row>
    <row r="1717" spans="1:17">
      <c r="A1717" s="14">
        <v>1716</v>
      </c>
      <c r="B1717" s="14">
        <v>525</v>
      </c>
      <c r="C1717" s="15">
        <v>44675</v>
      </c>
      <c r="D1717" s="14">
        <v>56</v>
      </c>
      <c r="E1717" s="14">
        <v>19</v>
      </c>
      <c r="F1717" s="14">
        <v>2</v>
      </c>
      <c r="G1717" s="14" t="s">
        <v>45</v>
      </c>
      <c r="H1717" s="14" t="s">
        <v>15</v>
      </c>
      <c r="I1717" s="14" t="str">
        <f>VLOOKUP(Transaksi[[#This Row],[product_id]],'Data Mentah'!$J$7:$N$31,2,FALSE)</f>
        <v>Kornet</v>
      </c>
      <c r="J1717" s="14" t="str">
        <f>VLOOKUP(Transaksi[[#This Row],[product_id]],'Data Mentah'!$J$7:$N$31,3,FALSE)</f>
        <v>topping</v>
      </c>
      <c r="K1717" s="14">
        <f>VLOOKUP(Transaksi[[#This Row],[product_id]],'Data Mentah'!$J$7:$N$31,4,FALSE)</f>
        <v>3000</v>
      </c>
      <c r="L1717" s="14" t="str">
        <f>VLOOKUP(Transaksi[[#This Row],[product_id]],'Data Mentah'!$J$7:$N$31,5,FALSE)</f>
        <v>lainnya</v>
      </c>
      <c r="M1717" s="14">
        <f>Transaksi[[#This Row],[quantity]]*Transaksi[[#This Row],[harga_produk]]</f>
        <v>6000</v>
      </c>
      <c r="N1717" s="14" t="str">
        <f>LEFT(Transaksi[[#This Row],[jenis_pembayaran]],4)</f>
        <v>QRIS</v>
      </c>
      <c r="O1717" s="14">
        <f>IF(Transaksi[[#This Row],[tipe_pembayaran]]="QRIS",5%*Transaksi[[#This Row],[total_penjualan]],0)</f>
        <v>300</v>
      </c>
      <c r="P1717" s="14">
        <f>Transaksi[[#This Row],[total_penjualan]]-Transaksi[[#This Row],[diskon]]</f>
        <v>5700</v>
      </c>
      <c r="Q1717" s="16" t="str">
        <f t="shared" si="26"/>
        <v>April</v>
      </c>
    </row>
    <row r="1718" spans="1:17">
      <c r="A1718" s="14">
        <v>1717</v>
      </c>
      <c r="B1718" s="14">
        <v>927</v>
      </c>
      <c r="C1718" s="15">
        <v>44748</v>
      </c>
      <c r="D1718" s="14">
        <v>89</v>
      </c>
      <c r="E1718" s="14">
        <v>22</v>
      </c>
      <c r="F1718" s="14">
        <v>1</v>
      </c>
      <c r="G1718" s="14" t="s">
        <v>22</v>
      </c>
      <c r="H1718" s="14" t="s">
        <v>15</v>
      </c>
      <c r="I1718" s="14" t="str">
        <f>VLOOKUP(Transaksi[[#This Row],[product_id]],'Data Mentah'!$J$7:$N$31,2,FALSE)</f>
        <v>Sambal Matah</v>
      </c>
      <c r="J1718" s="14" t="str">
        <f>VLOOKUP(Transaksi[[#This Row],[product_id]],'Data Mentah'!$J$7:$N$31,3,FALSE)</f>
        <v>topping</v>
      </c>
      <c r="K1718" s="14">
        <f>VLOOKUP(Transaksi[[#This Row],[product_id]],'Data Mentah'!$J$7:$N$31,4,FALSE)</f>
        <v>3000</v>
      </c>
      <c r="L1718" s="14" t="str">
        <f>VLOOKUP(Transaksi[[#This Row],[product_id]],'Data Mentah'!$J$7:$N$31,5,FALSE)</f>
        <v>lainnya</v>
      </c>
      <c r="M1718" s="14">
        <f>Transaksi[[#This Row],[quantity]]*Transaksi[[#This Row],[harga_produk]]</f>
        <v>3000</v>
      </c>
      <c r="N1718" s="14" t="str">
        <f>LEFT(Transaksi[[#This Row],[jenis_pembayaran]],4)</f>
        <v>QRIS</v>
      </c>
      <c r="O1718" s="14">
        <f>IF(Transaksi[[#This Row],[tipe_pembayaran]]="QRIS",5%*Transaksi[[#This Row],[total_penjualan]],0)</f>
        <v>150</v>
      </c>
      <c r="P1718" s="14">
        <f>Transaksi[[#This Row],[total_penjualan]]-Transaksi[[#This Row],[diskon]]</f>
        <v>2850</v>
      </c>
      <c r="Q1718" s="16" t="str">
        <f t="shared" si="26"/>
        <v>Juli</v>
      </c>
    </row>
    <row r="1719" spans="1:17">
      <c r="A1719" s="14">
        <v>1718</v>
      </c>
      <c r="B1719" s="14">
        <v>1025</v>
      </c>
      <c r="C1719" s="15">
        <v>44601</v>
      </c>
      <c r="D1719" s="14">
        <v>46</v>
      </c>
      <c r="E1719" s="14">
        <v>23</v>
      </c>
      <c r="F1719" s="14">
        <v>2</v>
      </c>
      <c r="G1719" s="14" t="s">
        <v>30</v>
      </c>
      <c r="H1719" s="14" t="s">
        <v>15</v>
      </c>
      <c r="I1719" s="14" t="str">
        <f>VLOOKUP(Transaksi[[#This Row],[product_id]],'Data Mentah'!$J$7:$N$31,2,FALSE)</f>
        <v>Sosis</v>
      </c>
      <c r="J1719" s="14" t="str">
        <f>VLOOKUP(Transaksi[[#This Row],[product_id]],'Data Mentah'!$J$7:$N$31,3,FALSE)</f>
        <v>topping</v>
      </c>
      <c r="K1719" s="14">
        <f>VLOOKUP(Transaksi[[#This Row],[product_id]],'Data Mentah'!$J$7:$N$31,4,FALSE)</f>
        <v>3000</v>
      </c>
      <c r="L1719" s="14" t="str">
        <f>VLOOKUP(Transaksi[[#This Row],[product_id]],'Data Mentah'!$J$7:$N$31,5,FALSE)</f>
        <v>lainnya</v>
      </c>
      <c r="M1719" s="14">
        <f>Transaksi[[#This Row],[quantity]]*Transaksi[[#This Row],[harga_produk]]</f>
        <v>6000</v>
      </c>
      <c r="N1719" s="14" t="str">
        <f>LEFT(Transaksi[[#This Row],[jenis_pembayaran]],4)</f>
        <v>QRIS</v>
      </c>
      <c r="O1719" s="14">
        <f>IF(Transaksi[[#This Row],[tipe_pembayaran]]="QRIS",5%*Transaksi[[#This Row],[total_penjualan]],0)</f>
        <v>300</v>
      </c>
      <c r="P1719" s="14">
        <f>Transaksi[[#This Row],[total_penjualan]]-Transaksi[[#This Row],[diskon]]</f>
        <v>5700</v>
      </c>
      <c r="Q1719" s="16" t="str">
        <f t="shared" si="26"/>
        <v>Februari</v>
      </c>
    </row>
    <row r="1720" spans="1:17">
      <c r="A1720" s="14">
        <v>1719</v>
      </c>
      <c r="B1720" s="14">
        <v>771</v>
      </c>
      <c r="C1720" s="15">
        <v>44588</v>
      </c>
      <c r="D1720" s="14">
        <v>43</v>
      </c>
      <c r="E1720" s="14">
        <v>23</v>
      </c>
      <c r="F1720" s="14">
        <v>1</v>
      </c>
      <c r="G1720" s="14" t="s">
        <v>45</v>
      </c>
      <c r="H1720" s="14" t="s">
        <v>15</v>
      </c>
      <c r="I1720" s="14" t="str">
        <f>VLOOKUP(Transaksi[[#This Row],[product_id]],'Data Mentah'!$J$7:$N$31,2,FALSE)</f>
        <v>Sosis</v>
      </c>
      <c r="J1720" s="14" t="str">
        <f>VLOOKUP(Transaksi[[#This Row],[product_id]],'Data Mentah'!$J$7:$N$31,3,FALSE)</f>
        <v>topping</v>
      </c>
      <c r="K1720" s="14">
        <f>VLOOKUP(Transaksi[[#This Row],[product_id]],'Data Mentah'!$J$7:$N$31,4,FALSE)</f>
        <v>3000</v>
      </c>
      <c r="L1720" s="14" t="str">
        <f>VLOOKUP(Transaksi[[#This Row],[product_id]],'Data Mentah'!$J$7:$N$31,5,FALSE)</f>
        <v>lainnya</v>
      </c>
      <c r="M1720" s="14">
        <f>Transaksi[[#This Row],[quantity]]*Transaksi[[#This Row],[harga_produk]]</f>
        <v>3000</v>
      </c>
      <c r="N1720" s="14" t="str">
        <f>LEFT(Transaksi[[#This Row],[jenis_pembayaran]],4)</f>
        <v>QRIS</v>
      </c>
      <c r="O1720" s="14">
        <f>IF(Transaksi[[#This Row],[tipe_pembayaran]]="QRIS",5%*Transaksi[[#This Row],[total_penjualan]],0)</f>
        <v>150</v>
      </c>
      <c r="P1720" s="14">
        <f>Transaksi[[#This Row],[total_penjualan]]-Transaksi[[#This Row],[diskon]]</f>
        <v>2850</v>
      </c>
      <c r="Q1720" s="16" t="str">
        <f t="shared" si="26"/>
        <v>Januari</v>
      </c>
    </row>
    <row r="1721" spans="1:17">
      <c r="A1721" s="14">
        <v>1720</v>
      </c>
      <c r="B1721" s="14">
        <v>789</v>
      </c>
      <c r="C1721" s="15">
        <v>44698</v>
      </c>
      <c r="D1721" s="14">
        <v>32</v>
      </c>
      <c r="E1721" s="14">
        <v>20</v>
      </c>
      <c r="F1721" s="14">
        <v>1</v>
      </c>
      <c r="G1721" s="14" t="s">
        <v>14</v>
      </c>
      <c r="H1721" s="14" t="s">
        <v>15</v>
      </c>
      <c r="I1721" s="14" t="str">
        <f>VLOOKUP(Transaksi[[#This Row],[product_id]],'Data Mentah'!$J$7:$N$31,2,FALSE)</f>
        <v>Nugget</v>
      </c>
      <c r="J1721" s="14" t="str">
        <f>VLOOKUP(Transaksi[[#This Row],[product_id]],'Data Mentah'!$J$7:$N$31,3,FALSE)</f>
        <v>topping</v>
      </c>
      <c r="K1721" s="14">
        <f>VLOOKUP(Transaksi[[#This Row],[product_id]],'Data Mentah'!$J$7:$N$31,4,FALSE)</f>
        <v>3000</v>
      </c>
      <c r="L1721" s="14" t="str">
        <f>VLOOKUP(Transaksi[[#This Row],[product_id]],'Data Mentah'!$J$7:$N$31,5,FALSE)</f>
        <v>lainnya</v>
      </c>
      <c r="M1721" s="14">
        <f>Transaksi[[#This Row],[quantity]]*Transaksi[[#This Row],[harga_produk]]</f>
        <v>3000</v>
      </c>
      <c r="N1721" s="14" t="str">
        <f>LEFT(Transaksi[[#This Row],[jenis_pembayaran]],4)</f>
        <v>QRIS</v>
      </c>
      <c r="O1721" s="14">
        <f>IF(Transaksi[[#This Row],[tipe_pembayaran]]="QRIS",5%*Transaksi[[#This Row],[total_penjualan]],0)</f>
        <v>150</v>
      </c>
      <c r="P1721" s="14">
        <f>Transaksi[[#This Row],[total_penjualan]]-Transaksi[[#This Row],[diskon]]</f>
        <v>2850</v>
      </c>
      <c r="Q1721" s="16" t="str">
        <f t="shared" si="26"/>
        <v>Mei</v>
      </c>
    </row>
    <row r="1722" spans="1:17">
      <c r="A1722" s="14">
        <v>1721</v>
      </c>
      <c r="B1722" s="14">
        <v>293</v>
      </c>
      <c r="C1722" s="15">
        <v>44623</v>
      </c>
      <c r="D1722" s="14">
        <v>79</v>
      </c>
      <c r="E1722" s="14">
        <v>19</v>
      </c>
      <c r="F1722" s="14">
        <v>2</v>
      </c>
      <c r="G1722" s="14" t="s">
        <v>19</v>
      </c>
      <c r="H1722" s="14" t="s">
        <v>20</v>
      </c>
      <c r="I1722" s="14" t="str">
        <f>VLOOKUP(Transaksi[[#This Row],[product_id]],'Data Mentah'!$J$7:$N$31,2,FALSE)</f>
        <v>Kornet</v>
      </c>
      <c r="J1722" s="14" t="str">
        <f>VLOOKUP(Transaksi[[#This Row],[product_id]],'Data Mentah'!$J$7:$N$31,3,FALSE)</f>
        <v>topping</v>
      </c>
      <c r="K1722" s="14">
        <f>VLOOKUP(Transaksi[[#This Row],[product_id]],'Data Mentah'!$J$7:$N$31,4,FALSE)</f>
        <v>3000</v>
      </c>
      <c r="L1722" s="14" t="str">
        <f>VLOOKUP(Transaksi[[#This Row],[product_id]],'Data Mentah'!$J$7:$N$31,5,FALSE)</f>
        <v>lainnya</v>
      </c>
      <c r="M1722" s="14">
        <f>Transaksi[[#This Row],[quantity]]*Transaksi[[#This Row],[harga_produk]]</f>
        <v>6000</v>
      </c>
      <c r="N1722" s="14" t="str">
        <f>LEFT(Transaksi[[#This Row],[jenis_pembayaran]],4)</f>
        <v>CASH</v>
      </c>
      <c r="O1722" s="14">
        <f>IF(Transaksi[[#This Row],[tipe_pembayaran]]="QRIS",5%*Transaksi[[#This Row],[total_penjualan]],0)</f>
        <v>0</v>
      </c>
      <c r="P1722" s="14">
        <f>Transaksi[[#This Row],[total_penjualan]]-Transaksi[[#This Row],[diskon]]</f>
        <v>6000</v>
      </c>
      <c r="Q1722" s="16" t="str">
        <f t="shared" si="26"/>
        <v>Maret</v>
      </c>
    </row>
    <row r="1723" spans="1:17">
      <c r="A1723" s="14">
        <v>1722</v>
      </c>
      <c r="B1723" s="14">
        <v>1076</v>
      </c>
      <c r="C1723" s="15">
        <v>44776</v>
      </c>
      <c r="D1723" s="14">
        <v>4</v>
      </c>
      <c r="E1723" s="14">
        <v>23</v>
      </c>
      <c r="F1723" s="14">
        <v>2</v>
      </c>
      <c r="G1723" s="14" t="s">
        <v>14</v>
      </c>
      <c r="H1723" s="14" t="s">
        <v>20</v>
      </c>
      <c r="I1723" s="14" t="str">
        <f>VLOOKUP(Transaksi[[#This Row],[product_id]],'Data Mentah'!$J$7:$N$31,2,FALSE)</f>
        <v>Sosis</v>
      </c>
      <c r="J1723" s="14" t="str">
        <f>VLOOKUP(Transaksi[[#This Row],[product_id]],'Data Mentah'!$J$7:$N$31,3,FALSE)</f>
        <v>topping</v>
      </c>
      <c r="K1723" s="14">
        <f>VLOOKUP(Transaksi[[#This Row],[product_id]],'Data Mentah'!$J$7:$N$31,4,FALSE)</f>
        <v>3000</v>
      </c>
      <c r="L1723" s="14" t="str">
        <f>VLOOKUP(Transaksi[[#This Row],[product_id]],'Data Mentah'!$J$7:$N$31,5,FALSE)</f>
        <v>lainnya</v>
      </c>
      <c r="M1723" s="14">
        <f>Transaksi[[#This Row],[quantity]]*Transaksi[[#This Row],[harga_produk]]</f>
        <v>6000</v>
      </c>
      <c r="N1723" s="14" t="str">
        <f>LEFT(Transaksi[[#This Row],[jenis_pembayaran]],4)</f>
        <v>QRIS</v>
      </c>
      <c r="O1723" s="14">
        <f>IF(Transaksi[[#This Row],[tipe_pembayaran]]="QRIS",5%*Transaksi[[#This Row],[total_penjualan]],0)</f>
        <v>300</v>
      </c>
      <c r="P1723" s="14">
        <f>Transaksi[[#This Row],[total_penjualan]]-Transaksi[[#This Row],[diskon]]</f>
        <v>5700</v>
      </c>
      <c r="Q1723" s="16" t="str">
        <f t="shared" si="26"/>
        <v>Agustus</v>
      </c>
    </row>
    <row r="1724" spans="1:17">
      <c r="A1724" s="14">
        <v>1723</v>
      </c>
      <c r="B1724" s="14">
        <v>1045</v>
      </c>
      <c r="C1724" s="15">
        <v>44783</v>
      </c>
      <c r="D1724" s="14">
        <v>29</v>
      </c>
      <c r="E1724" s="14">
        <v>23</v>
      </c>
      <c r="F1724" s="14">
        <v>2</v>
      </c>
      <c r="G1724" s="14" t="s">
        <v>19</v>
      </c>
      <c r="H1724" s="14" t="s">
        <v>15</v>
      </c>
      <c r="I1724" s="14" t="str">
        <f>VLOOKUP(Transaksi[[#This Row],[product_id]],'Data Mentah'!$J$7:$N$31,2,FALSE)</f>
        <v>Sosis</v>
      </c>
      <c r="J1724" s="14" t="str">
        <f>VLOOKUP(Transaksi[[#This Row],[product_id]],'Data Mentah'!$J$7:$N$31,3,FALSE)</f>
        <v>topping</v>
      </c>
      <c r="K1724" s="14">
        <f>VLOOKUP(Transaksi[[#This Row],[product_id]],'Data Mentah'!$J$7:$N$31,4,FALSE)</f>
        <v>3000</v>
      </c>
      <c r="L1724" s="14" t="str">
        <f>VLOOKUP(Transaksi[[#This Row],[product_id]],'Data Mentah'!$J$7:$N$31,5,FALSE)</f>
        <v>lainnya</v>
      </c>
      <c r="M1724" s="14">
        <f>Transaksi[[#This Row],[quantity]]*Transaksi[[#This Row],[harga_produk]]</f>
        <v>6000</v>
      </c>
      <c r="N1724" s="14" t="str">
        <f>LEFT(Transaksi[[#This Row],[jenis_pembayaran]],4)</f>
        <v>CASH</v>
      </c>
      <c r="O1724" s="14">
        <f>IF(Transaksi[[#This Row],[tipe_pembayaran]]="QRIS",5%*Transaksi[[#This Row],[total_penjualan]],0)</f>
        <v>0</v>
      </c>
      <c r="P1724" s="14">
        <f>Transaksi[[#This Row],[total_penjualan]]-Transaksi[[#This Row],[diskon]]</f>
        <v>6000</v>
      </c>
      <c r="Q1724" s="16" t="str">
        <f t="shared" si="26"/>
        <v>Agustus</v>
      </c>
    </row>
    <row r="1725" spans="1:17">
      <c r="A1725" s="14">
        <v>1724</v>
      </c>
      <c r="B1725" s="14">
        <v>1044</v>
      </c>
      <c r="C1725" s="15">
        <v>44566</v>
      </c>
      <c r="D1725" s="14">
        <v>60</v>
      </c>
      <c r="E1725" s="14">
        <v>20</v>
      </c>
      <c r="F1725" s="14">
        <v>1</v>
      </c>
      <c r="G1725" s="14" t="s">
        <v>33</v>
      </c>
      <c r="H1725" s="14" t="s">
        <v>15</v>
      </c>
      <c r="I1725" s="14" t="str">
        <f>VLOOKUP(Transaksi[[#This Row],[product_id]],'Data Mentah'!$J$7:$N$31,2,FALSE)</f>
        <v>Nugget</v>
      </c>
      <c r="J1725" s="14" t="str">
        <f>VLOOKUP(Transaksi[[#This Row],[product_id]],'Data Mentah'!$J$7:$N$31,3,FALSE)</f>
        <v>topping</v>
      </c>
      <c r="K1725" s="14">
        <f>VLOOKUP(Transaksi[[#This Row],[product_id]],'Data Mentah'!$J$7:$N$31,4,FALSE)</f>
        <v>3000</v>
      </c>
      <c r="L1725" s="14" t="str">
        <f>VLOOKUP(Transaksi[[#This Row],[product_id]],'Data Mentah'!$J$7:$N$31,5,FALSE)</f>
        <v>lainnya</v>
      </c>
      <c r="M1725" s="14">
        <f>Transaksi[[#This Row],[quantity]]*Transaksi[[#This Row],[harga_produk]]</f>
        <v>3000</v>
      </c>
      <c r="N1725" s="14" t="str">
        <f>LEFT(Transaksi[[#This Row],[jenis_pembayaran]],4)</f>
        <v>QRIS</v>
      </c>
      <c r="O1725" s="14">
        <f>IF(Transaksi[[#This Row],[tipe_pembayaran]]="QRIS",5%*Transaksi[[#This Row],[total_penjualan]],0)</f>
        <v>150</v>
      </c>
      <c r="P1725" s="14">
        <f>Transaksi[[#This Row],[total_penjualan]]-Transaksi[[#This Row],[diskon]]</f>
        <v>2850</v>
      </c>
      <c r="Q1725" s="16" t="str">
        <f t="shared" si="26"/>
        <v>Januari</v>
      </c>
    </row>
    <row r="1726" spans="1:17">
      <c r="A1726" s="14">
        <v>1725</v>
      </c>
      <c r="B1726" s="14">
        <v>382</v>
      </c>
      <c r="C1726" s="15">
        <v>44686</v>
      </c>
      <c r="D1726" s="14">
        <v>56</v>
      </c>
      <c r="E1726" s="14">
        <v>20</v>
      </c>
      <c r="F1726" s="14">
        <v>1</v>
      </c>
      <c r="G1726" s="14" t="s">
        <v>22</v>
      </c>
      <c r="H1726" s="14" t="s">
        <v>15</v>
      </c>
      <c r="I1726" s="14" t="str">
        <f>VLOOKUP(Transaksi[[#This Row],[product_id]],'Data Mentah'!$J$7:$N$31,2,FALSE)</f>
        <v>Nugget</v>
      </c>
      <c r="J1726" s="14" t="str">
        <f>VLOOKUP(Transaksi[[#This Row],[product_id]],'Data Mentah'!$J$7:$N$31,3,FALSE)</f>
        <v>topping</v>
      </c>
      <c r="K1726" s="14">
        <f>VLOOKUP(Transaksi[[#This Row],[product_id]],'Data Mentah'!$J$7:$N$31,4,FALSE)</f>
        <v>3000</v>
      </c>
      <c r="L1726" s="14" t="str">
        <f>VLOOKUP(Transaksi[[#This Row],[product_id]],'Data Mentah'!$J$7:$N$31,5,FALSE)</f>
        <v>lainnya</v>
      </c>
      <c r="M1726" s="14">
        <f>Transaksi[[#This Row],[quantity]]*Transaksi[[#This Row],[harga_produk]]</f>
        <v>3000</v>
      </c>
      <c r="N1726" s="14" t="str">
        <f>LEFT(Transaksi[[#This Row],[jenis_pembayaran]],4)</f>
        <v>QRIS</v>
      </c>
      <c r="O1726" s="14">
        <f>IF(Transaksi[[#This Row],[tipe_pembayaran]]="QRIS",5%*Transaksi[[#This Row],[total_penjualan]],0)</f>
        <v>150</v>
      </c>
      <c r="P1726" s="14">
        <f>Transaksi[[#This Row],[total_penjualan]]-Transaksi[[#This Row],[diskon]]</f>
        <v>2850</v>
      </c>
      <c r="Q1726" s="16" t="str">
        <f t="shared" si="26"/>
        <v>Mei</v>
      </c>
    </row>
    <row r="1727" spans="1:17">
      <c r="A1727" s="14">
        <v>1726</v>
      </c>
      <c r="B1727" s="14">
        <v>1476</v>
      </c>
      <c r="C1727" s="15">
        <v>44652</v>
      </c>
      <c r="D1727" s="14">
        <v>70</v>
      </c>
      <c r="E1727" s="14">
        <v>24</v>
      </c>
      <c r="F1727" s="14">
        <v>2</v>
      </c>
      <c r="G1727" s="14" t="s">
        <v>30</v>
      </c>
      <c r="H1727" s="14" t="s">
        <v>15</v>
      </c>
      <c r="I1727" s="14" t="str">
        <f>VLOOKUP(Transaksi[[#This Row],[product_id]],'Data Mentah'!$J$7:$N$31,2,FALSE)</f>
        <v>Telur</v>
      </c>
      <c r="J1727" s="14" t="str">
        <f>VLOOKUP(Transaksi[[#This Row],[product_id]],'Data Mentah'!$J$7:$N$31,3,FALSE)</f>
        <v>topping</v>
      </c>
      <c r="K1727" s="14">
        <f>VLOOKUP(Transaksi[[#This Row],[product_id]],'Data Mentah'!$J$7:$N$31,4,FALSE)</f>
        <v>3000</v>
      </c>
      <c r="L1727" s="14" t="str">
        <f>VLOOKUP(Transaksi[[#This Row],[product_id]],'Data Mentah'!$J$7:$N$31,5,FALSE)</f>
        <v>lainnya</v>
      </c>
      <c r="M1727" s="14">
        <f>Transaksi[[#This Row],[quantity]]*Transaksi[[#This Row],[harga_produk]]</f>
        <v>6000</v>
      </c>
      <c r="N1727" s="14" t="str">
        <f>LEFT(Transaksi[[#This Row],[jenis_pembayaran]],4)</f>
        <v>QRIS</v>
      </c>
      <c r="O1727" s="14">
        <f>IF(Transaksi[[#This Row],[tipe_pembayaran]]="QRIS",5%*Transaksi[[#This Row],[total_penjualan]],0)</f>
        <v>300</v>
      </c>
      <c r="P1727" s="14">
        <f>Transaksi[[#This Row],[total_penjualan]]-Transaksi[[#This Row],[diskon]]</f>
        <v>5700</v>
      </c>
      <c r="Q1727" s="16" t="str">
        <f t="shared" si="26"/>
        <v>April</v>
      </c>
    </row>
    <row r="1728" spans="1:17">
      <c r="A1728" s="14">
        <v>1727</v>
      </c>
      <c r="B1728" s="14">
        <v>317</v>
      </c>
      <c r="C1728" s="15">
        <v>44596</v>
      </c>
      <c r="D1728" s="14">
        <v>22</v>
      </c>
      <c r="E1728" s="14">
        <v>24</v>
      </c>
      <c r="F1728" s="14">
        <v>2</v>
      </c>
      <c r="G1728" s="14" t="s">
        <v>30</v>
      </c>
      <c r="H1728" s="14" t="s">
        <v>15</v>
      </c>
      <c r="I1728" s="14" t="str">
        <f>VLOOKUP(Transaksi[[#This Row],[product_id]],'Data Mentah'!$J$7:$N$31,2,FALSE)</f>
        <v>Telur</v>
      </c>
      <c r="J1728" s="14" t="str">
        <f>VLOOKUP(Transaksi[[#This Row],[product_id]],'Data Mentah'!$J$7:$N$31,3,FALSE)</f>
        <v>topping</v>
      </c>
      <c r="K1728" s="14">
        <f>VLOOKUP(Transaksi[[#This Row],[product_id]],'Data Mentah'!$J$7:$N$31,4,FALSE)</f>
        <v>3000</v>
      </c>
      <c r="L1728" s="14" t="str">
        <f>VLOOKUP(Transaksi[[#This Row],[product_id]],'Data Mentah'!$J$7:$N$31,5,FALSE)</f>
        <v>lainnya</v>
      </c>
      <c r="M1728" s="14">
        <f>Transaksi[[#This Row],[quantity]]*Transaksi[[#This Row],[harga_produk]]</f>
        <v>6000</v>
      </c>
      <c r="N1728" s="14" t="str">
        <f>LEFT(Transaksi[[#This Row],[jenis_pembayaran]],4)</f>
        <v>QRIS</v>
      </c>
      <c r="O1728" s="14">
        <f>IF(Transaksi[[#This Row],[tipe_pembayaran]]="QRIS",5%*Transaksi[[#This Row],[total_penjualan]],0)</f>
        <v>300</v>
      </c>
      <c r="P1728" s="14">
        <f>Transaksi[[#This Row],[total_penjualan]]-Transaksi[[#This Row],[diskon]]</f>
        <v>5700</v>
      </c>
      <c r="Q1728" s="16" t="str">
        <f t="shared" si="26"/>
        <v>Februari</v>
      </c>
    </row>
    <row r="1729" spans="1:17">
      <c r="A1729" s="14">
        <v>1728</v>
      </c>
      <c r="B1729" s="14">
        <v>1349</v>
      </c>
      <c r="C1729" s="15">
        <v>44589</v>
      </c>
      <c r="D1729" s="14">
        <v>91</v>
      </c>
      <c r="E1729" s="14">
        <v>20</v>
      </c>
      <c r="F1729" s="14">
        <v>1</v>
      </c>
      <c r="G1729" s="14" t="s">
        <v>45</v>
      </c>
      <c r="H1729" s="14" t="s">
        <v>20</v>
      </c>
      <c r="I1729" s="14" t="str">
        <f>VLOOKUP(Transaksi[[#This Row],[product_id]],'Data Mentah'!$J$7:$N$31,2,FALSE)</f>
        <v>Nugget</v>
      </c>
      <c r="J1729" s="14" t="str">
        <f>VLOOKUP(Transaksi[[#This Row],[product_id]],'Data Mentah'!$J$7:$N$31,3,FALSE)</f>
        <v>topping</v>
      </c>
      <c r="K1729" s="14">
        <f>VLOOKUP(Transaksi[[#This Row],[product_id]],'Data Mentah'!$J$7:$N$31,4,FALSE)</f>
        <v>3000</v>
      </c>
      <c r="L1729" s="14" t="str">
        <f>VLOOKUP(Transaksi[[#This Row],[product_id]],'Data Mentah'!$J$7:$N$31,5,FALSE)</f>
        <v>lainnya</v>
      </c>
      <c r="M1729" s="14">
        <f>Transaksi[[#This Row],[quantity]]*Transaksi[[#This Row],[harga_produk]]</f>
        <v>3000</v>
      </c>
      <c r="N1729" s="14" t="str">
        <f>LEFT(Transaksi[[#This Row],[jenis_pembayaran]],4)</f>
        <v>QRIS</v>
      </c>
      <c r="O1729" s="14">
        <f>IF(Transaksi[[#This Row],[tipe_pembayaran]]="QRIS",5%*Transaksi[[#This Row],[total_penjualan]],0)</f>
        <v>150</v>
      </c>
      <c r="P1729" s="14">
        <f>Transaksi[[#This Row],[total_penjualan]]-Transaksi[[#This Row],[diskon]]</f>
        <v>2850</v>
      </c>
      <c r="Q1729" s="16" t="str">
        <f t="shared" si="26"/>
        <v>Januari</v>
      </c>
    </row>
    <row r="1730" spans="1:17">
      <c r="A1730" s="14">
        <v>1729</v>
      </c>
      <c r="B1730" s="14">
        <v>634</v>
      </c>
      <c r="C1730" s="15">
        <v>44707</v>
      </c>
      <c r="D1730" s="14">
        <v>31</v>
      </c>
      <c r="E1730" s="14">
        <v>24</v>
      </c>
      <c r="F1730" s="14">
        <v>2</v>
      </c>
      <c r="G1730" s="14" t="s">
        <v>33</v>
      </c>
      <c r="H1730" s="14" t="s">
        <v>20</v>
      </c>
      <c r="I1730" s="14" t="str">
        <f>VLOOKUP(Transaksi[[#This Row],[product_id]],'Data Mentah'!$J$7:$N$31,2,FALSE)</f>
        <v>Telur</v>
      </c>
      <c r="J1730" s="14" t="str">
        <f>VLOOKUP(Transaksi[[#This Row],[product_id]],'Data Mentah'!$J$7:$N$31,3,FALSE)</f>
        <v>topping</v>
      </c>
      <c r="K1730" s="14">
        <f>VLOOKUP(Transaksi[[#This Row],[product_id]],'Data Mentah'!$J$7:$N$31,4,FALSE)</f>
        <v>3000</v>
      </c>
      <c r="L1730" s="14" t="str">
        <f>VLOOKUP(Transaksi[[#This Row],[product_id]],'Data Mentah'!$J$7:$N$31,5,FALSE)</f>
        <v>lainnya</v>
      </c>
      <c r="M1730" s="14">
        <f>Transaksi[[#This Row],[quantity]]*Transaksi[[#This Row],[harga_produk]]</f>
        <v>6000</v>
      </c>
      <c r="N1730" s="14" t="str">
        <f>LEFT(Transaksi[[#This Row],[jenis_pembayaran]],4)</f>
        <v>QRIS</v>
      </c>
      <c r="O1730" s="14">
        <f>IF(Transaksi[[#This Row],[tipe_pembayaran]]="QRIS",5%*Transaksi[[#This Row],[total_penjualan]],0)</f>
        <v>300</v>
      </c>
      <c r="P1730" s="14">
        <f>Transaksi[[#This Row],[total_penjualan]]-Transaksi[[#This Row],[diskon]]</f>
        <v>5700</v>
      </c>
      <c r="Q1730" s="16" t="str">
        <f t="shared" si="26"/>
        <v>Mei</v>
      </c>
    </row>
    <row r="1731" spans="1:17">
      <c r="A1731" s="14">
        <v>1730</v>
      </c>
      <c r="B1731" s="14">
        <v>375</v>
      </c>
      <c r="C1731" s="15">
        <v>44658</v>
      </c>
      <c r="D1731" s="14">
        <v>80</v>
      </c>
      <c r="E1731" s="14">
        <v>19</v>
      </c>
      <c r="F1731" s="14">
        <v>2</v>
      </c>
      <c r="G1731" s="14" t="s">
        <v>45</v>
      </c>
      <c r="H1731" s="14" t="s">
        <v>15</v>
      </c>
      <c r="I1731" s="14" t="str">
        <f>VLOOKUP(Transaksi[[#This Row],[product_id]],'Data Mentah'!$J$7:$N$31,2,FALSE)</f>
        <v>Kornet</v>
      </c>
      <c r="J1731" s="14" t="str">
        <f>VLOOKUP(Transaksi[[#This Row],[product_id]],'Data Mentah'!$J$7:$N$31,3,FALSE)</f>
        <v>topping</v>
      </c>
      <c r="K1731" s="14">
        <f>VLOOKUP(Transaksi[[#This Row],[product_id]],'Data Mentah'!$J$7:$N$31,4,FALSE)</f>
        <v>3000</v>
      </c>
      <c r="L1731" s="14" t="str">
        <f>VLOOKUP(Transaksi[[#This Row],[product_id]],'Data Mentah'!$J$7:$N$31,5,FALSE)</f>
        <v>lainnya</v>
      </c>
      <c r="M1731" s="14">
        <f>Transaksi[[#This Row],[quantity]]*Transaksi[[#This Row],[harga_produk]]</f>
        <v>6000</v>
      </c>
      <c r="N1731" s="14" t="str">
        <f>LEFT(Transaksi[[#This Row],[jenis_pembayaran]],4)</f>
        <v>QRIS</v>
      </c>
      <c r="O1731" s="14">
        <f>IF(Transaksi[[#This Row],[tipe_pembayaran]]="QRIS",5%*Transaksi[[#This Row],[total_penjualan]],0)</f>
        <v>300</v>
      </c>
      <c r="P1731" s="14">
        <f>Transaksi[[#This Row],[total_penjualan]]-Transaksi[[#This Row],[diskon]]</f>
        <v>5700</v>
      </c>
      <c r="Q1731" s="16" t="str">
        <f t="shared" ref="Q1731:Q1794" si="27">CHOOSE(MONTH(C1731),"Januari","Februari","Maret","April","Mei","Juni","Juli","Agustus","September","Oktober","November","Desember")</f>
        <v>April</v>
      </c>
    </row>
    <row r="1732" spans="1:17">
      <c r="A1732" s="14">
        <v>1731</v>
      </c>
      <c r="B1732" s="14">
        <v>5</v>
      </c>
      <c r="C1732" s="15">
        <v>44680</v>
      </c>
      <c r="D1732" s="14">
        <v>87</v>
      </c>
      <c r="E1732" s="14">
        <v>22</v>
      </c>
      <c r="F1732" s="14">
        <v>2</v>
      </c>
      <c r="G1732" s="14" t="s">
        <v>14</v>
      </c>
      <c r="H1732" s="14" t="s">
        <v>15</v>
      </c>
      <c r="I1732" s="14" t="str">
        <f>VLOOKUP(Transaksi[[#This Row],[product_id]],'Data Mentah'!$J$7:$N$31,2,FALSE)</f>
        <v>Sambal Matah</v>
      </c>
      <c r="J1732" s="14" t="str">
        <f>VLOOKUP(Transaksi[[#This Row],[product_id]],'Data Mentah'!$J$7:$N$31,3,FALSE)</f>
        <v>topping</v>
      </c>
      <c r="K1732" s="14">
        <f>VLOOKUP(Transaksi[[#This Row],[product_id]],'Data Mentah'!$J$7:$N$31,4,FALSE)</f>
        <v>3000</v>
      </c>
      <c r="L1732" s="14" t="str">
        <f>VLOOKUP(Transaksi[[#This Row],[product_id]],'Data Mentah'!$J$7:$N$31,5,FALSE)</f>
        <v>lainnya</v>
      </c>
      <c r="M1732" s="14">
        <f>Transaksi[[#This Row],[quantity]]*Transaksi[[#This Row],[harga_produk]]</f>
        <v>6000</v>
      </c>
      <c r="N1732" s="14" t="str">
        <f>LEFT(Transaksi[[#This Row],[jenis_pembayaran]],4)</f>
        <v>QRIS</v>
      </c>
      <c r="O1732" s="14">
        <f>IF(Transaksi[[#This Row],[tipe_pembayaran]]="QRIS",5%*Transaksi[[#This Row],[total_penjualan]],0)</f>
        <v>300</v>
      </c>
      <c r="P1732" s="14">
        <f>Transaksi[[#This Row],[total_penjualan]]-Transaksi[[#This Row],[diskon]]</f>
        <v>5700</v>
      </c>
      <c r="Q1732" s="16" t="str">
        <f t="shared" si="27"/>
        <v>April</v>
      </c>
    </row>
    <row r="1733" spans="1:17">
      <c r="A1733" s="14">
        <v>1732</v>
      </c>
      <c r="B1733" s="14">
        <v>514</v>
      </c>
      <c r="C1733" s="15">
        <v>44654</v>
      </c>
      <c r="D1733" s="14">
        <v>74</v>
      </c>
      <c r="E1733" s="14">
        <v>22</v>
      </c>
      <c r="F1733" s="14">
        <v>1</v>
      </c>
      <c r="G1733" s="14" t="s">
        <v>19</v>
      </c>
      <c r="H1733" s="14" t="s">
        <v>20</v>
      </c>
      <c r="I1733" s="14" t="str">
        <f>VLOOKUP(Transaksi[[#This Row],[product_id]],'Data Mentah'!$J$7:$N$31,2,FALSE)</f>
        <v>Sambal Matah</v>
      </c>
      <c r="J1733" s="14" t="str">
        <f>VLOOKUP(Transaksi[[#This Row],[product_id]],'Data Mentah'!$J$7:$N$31,3,FALSE)</f>
        <v>topping</v>
      </c>
      <c r="K1733" s="14">
        <f>VLOOKUP(Transaksi[[#This Row],[product_id]],'Data Mentah'!$J$7:$N$31,4,FALSE)</f>
        <v>3000</v>
      </c>
      <c r="L1733" s="14" t="str">
        <f>VLOOKUP(Transaksi[[#This Row],[product_id]],'Data Mentah'!$J$7:$N$31,5,FALSE)</f>
        <v>lainnya</v>
      </c>
      <c r="M1733" s="14">
        <f>Transaksi[[#This Row],[quantity]]*Transaksi[[#This Row],[harga_produk]]</f>
        <v>3000</v>
      </c>
      <c r="N1733" s="14" t="str">
        <f>LEFT(Transaksi[[#This Row],[jenis_pembayaran]],4)</f>
        <v>CASH</v>
      </c>
      <c r="O1733" s="14">
        <f>IF(Transaksi[[#This Row],[tipe_pembayaran]]="QRIS",5%*Transaksi[[#This Row],[total_penjualan]],0)</f>
        <v>0</v>
      </c>
      <c r="P1733" s="14">
        <f>Transaksi[[#This Row],[total_penjualan]]-Transaksi[[#This Row],[diskon]]</f>
        <v>3000</v>
      </c>
      <c r="Q1733" s="16" t="str">
        <f t="shared" si="27"/>
        <v>April</v>
      </c>
    </row>
    <row r="1734" spans="1:17">
      <c r="A1734" s="14">
        <v>1733</v>
      </c>
      <c r="B1734" s="14">
        <v>707</v>
      </c>
      <c r="C1734" s="15">
        <v>44563</v>
      </c>
      <c r="D1734" s="14">
        <v>19</v>
      </c>
      <c r="E1734" s="14">
        <v>23</v>
      </c>
      <c r="F1734" s="14">
        <v>2</v>
      </c>
      <c r="G1734" s="14" t="s">
        <v>14</v>
      </c>
      <c r="H1734" s="14" t="s">
        <v>20</v>
      </c>
      <c r="I1734" s="14" t="str">
        <f>VLOOKUP(Transaksi[[#This Row],[product_id]],'Data Mentah'!$J$7:$N$31,2,FALSE)</f>
        <v>Sosis</v>
      </c>
      <c r="J1734" s="14" t="str">
        <f>VLOOKUP(Transaksi[[#This Row],[product_id]],'Data Mentah'!$J$7:$N$31,3,FALSE)</f>
        <v>topping</v>
      </c>
      <c r="K1734" s="14">
        <f>VLOOKUP(Transaksi[[#This Row],[product_id]],'Data Mentah'!$J$7:$N$31,4,FALSE)</f>
        <v>3000</v>
      </c>
      <c r="L1734" s="14" t="str">
        <f>VLOOKUP(Transaksi[[#This Row],[product_id]],'Data Mentah'!$J$7:$N$31,5,FALSE)</f>
        <v>lainnya</v>
      </c>
      <c r="M1734" s="14">
        <f>Transaksi[[#This Row],[quantity]]*Transaksi[[#This Row],[harga_produk]]</f>
        <v>6000</v>
      </c>
      <c r="N1734" s="14" t="str">
        <f>LEFT(Transaksi[[#This Row],[jenis_pembayaran]],4)</f>
        <v>QRIS</v>
      </c>
      <c r="O1734" s="14">
        <f>IF(Transaksi[[#This Row],[tipe_pembayaran]]="QRIS",5%*Transaksi[[#This Row],[total_penjualan]],0)</f>
        <v>300</v>
      </c>
      <c r="P1734" s="14">
        <f>Transaksi[[#This Row],[total_penjualan]]-Transaksi[[#This Row],[diskon]]</f>
        <v>5700</v>
      </c>
      <c r="Q1734" s="16" t="str">
        <f t="shared" si="27"/>
        <v>Januari</v>
      </c>
    </row>
    <row r="1735" spans="1:17">
      <c r="A1735" s="14">
        <v>1734</v>
      </c>
      <c r="B1735" s="14">
        <v>1034</v>
      </c>
      <c r="C1735" s="15">
        <v>44750</v>
      </c>
      <c r="D1735" s="14">
        <v>65</v>
      </c>
      <c r="E1735" s="14">
        <v>20</v>
      </c>
      <c r="F1735" s="14">
        <v>2</v>
      </c>
      <c r="G1735" s="14" t="s">
        <v>30</v>
      </c>
      <c r="H1735" s="14" t="s">
        <v>20</v>
      </c>
      <c r="I1735" s="14" t="str">
        <f>VLOOKUP(Transaksi[[#This Row],[product_id]],'Data Mentah'!$J$7:$N$31,2,FALSE)</f>
        <v>Nugget</v>
      </c>
      <c r="J1735" s="14" t="str">
        <f>VLOOKUP(Transaksi[[#This Row],[product_id]],'Data Mentah'!$J$7:$N$31,3,FALSE)</f>
        <v>topping</v>
      </c>
      <c r="K1735" s="14">
        <f>VLOOKUP(Transaksi[[#This Row],[product_id]],'Data Mentah'!$J$7:$N$31,4,FALSE)</f>
        <v>3000</v>
      </c>
      <c r="L1735" s="14" t="str">
        <f>VLOOKUP(Transaksi[[#This Row],[product_id]],'Data Mentah'!$J$7:$N$31,5,FALSE)</f>
        <v>lainnya</v>
      </c>
      <c r="M1735" s="14">
        <f>Transaksi[[#This Row],[quantity]]*Transaksi[[#This Row],[harga_produk]]</f>
        <v>6000</v>
      </c>
      <c r="N1735" s="14" t="str">
        <f>LEFT(Transaksi[[#This Row],[jenis_pembayaran]],4)</f>
        <v>QRIS</v>
      </c>
      <c r="O1735" s="14">
        <f>IF(Transaksi[[#This Row],[tipe_pembayaran]]="QRIS",5%*Transaksi[[#This Row],[total_penjualan]],0)</f>
        <v>300</v>
      </c>
      <c r="P1735" s="14">
        <f>Transaksi[[#This Row],[total_penjualan]]-Transaksi[[#This Row],[diskon]]</f>
        <v>5700</v>
      </c>
      <c r="Q1735" s="16" t="str">
        <f t="shared" si="27"/>
        <v>Juli</v>
      </c>
    </row>
    <row r="1736" spans="1:17">
      <c r="A1736" s="14">
        <v>1735</v>
      </c>
      <c r="B1736" s="14">
        <v>451</v>
      </c>
      <c r="C1736" s="15">
        <v>44715</v>
      </c>
      <c r="D1736" s="14">
        <v>35</v>
      </c>
      <c r="E1736" s="14">
        <v>22</v>
      </c>
      <c r="F1736" s="14">
        <v>2</v>
      </c>
      <c r="G1736" s="14" t="s">
        <v>45</v>
      </c>
      <c r="H1736" s="14" t="s">
        <v>15</v>
      </c>
      <c r="I1736" s="14" t="str">
        <f>VLOOKUP(Transaksi[[#This Row],[product_id]],'Data Mentah'!$J$7:$N$31,2,FALSE)</f>
        <v>Sambal Matah</v>
      </c>
      <c r="J1736" s="14" t="str">
        <f>VLOOKUP(Transaksi[[#This Row],[product_id]],'Data Mentah'!$J$7:$N$31,3,FALSE)</f>
        <v>topping</v>
      </c>
      <c r="K1736" s="14">
        <f>VLOOKUP(Transaksi[[#This Row],[product_id]],'Data Mentah'!$J$7:$N$31,4,FALSE)</f>
        <v>3000</v>
      </c>
      <c r="L1736" s="14" t="str">
        <f>VLOOKUP(Transaksi[[#This Row],[product_id]],'Data Mentah'!$J$7:$N$31,5,FALSE)</f>
        <v>lainnya</v>
      </c>
      <c r="M1736" s="14">
        <f>Transaksi[[#This Row],[quantity]]*Transaksi[[#This Row],[harga_produk]]</f>
        <v>6000</v>
      </c>
      <c r="N1736" s="14" t="str">
        <f>LEFT(Transaksi[[#This Row],[jenis_pembayaran]],4)</f>
        <v>QRIS</v>
      </c>
      <c r="O1736" s="14">
        <f>IF(Transaksi[[#This Row],[tipe_pembayaran]]="QRIS",5%*Transaksi[[#This Row],[total_penjualan]],0)</f>
        <v>300</v>
      </c>
      <c r="P1736" s="14">
        <f>Transaksi[[#This Row],[total_penjualan]]-Transaksi[[#This Row],[diskon]]</f>
        <v>5700</v>
      </c>
      <c r="Q1736" s="16" t="str">
        <f t="shared" si="27"/>
        <v>Juni</v>
      </c>
    </row>
    <row r="1737" spans="1:17">
      <c r="A1737" s="14">
        <v>1736</v>
      </c>
      <c r="B1737" s="14">
        <v>742</v>
      </c>
      <c r="C1737" s="15">
        <v>44734</v>
      </c>
      <c r="D1737" s="14">
        <v>30</v>
      </c>
      <c r="E1737" s="14">
        <v>24</v>
      </c>
      <c r="F1737" s="14">
        <v>2</v>
      </c>
      <c r="G1737" s="14" t="s">
        <v>45</v>
      </c>
      <c r="H1737" s="14" t="s">
        <v>15</v>
      </c>
      <c r="I1737" s="14" t="str">
        <f>VLOOKUP(Transaksi[[#This Row],[product_id]],'Data Mentah'!$J$7:$N$31,2,FALSE)</f>
        <v>Telur</v>
      </c>
      <c r="J1737" s="14" t="str">
        <f>VLOOKUP(Transaksi[[#This Row],[product_id]],'Data Mentah'!$J$7:$N$31,3,FALSE)</f>
        <v>topping</v>
      </c>
      <c r="K1737" s="14">
        <f>VLOOKUP(Transaksi[[#This Row],[product_id]],'Data Mentah'!$J$7:$N$31,4,FALSE)</f>
        <v>3000</v>
      </c>
      <c r="L1737" s="14" t="str">
        <f>VLOOKUP(Transaksi[[#This Row],[product_id]],'Data Mentah'!$J$7:$N$31,5,FALSE)</f>
        <v>lainnya</v>
      </c>
      <c r="M1737" s="14">
        <f>Transaksi[[#This Row],[quantity]]*Transaksi[[#This Row],[harga_produk]]</f>
        <v>6000</v>
      </c>
      <c r="N1737" s="14" t="str">
        <f>LEFT(Transaksi[[#This Row],[jenis_pembayaran]],4)</f>
        <v>QRIS</v>
      </c>
      <c r="O1737" s="14">
        <f>IF(Transaksi[[#This Row],[tipe_pembayaran]]="QRIS",5%*Transaksi[[#This Row],[total_penjualan]],0)</f>
        <v>300</v>
      </c>
      <c r="P1737" s="14">
        <f>Transaksi[[#This Row],[total_penjualan]]-Transaksi[[#This Row],[diskon]]</f>
        <v>5700</v>
      </c>
      <c r="Q1737" s="16" t="str">
        <f t="shared" si="27"/>
        <v>Juni</v>
      </c>
    </row>
    <row r="1738" spans="1:17">
      <c r="A1738" s="14">
        <v>1737</v>
      </c>
      <c r="B1738" s="14">
        <v>452</v>
      </c>
      <c r="C1738" s="15">
        <v>44705</v>
      </c>
      <c r="D1738" s="14">
        <v>90</v>
      </c>
      <c r="E1738" s="14">
        <v>24</v>
      </c>
      <c r="F1738" s="14">
        <v>1</v>
      </c>
      <c r="G1738" s="14" t="s">
        <v>45</v>
      </c>
      <c r="H1738" s="14" t="s">
        <v>15</v>
      </c>
      <c r="I1738" s="14" t="str">
        <f>VLOOKUP(Transaksi[[#This Row],[product_id]],'Data Mentah'!$J$7:$N$31,2,FALSE)</f>
        <v>Telur</v>
      </c>
      <c r="J1738" s="14" t="str">
        <f>VLOOKUP(Transaksi[[#This Row],[product_id]],'Data Mentah'!$J$7:$N$31,3,FALSE)</f>
        <v>topping</v>
      </c>
      <c r="K1738" s="14">
        <f>VLOOKUP(Transaksi[[#This Row],[product_id]],'Data Mentah'!$J$7:$N$31,4,FALSE)</f>
        <v>3000</v>
      </c>
      <c r="L1738" s="14" t="str">
        <f>VLOOKUP(Transaksi[[#This Row],[product_id]],'Data Mentah'!$J$7:$N$31,5,FALSE)</f>
        <v>lainnya</v>
      </c>
      <c r="M1738" s="14">
        <f>Transaksi[[#This Row],[quantity]]*Transaksi[[#This Row],[harga_produk]]</f>
        <v>3000</v>
      </c>
      <c r="N1738" s="14" t="str">
        <f>LEFT(Transaksi[[#This Row],[jenis_pembayaran]],4)</f>
        <v>QRIS</v>
      </c>
      <c r="O1738" s="14">
        <f>IF(Transaksi[[#This Row],[tipe_pembayaran]]="QRIS",5%*Transaksi[[#This Row],[total_penjualan]],0)</f>
        <v>150</v>
      </c>
      <c r="P1738" s="14">
        <f>Transaksi[[#This Row],[total_penjualan]]-Transaksi[[#This Row],[diskon]]</f>
        <v>2850</v>
      </c>
      <c r="Q1738" s="16" t="str">
        <f t="shared" si="27"/>
        <v>Mei</v>
      </c>
    </row>
    <row r="1739" spans="1:17">
      <c r="A1739" s="14">
        <v>1738</v>
      </c>
      <c r="B1739" s="14">
        <v>398</v>
      </c>
      <c r="C1739" s="15">
        <v>44671</v>
      </c>
      <c r="D1739" s="14">
        <v>52</v>
      </c>
      <c r="E1739" s="14">
        <v>19</v>
      </c>
      <c r="F1739" s="14">
        <v>1</v>
      </c>
      <c r="G1739" s="14" t="s">
        <v>33</v>
      </c>
      <c r="H1739" s="14" t="s">
        <v>20</v>
      </c>
      <c r="I1739" s="14" t="str">
        <f>VLOOKUP(Transaksi[[#This Row],[product_id]],'Data Mentah'!$J$7:$N$31,2,FALSE)</f>
        <v>Kornet</v>
      </c>
      <c r="J1739" s="14" t="str">
        <f>VLOOKUP(Transaksi[[#This Row],[product_id]],'Data Mentah'!$J$7:$N$31,3,FALSE)</f>
        <v>topping</v>
      </c>
      <c r="K1739" s="14">
        <f>VLOOKUP(Transaksi[[#This Row],[product_id]],'Data Mentah'!$J$7:$N$31,4,FALSE)</f>
        <v>3000</v>
      </c>
      <c r="L1739" s="14" t="str">
        <f>VLOOKUP(Transaksi[[#This Row],[product_id]],'Data Mentah'!$J$7:$N$31,5,FALSE)</f>
        <v>lainnya</v>
      </c>
      <c r="M1739" s="14">
        <f>Transaksi[[#This Row],[quantity]]*Transaksi[[#This Row],[harga_produk]]</f>
        <v>3000</v>
      </c>
      <c r="N1739" s="14" t="str">
        <f>LEFT(Transaksi[[#This Row],[jenis_pembayaran]],4)</f>
        <v>QRIS</v>
      </c>
      <c r="O1739" s="14">
        <f>IF(Transaksi[[#This Row],[tipe_pembayaran]]="QRIS",5%*Transaksi[[#This Row],[total_penjualan]],0)</f>
        <v>150</v>
      </c>
      <c r="P1739" s="14">
        <f>Transaksi[[#This Row],[total_penjualan]]-Transaksi[[#This Row],[diskon]]</f>
        <v>2850</v>
      </c>
      <c r="Q1739" s="16" t="str">
        <f t="shared" si="27"/>
        <v>April</v>
      </c>
    </row>
    <row r="1740" spans="1:17">
      <c r="A1740" s="14">
        <v>1739</v>
      </c>
      <c r="B1740" s="14">
        <v>777</v>
      </c>
      <c r="C1740" s="15">
        <v>44785</v>
      </c>
      <c r="D1740" s="14">
        <v>14</v>
      </c>
      <c r="E1740" s="14">
        <v>23</v>
      </c>
      <c r="F1740" s="14">
        <v>2</v>
      </c>
      <c r="G1740" s="14" t="s">
        <v>30</v>
      </c>
      <c r="H1740" s="14" t="s">
        <v>20</v>
      </c>
      <c r="I1740" s="14" t="str">
        <f>VLOOKUP(Transaksi[[#This Row],[product_id]],'Data Mentah'!$J$7:$N$31,2,FALSE)</f>
        <v>Sosis</v>
      </c>
      <c r="J1740" s="14" t="str">
        <f>VLOOKUP(Transaksi[[#This Row],[product_id]],'Data Mentah'!$J$7:$N$31,3,FALSE)</f>
        <v>topping</v>
      </c>
      <c r="K1740" s="14">
        <f>VLOOKUP(Transaksi[[#This Row],[product_id]],'Data Mentah'!$J$7:$N$31,4,FALSE)</f>
        <v>3000</v>
      </c>
      <c r="L1740" s="14" t="str">
        <f>VLOOKUP(Transaksi[[#This Row],[product_id]],'Data Mentah'!$J$7:$N$31,5,FALSE)</f>
        <v>lainnya</v>
      </c>
      <c r="M1740" s="14">
        <f>Transaksi[[#This Row],[quantity]]*Transaksi[[#This Row],[harga_produk]]</f>
        <v>6000</v>
      </c>
      <c r="N1740" s="14" t="str">
        <f>LEFT(Transaksi[[#This Row],[jenis_pembayaran]],4)</f>
        <v>QRIS</v>
      </c>
      <c r="O1740" s="14">
        <f>IF(Transaksi[[#This Row],[tipe_pembayaran]]="QRIS",5%*Transaksi[[#This Row],[total_penjualan]],0)</f>
        <v>300</v>
      </c>
      <c r="P1740" s="14">
        <f>Transaksi[[#This Row],[total_penjualan]]-Transaksi[[#This Row],[diskon]]</f>
        <v>5700</v>
      </c>
      <c r="Q1740" s="16" t="str">
        <f t="shared" si="27"/>
        <v>Agustus</v>
      </c>
    </row>
    <row r="1741" spans="1:17">
      <c r="A1741" s="14">
        <v>1740</v>
      </c>
      <c r="B1741" s="14">
        <v>1083</v>
      </c>
      <c r="C1741" s="15">
        <v>44574</v>
      </c>
      <c r="D1741" s="14">
        <v>57</v>
      </c>
      <c r="E1741" s="14">
        <v>23</v>
      </c>
      <c r="F1741" s="14">
        <v>2</v>
      </c>
      <c r="G1741" s="14" t="s">
        <v>33</v>
      </c>
      <c r="H1741" s="14" t="s">
        <v>20</v>
      </c>
      <c r="I1741" s="14" t="str">
        <f>VLOOKUP(Transaksi[[#This Row],[product_id]],'Data Mentah'!$J$7:$N$31,2,FALSE)</f>
        <v>Sosis</v>
      </c>
      <c r="J1741" s="14" t="str">
        <f>VLOOKUP(Transaksi[[#This Row],[product_id]],'Data Mentah'!$J$7:$N$31,3,FALSE)</f>
        <v>topping</v>
      </c>
      <c r="K1741" s="14">
        <f>VLOOKUP(Transaksi[[#This Row],[product_id]],'Data Mentah'!$J$7:$N$31,4,FALSE)</f>
        <v>3000</v>
      </c>
      <c r="L1741" s="14" t="str">
        <f>VLOOKUP(Transaksi[[#This Row],[product_id]],'Data Mentah'!$J$7:$N$31,5,FALSE)</f>
        <v>lainnya</v>
      </c>
      <c r="M1741" s="14">
        <f>Transaksi[[#This Row],[quantity]]*Transaksi[[#This Row],[harga_produk]]</f>
        <v>6000</v>
      </c>
      <c r="N1741" s="14" t="str">
        <f>LEFT(Transaksi[[#This Row],[jenis_pembayaran]],4)</f>
        <v>QRIS</v>
      </c>
      <c r="O1741" s="14">
        <f>IF(Transaksi[[#This Row],[tipe_pembayaran]]="QRIS",5%*Transaksi[[#This Row],[total_penjualan]],0)</f>
        <v>300</v>
      </c>
      <c r="P1741" s="14">
        <f>Transaksi[[#This Row],[total_penjualan]]-Transaksi[[#This Row],[diskon]]</f>
        <v>5700</v>
      </c>
      <c r="Q1741" s="16" t="str">
        <f t="shared" si="27"/>
        <v>Januari</v>
      </c>
    </row>
    <row r="1742" spans="1:17">
      <c r="A1742" s="14">
        <v>1741</v>
      </c>
      <c r="B1742" s="14">
        <v>335</v>
      </c>
      <c r="C1742" s="15">
        <v>44696</v>
      </c>
      <c r="D1742" s="14">
        <v>54</v>
      </c>
      <c r="E1742" s="14">
        <v>20</v>
      </c>
      <c r="F1742" s="14">
        <v>2</v>
      </c>
      <c r="G1742" s="14" t="s">
        <v>14</v>
      </c>
      <c r="H1742" s="14" t="s">
        <v>15</v>
      </c>
      <c r="I1742" s="14" t="str">
        <f>VLOOKUP(Transaksi[[#This Row],[product_id]],'Data Mentah'!$J$7:$N$31,2,FALSE)</f>
        <v>Nugget</v>
      </c>
      <c r="J1742" s="14" t="str">
        <f>VLOOKUP(Transaksi[[#This Row],[product_id]],'Data Mentah'!$J$7:$N$31,3,FALSE)</f>
        <v>topping</v>
      </c>
      <c r="K1742" s="14">
        <f>VLOOKUP(Transaksi[[#This Row],[product_id]],'Data Mentah'!$J$7:$N$31,4,FALSE)</f>
        <v>3000</v>
      </c>
      <c r="L1742" s="14" t="str">
        <f>VLOOKUP(Transaksi[[#This Row],[product_id]],'Data Mentah'!$J$7:$N$31,5,FALSE)</f>
        <v>lainnya</v>
      </c>
      <c r="M1742" s="14">
        <f>Transaksi[[#This Row],[quantity]]*Transaksi[[#This Row],[harga_produk]]</f>
        <v>6000</v>
      </c>
      <c r="N1742" s="14" t="str">
        <f>LEFT(Transaksi[[#This Row],[jenis_pembayaran]],4)</f>
        <v>QRIS</v>
      </c>
      <c r="O1742" s="14">
        <f>IF(Transaksi[[#This Row],[tipe_pembayaran]]="QRIS",5%*Transaksi[[#This Row],[total_penjualan]],0)</f>
        <v>300</v>
      </c>
      <c r="P1742" s="14">
        <f>Transaksi[[#This Row],[total_penjualan]]-Transaksi[[#This Row],[diskon]]</f>
        <v>5700</v>
      </c>
      <c r="Q1742" s="16" t="str">
        <f t="shared" si="27"/>
        <v>Mei</v>
      </c>
    </row>
    <row r="1743" spans="1:17">
      <c r="A1743" s="14">
        <v>1742</v>
      </c>
      <c r="B1743" s="14">
        <v>791</v>
      </c>
      <c r="C1743" s="15">
        <v>44759</v>
      </c>
      <c r="D1743" s="14">
        <v>42</v>
      </c>
      <c r="E1743" s="14">
        <v>22</v>
      </c>
      <c r="F1743" s="14">
        <v>2</v>
      </c>
      <c r="G1743" s="14" t="s">
        <v>22</v>
      </c>
      <c r="H1743" s="14" t="s">
        <v>20</v>
      </c>
      <c r="I1743" s="14" t="str">
        <f>VLOOKUP(Transaksi[[#This Row],[product_id]],'Data Mentah'!$J$7:$N$31,2,FALSE)</f>
        <v>Sambal Matah</v>
      </c>
      <c r="J1743" s="14" t="str">
        <f>VLOOKUP(Transaksi[[#This Row],[product_id]],'Data Mentah'!$J$7:$N$31,3,FALSE)</f>
        <v>topping</v>
      </c>
      <c r="K1743" s="14">
        <f>VLOOKUP(Transaksi[[#This Row],[product_id]],'Data Mentah'!$J$7:$N$31,4,FALSE)</f>
        <v>3000</v>
      </c>
      <c r="L1743" s="14" t="str">
        <f>VLOOKUP(Transaksi[[#This Row],[product_id]],'Data Mentah'!$J$7:$N$31,5,FALSE)</f>
        <v>lainnya</v>
      </c>
      <c r="M1743" s="14">
        <f>Transaksi[[#This Row],[quantity]]*Transaksi[[#This Row],[harga_produk]]</f>
        <v>6000</v>
      </c>
      <c r="N1743" s="14" t="str">
        <f>LEFT(Transaksi[[#This Row],[jenis_pembayaran]],4)</f>
        <v>QRIS</v>
      </c>
      <c r="O1743" s="14">
        <f>IF(Transaksi[[#This Row],[tipe_pembayaran]]="QRIS",5%*Transaksi[[#This Row],[total_penjualan]],0)</f>
        <v>300</v>
      </c>
      <c r="P1743" s="14">
        <f>Transaksi[[#This Row],[total_penjualan]]-Transaksi[[#This Row],[diskon]]</f>
        <v>5700</v>
      </c>
      <c r="Q1743" s="16" t="str">
        <f t="shared" si="27"/>
        <v>Juli</v>
      </c>
    </row>
    <row r="1744" spans="1:17">
      <c r="A1744" s="14">
        <v>1743</v>
      </c>
      <c r="B1744" s="14">
        <v>1200</v>
      </c>
      <c r="C1744" s="15">
        <v>44579</v>
      </c>
      <c r="D1744" s="14">
        <v>66</v>
      </c>
      <c r="E1744" s="14">
        <v>19</v>
      </c>
      <c r="F1744" s="14">
        <v>1</v>
      </c>
      <c r="G1744" s="14" t="s">
        <v>14</v>
      </c>
      <c r="H1744" s="14" t="s">
        <v>20</v>
      </c>
      <c r="I1744" s="14" t="str">
        <f>VLOOKUP(Transaksi[[#This Row],[product_id]],'Data Mentah'!$J$7:$N$31,2,FALSE)</f>
        <v>Kornet</v>
      </c>
      <c r="J1744" s="14" t="str">
        <f>VLOOKUP(Transaksi[[#This Row],[product_id]],'Data Mentah'!$J$7:$N$31,3,FALSE)</f>
        <v>topping</v>
      </c>
      <c r="K1744" s="14">
        <f>VLOOKUP(Transaksi[[#This Row],[product_id]],'Data Mentah'!$J$7:$N$31,4,FALSE)</f>
        <v>3000</v>
      </c>
      <c r="L1744" s="14" t="str">
        <f>VLOOKUP(Transaksi[[#This Row],[product_id]],'Data Mentah'!$J$7:$N$31,5,FALSE)</f>
        <v>lainnya</v>
      </c>
      <c r="M1744" s="14">
        <f>Transaksi[[#This Row],[quantity]]*Transaksi[[#This Row],[harga_produk]]</f>
        <v>3000</v>
      </c>
      <c r="N1744" s="14" t="str">
        <f>LEFT(Transaksi[[#This Row],[jenis_pembayaran]],4)</f>
        <v>QRIS</v>
      </c>
      <c r="O1744" s="14">
        <f>IF(Transaksi[[#This Row],[tipe_pembayaran]]="QRIS",5%*Transaksi[[#This Row],[total_penjualan]],0)</f>
        <v>150</v>
      </c>
      <c r="P1744" s="14">
        <f>Transaksi[[#This Row],[total_penjualan]]-Transaksi[[#This Row],[diskon]]</f>
        <v>2850</v>
      </c>
      <c r="Q1744" s="16" t="str">
        <f t="shared" si="27"/>
        <v>Januari</v>
      </c>
    </row>
    <row r="1745" spans="1:17">
      <c r="A1745" s="14">
        <v>1744</v>
      </c>
      <c r="B1745" s="14">
        <v>722</v>
      </c>
      <c r="C1745" s="15">
        <v>44719</v>
      </c>
      <c r="D1745" s="14">
        <v>85</v>
      </c>
      <c r="E1745" s="14">
        <v>19</v>
      </c>
      <c r="F1745" s="14">
        <v>1</v>
      </c>
      <c r="G1745" s="14" t="s">
        <v>14</v>
      </c>
      <c r="H1745" s="14" t="s">
        <v>20</v>
      </c>
      <c r="I1745" s="14" t="str">
        <f>VLOOKUP(Transaksi[[#This Row],[product_id]],'Data Mentah'!$J$7:$N$31,2,FALSE)</f>
        <v>Kornet</v>
      </c>
      <c r="J1745" s="14" t="str">
        <f>VLOOKUP(Transaksi[[#This Row],[product_id]],'Data Mentah'!$J$7:$N$31,3,FALSE)</f>
        <v>topping</v>
      </c>
      <c r="K1745" s="14">
        <f>VLOOKUP(Transaksi[[#This Row],[product_id]],'Data Mentah'!$J$7:$N$31,4,FALSE)</f>
        <v>3000</v>
      </c>
      <c r="L1745" s="14" t="str">
        <f>VLOOKUP(Transaksi[[#This Row],[product_id]],'Data Mentah'!$J$7:$N$31,5,FALSE)</f>
        <v>lainnya</v>
      </c>
      <c r="M1745" s="14">
        <f>Transaksi[[#This Row],[quantity]]*Transaksi[[#This Row],[harga_produk]]</f>
        <v>3000</v>
      </c>
      <c r="N1745" s="14" t="str">
        <f>LEFT(Transaksi[[#This Row],[jenis_pembayaran]],4)</f>
        <v>QRIS</v>
      </c>
      <c r="O1745" s="14">
        <f>IF(Transaksi[[#This Row],[tipe_pembayaran]]="QRIS",5%*Transaksi[[#This Row],[total_penjualan]],0)</f>
        <v>150</v>
      </c>
      <c r="P1745" s="14">
        <f>Transaksi[[#This Row],[total_penjualan]]-Transaksi[[#This Row],[diskon]]</f>
        <v>2850</v>
      </c>
      <c r="Q1745" s="16" t="str">
        <f t="shared" si="27"/>
        <v>Juni</v>
      </c>
    </row>
    <row r="1746" spans="1:17">
      <c r="A1746" s="14">
        <v>1745</v>
      </c>
      <c r="B1746" s="14">
        <v>287</v>
      </c>
      <c r="C1746" s="15">
        <v>44710</v>
      </c>
      <c r="D1746" s="14">
        <v>93</v>
      </c>
      <c r="E1746" s="14">
        <v>20</v>
      </c>
      <c r="F1746" s="14">
        <v>2</v>
      </c>
      <c r="G1746" s="14" t="s">
        <v>22</v>
      </c>
      <c r="H1746" s="14" t="s">
        <v>20</v>
      </c>
      <c r="I1746" s="14" t="str">
        <f>VLOOKUP(Transaksi[[#This Row],[product_id]],'Data Mentah'!$J$7:$N$31,2,FALSE)</f>
        <v>Nugget</v>
      </c>
      <c r="J1746" s="14" t="str">
        <f>VLOOKUP(Transaksi[[#This Row],[product_id]],'Data Mentah'!$J$7:$N$31,3,FALSE)</f>
        <v>topping</v>
      </c>
      <c r="K1746" s="14">
        <f>VLOOKUP(Transaksi[[#This Row],[product_id]],'Data Mentah'!$J$7:$N$31,4,FALSE)</f>
        <v>3000</v>
      </c>
      <c r="L1746" s="14" t="str">
        <f>VLOOKUP(Transaksi[[#This Row],[product_id]],'Data Mentah'!$J$7:$N$31,5,FALSE)</f>
        <v>lainnya</v>
      </c>
      <c r="M1746" s="14">
        <f>Transaksi[[#This Row],[quantity]]*Transaksi[[#This Row],[harga_produk]]</f>
        <v>6000</v>
      </c>
      <c r="N1746" s="14" t="str">
        <f>LEFT(Transaksi[[#This Row],[jenis_pembayaran]],4)</f>
        <v>QRIS</v>
      </c>
      <c r="O1746" s="14">
        <f>IF(Transaksi[[#This Row],[tipe_pembayaran]]="QRIS",5%*Transaksi[[#This Row],[total_penjualan]],0)</f>
        <v>300</v>
      </c>
      <c r="P1746" s="14">
        <f>Transaksi[[#This Row],[total_penjualan]]-Transaksi[[#This Row],[diskon]]</f>
        <v>5700</v>
      </c>
      <c r="Q1746" s="16" t="str">
        <f t="shared" si="27"/>
        <v>Mei</v>
      </c>
    </row>
    <row r="1747" spans="1:17">
      <c r="A1747" s="14">
        <v>1746</v>
      </c>
      <c r="B1747" s="14">
        <v>1417</v>
      </c>
      <c r="C1747" s="15">
        <v>44777</v>
      </c>
      <c r="D1747" s="14">
        <v>70</v>
      </c>
      <c r="E1747" s="14">
        <v>20</v>
      </c>
      <c r="F1747" s="14">
        <v>1</v>
      </c>
      <c r="G1747" s="14" t="s">
        <v>19</v>
      </c>
      <c r="H1747" s="14" t="s">
        <v>20</v>
      </c>
      <c r="I1747" s="14" t="str">
        <f>VLOOKUP(Transaksi[[#This Row],[product_id]],'Data Mentah'!$J$7:$N$31,2,FALSE)</f>
        <v>Nugget</v>
      </c>
      <c r="J1747" s="14" t="str">
        <f>VLOOKUP(Transaksi[[#This Row],[product_id]],'Data Mentah'!$J$7:$N$31,3,FALSE)</f>
        <v>topping</v>
      </c>
      <c r="K1747" s="14">
        <f>VLOOKUP(Transaksi[[#This Row],[product_id]],'Data Mentah'!$J$7:$N$31,4,FALSE)</f>
        <v>3000</v>
      </c>
      <c r="L1747" s="14" t="str">
        <f>VLOOKUP(Transaksi[[#This Row],[product_id]],'Data Mentah'!$J$7:$N$31,5,FALSE)</f>
        <v>lainnya</v>
      </c>
      <c r="M1747" s="14">
        <f>Transaksi[[#This Row],[quantity]]*Transaksi[[#This Row],[harga_produk]]</f>
        <v>3000</v>
      </c>
      <c r="N1747" s="14" t="str">
        <f>LEFT(Transaksi[[#This Row],[jenis_pembayaran]],4)</f>
        <v>CASH</v>
      </c>
      <c r="O1747" s="14">
        <f>IF(Transaksi[[#This Row],[tipe_pembayaran]]="QRIS",5%*Transaksi[[#This Row],[total_penjualan]],0)</f>
        <v>0</v>
      </c>
      <c r="P1747" s="14">
        <f>Transaksi[[#This Row],[total_penjualan]]-Transaksi[[#This Row],[diskon]]</f>
        <v>3000</v>
      </c>
      <c r="Q1747" s="16" t="str">
        <f t="shared" si="27"/>
        <v>Agustus</v>
      </c>
    </row>
    <row r="1748" spans="1:17">
      <c r="A1748" s="14">
        <v>1747</v>
      </c>
      <c r="B1748" s="14">
        <v>459</v>
      </c>
      <c r="C1748" s="15">
        <v>44590</v>
      </c>
      <c r="D1748" s="14">
        <v>79</v>
      </c>
      <c r="E1748" s="14">
        <v>22</v>
      </c>
      <c r="F1748" s="14">
        <v>2</v>
      </c>
      <c r="G1748" s="14" t="s">
        <v>22</v>
      </c>
      <c r="H1748" s="14" t="s">
        <v>15</v>
      </c>
      <c r="I1748" s="14" t="str">
        <f>VLOOKUP(Transaksi[[#This Row],[product_id]],'Data Mentah'!$J$7:$N$31,2,FALSE)</f>
        <v>Sambal Matah</v>
      </c>
      <c r="J1748" s="14" t="str">
        <f>VLOOKUP(Transaksi[[#This Row],[product_id]],'Data Mentah'!$J$7:$N$31,3,FALSE)</f>
        <v>topping</v>
      </c>
      <c r="K1748" s="14">
        <f>VLOOKUP(Transaksi[[#This Row],[product_id]],'Data Mentah'!$J$7:$N$31,4,FALSE)</f>
        <v>3000</v>
      </c>
      <c r="L1748" s="14" t="str">
        <f>VLOOKUP(Transaksi[[#This Row],[product_id]],'Data Mentah'!$J$7:$N$31,5,FALSE)</f>
        <v>lainnya</v>
      </c>
      <c r="M1748" s="14">
        <f>Transaksi[[#This Row],[quantity]]*Transaksi[[#This Row],[harga_produk]]</f>
        <v>6000</v>
      </c>
      <c r="N1748" s="14" t="str">
        <f>LEFT(Transaksi[[#This Row],[jenis_pembayaran]],4)</f>
        <v>QRIS</v>
      </c>
      <c r="O1748" s="14">
        <f>IF(Transaksi[[#This Row],[tipe_pembayaran]]="QRIS",5%*Transaksi[[#This Row],[total_penjualan]],0)</f>
        <v>300</v>
      </c>
      <c r="P1748" s="14">
        <f>Transaksi[[#This Row],[total_penjualan]]-Transaksi[[#This Row],[diskon]]</f>
        <v>5700</v>
      </c>
      <c r="Q1748" s="16" t="str">
        <f t="shared" si="27"/>
        <v>Januari</v>
      </c>
    </row>
    <row r="1749" spans="1:17">
      <c r="A1749" s="14">
        <v>1748</v>
      </c>
      <c r="B1749" s="14">
        <v>221</v>
      </c>
      <c r="C1749" s="15">
        <v>44731</v>
      </c>
      <c r="D1749" s="14">
        <v>14</v>
      </c>
      <c r="E1749" s="14">
        <v>23</v>
      </c>
      <c r="F1749" s="14">
        <v>1</v>
      </c>
      <c r="G1749" s="14" t="s">
        <v>19</v>
      </c>
      <c r="H1749" s="14" t="s">
        <v>20</v>
      </c>
      <c r="I1749" s="14" t="str">
        <f>VLOOKUP(Transaksi[[#This Row],[product_id]],'Data Mentah'!$J$7:$N$31,2,FALSE)</f>
        <v>Sosis</v>
      </c>
      <c r="J1749" s="14" t="str">
        <f>VLOOKUP(Transaksi[[#This Row],[product_id]],'Data Mentah'!$J$7:$N$31,3,FALSE)</f>
        <v>topping</v>
      </c>
      <c r="K1749" s="14">
        <f>VLOOKUP(Transaksi[[#This Row],[product_id]],'Data Mentah'!$J$7:$N$31,4,FALSE)</f>
        <v>3000</v>
      </c>
      <c r="L1749" s="14" t="str">
        <f>VLOOKUP(Transaksi[[#This Row],[product_id]],'Data Mentah'!$J$7:$N$31,5,FALSE)</f>
        <v>lainnya</v>
      </c>
      <c r="M1749" s="14">
        <f>Transaksi[[#This Row],[quantity]]*Transaksi[[#This Row],[harga_produk]]</f>
        <v>3000</v>
      </c>
      <c r="N1749" s="14" t="str">
        <f>LEFT(Transaksi[[#This Row],[jenis_pembayaran]],4)</f>
        <v>CASH</v>
      </c>
      <c r="O1749" s="14">
        <f>IF(Transaksi[[#This Row],[tipe_pembayaran]]="QRIS",5%*Transaksi[[#This Row],[total_penjualan]],0)</f>
        <v>0</v>
      </c>
      <c r="P1749" s="14">
        <f>Transaksi[[#This Row],[total_penjualan]]-Transaksi[[#This Row],[diskon]]</f>
        <v>3000</v>
      </c>
      <c r="Q1749" s="16" t="str">
        <f t="shared" si="27"/>
        <v>Juni</v>
      </c>
    </row>
    <row r="1750" spans="1:17">
      <c r="A1750" s="14">
        <v>1749</v>
      </c>
      <c r="B1750" s="14">
        <v>451</v>
      </c>
      <c r="C1750" s="15">
        <v>44715</v>
      </c>
      <c r="D1750" s="14">
        <v>35</v>
      </c>
      <c r="E1750" s="14">
        <v>20</v>
      </c>
      <c r="F1750" s="14">
        <v>1</v>
      </c>
      <c r="G1750" s="14" t="s">
        <v>45</v>
      </c>
      <c r="H1750" s="14" t="s">
        <v>15</v>
      </c>
      <c r="I1750" s="14" t="str">
        <f>VLOOKUP(Transaksi[[#This Row],[product_id]],'Data Mentah'!$J$7:$N$31,2,FALSE)</f>
        <v>Nugget</v>
      </c>
      <c r="J1750" s="14" t="str">
        <f>VLOOKUP(Transaksi[[#This Row],[product_id]],'Data Mentah'!$J$7:$N$31,3,FALSE)</f>
        <v>topping</v>
      </c>
      <c r="K1750" s="14">
        <f>VLOOKUP(Transaksi[[#This Row],[product_id]],'Data Mentah'!$J$7:$N$31,4,FALSE)</f>
        <v>3000</v>
      </c>
      <c r="L1750" s="14" t="str">
        <f>VLOOKUP(Transaksi[[#This Row],[product_id]],'Data Mentah'!$J$7:$N$31,5,FALSE)</f>
        <v>lainnya</v>
      </c>
      <c r="M1750" s="14">
        <f>Transaksi[[#This Row],[quantity]]*Transaksi[[#This Row],[harga_produk]]</f>
        <v>3000</v>
      </c>
      <c r="N1750" s="14" t="str">
        <f>LEFT(Transaksi[[#This Row],[jenis_pembayaran]],4)</f>
        <v>QRIS</v>
      </c>
      <c r="O1750" s="14">
        <f>IF(Transaksi[[#This Row],[tipe_pembayaran]]="QRIS",5%*Transaksi[[#This Row],[total_penjualan]],0)</f>
        <v>150</v>
      </c>
      <c r="P1750" s="14">
        <f>Transaksi[[#This Row],[total_penjualan]]-Transaksi[[#This Row],[diskon]]</f>
        <v>2850</v>
      </c>
      <c r="Q1750" s="16" t="str">
        <f t="shared" si="27"/>
        <v>Juni</v>
      </c>
    </row>
    <row r="1751" spans="1:17">
      <c r="A1751" s="14">
        <v>1750</v>
      </c>
      <c r="B1751" s="14">
        <v>539</v>
      </c>
      <c r="C1751" s="15">
        <v>44609</v>
      </c>
      <c r="D1751" s="14">
        <v>62</v>
      </c>
      <c r="E1751" s="14">
        <v>23</v>
      </c>
      <c r="F1751" s="14">
        <v>1</v>
      </c>
      <c r="G1751" s="14" t="s">
        <v>14</v>
      </c>
      <c r="H1751" s="14" t="s">
        <v>15</v>
      </c>
      <c r="I1751" s="14" t="str">
        <f>VLOOKUP(Transaksi[[#This Row],[product_id]],'Data Mentah'!$J$7:$N$31,2,FALSE)</f>
        <v>Sosis</v>
      </c>
      <c r="J1751" s="14" t="str">
        <f>VLOOKUP(Transaksi[[#This Row],[product_id]],'Data Mentah'!$J$7:$N$31,3,FALSE)</f>
        <v>topping</v>
      </c>
      <c r="K1751" s="14">
        <f>VLOOKUP(Transaksi[[#This Row],[product_id]],'Data Mentah'!$J$7:$N$31,4,FALSE)</f>
        <v>3000</v>
      </c>
      <c r="L1751" s="14" t="str">
        <f>VLOOKUP(Transaksi[[#This Row],[product_id]],'Data Mentah'!$J$7:$N$31,5,FALSE)</f>
        <v>lainnya</v>
      </c>
      <c r="M1751" s="14">
        <f>Transaksi[[#This Row],[quantity]]*Transaksi[[#This Row],[harga_produk]]</f>
        <v>3000</v>
      </c>
      <c r="N1751" s="14" t="str">
        <f>LEFT(Transaksi[[#This Row],[jenis_pembayaran]],4)</f>
        <v>QRIS</v>
      </c>
      <c r="O1751" s="14">
        <f>IF(Transaksi[[#This Row],[tipe_pembayaran]]="QRIS",5%*Transaksi[[#This Row],[total_penjualan]],0)</f>
        <v>150</v>
      </c>
      <c r="P1751" s="14">
        <f>Transaksi[[#This Row],[total_penjualan]]-Transaksi[[#This Row],[diskon]]</f>
        <v>2850</v>
      </c>
      <c r="Q1751" s="16" t="str">
        <f t="shared" si="27"/>
        <v>Februari</v>
      </c>
    </row>
    <row r="1752" spans="1:17">
      <c r="A1752" s="14">
        <v>1752</v>
      </c>
      <c r="B1752" s="14">
        <v>177</v>
      </c>
      <c r="C1752" s="15">
        <v>44599</v>
      </c>
      <c r="D1752" s="14">
        <v>6</v>
      </c>
      <c r="E1752" s="14">
        <v>22</v>
      </c>
      <c r="F1752" s="14">
        <v>2</v>
      </c>
      <c r="G1752" s="14" t="s">
        <v>14</v>
      </c>
      <c r="H1752" s="14" t="s">
        <v>20</v>
      </c>
      <c r="I1752" s="14" t="str">
        <f>VLOOKUP(Transaksi[[#This Row],[product_id]],'Data Mentah'!$J$7:$N$31,2,FALSE)</f>
        <v>Sambal Matah</v>
      </c>
      <c r="J1752" s="14" t="str">
        <f>VLOOKUP(Transaksi[[#This Row],[product_id]],'Data Mentah'!$J$7:$N$31,3,FALSE)</f>
        <v>topping</v>
      </c>
      <c r="K1752" s="14">
        <f>VLOOKUP(Transaksi[[#This Row],[product_id]],'Data Mentah'!$J$7:$N$31,4,FALSE)</f>
        <v>3000</v>
      </c>
      <c r="L1752" s="14" t="str">
        <f>VLOOKUP(Transaksi[[#This Row],[product_id]],'Data Mentah'!$J$7:$N$31,5,FALSE)</f>
        <v>lainnya</v>
      </c>
      <c r="M1752" s="14">
        <f>Transaksi[[#This Row],[quantity]]*Transaksi[[#This Row],[harga_produk]]</f>
        <v>6000</v>
      </c>
      <c r="N1752" s="14" t="str">
        <f>LEFT(Transaksi[[#This Row],[jenis_pembayaran]],4)</f>
        <v>QRIS</v>
      </c>
      <c r="O1752" s="14">
        <f>IF(Transaksi[[#This Row],[tipe_pembayaran]]="QRIS",5%*Transaksi[[#This Row],[total_penjualan]],0)</f>
        <v>300</v>
      </c>
      <c r="P1752" s="14">
        <f>Transaksi[[#This Row],[total_penjualan]]-Transaksi[[#This Row],[diskon]]</f>
        <v>5700</v>
      </c>
      <c r="Q1752" s="16" t="str">
        <f t="shared" si="27"/>
        <v>Februari</v>
      </c>
    </row>
    <row r="1753" spans="1:17">
      <c r="A1753" s="14">
        <v>1753</v>
      </c>
      <c r="B1753" s="14">
        <v>50</v>
      </c>
      <c r="C1753" s="15">
        <v>44614</v>
      </c>
      <c r="D1753" s="14">
        <v>14</v>
      </c>
      <c r="E1753" s="14">
        <v>23</v>
      </c>
      <c r="F1753" s="14">
        <v>1</v>
      </c>
      <c r="G1753" s="14" t="s">
        <v>45</v>
      </c>
      <c r="H1753" s="14" t="s">
        <v>20</v>
      </c>
      <c r="I1753" s="14" t="str">
        <f>VLOOKUP(Transaksi[[#This Row],[product_id]],'Data Mentah'!$J$7:$N$31,2,FALSE)</f>
        <v>Sosis</v>
      </c>
      <c r="J1753" s="14" t="str">
        <f>VLOOKUP(Transaksi[[#This Row],[product_id]],'Data Mentah'!$J$7:$N$31,3,FALSE)</f>
        <v>topping</v>
      </c>
      <c r="K1753" s="14">
        <f>VLOOKUP(Transaksi[[#This Row],[product_id]],'Data Mentah'!$J$7:$N$31,4,FALSE)</f>
        <v>3000</v>
      </c>
      <c r="L1753" s="14" t="str">
        <f>VLOOKUP(Transaksi[[#This Row],[product_id]],'Data Mentah'!$J$7:$N$31,5,FALSE)</f>
        <v>lainnya</v>
      </c>
      <c r="M1753" s="14">
        <f>Transaksi[[#This Row],[quantity]]*Transaksi[[#This Row],[harga_produk]]</f>
        <v>3000</v>
      </c>
      <c r="N1753" s="14" t="str">
        <f>LEFT(Transaksi[[#This Row],[jenis_pembayaran]],4)</f>
        <v>QRIS</v>
      </c>
      <c r="O1753" s="14">
        <f>IF(Transaksi[[#This Row],[tipe_pembayaran]]="QRIS",5%*Transaksi[[#This Row],[total_penjualan]],0)</f>
        <v>150</v>
      </c>
      <c r="P1753" s="14">
        <f>Transaksi[[#This Row],[total_penjualan]]-Transaksi[[#This Row],[diskon]]</f>
        <v>2850</v>
      </c>
      <c r="Q1753" s="16" t="str">
        <f t="shared" si="27"/>
        <v>Februari</v>
      </c>
    </row>
    <row r="1754" spans="1:17">
      <c r="A1754" s="14">
        <v>1754</v>
      </c>
      <c r="B1754" s="14">
        <v>614</v>
      </c>
      <c r="C1754" s="15">
        <v>44748</v>
      </c>
      <c r="D1754" s="14">
        <v>6</v>
      </c>
      <c r="E1754" s="14">
        <v>22</v>
      </c>
      <c r="F1754" s="14">
        <v>2</v>
      </c>
      <c r="G1754" s="14" t="s">
        <v>14</v>
      </c>
      <c r="H1754" s="14" t="s">
        <v>20</v>
      </c>
      <c r="I1754" s="14" t="str">
        <f>VLOOKUP(Transaksi[[#This Row],[product_id]],'Data Mentah'!$J$7:$N$31,2,FALSE)</f>
        <v>Sambal Matah</v>
      </c>
      <c r="J1754" s="14" t="str">
        <f>VLOOKUP(Transaksi[[#This Row],[product_id]],'Data Mentah'!$J$7:$N$31,3,FALSE)</f>
        <v>topping</v>
      </c>
      <c r="K1754" s="14">
        <f>VLOOKUP(Transaksi[[#This Row],[product_id]],'Data Mentah'!$J$7:$N$31,4,FALSE)</f>
        <v>3000</v>
      </c>
      <c r="L1754" s="14" t="str">
        <f>VLOOKUP(Transaksi[[#This Row],[product_id]],'Data Mentah'!$J$7:$N$31,5,FALSE)</f>
        <v>lainnya</v>
      </c>
      <c r="M1754" s="14">
        <f>Transaksi[[#This Row],[quantity]]*Transaksi[[#This Row],[harga_produk]]</f>
        <v>6000</v>
      </c>
      <c r="N1754" s="14" t="str">
        <f>LEFT(Transaksi[[#This Row],[jenis_pembayaran]],4)</f>
        <v>QRIS</v>
      </c>
      <c r="O1754" s="14">
        <f>IF(Transaksi[[#This Row],[tipe_pembayaran]]="QRIS",5%*Transaksi[[#This Row],[total_penjualan]],0)</f>
        <v>300</v>
      </c>
      <c r="P1754" s="14">
        <f>Transaksi[[#This Row],[total_penjualan]]-Transaksi[[#This Row],[diskon]]</f>
        <v>5700</v>
      </c>
      <c r="Q1754" s="16" t="str">
        <f t="shared" si="27"/>
        <v>Juli</v>
      </c>
    </row>
    <row r="1755" spans="1:17">
      <c r="A1755" s="14">
        <v>1755</v>
      </c>
      <c r="B1755" s="14">
        <v>356</v>
      </c>
      <c r="C1755" s="15">
        <v>44620</v>
      </c>
      <c r="D1755" s="14">
        <v>66</v>
      </c>
      <c r="E1755" s="14">
        <v>19</v>
      </c>
      <c r="F1755" s="14">
        <v>2</v>
      </c>
      <c r="G1755" s="14" t="s">
        <v>14</v>
      </c>
      <c r="H1755" s="14" t="s">
        <v>15</v>
      </c>
      <c r="I1755" s="14" t="str">
        <f>VLOOKUP(Transaksi[[#This Row],[product_id]],'Data Mentah'!$J$7:$N$31,2,FALSE)</f>
        <v>Kornet</v>
      </c>
      <c r="J1755" s="14" t="str">
        <f>VLOOKUP(Transaksi[[#This Row],[product_id]],'Data Mentah'!$J$7:$N$31,3,FALSE)</f>
        <v>topping</v>
      </c>
      <c r="K1755" s="14">
        <f>VLOOKUP(Transaksi[[#This Row],[product_id]],'Data Mentah'!$J$7:$N$31,4,FALSE)</f>
        <v>3000</v>
      </c>
      <c r="L1755" s="14" t="str">
        <f>VLOOKUP(Transaksi[[#This Row],[product_id]],'Data Mentah'!$J$7:$N$31,5,FALSE)</f>
        <v>lainnya</v>
      </c>
      <c r="M1755" s="14">
        <f>Transaksi[[#This Row],[quantity]]*Transaksi[[#This Row],[harga_produk]]</f>
        <v>6000</v>
      </c>
      <c r="N1755" s="14" t="str">
        <f>LEFT(Transaksi[[#This Row],[jenis_pembayaran]],4)</f>
        <v>QRIS</v>
      </c>
      <c r="O1755" s="14">
        <f>IF(Transaksi[[#This Row],[tipe_pembayaran]]="QRIS",5%*Transaksi[[#This Row],[total_penjualan]],0)</f>
        <v>300</v>
      </c>
      <c r="P1755" s="14">
        <f>Transaksi[[#This Row],[total_penjualan]]-Transaksi[[#This Row],[diskon]]</f>
        <v>5700</v>
      </c>
      <c r="Q1755" s="16" t="str">
        <f t="shared" si="27"/>
        <v>Februari</v>
      </c>
    </row>
    <row r="1756" spans="1:17">
      <c r="A1756" s="14">
        <v>1756</v>
      </c>
      <c r="B1756" s="14">
        <v>1185</v>
      </c>
      <c r="C1756" s="15">
        <v>44718</v>
      </c>
      <c r="D1756" s="14">
        <v>10</v>
      </c>
      <c r="E1756" s="14">
        <v>20</v>
      </c>
      <c r="F1756" s="14">
        <v>2</v>
      </c>
      <c r="G1756" s="14" t="s">
        <v>45</v>
      </c>
      <c r="H1756" s="14" t="s">
        <v>15</v>
      </c>
      <c r="I1756" s="14" t="str">
        <f>VLOOKUP(Transaksi[[#This Row],[product_id]],'Data Mentah'!$J$7:$N$31,2,FALSE)</f>
        <v>Nugget</v>
      </c>
      <c r="J1756" s="14" t="str">
        <f>VLOOKUP(Transaksi[[#This Row],[product_id]],'Data Mentah'!$J$7:$N$31,3,FALSE)</f>
        <v>topping</v>
      </c>
      <c r="K1756" s="14">
        <f>VLOOKUP(Transaksi[[#This Row],[product_id]],'Data Mentah'!$J$7:$N$31,4,FALSE)</f>
        <v>3000</v>
      </c>
      <c r="L1756" s="14" t="str">
        <f>VLOOKUP(Transaksi[[#This Row],[product_id]],'Data Mentah'!$J$7:$N$31,5,FALSE)</f>
        <v>lainnya</v>
      </c>
      <c r="M1756" s="14">
        <f>Transaksi[[#This Row],[quantity]]*Transaksi[[#This Row],[harga_produk]]</f>
        <v>6000</v>
      </c>
      <c r="N1756" s="14" t="str">
        <f>LEFT(Transaksi[[#This Row],[jenis_pembayaran]],4)</f>
        <v>QRIS</v>
      </c>
      <c r="O1756" s="14">
        <f>IF(Transaksi[[#This Row],[tipe_pembayaran]]="QRIS",5%*Transaksi[[#This Row],[total_penjualan]],0)</f>
        <v>300</v>
      </c>
      <c r="P1756" s="14">
        <f>Transaksi[[#This Row],[total_penjualan]]-Transaksi[[#This Row],[diskon]]</f>
        <v>5700</v>
      </c>
      <c r="Q1756" s="16" t="str">
        <f t="shared" si="27"/>
        <v>Juni</v>
      </c>
    </row>
    <row r="1757" spans="1:17">
      <c r="A1757" s="14">
        <v>1757</v>
      </c>
      <c r="B1757" s="14">
        <v>1155</v>
      </c>
      <c r="C1757" s="15">
        <v>44646</v>
      </c>
      <c r="D1757" s="14">
        <v>66</v>
      </c>
      <c r="E1757" s="14">
        <v>19</v>
      </c>
      <c r="F1757" s="14">
        <v>2</v>
      </c>
      <c r="G1757" s="14" t="s">
        <v>33</v>
      </c>
      <c r="H1757" s="14" t="s">
        <v>15</v>
      </c>
      <c r="I1757" s="14" t="str">
        <f>VLOOKUP(Transaksi[[#This Row],[product_id]],'Data Mentah'!$J$7:$N$31,2,FALSE)</f>
        <v>Kornet</v>
      </c>
      <c r="J1757" s="14" t="str">
        <f>VLOOKUP(Transaksi[[#This Row],[product_id]],'Data Mentah'!$J$7:$N$31,3,FALSE)</f>
        <v>topping</v>
      </c>
      <c r="K1757" s="14">
        <f>VLOOKUP(Transaksi[[#This Row],[product_id]],'Data Mentah'!$J$7:$N$31,4,FALSE)</f>
        <v>3000</v>
      </c>
      <c r="L1757" s="14" t="str">
        <f>VLOOKUP(Transaksi[[#This Row],[product_id]],'Data Mentah'!$J$7:$N$31,5,FALSE)</f>
        <v>lainnya</v>
      </c>
      <c r="M1757" s="14">
        <f>Transaksi[[#This Row],[quantity]]*Transaksi[[#This Row],[harga_produk]]</f>
        <v>6000</v>
      </c>
      <c r="N1757" s="14" t="str">
        <f>LEFT(Transaksi[[#This Row],[jenis_pembayaran]],4)</f>
        <v>QRIS</v>
      </c>
      <c r="O1757" s="14">
        <f>IF(Transaksi[[#This Row],[tipe_pembayaran]]="QRIS",5%*Transaksi[[#This Row],[total_penjualan]],0)</f>
        <v>300</v>
      </c>
      <c r="P1757" s="14">
        <f>Transaksi[[#This Row],[total_penjualan]]-Transaksi[[#This Row],[diskon]]</f>
        <v>5700</v>
      </c>
      <c r="Q1757" s="16" t="str">
        <f t="shared" si="27"/>
        <v>Maret</v>
      </c>
    </row>
    <row r="1758" spans="1:17">
      <c r="A1758" s="14">
        <v>1758</v>
      </c>
      <c r="B1758" s="14">
        <v>473</v>
      </c>
      <c r="C1758" s="15">
        <v>44794</v>
      </c>
      <c r="D1758" s="14">
        <v>14</v>
      </c>
      <c r="E1758" s="14">
        <v>23</v>
      </c>
      <c r="F1758" s="14">
        <v>1</v>
      </c>
      <c r="G1758" s="14" t="s">
        <v>22</v>
      </c>
      <c r="H1758" s="14" t="s">
        <v>15</v>
      </c>
      <c r="I1758" s="14" t="str">
        <f>VLOOKUP(Transaksi[[#This Row],[product_id]],'Data Mentah'!$J$7:$N$31,2,FALSE)</f>
        <v>Sosis</v>
      </c>
      <c r="J1758" s="14" t="str">
        <f>VLOOKUP(Transaksi[[#This Row],[product_id]],'Data Mentah'!$J$7:$N$31,3,FALSE)</f>
        <v>topping</v>
      </c>
      <c r="K1758" s="14">
        <f>VLOOKUP(Transaksi[[#This Row],[product_id]],'Data Mentah'!$J$7:$N$31,4,FALSE)</f>
        <v>3000</v>
      </c>
      <c r="L1758" s="14" t="str">
        <f>VLOOKUP(Transaksi[[#This Row],[product_id]],'Data Mentah'!$J$7:$N$31,5,FALSE)</f>
        <v>lainnya</v>
      </c>
      <c r="M1758" s="14">
        <f>Transaksi[[#This Row],[quantity]]*Transaksi[[#This Row],[harga_produk]]</f>
        <v>3000</v>
      </c>
      <c r="N1758" s="14" t="str">
        <f>LEFT(Transaksi[[#This Row],[jenis_pembayaran]],4)</f>
        <v>QRIS</v>
      </c>
      <c r="O1758" s="14">
        <f>IF(Transaksi[[#This Row],[tipe_pembayaran]]="QRIS",5%*Transaksi[[#This Row],[total_penjualan]],0)</f>
        <v>150</v>
      </c>
      <c r="P1758" s="14">
        <f>Transaksi[[#This Row],[total_penjualan]]-Transaksi[[#This Row],[diskon]]</f>
        <v>2850</v>
      </c>
      <c r="Q1758" s="16" t="str">
        <f t="shared" si="27"/>
        <v>Agustus</v>
      </c>
    </row>
    <row r="1759" spans="1:17">
      <c r="A1759" s="14">
        <v>1759</v>
      </c>
      <c r="B1759" s="14">
        <v>552</v>
      </c>
      <c r="C1759" s="15">
        <v>44683</v>
      </c>
      <c r="D1759" s="14">
        <v>66</v>
      </c>
      <c r="E1759" s="14">
        <v>19</v>
      </c>
      <c r="F1759" s="14">
        <v>1</v>
      </c>
      <c r="G1759" s="14" t="s">
        <v>33</v>
      </c>
      <c r="H1759" s="14" t="s">
        <v>15</v>
      </c>
      <c r="I1759" s="14" t="str">
        <f>VLOOKUP(Transaksi[[#This Row],[product_id]],'Data Mentah'!$J$7:$N$31,2,FALSE)</f>
        <v>Kornet</v>
      </c>
      <c r="J1759" s="14" t="str">
        <f>VLOOKUP(Transaksi[[#This Row],[product_id]],'Data Mentah'!$J$7:$N$31,3,FALSE)</f>
        <v>topping</v>
      </c>
      <c r="K1759" s="14">
        <f>VLOOKUP(Transaksi[[#This Row],[product_id]],'Data Mentah'!$J$7:$N$31,4,FALSE)</f>
        <v>3000</v>
      </c>
      <c r="L1759" s="14" t="str">
        <f>VLOOKUP(Transaksi[[#This Row],[product_id]],'Data Mentah'!$J$7:$N$31,5,FALSE)</f>
        <v>lainnya</v>
      </c>
      <c r="M1759" s="14">
        <f>Transaksi[[#This Row],[quantity]]*Transaksi[[#This Row],[harga_produk]]</f>
        <v>3000</v>
      </c>
      <c r="N1759" s="14" t="str">
        <f>LEFT(Transaksi[[#This Row],[jenis_pembayaran]],4)</f>
        <v>QRIS</v>
      </c>
      <c r="O1759" s="14">
        <f>IF(Transaksi[[#This Row],[tipe_pembayaran]]="QRIS",5%*Transaksi[[#This Row],[total_penjualan]],0)</f>
        <v>150</v>
      </c>
      <c r="P1759" s="14">
        <f>Transaksi[[#This Row],[total_penjualan]]-Transaksi[[#This Row],[diskon]]</f>
        <v>2850</v>
      </c>
      <c r="Q1759" s="16" t="str">
        <f t="shared" si="27"/>
        <v>Mei</v>
      </c>
    </row>
    <row r="1760" spans="1:17">
      <c r="A1760" s="14">
        <v>1760</v>
      </c>
      <c r="B1760" s="14">
        <v>155</v>
      </c>
      <c r="C1760" s="15">
        <v>44631</v>
      </c>
      <c r="D1760" s="14">
        <v>66</v>
      </c>
      <c r="E1760" s="14">
        <v>19</v>
      </c>
      <c r="F1760" s="14">
        <v>2</v>
      </c>
      <c r="G1760" s="14" t="s">
        <v>19</v>
      </c>
      <c r="H1760" s="14" t="s">
        <v>20</v>
      </c>
      <c r="I1760" s="14" t="str">
        <f>VLOOKUP(Transaksi[[#This Row],[product_id]],'Data Mentah'!$J$7:$N$31,2,FALSE)</f>
        <v>Kornet</v>
      </c>
      <c r="J1760" s="14" t="str">
        <f>VLOOKUP(Transaksi[[#This Row],[product_id]],'Data Mentah'!$J$7:$N$31,3,FALSE)</f>
        <v>topping</v>
      </c>
      <c r="K1760" s="14">
        <f>VLOOKUP(Transaksi[[#This Row],[product_id]],'Data Mentah'!$J$7:$N$31,4,FALSE)</f>
        <v>3000</v>
      </c>
      <c r="L1760" s="14" t="str">
        <f>VLOOKUP(Transaksi[[#This Row],[product_id]],'Data Mentah'!$J$7:$N$31,5,FALSE)</f>
        <v>lainnya</v>
      </c>
      <c r="M1760" s="14">
        <f>Transaksi[[#This Row],[quantity]]*Transaksi[[#This Row],[harga_produk]]</f>
        <v>6000</v>
      </c>
      <c r="N1760" s="14" t="str">
        <f>LEFT(Transaksi[[#This Row],[jenis_pembayaran]],4)</f>
        <v>CASH</v>
      </c>
      <c r="O1760" s="14">
        <f>IF(Transaksi[[#This Row],[tipe_pembayaran]]="QRIS",5%*Transaksi[[#This Row],[total_penjualan]],0)</f>
        <v>0</v>
      </c>
      <c r="P1760" s="14">
        <f>Transaksi[[#This Row],[total_penjualan]]-Transaksi[[#This Row],[diskon]]</f>
        <v>6000</v>
      </c>
      <c r="Q1760" s="16" t="str">
        <f t="shared" si="27"/>
        <v>Maret</v>
      </c>
    </row>
    <row r="1761" spans="1:17">
      <c r="A1761" s="14">
        <v>1761</v>
      </c>
      <c r="B1761" s="14">
        <v>1432</v>
      </c>
      <c r="C1761" s="15">
        <v>44713</v>
      </c>
      <c r="D1761" s="14">
        <v>10</v>
      </c>
      <c r="E1761" s="14">
        <v>20</v>
      </c>
      <c r="F1761" s="14">
        <v>2</v>
      </c>
      <c r="G1761" s="14" t="s">
        <v>33</v>
      </c>
      <c r="H1761" s="14" t="s">
        <v>15</v>
      </c>
      <c r="I1761" s="14" t="str">
        <f>VLOOKUP(Transaksi[[#This Row],[product_id]],'Data Mentah'!$J$7:$N$31,2,FALSE)</f>
        <v>Nugget</v>
      </c>
      <c r="J1761" s="14" t="str">
        <f>VLOOKUP(Transaksi[[#This Row],[product_id]],'Data Mentah'!$J$7:$N$31,3,FALSE)</f>
        <v>topping</v>
      </c>
      <c r="K1761" s="14">
        <f>VLOOKUP(Transaksi[[#This Row],[product_id]],'Data Mentah'!$J$7:$N$31,4,FALSE)</f>
        <v>3000</v>
      </c>
      <c r="L1761" s="14" t="str">
        <f>VLOOKUP(Transaksi[[#This Row],[product_id]],'Data Mentah'!$J$7:$N$31,5,FALSE)</f>
        <v>lainnya</v>
      </c>
      <c r="M1761" s="14">
        <f>Transaksi[[#This Row],[quantity]]*Transaksi[[#This Row],[harga_produk]]</f>
        <v>6000</v>
      </c>
      <c r="N1761" s="14" t="str">
        <f>LEFT(Transaksi[[#This Row],[jenis_pembayaran]],4)</f>
        <v>QRIS</v>
      </c>
      <c r="O1761" s="14">
        <f>IF(Transaksi[[#This Row],[tipe_pembayaran]]="QRIS",5%*Transaksi[[#This Row],[total_penjualan]],0)</f>
        <v>300</v>
      </c>
      <c r="P1761" s="14">
        <f>Transaksi[[#This Row],[total_penjualan]]-Transaksi[[#This Row],[diskon]]</f>
        <v>5700</v>
      </c>
      <c r="Q1761" s="16" t="str">
        <f t="shared" si="27"/>
        <v>Juni</v>
      </c>
    </row>
    <row r="1762" spans="1:17">
      <c r="A1762" s="14">
        <v>1762</v>
      </c>
      <c r="B1762" s="14">
        <v>290</v>
      </c>
      <c r="C1762" s="15">
        <v>44642</v>
      </c>
      <c r="D1762" s="14">
        <v>14</v>
      </c>
      <c r="E1762" s="14">
        <v>23</v>
      </c>
      <c r="F1762" s="14">
        <v>2</v>
      </c>
      <c r="G1762" s="14" t="s">
        <v>22</v>
      </c>
      <c r="H1762" s="14" t="s">
        <v>20</v>
      </c>
      <c r="I1762" s="14" t="str">
        <f>VLOOKUP(Transaksi[[#This Row],[product_id]],'Data Mentah'!$J$7:$N$31,2,FALSE)</f>
        <v>Sosis</v>
      </c>
      <c r="J1762" s="14" t="str">
        <f>VLOOKUP(Transaksi[[#This Row],[product_id]],'Data Mentah'!$J$7:$N$31,3,FALSE)</f>
        <v>topping</v>
      </c>
      <c r="K1762" s="14">
        <f>VLOOKUP(Transaksi[[#This Row],[product_id]],'Data Mentah'!$J$7:$N$31,4,FALSE)</f>
        <v>3000</v>
      </c>
      <c r="L1762" s="14" t="str">
        <f>VLOOKUP(Transaksi[[#This Row],[product_id]],'Data Mentah'!$J$7:$N$31,5,FALSE)</f>
        <v>lainnya</v>
      </c>
      <c r="M1762" s="14">
        <f>Transaksi[[#This Row],[quantity]]*Transaksi[[#This Row],[harga_produk]]</f>
        <v>6000</v>
      </c>
      <c r="N1762" s="14" t="str">
        <f>LEFT(Transaksi[[#This Row],[jenis_pembayaran]],4)</f>
        <v>QRIS</v>
      </c>
      <c r="O1762" s="14">
        <f>IF(Transaksi[[#This Row],[tipe_pembayaran]]="QRIS",5%*Transaksi[[#This Row],[total_penjualan]],0)</f>
        <v>300</v>
      </c>
      <c r="P1762" s="14">
        <f>Transaksi[[#This Row],[total_penjualan]]-Transaksi[[#This Row],[diskon]]</f>
        <v>5700</v>
      </c>
      <c r="Q1762" s="16" t="str">
        <f t="shared" si="27"/>
        <v>Maret</v>
      </c>
    </row>
    <row r="1763" spans="1:17">
      <c r="A1763" s="14">
        <v>1763</v>
      </c>
      <c r="B1763" s="14">
        <v>346</v>
      </c>
      <c r="C1763" s="15">
        <v>44671</v>
      </c>
      <c r="D1763" s="14">
        <v>66</v>
      </c>
      <c r="E1763" s="14">
        <v>19</v>
      </c>
      <c r="F1763" s="14">
        <v>2</v>
      </c>
      <c r="G1763" s="14" t="s">
        <v>14</v>
      </c>
      <c r="H1763" s="14" t="s">
        <v>15</v>
      </c>
      <c r="I1763" s="14" t="str">
        <f>VLOOKUP(Transaksi[[#This Row],[product_id]],'Data Mentah'!$J$7:$N$31,2,FALSE)</f>
        <v>Kornet</v>
      </c>
      <c r="J1763" s="14" t="str">
        <f>VLOOKUP(Transaksi[[#This Row],[product_id]],'Data Mentah'!$J$7:$N$31,3,FALSE)</f>
        <v>topping</v>
      </c>
      <c r="K1763" s="14">
        <f>VLOOKUP(Transaksi[[#This Row],[product_id]],'Data Mentah'!$J$7:$N$31,4,FALSE)</f>
        <v>3000</v>
      </c>
      <c r="L1763" s="14" t="str">
        <f>VLOOKUP(Transaksi[[#This Row],[product_id]],'Data Mentah'!$J$7:$N$31,5,FALSE)</f>
        <v>lainnya</v>
      </c>
      <c r="M1763" s="14">
        <f>Transaksi[[#This Row],[quantity]]*Transaksi[[#This Row],[harga_produk]]</f>
        <v>6000</v>
      </c>
      <c r="N1763" s="14" t="str">
        <f>LEFT(Transaksi[[#This Row],[jenis_pembayaran]],4)</f>
        <v>QRIS</v>
      </c>
      <c r="O1763" s="14">
        <f>IF(Transaksi[[#This Row],[tipe_pembayaran]]="QRIS",5%*Transaksi[[#This Row],[total_penjualan]],0)</f>
        <v>300</v>
      </c>
      <c r="P1763" s="14">
        <f>Transaksi[[#This Row],[total_penjualan]]-Transaksi[[#This Row],[diskon]]</f>
        <v>5700</v>
      </c>
      <c r="Q1763" s="16" t="str">
        <f t="shared" si="27"/>
        <v>April</v>
      </c>
    </row>
    <row r="1764" spans="1:17">
      <c r="A1764" s="14">
        <v>1764</v>
      </c>
      <c r="B1764" s="14">
        <v>584</v>
      </c>
      <c r="C1764" s="15">
        <v>44565</v>
      </c>
      <c r="D1764" s="14">
        <v>6</v>
      </c>
      <c r="E1764" s="14">
        <v>22</v>
      </c>
      <c r="F1764" s="14">
        <v>2</v>
      </c>
      <c r="G1764" s="14" t="s">
        <v>30</v>
      </c>
      <c r="H1764" s="14" t="s">
        <v>20</v>
      </c>
      <c r="I1764" s="14" t="str">
        <f>VLOOKUP(Transaksi[[#This Row],[product_id]],'Data Mentah'!$J$7:$N$31,2,FALSE)</f>
        <v>Sambal Matah</v>
      </c>
      <c r="J1764" s="14" t="str">
        <f>VLOOKUP(Transaksi[[#This Row],[product_id]],'Data Mentah'!$J$7:$N$31,3,FALSE)</f>
        <v>topping</v>
      </c>
      <c r="K1764" s="14">
        <f>VLOOKUP(Transaksi[[#This Row],[product_id]],'Data Mentah'!$J$7:$N$31,4,FALSE)</f>
        <v>3000</v>
      </c>
      <c r="L1764" s="14" t="str">
        <f>VLOOKUP(Transaksi[[#This Row],[product_id]],'Data Mentah'!$J$7:$N$31,5,FALSE)</f>
        <v>lainnya</v>
      </c>
      <c r="M1764" s="14">
        <f>Transaksi[[#This Row],[quantity]]*Transaksi[[#This Row],[harga_produk]]</f>
        <v>6000</v>
      </c>
      <c r="N1764" s="14" t="str">
        <f>LEFT(Transaksi[[#This Row],[jenis_pembayaran]],4)</f>
        <v>QRIS</v>
      </c>
      <c r="O1764" s="14">
        <f>IF(Transaksi[[#This Row],[tipe_pembayaran]]="QRIS",5%*Transaksi[[#This Row],[total_penjualan]],0)</f>
        <v>300</v>
      </c>
      <c r="P1764" s="14">
        <f>Transaksi[[#This Row],[total_penjualan]]-Transaksi[[#This Row],[diskon]]</f>
        <v>5700</v>
      </c>
      <c r="Q1764" s="16" t="str">
        <f t="shared" si="27"/>
        <v>Januari</v>
      </c>
    </row>
    <row r="1765" spans="1:17">
      <c r="A1765" s="14">
        <v>1765</v>
      </c>
      <c r="B1765" s="14">
        <v>976</v>
      </c>
      <c r="C1765" s="15">
        <v>44582</v>
      </c>
      <c r="D1765" s="14">
        <v>10</v>
      </c>
      <c r="E1765" s="14">
        <v>20</v>
      </c>
      <c r="F1765" s="14">
        <v>1</v>
      </c>
      <c r="G1765" s="14" t="s">
        <v>22</v>
      </c>
      <c r="H1765" s="14" t="s">
        <v>15</v>
      </c>
      <c r="I1765" s="14" t="str">
        <f>VLOOKUP(Transaksi[[#This Row],[product_id]],'Data Mentah'!$J$7:$N$31,2,FALSE)</f>
        <v>Nugget</v>
      </c>
      <c r="J1765" s="14" t="str">
        <f>VLOOKUP(Transaksi[[#This Row],[product_id]],'Data Mentah'!$J$7:$N$31,3,FALSE)</f>
        <v>topping</v>
      </c>
      <c r="K1765" s="14">
        <f>VLOOKUP(Transaksi[[#This Row],[product_id]],'Data Mentah'!$J$7:$N$31,4,FALSE)</f>
        <v>3000</v>
      </c>
      <c r="L1765" s="14" t="str">
        <f>VLOOKUP(Transaksi[[#This Row],[product_id]],'Data Mentah'!$J$7:$N$31,5,FALSE)</f>
        <v>lainnya</v>
      </c>
      <c r="M1765" s="14">
        <f>Transaksi[[#This Row],[quantity]]*Transaksi[[#This Row],[harga_produk]]</f>
        <v>3000</v>
      </c>
      <c r="N1765" s="14" t="str">
        <f>LEFT(Transaksi[[#This Row],[jenis_pembayaran]],4)</f>
        <v>QRIS</v>
      </c>
      <c r="O1765" s="14">
        <f>IF(Transaksi[[#This Row],[tipe_pembayaran]]="QRIS",5%*Transaksi[[#This Row],[total_penjualan]],0)</f>
        <v>150</v>
      </c>
      <c r="P1765" s="14">
        <f>Transaksi[[#This Row],[total_penjualan]]-Transaksi[[#This Row],[diskon]]</f>
        <v>2850</v>
      </c>
      <c r="Q1765" s="16" t="str">
        <f t="shared" si="27"/>
        <v>Januari</v>
      </c>
    </row>
    <row r="1766" spans="1:17">
      <c r="A1766" s="14">
        <v>1766</v>
      </c>
      <c r="B1766" s="14">
        <v>1318</v>
      </c>
      <c r="C1766" s="15">
        <v>44695</v>
      </c>
      <c r="D1766" s="14">
        <v>10</v>
      </c>
      <c r="E1766" s="14">
        <v>20</v>
      </c>
      <c r="F1766" s="14">
        <v>1</v>
      </c>
      <c r="G1766" s="14" t="s">
        <v>14</v>
      </c>
      <c r="H1766" s="14" t="s">
        <v>15</v>
      </c>
      <c r="I1766" s="14" t="str">
        <f>VLOOKUP(Transaksi[[#This Row],[product_id]],'Data Mentah'!$J$7:$N$31,2,FALSE)</f>
        <v>Nugget</v>
      </c>
      <c r="J1766" s="14" t="str">
        <f>VLOOKUP(Transaksi[[#This Row],[product_id]],'Data Mentah'!$J$7:$N$31,3,FALSE)</f>
        <v>topping</v>
      </c>
      <c r="K1766" s="14">
        <f>VLOOKUP(Transaksi[[#This Row],[product_id]],'Data Mentah'!$J$7:$N$31,4,FALSE)</f>
        <v>3000</v>
      </c>
      <c r="L1766" s="14" t="str">
        <f>VLOOKUP(Transaksi[[#This Row],[product_id]],'Data Mentah'!$J$7:$N$31,5,FALSE)</f>
        <v>lainnya</v>
      </c>
      <c r="M1766" s="14">
        <f>Transaksi[[#This Row],[quantity]]*Transaksi[[#This Row],[harga_produk]]</f>
        <v>3000</v>
      </c>
      <c r="N1766" s="14" t="str">
        <f>LEFT(Transaksi[[#This Row],[jenis_pembayaran]],4)</f>
        <v>QRIS</v>
      </c>
      <c r="O1766" s="14">
        <f>IF(Transaksi[[#This Row],[tipe_pembayaran]]="QRIS",5%*Transaksi[[#This Row],[total_penjualan]],0)</f>
        <v>150</v>
      </c>
      <c r="P1766" s="14">
        <f>Transaksi[[#This Row],[total_penjualan]]-Transaksi[[#This Row],[diskon]]</f>
        <v>2850</v>
      </c>
      <c r="Q1766" s="16" t="str">
        <f t="shared" si="27"/>
        <v>Mei</v>
      </c>
    </row>
    <row r="1767" spans="1:17">
      <c r="A1767" s="14">
        <v>1767</v>
      </c>
      <c r="B1767" s="14">
        <v>1174</v>
      </c>
      <c r="C1767" s="15">
        <v>44636</v>
      </c>
      <c r="D1767" s="14">
        <v>10</v>
      </c>
      <c r="E1767" s="14">
        <v>20</v>
      </c>
      <c r="F1767" s="14">
        <v>1</v>
      </c>
      <c r="G1767" s="14" t="s">
        <v>33</v>
      </c>
      <c r="H1767" s="14" t="s">
        <v>15</v>
      </c>
      <c r="I1767" s="14" t="str">
        <f>VLOOKUP(Transaksi[[#This Row],[product_id]],'Data Mentah'!$J$7:$N$31,2,FALSE)</f>
        <v>Nugget</v>
      </c>
      <c r="J1767" s="14" t="str">
        <f>VLOOKUP(Transaksi[[#This Row],[product_id]],'Data Mentah'!$J$7:$N$31,3,FALSE)</f>
        <v>topping</v>
      </c>
      <c r="K1767" s="14">
        <f>VLOOKUP(Transaksi[[#This Row],[product_id]],'Data Mentah'!$J$7:$N$31,4,FALSE)</f>
        <v>3000</v>
      </c>
      <c r="L1767" s="14" t="str">
        <f>VLOOKUP(Transaksi[[#This Row],[product_id]],'Data Mentah'!$J$7:$N$31,5,FALSE)</f>
        <v>lainnya</v>
      </c>
      <c r="M1767" s="14">
        <f>Transaksi[[#This Row],[quantity]]*Transaksi[[#This Row],[harga_produk]]</f>
        <v>3000</v>
      </c>
      <c r="N1767" s="14" t="str">
        <f>LEFT(Transaksi[[#This Row],[jenis_pembayaran]],4)</f>
        <v>QRIS</v>
      </c>
      <c r="O1767" s="14">
        <f>IF(Transaksi[[#This Row],[tipe_pembayaran]]="QRIS",5%*Transaksi[[#This Row],[total_penjualan]],0)</f>
        <v>150</v>
      </c>
      <c r="P1767" s="14">
        <f>Transaksi[[#This Row],[total_penjualan]]-Transaksi[[#This Row],[diskon]]</f>
        <v>2850</v>
      </c>
      <c r="Q1767" s="16" t="str">
        <f t="shared" si="27"/>
        <v>Maret</v>
      </c>
    </row>
    <row r="1768" spans="1:17">
      <c r="A1768" s="14">
        <v>1768</v>
      </c>
      <c r="B1768" s="14">
        <v>150</v>
      </c>
      <c r="C1768" s="15">
        <v>44727</v>
      </c>
      <c r="D1768" s="14">
        <v>6</v>
      </c>
      <c r="E1768" s="14">
        <v>22</v>
      </c>
      <c r="F1768" s="14">
        <v>1</v>
      </c>
      <c r="G1768" s="14" t="s">
        <v>14</v>
      </c>
      <c r="H1768" s="14" t="s">
        <v>15</v>
      </c>
      <c r="I1768" s="14" t="str">
        <f>VLOOKUP(Transaksi[[#This Row],[product_id]],'Data Mentah'!$J$7:$N$31,2,FALSE)</f>
        <v>Sambal Matah</v>
      </c>
      <c r="J1768" s="14" t="str">
        <f>VLOOKUP(Transaksi[[#This Row],[product_id]],'Data Mentah'!$J$7:$N$31,3,FALSE)</f>
        <v>topping</v>
      </c>
      <c r="K1768" s="14">
        <f>VLOOKUP(Transaksi[[#This Row],[product_id]],'Data Mentah'!$J$7:$N$31,4,FALSE)</f>
        <v>3000</v>
      </c>
      <c r="L1768" s="14" t="str">
        <f>VLOOKUP(Transaksi[[#This Row],[product_id]],'Data Mentah'!$J$7:$N$31,5,FALSE)</f>
        <v>lainnya</v>
      </c>
      <c r="M1768" s="14">
        <f>Transaksi[[#This Row],[quantity]]*Transaksi[[#This Row],[harga_produk]]</f>
        <v>3000</v>
      </c>
      <c r="N1768" s="14" t="str">
        <f>LEFT(Transaksi[[#This Row],[jenis_pembayaran]],4)</f>
        <v>QRIS</v>
      </c>
      <c r="O1768" s="14">
        <f>IF(Transaksi[[#This Row],[tipe_pembayaran]]="QRIS",5%*Transaksi[[#This Row],[total_penjualan]],0)</f>
        <v>150</v>
      </c>
      <c r="P1768" s="14">
        <f>Transaksi[[#This Row],[total_penjualan]]-Transaksi[[#This Row],[diskon]]</f>
        <v>2850</v>
      </c>
      <c r="Q1768" s="16" t="str">
        <f t="shared" si="27"/>
        <v>Juni</v>
      </c>
    </row>
    <row r="1769" spans="1:17">
      <c r="A1769" s="14">
        <v>1769</v>
      </c>
      <c r="B1769" s="14">
        <v>1302</v>
      </c>
      <c r="C1769" s="15">
        <v>44743</v>
      </c>
      <c r="D1769" s="14">
        <v>14</v>
      </c>
      <c r="E1769" s="14">
        <v>23</v>
      </c>
      <c r="F1769" s="14">
        <v>1</v>
      </c>
      <c r="G1769" s="14" t="s">
        <v>19</v>
      </c>
      <c r="H1769" s="14" t="s">
        <v>20</v>
      </c>
      <c r="I1769" s="14" t="str">
        <f>VLOOKUP(Transaksi[[#This Row],[product_id]],'Data Mentah'!$J$7:$N$31,2,FALSE)</f>
        <v>Sosis</v>
      </c>
      <c r="J1769" s="14" t="str">
        <f>VLOOKUP(Transaksi[[#This Row],[product_id]],'Data Mentah'!$J$7:$N$31,3,FALSE)</f>
        <v>topping</v>
      </c>
      <c r="K1769" s="14">
        <f>VLOOKUP(Transaksi[[#This Row],[product_id]],'Data Mentah'!$J$7:$N$31,4,FALSE)</f>
        <v>3000</v>
      </c>
      <c r="L1769" s="14" t="str">
        <f>VLOOKUP(Transaksi[[#This Row],[product_id]],'Data Mentah'!$J$7:$N$31,5,FALSE)</f>
        <v>lainnya</v>
      </c>
      <c r="M1769" s="14">
        <f>Transaksi[[#This Row],[quantity]]*Transaksi[[#This Row],[harga_produk]]</f>
        <v>3000</v>
      </c>
      <c r="N1769" s="14" t="str">
        <f>LEFT(Transaksi[[#This Row],[jenis_pembayaran]],4)</f>
        <v>CASH</v>
      </c>
      <c r="O1769" s="14">
        <f>IF(Transaksi[[#This Row],[tipe_pembayaran]]="QRIS",5%*Transaksi[[#This Row],[total_penjualan]],0)</f>
        <v>0</v>
      </c>
      <c r="P1769" s="14">
        <f>Transaksi[[#This Row],[total_penjualan]]-Transaksi[[#This Row],[diskon]]</f>
        <v>3000</v>
      </c>
      <c r="Q1769" s="16" t="str">
        <f t="shared" si="27"/>
        <v>Juli</v>
      </c>
    </row>
    <row r="1770" spans="1:17">
      <c r="A1770" s="14">
        <v>1770</v>
      </c>
      <c r="B1770" s="14">
        <v>443</v>
      </c>
      <c r="C1770" s="15">
        <v>44683</v>
      </c>
      <c r="D1770" s="14">
        <v>10</v>
      </c>
      <c r="E1770" s="14">
        <v>20</v>
      </c>
      <c r="F1770" s="14">
        <v>1</v>
      </c>
      <c r="G1770" s="14" t="s">
        <v>30</v>
      </c>
      <c r="H1770" s="14" t="s">
        <v>15</v>
      </c>
      <c r="I1770" s="14" t="str">
        <f>VLOOKUP(Transaksi[[#This Row],[product_id]],'Data Mentah'!$J$7:$N$31,2,FALSE)</f>
        <v>Nugget</v>
      </c>
      <c r="J1770" s="14" t="str">
        <f>VLOOKUP(Transaksi[[#This Row],[product_id]],'Data Mentah'!$J$7:$N$31,3,FALSE)</f>
        <v>topping</v>
      </c>
      <c r="K1770" s="14">
        <f>VLOOKUP(Transaksi[[#This Row],[product_id]],'Data Mentah'!$J$7:$N$31,4,FALSE)</f>
        <v>3000</v>
      </c>
      <c r="L1770" s="14" t="str">
        <f>VLOOKUP(Transaksi[[#This Row],[product_id]],'Data Mentah'!$J$7:$N$31,5,FALSE)</f>
        <v>lainnya</v>
      </c>
      <c r="M1770" s="14">
        <f>Transaksi[[#This Row],[quantity]]*Transaksi[[#This Row],[harga_produk]]</f>
        <v>3000</v>
      </c>
      <c r="N1770" s="14" t="str">
        <f>LEFT(Transaksi[[#This Row],[jenis_pembayaran]],4)</f>
        <v>QRIS</v>
      </c>
      <c r="O1770" s="14">
        <f>IF(Transaksi[[#This Row],[tipe_pembayaran]]="QRIS",5%*Transaksi[[#This Row],[total_penjualan]],0)</f>
        <v>150</v>
      </c>
      <c r="P1770" s="14">
        <f>Transaksi[[#This Row],[total_penjualan]]-Transaksi[[#This Row],[diskon]]</f>
        <v>2850</v>
      </c>
      <c r="Q1770" s="16" t="str">
        <f t="shared" si="27"/>
        <v>Mei</v>
      </c>
    </row>
    <row r="1771" spans="1:17">
      <c r="A1771" s="14">
        <v>1771</v>
      </c>
      <c r="B1771" s="14">
        <v>593</v>
      </c>
      <c r="C1771" s="15">
        <v>44596</v>
      </c>
      <c r="D1771" s="14">
        <v>66</v>
      </c>
      <c r="E1771" s="14">
        <v>24</v>
      </c>
      <c r="F1771" s="14">
        <v>1</v>
      </c>
      <c r="G1771" s="14" t="s">
        <v>30</v>
      </c>
      <c r="H1771" s="14" t="s">
        <v>15</v>
      </c>
      <c r="I1771" s="14" t="str">
        <f>VLOOKUP(Transaksi[[#This Row],[product_id]],'Data Mentah'!$J$7:$N$31,2,FALSE)</f>
        <v>Telur</v>
      </c>
      <c r="J1771" s="14" t="str">
        <f>VLOOKUP(Transaksi[[#This Row],[product_id]],'Data Mentah'!$J$7:$N$31,3,FALSE)</f>
        <v>topping</v>
      </c>
      <c r="K1771" s="14">
        <f>VLOOKUP(Transaksi[[#This Row],[product_id]],'Data Mentah'!$J$7:$N$31,4,FALSE)</f>
        <v>3000</v>
      </c>
      <c r="L1771" s="14" t="str">
        <f>VLOOKUP(Transaksi[[#This Row],[product_id]],'Data Mentah'!$J$7:$N$31,5,FALSE)</f>
        <v>lainnya</v>
      </c>
      <c r="M1771" s="14">
        <f>Transaksi[[#This Row],[quantity]]*Transaksi[[#This Row],[harga_produk]]</f>
        <v>3000</v>
      </c>
      <c r="N1771" s="14" t="str">
        <f>LEFT(Transaksi[[#This Row],[jenis_pembayaran]],4)</f>
        <v>QRIS</v>
      </c>
      <c r="O1771" s="14">
        <f>IF(Transaksi[[#This Row],[tipe_pembayaran]]="QRIS",5%*Transaksi[[#This Row],[total_penjualan]],0)</f>
        <v>150</v>
      </c>
      <c r="P1771" s="14">
        <f>Transaksi[[#This Row],[total_penjualan]]-Transaksi[[#This Row],[diskon]]</f>
        <v>2850</v>
      </c>
      <c r="Q1771" s="16" t="str">
        <f t="shared" si="27"/>
        <v>Februari</v>
      </c>
    </row>
    <row r="1772" spans="1:17">
      <c r="A1772" s="14">
        <v>1772</v>
      </c>
      <c r="B1772" s="14">
        <v>1068</v>
      </c>
      <c r="C1772" s="15">
        <v>44569</v>
      </c>
      <c r="D1772" s="14">
        <v>10</v>
      </c>
      <c r="E1772" s="14">
        <v>20</v>
      </c>
      <c r="F1772" s="14">
        <v>2</v>
      </c>
      <c r="G1772" s="14" t="s">
        <v>14</v>
      </c>
      <c r="H1772" s="14" t="s">
        <v>20</v>
      </c>
      <c r="I1772" s="14" t="str">
        <f>VLOOKUP(Transaksi[[#This Row],[product_id]],'Data Mentah'!$J$7:$N$31,2,FALSE)</f>
        <v>Nugget</v>
      </c>
      <c r="J1772" s="14" t="str">
        <f>VLOOKUP(Transaksi[[#This Row],[product_id]],'Data Mentah'!$J$7:$N$31,3,FALSE)</f>
        <v>topping</v>
      </c>
      <c r="K1772" s="14">
        <f>VLOOKUP(Transaksi[[#This Row],[product_id]],'Data Mentah'!$J$7:$N$31,4,FALSE)</f>
        <v>3000</v>
      </c>
      <c r="L1772" s="14" t="str">
        <f>VLOOKUP(Transaksi[[#This Row],[product_id]],'Data Mentah'!$J$7:$N$31,5,FALSE)</f>
        <v>lainnya</v>
      </c>
      <c r="M1772" s="14">
        <f>Transaksi[[#This Row],[quantity]]*Transaksi[[#This Row],[harga_produk]]</f>
        <v>6000</v>
      </c>
      <c r="N1772" s="14" t="str">
        <f>LEFT(Transaksi[[#This Row],[jenis_pembayaran]],4)</f>
        <v>QRIS</v>
      </c>
      <c r="O1772" s="14">
        <f>IF(Transaksi[[#This Row],[tipe_pembayaran]]="QRIS",5%*Transaksi[[#This Row],[total_penjualan]],0)</f>
        <v>300</v>
      </c>
      <c r="P1772" s="14">
        <f>Transaksi[[#This Row],[total_penjualan]]-Transaksi[[#This Row],[diskon]]</f>
        <v>5700</v>
      </c>
      <c r="Q1772" s="16" t="str">
        <f t="shared" si="27"/>
        <v>Januari</v>
      </c>
    </row>
    <row r="1773" spans="1:17">
      <c r="A1773" s="14">
        <v>1773</v>
      </c>
      <c r="B1773" s="14">
        <v>1491</v>
      </c>
      <c r="C1773" s="15">
        <v>44776</v>
      </c>
      <c r="D1773" s="14">
        <v>14</v>
      </c>
      <c r="E1773" s="14">
        <v>23</v>
      </c>
      <c r="F1773" s="14">
        <v>1</v>
      </c>
      <c r="G1773" s="14" t="s">
        <v>22</v>
      </c>
      <c r="H1773" s="14" t="s">
        <v>15</v>
      </c>
      <c r="I1773" s="14" t="str">
        <f>VLOOKUP(Transaksi[[#This Row],[product_id]],'Data Mentah'!$J$7:$N$31,2,FALSE)</f>
        <v>Sosis</v>
      </c>
      <c r="J1773" s="14" t="str">
        <f>VLOOKUP(Transaksi[[#This Row],[product_id]],'Data Mentah'!$J$7:$N$31,3,FALSE)</f>
        <v>topping</v>
      </c>
      <c r="K1773" s="14">
        <f>VLOOKUP(Transaksi[[#This Row],[product_id]],'Data Mentah'!$J$7:$N$31,4,FALSE)</f>
        <v>3000</v>
      </c>
      <c r="L1773" s="14" t="str">
        <f>VLOOKUP(Transaksi[[#This Row],[product_id]],'Data Mentah'!$J$7:$N$31,5,FALSE)</f>
        <v>lainnya</v>
      </c>
      <c r="M1773" s="14">
        <f>Transaksi[[#This Row],[quantity]]*Transaksi[[#This Row],[harga_produk]]</f>
        <v>3000</v>
      </c>
      <c r="N1773" s="14" t="str">
        <f>LEFT(Transaksi[[#This Row],[jenis_pembayaran]],4)</f>
        <v>QRIS</v>
      </c>
      <c r="O1773" s="14">
        <f>IF(Transaksi[[#This Row],[tipe_pembayaran]]="QRIS",5%*Transaksi[[#This Row],[total_penjualan]],0)</f>
        <v>150</v>
      </c>
      <c r="P1773" s="14">
        <f>Transaksi[[#This Row],[total_penjualan]]-Transaksi[[#This Row],[diskon]]</f>
        <v>2850</v>
      </c>
      <c r="Q1773" s="16" t="str">
        <f t="shared" si="27"/>
        <v>Agustus</v>
      </c>
    </row>
    <row r="1774" spans="1:17">
      <c r="A1774" s="14">
        <v>1774</v>
      </c>
      <c r="B1774" s="14">
        <v>958</v>
      </c>
      <c r="C1774" s="15">
        <v>44661</v>
      </c>
      <c r="D1774" s="14">
        <v>6</v>
      </c>
      <c r="E1774" s="14">
        <v>22</v>
      </c>
      <c r="F1774" s="14">
        <v>1</v>
      </c>
      <c r="G1774" s="14" t="s">
        <v>22</v>
      </c>
      <c r="H1774" s="14" t="s">
        <v>20</v>
      </c>
      <c r="I1774" s="14" t="str">
        <f>VLOOKUP(Transaksi[[#This Row],[product_id]],'Data Mentah'!$J$7:$N$31,2,FALSE)</f>
        <v>Sambal Matah</v>
      </c>
      <c r="J1774" s="14" t="str">
        <f>VLOOKUP(Transaksi[[#This Row],[product_id]],'Data Mentah'!$J$7:$N$31,3,FALSE)</f>
        <v>topping</v>
      </c>
      <c r="K1774" s="14">
        <f>VLOOKUP(Transaksi[[#This Row],[product_id]],'Data Mentah'!$J$7:$N$31,4,FALSE)</f>
        <v>3000</v>
      </c>
      <c r="L1774" s="14" t="str">
        <f>VLOOKUP(Transaksi[[#This Row],[product_id]],'Data Mentah'!$J$7:$N$31,5,FALSE)</f>
        <v>lainnya</v>
      </c>
      <c r="M1774" s="14">
        <f>Transaksi[[#This Row],[quantity]]*Transaksi[[#This Row],[harga_produk]]</f>
        <v>3000</v>
      </c>
      <c r="N1774" s="14" t="str">
        <f>LEFT(Transaksi[[#This Row],[jenis_pembayaran]],4)</f>
        <v>QRIS</v>
      </c>
      <c r="O1774" s="14">
        <f>IF(Transaksi[[#This Row],[tipe_pembayaran]]="QRIS",5%*Transaksi[[#This Row],[total_penjualan]],0)</f>
        <v>150</v>
      </c>
      <c r="P1774" s="14">
        <f>Transaksi[[#This Row],[total_penjualan]]-Transaksi[[#This Row],[diskon]]</f>
        <v>2850</v>
      </c>
      <c r="Q1774" s="16" t="str">
        <f t="shared" si="27"/>
        <v>April</v>
      </c>
    </row>
    <row r="1775" spans="1:17">
      <c r="A1775" s="14">
        <v>1775</v>
      </c>
      <c r="B1775" s="14">
        <v>802</v>
      </c>
      <c r="C1775" s="15">
        <v>44659</v>
      </c>
      <c r="D1775" s="14">
        <v>10</v>
      </c>
      <c r="E1775" s="14">
        <v>20</v>
      </c>
      <c r="F1775" s="14">
        <v>2</v>
      </c>
      <c r="G1775" s="14" t="s">
        <v>33</v>
      </c>
      <c r="H1775" s="14" t="s">
        <v>20</v>
      </c>
      <c r="I1775" s="14" t="str">
        <f>VLOOKUP(Transaksi[[#This Row],[product_id]],'Data Mentah'!$J$7:$N$31,2,FALSE)</f>
        <v>Nugget</v>
      </c>
      <c r="J1775" s="14" t="str">
        <f>VLOOKUP(Transaksi[[#This Row],[product_id]],'Data Mentah'!$J$7:$N$31,3,FALSE)</f>
        <v>topping</v>
      </c>
      <c r="K1775" s="14">
        <f>VLOOKUP(Transaksi[[#This Row],[product_id]],'Data Mentah'!$J$7:$N$31,4,FALSE)</f>
        <v>3000</v>
      </c>
      <c r="L1775" s="14" t="str">
        <f>VLOOKUP(Transaksi[[#This Row],[product_id]],'Data Mentah'!$J$7:$N$31,5,FALSE)</f>
        <v>lainnya</v>
      </c>
      <c r="M1775" s="14">
        <f>Transaksi[[#This Row],[quantity]]*Transaksi[[#This Row],[harga_produk]]</f>
        <v>6000</v>
      </c>
      <c r="N1775" s="14" t="str">
        <f>LEFT(Transaksi[[#This Row],[jenis_pembayaran]],4)</f>
        <v>QRIS</v>
      </c>
      <c r="O1775" s="14">
        <f>IF(Transaksi[[#This Row],[tipe_pembayaran]]="QRIS",5%*Transaksi[[#This Row],[total_penjualan]],0)</f>
        <v>300</v>
      </c>
      <c r="P1775" s="14">
        <f>Transaksi[[#This Row],[total_penjualan]]-Transaksi[[#This Row],[diskon]]</f>
        <v>5700</v>
      </c>
      <c r="Q1775" s="16" t="str">
        <f t="shared" si="27"/>
        <v>April</v>
      </c>
    </row>
    <row r="1776" spans="1:17">
      <c r="A1776" s="14">
        <v>1776</v>
      </c>
      <c r="B1776" s="14">
        <v>56</v>
      </c>
      <c r="C1776" s="15">
        <v>44770</v>
      </c>
      <c r="D1776" s="14">
        <v>66</v>
      </c>
      <c r="E1776" s="14">
        <v>24</v>
      </c>
      <c r="F1776" s="14">
        <v>1</v>
      </c>
      <c r="G1776" s="14" t="s">
        <v>45</v>
      </c>
      <c r="H1776" s="14" t="s">
        <v>20</v>
      </c>
      <c r="I1776" s="14" t="str">
        <f>VLOOKUP(Transaksi[[#This Row],[product_id]],'Data Mentah'!$J$7:$N$31,2,FALSE)</f>
        <v>Telur</v>
      </c>
      <c r="J1776" s="14" t="str">
        <f>VLOOKUP(Transaksi[[#This Row],[product_id]],'Data Mentah'!$J$7:$N$31,3,FALSE)</f>
        <v>topping</v>
      </c>
      <c r="K1776" s="14">
        <f>VLOOKUP(Transaksi[[#This Row],[product_id]],'Data Mentah'!$J$7:$N$31,4,FALSE)</f>
        <v>3000</v>
      </c>
      <c r="L1776" s="14" t="str">
        <f>VLOOKUP(Transaksi[[#This Row],[product_id]],'Data Mentah'!$J$7:$N$31,5,FALSE)</f>
        <v>lainnya</v>
      </c>
      <c r="M1776" s="14">
        <f>Transaksi[[#This Row],[quantity]]*Transaksi[[#This Row],[harga_produk]]</f>
        <v>3000</v>
      </c>
      <c r="N1776" s="14" t="str">
        <f>LEFT(Transaksi[[#This Row],[jenis_pembayaran]],4)</f>
        <v>QRIS</v>
      </c>
      <c r="O1776" s="14">
        <f>IF(Transaksi[[#This Row],[tipe_pembayaran]]="QRIS",5%*Transaksi[[#This Row],[total_penjualan]],0)</f>
        <v>150</v>
      </c>
      <c r="P1776" s="14">
        <f>Transaksi[[#This Row],[total_penjualan]]-Transaksi[[#This Row],[diskon]]</f>
        <v>2850</v>
      </c>
      <c r="Q1776" s="16" t="str">
        <f t="shared" si="27"/>
        <v>Juli</v>
      </c>
    </row>
    <row r="1777" spans="1:17">
      <c r="A1777" s="14">
        <v>1777</v>
      </c>
      <c r="B1777" s="14">
        <v>467</v>
      </c>
      <c r="C1777" s="15">
        <v>44624</v>
      </c>
      <c r="D1777" s="14">
        <v>66</v>
      </c>
      <c r="E1777" s="14">
        <v>24</v>
      </c>
      <c r="F1777" s="14">
        <v>2</v>
      </c>
      <c r="G1777" s="14" t="s">
        <v>33</v>
      </c>
      <c r="H1777" s="14" t="s">
        <v>20</v>
      </c>
      <c r="I1777" s="14" t="str">
        <f>VLOOKUP(Transaksi[[#This Row],[product_id]],'Data Mentah'!$J$7:$N$31,2,FALSE)</f>
        <v>Telur</v>
      </c>
      <c r="J1777" s="14" t="str">
        <f>VLOOKUP(Transaksi[[#This Row],[product_id]],'Data Mentah'!$J$7:$N$31,3,FALSE)</f>
        <v>topping</v>
      </c>
      <c r="K1777" s="14">
        <f>VLOOKUP(Transaksi[[#This Row],[product_id]],'Data Mentah'!$J$7:$N$31,4,FALSE)</f>
        <v>3000</v>
      </c>
      <c r="L1777" s="14" t="str">
        <f>VLOOKUP(Transaksi[[#This Row],[product_id]],'Data Mentah'!$J$7:$N$31,5,FALSE)</f>
        <v>lainnya</v>
      </c>
      <c r="M1777" s="14">
        <f>Transaksi[[#This Row],[quantity]]*Transaksi[[#This Row],[harga_produk]]</f>
        <v>6000</v>
      </c>
      <c r="N1777" s="14" t="str">
        <f>LEFT(Transaksi[[#This Row],[jenis_pembayaran]],4)</f>
        <v>QRIS</v>
      </c>
      <c r="O1777" s="14">
        <f>IF(Transaksi[[#This Row],[tipe_pembayaran]]="QRIS",5%*Transaksi[[#This Row],[total_penjualan]],0)</f>
        <v>300</v>
      </c>
      <c r="P1777" s="14">
        <f>Transaksi[[#This Row],[total_penjualan]]-Transaksi[[#This Row],[diskon]]</f>
        <v>5700</v>
      </c>
      <c r="Q1777" s="16" t="str">
        <f t="shared" si="27"/>
        <v>Maret</v>
      </c>
    </row>
    <row r="1778" spans="1:17">
      <c r="A1778" s="14">
        <v>1778</v>
      </c>
      <c r="B1778" s="14">
        <v>197</v>
      </c>
      <c r="C1778" s="15">
        <v>44619</v>
      </c>
      <c r="D1778" s="14">
        <v>14</v>
      </c>
      <c r="E1778" s="14">
        <v>23</v>
      </c>
      <c r="F1778" s="14">
        <v>2</v>
      </c>
      <c r="G1778" s="14" t="s">
        <v>30</v>
      </c>
      <c r="H1778" s="14" t="s">
        <v>20</v>
      </c>
      <c r="I1778" s="14" t="str">
        <f>VLOOKUP(Transaksi[[#This Row],[product_id]],'Data Mentah'!$J$7:$N$31,2,FALSE)</f>
        <v>Sosis</v>
      </c>
      <c r="J1778" s="14" t="str">
        <f>VLOOKUP(Transaksi[[#This Row],[product_id]],'Data Mentah'!$J$7:$N$31,3,FALSE)</f>
        <v>topping</v>
      </c>
      <c r="K1778" s="14">
        <f>VLOOKUP(Transaksi[[#This Row],[product_id]],'Data Mentah'!$J$7:$N$31,4,FALSE)</f>
        <v>3000</v>
      </c>
      <c r="L1778" s="14" t="str">
        <f>VLOOKUP(Transaksi[[#This Row],[product_id]],'Data Mentah'!$J$7:$N$31,5,FALSE)</f>
        <v>lainnya</v>
      </c>
      <c r="M1778" s="14">
        <f>Transaksi[[#This Row],[quantity]]*Transaksi[[#This Row],[harga_produk]]</f>
        <v>6000</v>
      </c>
      <c r="N1778" s="14" t="str">
        <f>LEFT(Transaksi[[#This Row],[jenis_pembayaran]],4)</f>
        <v>QRIS</v>
      </c>
      <c r="O1778" s="14">
        <f>IF(Transaksi[[#This Row],[tipe_pembayaran]]="QRIS",5%*Transaksi[[#This Row],[total_penjualan]],0)</f>
        <v>300</v>
      </c>
      <c r="P1778" s="14">
        <f>Transaksi[[#This Row],[total_penjualan]]-Transaksi[[#This Row],[diskon]]</f>
        <v>5700</v>
      </c>
      <c r="Q1778" s="16" t="str">
        <f t="shared" si="27"/>
        <v>Februari</v>
      </c>
    </row>
    <row r="1779" spans="1:17">
      <c r="A1779" s="14">
        <v>1779</v>
      </c>
      <c r="B1779" s="14">
        <v>775</v>
      </c>
      <c r="C1779" s="15">
        <v>44607</v>
      </c>
      <c r="D1779" s="14">
        <v>6</v>
      </c>
      <c r="E1779" s="14">
        <v>22</v>
      </c>
      <c r="F1779" s="14">
        <v>1</v>
      </c>
      <c r="G1779" s="14" t="s">
        <v>14</v>
      </c>
      <c r="H1779" s="14" t="s">
        <v>15</v>
      </c>
      <c r="I1779" s="14" t="str">
        <f>VLOOKUP(Transaksi[[#This Row],[product_id]],'Data Mentah'!$J$7:$N$31,2,FALSE)</f>
        <v>Sambal Matah</v>
      </c>
      <c r="J1779" s="14" t="str">
        <f>VLOOKUP(Transaksi[[#This Row],[product_id]],'Data Mentah'!$J$7:$N$31,3,FALSE)</f>
        <v>topping</v>
      </c>
      <c r="K1779" s="14">
        <f>VLOOKUP(Transaksi[[#This Row],[product_id]],'Data Mentah'!$J$7:$N$31,4,FALSE)</f>
        <v>3000</v>
      </c>
      <c r="L1779" s="14" t="str">
        <f>VLOOKUP(Transaksi[[#This Row],[product_id]],'Data Mentah'!$J$7:$N$31,5,FALSE)</f>
        <v>lainnya</v>
      </c>
      <c r="M1779" s="14">
        <f>Transaksi[[#This Row],[quantity]]*Transaksi[[#This Row],[harga_produk]]</f>
        <v>3000</v>
      </c>
      <c r="N1779" s="14" t="str">
        <f>LEFT(Transaksi[[#This Row],[jenis_pembayaran]],4)</f>
        <v>QRIS</v>
      </c>
      <c r="O1779" s="14">
        <f>IF(Transaksi[[#This Row],[tipe_pembayaran]]="QRIS",5%*Transaksi[[#This Row],[total_penjualan]],0)</f>
        <v>150</v>
      </c>
      <c r="P1779" s="14">
        <f>Transaksi[[#This Row],[total_penjualan]]-Transaksi[[#This Row],[diskon]]</f>
        <v>2850</v>
      </c>
      <c r="Q1779" s="16" t="str">
        <f t="shared" si="27"/>
        <v>Februari</v>
      </c>
    </row>
    <row r="1780" spans="1:17">
      <c r="A1780" s="14">
        <v>1780</v>
      </c>
      <c r="B1780" s="14">
        <v>1204</v>
      </c>
      <c r="C1780" s="15">
        <v>44790</v>
      </c>
      <c r="D1780" s="14">
        <v>66</v>
      </c>
      <c r="E1780" s="14">
        <v>19</v>
      </c>
      <c r="F1780" s="14">
        <v>1</v>
      </c>
      <c r="G1780" s="14" t="s">
        <v>30</v>
      </c>
      <c r="H1780" s="14" t="s">
        <v>15</v>
      </c>
      <c r="I1780" s="14" t="str">
        <f>VLOOKUP(Transaksi[[#This Row],[product_id]],'Data Mentah'!$J$7:$N$31,2,FALSE)</f>
        <v>Kornet</v>
      </c>
      <c r="J1780" s="14" t="str">
        <f>VLOOKUP(Transaksi[[#This Row],[product_id]],'Data Mentah'!$J$7:$N$31,3,FALSE)</f>
        <v>topping</v>
      </c>
      <c r="K1780" s="14">
        <f>VLOOKUP(Transaksi[[#This Row],[product_id]],'Data Mentah'!$J$7:$N$31,4,FALSE)</f>
        <v>3000</v>
      </c>
      <c r="L1780" s="14" t="str">
        <f>VLOOKUP(Transaksi[[#This Row],[product_id]],'Data Mentah'!$J$7:$N$31,5,FALSE)</f>
        <v>lainnya</v>
      </c>
      <c r="M1780" s="14">
        <f>Transaksi[[#This Row],[quantity]]*Transaksi[[#This Row],[harga_produk]]</f>
        <v>3000</v>
      </c>
      <c r="N1780" s="14" t="str">
        <f>LEFT(Transaksi[[#This Row],[jenis_pembayaran]],4)</f>
        <v>QRIS</v>
      </c>
      <c r="O1780" s="14">
        <f>IF(Transaksi[[#This Row],[tipe_pembayaran]]="QRIS",5%*Transaksi[[#This Row],[total_penjualan]],0)</f>
        <v>150</v>
      </c>
      <c r="P1780" s="14">
        <f>Transaksi[[#This Row],[total_penjualan]]-Transaksi[[#This Row],[diskon]]</f>
        <v>2850</v>
      </c>
      <c r="Q1780" s="16" t="str">
        <f t="shared" si="27"/>
        <v>Agustus</v>
      </c>
    </row>
    <row r="1781" spans="1:17">
      <c r="A1781" s="14">
        <v>1781</v>
      </c>
      <c r="B1781" s="14">
        <v>206</v>
      </c>
      <c r="C1781" s="15">
        <v>44563</v>
      </c>
      <c r="D1781" s="14">
        <v>66</v>
      </c>
      <c r="E1781" s="14">
        <v>19</v>
      </c>
      <c r="F1781" s="14">
        <v>1</v>
      </c>
      <c r="G1781" s="14" t="s">
        <v>33</v>
      </c>
      <c r="H1781" s="14" t="s">
        <v>15</v>
      </c>
      <c r="I1781" s="14" t="str">
        <f>VLOOKUP(Transaksi[[#This Row],[product_id]],'Data Mentah'!$J$7:$N$31,2,FALSE)</f>
        <v>Kornet</v>
      </c>
      <c r="J1781" s="14" t="str">
        <f>VLOOKUP(Transaksi[[#This Row],[product_id]],'Data Mentah'!$J$7:$N$31,3,FALSE)</f>
        <v>topping</v>
      </c>
      <c r="K1781" s="14">
        <f>VLOOKUP(Transaksi[[#This Row],[product_id]],'Data Mentah'!$J$7:$N$31,4,FALSE)</f>
        <v>3000</v>
      </c>
      <c r="L1781" s="14" t="str">
        <f>VLOOKUP(Transaksi[[#This Row],[product_id]],'Data Mentah'!$J$7:$N$31,5,FALSE)</f>
        <v>lainnya</v>
      </c>
      <c r="M1781" s="14">
        <f>Transaksi[[#This Row],[quantity]]*Transaksi[[#This Row],[harga_produk]]</f>
        <v>3000</v>
      </c>
      <c r="N1781" s="14" t="str">
        <f>LEFT(Transaksi[[#This Row],[jenis_pembayaran]],4)</f>
        <v>QRIS</v>
      </c>
      <c r="O1781" s="14">
        <f>IF(Transaksi[[#This Row],[tipe_pembayaran]]="QRIS",5%*Transaksi[[#This Row],[total_penjualan]],0)</f>
        <v>150</v>
      </c>
      <c r="P1781" s="14">
        <f>Transaksi[[#This Row],[total_penjualan]]-Transaksi[[#This Row],[diskon]]</f>
        <v>2850</v>
      </c>
      <c r="Q1781" s="16" t="str">
        <f t="shared" si="27"/>
        <v>Januari</v>
      </c>
    </row>
    <row r="1782" spans="1:17">
      <c r="A1782" s="14">
        <v>1782</v>
      </c>
      <c r="B1782" s="14">
        <v>990</v>
      </c>
      <c r="C1782" s="15">
        <v>44721</v>
      </c>
      <c r="D1782" s="14">
        <v>14</v>
      </c>
      <c r="E1782" s="14">
        <v>23</v>
      </c>
      <c r="F1782" s="14">
        <v>1</v>
      </c>
      <c r="G1782" s="14" t="s">
        <v>14</v>
      </c>
      <c r="H1782" s="14" t="s">
        <v>15</v>
      </c>
      <c r="I1782" s="14" t="str">
        <f>VLOOKUP(Transaksi[[#This Row],[product_id]],'Data Mentah'!$J$7:$N$31,2,FALSE)</f>
        <v>Sosis</v>
      </c>
      <c r="J1782" s="14" t="str">
        <f>VLOOKUP(Transaksi[[#This Row],[product_id]],'Data Mentah'!$J$7:$N$31,3,FALSE)</f>
        <v>topping</v>
      </c>
      <c r="K1782" s="14">
        <f>VLOOKUP(Transaksi[[#This Row],[product_id]],'Data Mentah'!$J$7:$N$31,4,FALSE)</f>
        <v>3000</v>
      </c>
      <c r="L1782" s="14" t="str">
        <f>VLOOKUP(Transaksi[[#This Row],[product_id]],'Data Mentah'!$J$7:$N$31,5,FALSE)</f>
        <v>lainnya</v>
      </c>
      <c r="M1782" s="14">
        <f>Transaksi[[#This Row],[quantity]]*Transaksi[[#This Row],[harga_produk]]</f>
        <v>3000</v>
      </c>
      <c r="N1782" s="14" t="str">
        <f>LEFT(Transaksi[[#This Row],[jenis_pembayaran]],4)</f>
        <v>QRIS</v>
      </c>
      <c r="O1782" s="14">
        <f>IF(Transaksi[[#This Row],[tipe_pembayaran]]="QRIS",5%*Transaksi[[#This Row],[total_penjualan]],0)</f>
        <v>150</v>
      </c>
      <c r="P1782" s="14">
        <f>Transaksi[[#This Row],[total_penjualan]]-Transaksi[[#This Row],[diskon]]</f>
        <v>2850</v>
      </c>
      <c r="Q1782" s="16" t="str">
        <f t="shared" si="27"/>
        <v>Juni</v>
      </c>
    </row>
    <row r="1783" spans="1:17">
      <c r="A1783" s="14">
        <v>1783</v>
      </c>
      <c r="B1783" s="14">
        <v>1165</v>
      </c>
      <c r="C1783" s="15">
        <v>44761</v>
      </c>
      <c r="D1783" s="14">
        <v>66</v>
      </c>
      <c r="E1783" s="14">
        <v>19</v>
      </c>
      <c r="F1783" s="14">
        <v>1</v>
      </c>
      <c r="G1783" s="14" t="s">
        <v>33</v>
      </c>
      <c r="H1783" s="14" t="s">
        <v>20</v>
      </c>
      <c r="I1783" s="14" t="str">
        <f>VLOOKUP(Transaksi[[#This Row],[product_id]],'Data Mentah'!$J$7:$N$31,2,FALSE)</f>
        <v>Kornet</v>
      </c>
      <c r="J1783" s="14" t="str">
        <f>VLOOKUP(Transaksi[[#This Row],[product_id]],'Data Mentah'!$J$7:$N$31,3,FALSE)</f>
        <v>topping</v>
      </c>
      <c r="K1783" s="14">
        <f>VLOOKUP(Transaksi[[#This Row],[product_id]],'Data Mentah'!$J$7:$N$31,4,FALSE)</f>
        <v>3000</v>
      </c>
      <c r="L1783" s="14" t="str">
        <f>VLOOKUP(Transaksi[[#This Row],[product_id]],'Data Mentah'!$J$7:$N$31,5,FALSE)</f>
        <v>lainnya</v>
      </c>
      <c r="M1783" s="14">
        <f>Transaksi[[#This Row],[quantity]]*Transaksi[[#This Row],[harga_produk]]</f>
        <v>3000</v>
      </c>
      <c r="N1783" s="14" t="str">
        <f>LEFT(Transaksi[[#This Row],[jenis_pembayaran]],4)</f>
        <v>QRIS</v>
      </c>
      <c r="O1783" s="14">
        <f>IF(Transaksi[[#This Row],[tipe_pembayaran]]="QRIS",5%*Transaksi[[#This Row],[total_penjualan]],0)</f>
        <v>150</v>
      </c>
      <c r="P1783" s="14">
        <f>Transaksi[[#This Row],[total_penjualan]]-Transaksi[[#This Row],[diskon]]</f>
        <v>2850</v>
      </c>
      <c r="Q1783" s="16" t="str">
        <f t="shared" si="27"/>
        <v>Juli</v>
      </c>
    </row>
    <row r="1784" spans="1:17">
      <c r="A1784" s="14">
        <v>1784</v>
      </c>
      <c r="B1784" s="14">
        <v>598</v>
      </c>
      <c r="C1784" s="15">
        <v>44662</v>
      </c>
      <c r="D1784" s="14">
        <v>66</v>
      </c>
      <c r="E1784" s="14">
        <v>19</v>
      </c>
      <c r="F1784" s="14">
        <v>2</v>
      </c>
      <c r="G1784" s="14" t="s">
        <v>45</v>
      </c>
      <c r="H1784" s="14" t="s">
        <v>20</v>
      </c>
      <c r="I1784" s="14" t="str">
        <f>VLOOKUP(Transaksi[[#This Row],[product_id]],'Data Mentah'!$J$7:$N$31,2,FALSE)</f>
        <v>Kornet</v>
      </c>
      <c r="J1784" s="14" t="str">
        <f>VLOOKUP(Transaksi[[#This Row],[product_id]],'Data Mentah'!$J$7:$N$31,3,FALSE)</f>
        <v>topping</v>
      </c>
      <c r="K1784" s="14">
        <f>VLOOKUP(Transaksi[[#This Row],[product_id]],'Data Mentah'!$J$7:$N$31,4,FALSE)</f>
        <v>3000</v>
      </c>
      <c r="L1784" s="14" t="str">
        <f>VLOOKUP(Transaksi[[#This Row],[product_id]],'Data Mentah'!$J$7:$N$31,5,FALSE)</f>
        <v>lainnya</v>
      </c>
      <c r="M1784" s="14">
        <f>Transaksi[[#This Row],[quantity]]*Transaksi[[#This Row],[harga_produk]]</f>
        <v>6000</v>
      </c>
      <c r="N1784" s="14" t="str">
        <f>LEFT(Transaksi[[#This Row],[jenis_pembayaran]],4)</f>
        <v>QRIS</v>
      </c>
      <c r="O1784" s="14">
        <f>IF(Transaksi[[#This Row],[tipe_pembayaran]]="QRIS",5%*Transaksi[[#This Row],[total_penjualan]],0)</f>
        <v>300</v>
      </c>
      <c r="P1784" s="14">
        <f>Transaksi[[#This Row],[total_penjualan]]-Transaksi[[#This Row],[diskon]]</f>
        <v>5700</v>
      </c>
      <c r="Q1784" s="16" t="str">
        <f t="shared" si="27"/>
        <v>April</v>
      </c>
    </row>
    <row r="1785" spans="1:17">
      <c r="A1785" s="14">
        <v>1785</v>
      </c>
      <c r="B1785" s="14">
        <v>531</v>
      </c>
      <c r="C1785" s="15">
        <v>44566</v>
      </c>
      <c r="D1785" s="14">
        <v>66</v>
      </c>
      <c r="E1785" s="14">
        <v>19</v>
      </c>
      <c r="F1785" s="14">
        <v>1</v>
      </c>
      <c r="G1785" s="14" t="s">
        <v>45</v>
      </c>
      <c r="H1785" s="14" t="s">
        <v>20</v>
      </c>
      <c r="I1785" s="14" t="str">
        <f>VLOOKUP(Transaksi[[#This Row],[product_id]],'Data Mentah'!$J$7:$N$31,2,FALSE)</f>
        <v>Kornet</v>
      </c>
      <c r="J1785" s="14" t="str">
        <f>VLOOKUP(Transaksi[[#This Row],[product_id]],'Data Mentah'!$J$7:$N$31,3,FALSE)</f>
        <v>topping</v>
      </c>
      <c r="K1785" s="14">
        <f>VLOOKUP(Transaksi[[#This Row],[product_id]],'Data Mentah'!$J$7:$N$31,4,FALSE)</f>
        <v>3000</v>
      </c>
      <c r="L1785" s="14" t="str">
        <f>VLOOKUP(Transaksi[[#This Row],[product_id]],'Data Mentah'!$J$7:$N$31,5,FALSE)</f>
        <v>lainnya</v>
      </c>
      <c r="M1785" s="14">
        <f>Transaksi[[#This Row],[quantity]]*Transaksi[[#This Row],[harga_produk]]</f>
        <v>3000</v>
      </c>
      <c r="N1785" s="14" t="str">
        <f>LEFT(Transaksi[[#This Row],[jenis_pembayaran]],4)</f>
        <v>QRIS</v>
      </c>
      <c r="O1785" s="14">
        <f>IF(Transaksi[[#This Row],[tipe_pembayaran]]="QRIS",5%*Transaksi[[#This Row],[total_penjualan]],0)</f>
        <v>150</v>
      </c>
      <c r="P1785" s="14">
        <f>Transaksi[[#This Row],[total_penjualan]]-Transaksi[[#This Row],[diskon]]</f>
        <v>2850</v>
      </c>
      <c r="Q1785" s="16" t="str">
        <f t="shared" si="27"/>
        <v>Januari</v>
      </c>
    </row>
    <row r="1786" spans="1:17">
      <c r="A1786" s="14">
        <v>1786</v>
      </c>
      <c r="B1786" s="14">
        <v>1063</v>
      </c>
      <c r="C1786" s="15">
        <v>44675</v>
      </c>
      <c r="D1786" s="14">
        <v>66</v>
      </c>
      <c r="E1786" s="14">
        <v>24</v>
      </c>
      <c r="F1786" s="14">
        <v>2</v>
      </c>
      <c r="G1786" s="14" t="s">
        <v>33</v>
      </c>
      <c r="H1786" s="14" t="s">
        <v>20</v>
      </c>
      <c r="I1786" s="14" t="str">
        <f>VLOOKUP(Transaksi[[#This Row],[product_id]],'Data Mentah'!$J$7:$N$31,2,FALSE)</f>
        <v>Telur</v>
      </c>
      <c r="J1786" s="14" t="str">
        <f>VLOOKUP(Transaksi[[#This Row],[product_id]],'Data Mentah'!$J$7:$N$31,3,FALSE)</f>
        <v>topping</v>
      </c>
      <c r="K1786" s="14">
        <f>VLOOKUP(Transaksi[[#This Row],[product_id]],'Data Mentah'!$J$7:$N$31,4,FALSE)</f>
        <v>3000</v>
      </c>
      <c r="L1786" s="14" t="str">
        <f>VLOOKUP(Transaksi[[#This Row],[product_id]],'Data Mentah'!$J$7:$N$31,5,FALSE)</f>
        <v>lainnya</v>
      </c>
      <c r="M1786" s="14">
        <f>Transaksi[[#This Row],[quantity]]*Transaksi[[#This Row],[harga_produk]]</f>
        <v>6000</v>
      </c>
      <c r="N1786" s="14" t="str">
        <f>LEFT(Transaksi[[#This Row],[jenis_pembayaran]],4)</f>
        <v>QRIS</v>
      </c>
      <c r="O1786" s="14">
        <f>IF(Transaksi[[#This Row],[tipe_pembayaran]]="QRIS",5%*Transaksi[[#This Row],[total_penjualan]],0)</f>
        <v>300</v>
      </c>
      <c r="P1786" s="14">
        <f>Transaksi[[#This Row],[total_penjualan]]-Transaksi[[#This Row],[diskon]]</f>
        <v>5700</v>
      </c>
      <c r="Q1786" s="16" t="str">
        <f t="shared" si="27"/>
        <v>April</v>
      </c>
    </row>
    <row r="1787" spans="1:17">
      <c r="A1787" s="14">
        <v>1787</v>
      </c>
      <c r="B1787" s="14">
        <v>1008</v>
      </c>
      <c r="C1787" s="15">
        <v>44705</v>
      </c>
      <c r="D1787" s="14">
        <v>10</v>
      </c>
      <c r="E1787" s="14">
        <v>20</v>
      </c>
      <c r="F1787" s="14">
        <v>1</v>
      </c>
      <c r="G1787" s="14" t="s">
        <v>19</v>
      </c>
      <c r="H1787" s="14" t="s">
        <v>20</v>
      </c>
      <c r="I1787" s="14" t="str">
        <f>VLOOKUP(Transaksi[[#This Row],[product_id]],'Data Mentah'!$J$7:$N$31,2,FALSE)</f>
        <v>Nugget</v>
      </c>
      <c r="J1787" s="14" t="str">
        <f>VLOOKUP(Transaksi[[#This Row],[product_id]],'Data Mentah'!$J$7:$N$31,3,FALSE)</f>
        <v>topping</v>
      </c>
      <c r="K1787" s="14">
        <f>VLOOKUP(Transaksi[[#This Row],[product_id]],'Data Mentah'!$J$7:$N$31,4,FALSE)</f>
        <v>3000</v>
      </c>
      <c r="L1787" s="14" t="str">
        <f>VLOOKUP(Transaksi[[#This Row],[product_id]],'Data Mentah'!$J$7:$N$31,5,FALSE)</f>
        <v>lainnya</v>
      </c>
      <c r="M1787" s="14">
        <f>Transaksi[[#This Row],[quantity]]*Transaksi[[#This Row],[harga_produk]]</f>
        <v>3000</v>
      </c>
      <c r="N1787" s="14" t="str">
        <f>LEFT(Transaksi[[#This Row],[jenis_pembayaran]],4)</f>
        <v>CASH</v>
      </c>
      <c r="O1787" s="14">
        <f>IF(Transaksi[[#This Row],[tipe_pembayaran]]="QRIS",5%*Transaksi[[#This Row],[total_penjualan]],0)</f>
        <v>0</v>
      </c>
      <c r="P1787" s="14">
        <f>Transaksi[[#This Row],[total_penjualan]]-Transaksi[[#This Row],[diskon]]</f>
        <v>3000</v>
      </c>
      <c r="Q1787" s="16" t="str">
        <f t="shared" si="27"/>
        <v>Mei</v>
      </c>
    </row>
    <row r="1788" spans="1:17">
      <c r="A1788" s="14">
        <v>1788</v>
      </c>
      <c r="B1788" s="14">
        <v>1187</v>
      </c>
      <c r="C1788" s="15">
        <v>44730</v>
      </c>
      <c r="D1788" s="14">
        <v>6</v>
      </c>
      <c r="E1788" s="14">
        <v>22</v>
      </c>
      <c r="F1788" s="14">
        <v>2</v>
      </c>
      <c r="G1788" s="14" t="s">
        <v>30</v>
      </c>
      <c r="H1788" s="14" t="s">
        <v>20</v>
      </c>
      <c r="I1788" s="14" t="str">
        <f>VLOOKUP(Transaksi[[#This Row],[product_id]],'Data Mentah'!$J$7:$N$31,2,FALSE)</f>
        <v>Sambal Matah</v>
      </c>
      <c r="J1788" s="14" t="str">
        <f>VLOOKUP(Transaksi[[#This Row],[product_id]],'Data Mentah'!$J$7:$N$31,3,FALSE)</f>
        <v>topping</v>
      </c>
      <c r="K1788" s="14">
        <f>VLOOKUP(Transaksi[[#This Row],[product_id]],'Data Mentah'!$J$7:$N$31,4,FALSE)</f>
        <v>3000</v>
      </c>
      <c r="L1788" s="14" t="str">
        <f>VLOOKUP(Transaksi[[#This Row],[product_id]],'Data Mentah'!$J$7:$N$31,5,FALSE)</f>
        <v>lainnya</v>
      </c>
      <c r="M1788" s="14">
        <f>Transaksi[[#This Row],[quantity]]*Transaksi[[#This Row],[harga_produk]]</f>
        <v>6000</v>
      </c>
      <c r="N1788" s="14" t="str">
        <f>LEFT(Transaksi[[#This Row],[jenis_pembayaran]],4)</f>
        <v>QRIS</v>
      </c>
      <c r="O1788" s="14">
        <f>IF(Transaksi[[#This Row],[tipe_pembayaran]]="QRIS",5%*Transaksi[[#This Row],[total_penjualan]],0)</f>
        <v>300</v>
      </c>
      <c r="P1788" s="14">
        <f>Transaksi[[#This Row],[total_penjualan]]-Transaksi[[#This Row],[diskon]]</f>
        <v>5700</v>
      </c>
      <c r="Q1788" s="16" t="str">
        <f t="shared" si="27"/>
        <v>Juni</v>
      </c>
    </row>
    <row r="1789" spans="1:17">
      <c r="A1789" s="14">
        <v>1789</v>
      </c>
      <c r="B1789" s="14">
        <v>686</v>
      </c>
      <c r="C1789" s="15">
        <v>44699</v>
      </c>
      <c r="D1789" s="14">
        <v>14</v>
      </c>
      <c r="E1789" s="14">
        <v>23</v>
      </c>
      <c r="F1789" s="14">
        <v>1</v>
      </c>
      <c r="G1789" s="14" t="s">
        <v>33</v>
      </c>
      <c r="H1789" s="14" t="s">
        <v>15</v>
      </c>
      <c r="I1789" s="14" t="str">
        <f>VLOOKUP(Transaksi[[#This Row],[product_id]],'Data Mentah'!$J$7:$N$31,2,FALSE)</f>
        <v>Sosis</v>
      </c>
      <c r="J1789" s="14" t="str">
        <f>VLOOKUP(Transaksi[[#This Row],[product_id]],'Data Mentah'!$J$7:$N$31,3,FALSE)</f>
        <v>topping</v>
      </c>
      <c r="K1789" s="14">
        <f>VLOOKUP(Transaksi[[#This Row],[product_id]],'Data Mentah'!$J$7:$N$31,4,FALSE)</f>
        <v>3000</v>
      </c>
      <c r="L1789" s="14" t="str">
        <f>VLOOKUP(Transaksi[[#This Row],[product_id]],'Data Mentah'!$J$7:$N$31,5,FALSE)</f>
        <v>lainnya</v>
      </c>
      <c r="M1789" s="14">
        <f>Transaksi[[#This Row],[quantity]]*Transaksi[[#This Row],[harga_produk]]</f>
        <v>3000</v>
      </c>
      <c r="N1789" s="14" t="str">
        <f>LEFT(Transaksi[[#This Row],[jenis_pembayaran]],4)</f>
        <v>QRIS</v>
      </c>
      <c r="O1789" s="14">
        <f>IF(Transaksi[[#This Row],[tipe_pembayaran]]="QRIS",5%*Transaksi[[#This Row],[total_penjualan]],0)</f>
        <v>150</v>
      </c>
      <c r="P1789" s="14">
        <f>Transaksi[[#This Row],[total_penjualan]]-Transaksi[[#This Row],[diskon]]</f>
        <v>2850</v>
      </c>
      <c r="Q1789" s="16" t="str">
        <f t="shared" si="27"/>
        <v>Mei</v>
      </c>
    </row>
    <row r="1790" spans="1:17">
      <c r="A1790" s="14">
        <v>1790</v>
      </c>
      <c r="B1790" s="14">
        <v>1251</v>
      </c>
      <c r="C1790" s="15">
        <v>44656</v>
      </c>
      <c r="D1790" s="14">
        <v>6</v>
      </c>
      <c r="E1790" s="14">
        <v>22</v>
      </c>
      <c r="F1790" s="14">
        <v>1</v>
      </c>
      <c r="G1790" s="14" t="s">
        <v>19</v>
      </c>
      <c r="H1790" s="14" t="s">
        <v>20</v>
      </c>
      <c r="I1790" s="14" t="str">
        <f>VLOOKUP(Transaksi[[#This Row],[product_id]],'Data Mentah'!$J$7:$N$31,2,FALSE)</f>
        <v>Sambal Matah</v>
      </c>
      <c r="J1790" s="14" t="str">
        <f>VLOOKUP(Transaksi[[#This Row],[product_id]],'Data Mentah'!$J$7:$N$31,3,FALSE)</f>
        <v>topping</v>
      </c>
      <c r="K1790" s="14">
        <f>VLOOKUP(Transaksi[[#This Row],[product_id]],'Data Mentah'!$J$7:$N$31,4,FALSE)</f>
        <v>3000</v>
      </c>
      <c r="L1790" s="14" t="str">
        <f>VLOOKUP(Transaksi[[#This Row],[product_id]],'Data Mentah'!$J$7:$N$31,5,FALSE)</f>
        <v>lainnya</v>
      </c>
      <c r="M1790" s="14">
        <f>Transaksi[[#This Row],[quantity]]*Transaksi[[#This Row],[harga_produk]]</f>
        <v>3000</v>
      </c>
      <c r="N1790" s="14" t="str">
        <f>LEFT(Transaksi[[#This Row],[jenis_pembayaran]],4)</f>
        <v>CASH</v>
      </c>
      <c r="O1790" s="14">
        <f>IF(Transaksi[[#This Row],[tipe_pembayaran]]="QRIS",5%*Transaksi[[#This Row],[total_penjualan]],0)</f>
        <v>0</v>
      </c>
      <c r="P1790" s="14">
        <f>Transaksi[[#This Row],[total_penjualan]]-Transaksi[[#This Row],[diskon]]</f>
        <v>3000</v>
      </c>
      <c r="Q1790" s="16" t="str">
        <f t="shared" si="27"/>
        <v>April</v>
      </c>
    </row>
    <row r="1791" spans="1:17">
      <c r="A1791" s="14">
        <v>1791</v>
      </c>
      <c r="B1791" s="14">
        <v>420</v>
      </c>
      <c r="C1791" s="15">
        <v>44691</v>
      </c>
      <c r="D1791" s="14">
        <v>6</v>
      </c>
      <c r="E1791" s="14">
        <v>22</v>
      </c>
      <c r="F1791" s="14">
        <v>1</v>
      </c>
      <c r="G1791" s="14" t="s">
        <v>33</v>
      </c>
      <c r="H1791" s="14" t="s">
        <v>15</v>
      </c>
      <c r="I1791" s="14" t="str">
        <f>VLOOKUP(Transaksi[[#This Row],[product_id]],'Data Mentah'!$J$7:$N$31,2,FALSE)</f>
        <v>Sambal Matah</v>
      </c>
      <c r="J1791" s="14" t="str">
        <f>VLOOKUP(Transaksi[[#This Row],[product_id]],'Data Mentah'!$J$7:$N$31,3,FALSE)</f>
        <v>topping</v>
      </c>
      <c r="K1791" s="14">
        <f>VLOOKUP(Transaksi[[#This Row],[product_id]],'Data Mentah'!$J$7:$N$31,4,FALSE)</f>
        <v>3000</v>
      </c>
      <c r="L1791" s="14" t="str">
        <f>VLOOKUP(Transaksi[[#This Row],[product_id]],'Data Mentah'!$J$7:$N$31,5,FALSE)</f>
        <v>lainnya</v>
      </c>
      <c r="M1791" s="14">
        <f>Transaksi[[#This Row],[quantity]]*Transaksi[[#This Row],[harga_produk]]</f>
        <v>3000</v>
      </c>
      <c r="N1791" s="14" t="str">
        <f>LEFT(Transaksi[[#This Row],[jenis_pembayaran]],4)</f>
        <v>QRIS</v>
      </c>
      <c r="O1791" s="14">
        <f>IF(Transaksi[[#This Row],[tipe_pembayaran]]="QRIS",5%*Transaksi[[#This Row],[total_penjualan]],0)</f>
        <v>150</v>
      </c>
      <c r="P1791" s="14">
        <f>Transaksi[[#This Row],[total_penjualan]]-Transaksi[[#This Row],[diskon]]</f>
        <v>2850</v>
      </c>
      <c r="Q1791" s="16" t="str">
        <f t="shared" si="27"/>
        <v>Mei</v>
      </c>
    </row>
    <row r="1792" spans="1:17">
      <c r="A1792" s="14">
        <v>1792</v>
      </c>
      <c r="B1792" s="14">
        <v>59</v>
      </c>
      <c r="C1792" s="15">
        <v>44689</v>
      </c>
      <c r="D1792" s="14">
        <v>66</v>
      </c>
      <c r="E1792" s="14">
        <v>19</v>
      </c>
      <c r="F1792" s="14">
        <v>1</v>
      </c>
      <c r="G1792" s="14" t="s">
        <v>14</v>
      </c>
      <c r="H1792" s="14" t="s">
        <v>20</v>
      </c>
      <c r="I1792" s="14" t="str">
        <f>VLOOKUP(Transaksi[[#This Row],[product_id]],'Data Mentah'!$J$7:$N$31,2,FALSE)</f>
        <v>Kornet</v>
      </c>
      <c r="J1792" s="14" t="str">
        <f>VLOOKUP(Transaksi[[#This Row],[product_id]],'Data Mentah'!$J$7:$N$31,3,FALSE)</f>
        <v>topping</v>
      </c>
      <c r="K1792" s="14">
        <f>VLOOKUP(Transaksi[[#This Row],[product_id]],'Data Mentah'!$J$7:$N$31,4,FALSE)</f>
        <v>3000</v>
      </c>
      <c r="L1792" s="14" t="str">
        <f>VLOOKUP(Transaksi[[#This Row],[product_id]],'Data Mentah'!$J$7:$N$31,5,FALSE)</f>
        <v>lainnya</v>
      </c>
      <c r="M1792" s="14">
        <f>Transaksi[[#This Row],[quantity]]*Transaksi[[#This Row],[harga_produk]]</f>
        <v>3000</v>
      </c>
      <c r="N1792" s="14" t="str">
        <f>LEFT(Transaksi[[#This Row],[jenis_pembayaran]],4)</f>
        <v>QRIS</v>
      </c>
      <c r="O1792" s="14">
        <f>IF(Transaksi[[#This Row],[tipe_pembayaran]]="QRIS",5%*Transaksi[[#This Row],[total_penjualan]],0)</f>
        <v>150</v>
      </c>
      <c r="P1792" s="14">
        <f>Transaksi[[#This Row],[total_penjualan]]-Transaksi[[#This Row],[diskon]]</f>
        <v>2850</v>
      </c>
      <c r="Q1792" s="16" t="str">
        <f t="shared" si="27"/>
        <v>Mei</v>
      </c>
    </row>
    <row r="1793" spans="1:17">
      <c r="A1793" s="14">
        <v>1793</v>
      </c>
      <c r="B1793" s="14">
        <v>766</v>
      </c>
      <c r="C1793" s="15">
        <v>44726</v>
      </c>
      <c r="D1793" s="14">
        <v>10</v>
      </c>
      <c r="E1793" s="14">
        <v>20</v>
      </c>
      <c r="F1793" s="14">
        <v>2</v>
      </c>
      <c r="G1793" s="14" t="s">
        <v>45</v>
      </c>
      <c r="H1793" s="14" t="s">
        <v>20</v>
      </c>
      <c r="I1793" s="14" t="str">
        <f>VLOOKUP(Transaksi[[#This Row],[product_id]],'Data Mentah'!$J$7:$N$31,2,FALSE)</f>
        <v>Nugget</v>
      </c>
      <c r="J1793" s="14" t="str">
        <f>VLOOKUP(Transaksi[[#This Row],[product_id]],'Data Mentah'!$J$7:$N$31,3,FALSE)</f>
        <v>topping</v>
      </c>
      <c r="K1793" s="14">
        <f>VLOOKUP(Transaksi[[#This Row],[product_id]],'Data Mentah'!$J$7:$N$31,4,FALSE)</f>
        <v>3000</v>
      </c>
      <c r="L1793" s="14" t="str">
        <f>VLOOKUP(Transaksi[[#This Row],[product_id]],'Data Mentah'!$J$7:$N$31,5,FALSE)</f>
        <v>lainnya</v>
      </c>
      <c r="M1793" s="14">
        <f>Transaksi[[#This Row],[quantity]]*Transaksi[[#This Row],[harga_produk]]</f>
        <v>6000</v>
      </c>
      <c r="N1793" s="14" t="str">
        <f>LEFT(Transaksi[[#This Row],[jenis_pembayaran]],4)</f>
        <v>QRIS</v>
      </c>
      <c r="O1793" s="14">
        <f>IF(Transaksi[[#This Row],[tipe_pembayaran]]="QRIS",5%*Transaksi[[#This Row],[total_penjualan]],0)</f>
        <v>300</v>
      </c>
      <c r="P1793" s="14">
        <f>Transaksi[[#This Row],[total_penjualan]]-Transaksi[[#This Row],[diskon]]</f>
        <v>5700</v>
      </c>
      <c r="Q1793" s="16" t="str">
        <f t="shared" si="27"/>
        <v>Juni</v>
      </c>
    </row>
    <row r="1794" spans="1:17">
      <c r="A1794" s="14">
        <v>1794</v>
      </c>
      <c r="B1794" s="14">
        <v>531</v>
      </c>
      <c r="C1794" s="15">
        <v>44566</v>
      </c>
      <c r="D1794" s="14">
        <v>66</v>
      </c>
      <c r="E1794" s="14">
        <v>19</v>
      </c>
      <c r="F1794" s="14">
        <v>1</v>
      </c>
      <c r="G1794" s="14" t="s">
        <v>45</v>
      </c>
      <c r="H1794" s="14" t="s">
        <v>20</v>
      </c>
      <c r="I1794" s="14" t="str">
        <f>VLOOKUP(Transaksi[[#This Row],[product_id]],'Data Mentah'!$J$7:$N$31,2,FALSE)</f>
        <v>Kornet</v>
      </c>
      <c r="J1794" s="14" t="str">
        <f>VLOOKUP(Transaksi[[#This Row],[product_id]],'Data Mentah'!$J$7:$N$31,3,FALSE)</f>
        <v>topping</v>
      </c>
      <c r="K1794" s="14">
        <f>VLOOKUP(Transaksi[[#This Row],[product_id]],'Data Mentah'!$J$7:$N$31,4,FALSE)</f>
        <v>3000</v>
      </c>
      <c r="L1794" s="14" t="str">
        <f>VLOOKUP(Transaksi[[#This Row],[product_id]],'Data Mentah'!$J$7:$N$31,5,FALSE)</f>
        <v>lainnya</v>
      </c>
      <c r="M1794" s="14">
        <f>Transaksi[[#This Row],[quantity]]*Transaksi[[#This Row],[harga_produk]]</f>
        <v>3000</v>
      </c>
      <c r="N1794" s="14" t="str">
        <f>LEFT(Transaksi[[#This Row],[jenis_pembayaran]],4)</f>
        <v>QRIS</v>
      </c>
      <c r="O1794" s="14">
        <f>IF(Transaksi[[#This Row],[tipe_pembayaran]]="QRIS",5%*Transaksi[[#This Row],[total_penjualan]],0)</f>
        <v>150</v>
      </c>
      <c r="P1794" s="14">
        <f>Transaksi[[#This Row],[total_penjualan]]-Transaksi[[#This Row],[diskon]]</f>
        <v>2850</v>
      </c>
      <c r="Q1794" s="16" t="str">
        <f t="shared" si="27"/>
        <v>Januari</v>
      </c>
    </row>
    <row r="1795" spans="1:17">
      <c r="A1795" s="14">
        <v>1795</v>
      </c>
      <c r="B1795" s="14">
        <v>829</v>
      </c>
      <c r="C1795" s="15">
        <v>44789</v>
      </c>
      <c r="D1795" s="14">
        <v>14</v>
      </c>
      <c r="E1795" s="14">
        <v>23</v>
      </c>
      <c r="F1795" s="14">
        <v>1</v>
      </c>
      <c r="G1795" s="14" t="s">
        <v>33</v>
      </c>
      <c r="H1795" s="14" t="s">
        <v>15</v>
      </c>
      <c r="I1795" s="14" t="str">
        <f>VLOOKUP(Transaksi[[#This Row],[product_id]],'Data Mentah'!$J$7:$N$31,2,FALSE)</f>
        <v>Sosis</v>
      </c>
      <c r="J1795" s="14" t="str">
        <f>VLOOKUP(Transaksi[[#This Row],[product_id]],'Data Mentah'!$J$7:$N$31,3,FALSE)</f>
        <v>topping</v>
      </c>
      <c r="K1795" s="14">
        <f>VLOOKUP(Transaksi[[#This Row],[product_id]],'Data Mentah'!$J$7:$N$31,4,FALSE)</f>
        <v>3000</v>
      </c>
      <c r="L1795" s="14" t="str">
        <f>VLOOKUP(Transaksi[[#This Row],[product_id]],'Data Mentah'!$J$7:$N$31,5,FALSE)</f>
        <v>lainnya</v>
      </c>
      <c r="M1795" s="14">
        <f>Transaksi[[#This Row],[quantity]]*Transaksi[[#This Row],[harga_produk]]</f>
        <v>3000</v>
      </c>
      <c r="N1795" s="14" t="str">
        <f>LEFT(Transaksi[[#This Row],[jenis_pembayaran]],4)</f>
        <v>QRIS</v>
      </c>
      <c r="O1795" s="14">
        <f>IF(Transaksi[[#This Row],[tipe_pembayaran]]="QRIS",5%*Transaksi[[#This Row],[total_penjualan]],0)</f>
        <v>150</v>
      </c>
      <c r="P1795" s="14">
        <f>Transaksi[[#This Row],[total_penjualan]]-Transaksi[[#This Row],[diskon]]</f>
        <v>2850</v>
      </c>
      <c r="Q1795" s="16" t="str">
        <f t="shared" ref="Q1795:Q1858" si="28">CHOOSE(MONTH(C1795),"Januari","Februari","Maret","April","Mei","Juni","Juli","Agustus","September","Oktober","November","Desember")</f>
        <v>Agustus</v>
      </c>
    </row>
    <row r="1796" spans="1:17">
      <c r="A1796" s="14">
        <v>1796</v>
      </c>
      <c r="B1796" s="14">
        <v>753</v>
      </c>
      <c r="C1796" s="15">
        <v>44680</v>
      </c>
      <c r="D1796" s="14">
        <v>6</v>
      </c>
      <c r="E1796" s="14">
        <v>22</v>
      </c>
      <c r="F1796" s="14">
        <v>1</v>
      </c>
      <c r="G1796" s="14" t="s">
        <v>19</v>
      </c>
      <c r="H1796" s="14" t="s">
        <v>15</v>
      </c>
      <c r="I1796" s="14" t="str">
        <f>VLOOKUP(Transaksi[[#This Row],[product_id]],'Data Mentah'!$J$7:$N$31,2,FALSE)</f>
        <v>Sambal Matah</v>
      </c>
      <c r="J1796" s="14" t="str">
        <f>VLOOKUP(Transaksi[[#This Row],[product_id]],'Data Mentah'!$J$7:$N$31,3,FALSE)</f>
        <v>topping</v>
      </c>
      <c r="K1796" s="14">
        <f>VLOOKUP(Transaksi[[#This Row],[product_id]],'Data Mentah'!$J$7:$N$31,4,FALSE)</f>
        <v>3000</v>
      </c>
      <c r="L1796" s="14" t="str">
        <f>VLOOKUP(Transaksi[[#This Row],[product_id]],'Data Mentah'!$J$7:$N$31,5,FALSE)</f>
        <v>lainnya</v>
      </c>
      <c r="M1796" s="14">
        <f>Transaksi[[#This Row],[quantity]]*Transaksi[[#This Row],[harga_produk]]</f>
        <v>3000</v>
      </c>
      <c r="N1796" s="14" t="str">
        <f>LEFT(Transaksi[[#This Row],[jenis_pembayaran]],4)</f>
        <v>CASH</v>
      </c>
      <c r="O1796" s="14">
        <f>IF(Transaksi[[#This Row],[tipe_pembayaran]]="QRIS",5%*Transaksi[[#This Row],[total_penjualan]],0)</f>
        <v>0</v>
      </c>
      <c r="P1796" s="14">
        <f>Transaksi[[#This Row],[total_penjualan]]-Transaksi[[#This Row],[diskon]]</f>
        <v>3000</v>
      </c>
      <c r="Q1796" s="16" t="str">
        <f t="shared" si="28"/>
        <v>April</v>
      </c>
    </row>
    <row r="1797" spans="1:17">
      <c r="A1797" s="14">
        <v>1797</v>
      </c>
      <c r="B1797" s="14">
        <v>409</v>
      </c>
      <c r="C1797" s="15">
        <v>44698</v>
      </c>
      <c r="D1797" s="14">
        <v>14</v>
      </c>
      <c r="E1797" s="14">
        <v>23</v>
      </c>
      <c r="F1797" s="14">
        <v>1</v>
      </c>
      <c r="G1797" s="14" t="s">
        <v>30</v>
      </c>
      <c r="H1797" s="14" t="s">
        <v>20</v>
      </c>
      <c r="I1797" s="14" t="str">
        <f>VLOOKUP(Transaksi[[#This Row],[product_id]],'Data Mentah'!$J$7:$N$31,2,FALSE)</f>
        <v>Sosis</v>
      </c>
      <c r="J1797" s="14" t="str">
        <f>VLOOKUP(Transaksi[[#This Row],[product_id]],'Data Mentah'!$J$7:$N$31,3,FALSE)</f>
        <v>topping</v>
      </c>
      <c r="K1797" s="14">
        <f>VLOOKUP(Transaksi[[#This Row],[product_id]],'Data Mentah'!$J$7:$N$31,4,FALSE)</f>
        <v>3000</v>
      </c>
      <c r="L1797" s="14" t="str">
        <f>VLOOKUP(Transaksi[[#This Row],[product_id]],'Data Mentah'!$J$7:$N$31,5,FALSE)</f>
        <v>lainnya</v>
      </c>
      <c r="M1797" s="14">
        <f>Transaksi[[#This Row],[quantity]]*Transaksi[[#This Row],[harga_produk]]</f>
        <v>3000</v>
      </c>
      <c r="N1797" s="14" t="str">
        <f>LEFT(Transaksi[[#This Row],[jenis_pembayaran]],4)</f>
        <v>QRIS</v>
      </c>
      <c r="O1797" s="14">
        <f>IF(Transaksi[[#This Row],[tipe_pembayaran]]="QRIS",5%*Transaksi[[#This Row],[total_penjualan]],0)</f>
        <v>150</v>
      </c>
      <c r="P1797" s="14">
        <f>Transaksi[[#This Row],[total_penjualan]]-Transaksi[[#This Row],[diskon]]</f>
        <v>2850</v>
      </c>
      <c r="Q1797" s="16" t="str">
        <f t="shared" si="28"/>
        <v>Mei</v>
      </c>
    </row>
    <row r="1798" spans="1:17">
      <c r="A1798" s="14">
        <v>1798</v>
      </c>
      <c r="B1798" s="14">
        <v>653</v>
      </c>
      <c r="C1798" s="15">
        <v>44658</v>
      </c>
      <c r="D1798" s="14">
        <v>6</v>
      </c>
      <c r="E1798" s="14">
        <v>22</v>
      </c>
      <c r="F1798" s="14">
        <v>2</v>
      </c>
      <c r="G1798" s="14" t="s">
        <v>14</v>
      </c>
      <c r="H1798" s="14" t="s">
        <v>20</v>
      </c>
      <c r="I1798" s="14" t="str">
        <f>VLOOKUP(Transaksi[[#This Row],[product_id]],'Data Mentah'!$J$7:$N$31,2,FALSE)</f>
        <v>Sambal Matah</v>
      </c>
      <c r="J1798" s="14" t="str">
        <f>VLOOKUP(Transaksi[[#This Row],[product_id]],'Data Mentah'!$J$7:$N$31,3,FALSE)</f>
        <v>topping</v>
      </c>
      <c r="K1798" s="14">
        <f>VLOOKUP(Transaksi[[#This Row],[product_id]],'Data Mentah'!$J$7:$N$31,4,FALSE)</f>
        <v>3000</v>
      </c>
      <c r="L1798" s="14" t="str">
        <f>VLOOKUP(Transaksi[[#This Row],[product_id]],'Data Mentah'!$J$7:$N$31,5,FALSE)</f>
        <v>lainnya</v>
      </c>
      <c r="M1798" s="14">
        <f>Transaksi[[#This Row],[quantity]]*Transaksi[[#This Row],[harga_produk]]</f>
        <v>6000</v>
      </c>
      <c r="N1798" s="14" t="str">
        <f>LEFT(Transaksi[[#This Row],[jenis_pembayaran]],4)</f>
        <v>QRIS</v>
      </c>
      <c r="O1798" s="14">
        <f>IF(Transaksi[[#This Row],[tipe_pembayaran]]="QRIS",5%*Transaksi[[#This Row],[total_penjualan]],0)</f>
        <v>300</v>
      </c>
      <c r="P1798" s="14">
        <f>Transaksi[[#This Row],[total_penjualan]]-Transaksi[[#This Row],[diskon]]</f>
        <v>5700</v>
      </c>
      <c r="Q1798" s="16" t="str">
        <f t="shared" si="28"/>
        <v>April</v>
      </c>
    </row>
    <row r="1799" spans="1:17">
      <c r="A1799" s="14">
        <v>1799</v>
      </c>
      <c r="B1799" s="14">
        <v>719</v>
      </c>
      <c r="C1799" s="15">
        <v>44607</v>
      </c>
      <c r="D1799" s="14">
        <v>66</v>
      </c>
      <c r="E1799" s="14">
        <v>24</v>
      </c>
      <c r="F1799" s="14">
        <v>2</v>
      </c>
      <c r="G1799" s="14" t="s">
        <v>33</v>
      </c>
      <c r="H1799" s="14" t="s">
        <v>20</v>
      </c>
      <c r="I1799" s="14" t="str">
        <f>VLOOKUP(Transaksi[[#This Row],[product_id]],'Data Mentah'!$J$7:$N$31,2,FALSE)</f>
        <v>Telur</v>
      </c>
      <c r="J1799" s="14" t="str">
        <f>VLOOKUP(Transaksi[[#This Row],[product_id]],'Data Mentah'!$J$7:$N$31,3,FALSE)</f>
        <v>topping</v>
      </c>
      <c r="K1799" s="14">
        <f>VLOOKUP(Transaksi[[#This Row],[product_id]],'Data Mentah'!$J$7:$N$31,4,FALSE)</f>
        <v>3000</v>
      </c>
      <c r="L1799" s="14" t="str">
        <f>VLOOKUP(Transaksi[[#This Row],[product_id]],'Data Mentah'!$J$7:$N$31,5,FALSE)</f>
        <v>lainnya</v>
      </c>
      <c r="M1799" s="14">
        <f>Transaksi[[#This Row],[quantity]]*Transaksi[[#This Row],[harga_produk]]</f>
        <v>6000</v>
      </c>
      <c r="N1799" s="14" t="str">
        <f>LEFT(Transaksi[[#This Row],[jenis_pembayaran]],4)</f>
        <v>QRIS</v>
      </c>
      <c r="O1799" s="14">
        <f>IF(Transaksi[[#This Row],[tipe_pembayaran]]="QRIS",5%*Transaksi[[#This Row],[total_penjualan]],0)</f>
        <v>300</v>
      </c>
      <c r="P1799" s="14">
        <f>Transaksi[[#This Row],[total_penjualan]]-Transaksi[[#This Row],[diskon]]</f>
        <v>5700</v>
      </c>
      <c r="Q1799" s="16" t="str">
        <f t="shared" si="28"/>
        <v>Februari</v>
      </c>
    </row>
    <row r="1800" spans="1:17">
      <c r="A1800" s="14">
        <v>1800</v>
      </c>
      <c r="B1800" s="14">
        <v>1032</v>
      </c>
      <c r="C1800" s="15">
        <v>44780</v>
      </c>
      <c r="D1800" s="14">
        <v>66</v>
      </c>
      <c r="E1800" s="14">
        <v>24</v>
      </c>
      <c r="F1800" s="14">
        <v>1</v>
      </c>
      <c r="G1800" s="14" t="s">
        <v>30</v>
      </c>
      <c r="H1800" s="14" t="s">
        <v>15</v>
      </c>
      <c r="I1800" s="14" t="str">
        <f>VLOOKUP(Transaksi[[#This Row],[product_id]],'Data Mentah'!$J$7:$N$31,2,FALSE)</f>
        <v>Telur</v>
      </c>
      <c r="J1800" s="14" t="str">
        <f>VLOOKUP(Transaksi[[#This Row],[product_id]],'Data Mentah'!$J$7:$N$31,3,FALSE)</f>
        <v>topping</v>
      </c>
      <c r="K1800" s="14">
        <f>VLOOKUP(Transaksi[[#This Row],[product_id]],'Data Mentah'!$J$7:$N$31,4,FALSE)</f>
        <v>3000</v>
      </c>
      <c r="L1800" s="14" t="str">
        <f>VLOOKUP(Transaksi[[#This Row],[product_id]],'Data Mentah'!$J$7:$N$31,5,FALSE)</f>
        <v>lainnya</v>
      </c>
      <c r="M1800" s="14">
        <f>Transaksi[[#This Row],[quantity]]*Transaksi[[#This Row],[harga_produk]]</f>
        <v>3000</v>
      </c>
      <c r="N1800" s="14" t="str">
        <f>LEFT(Transaksi[[#This Row],[jenis_pembayaran]],4)</f>
        <v>QRIS</v>
      </c>
      <c r="O1800" s="14">
        <f>IF(Transaksi[[#This Row],[tipe_pembayaran]]="QRIS",5%*Transaksi[[#This Row],[total_penjualan]],0)</f>
        <v>150</v>
      </c>
      <c r="P1800" s="14">
        <f>Transaksi[[#This Row],[total_penjualan]]-Transaksi[[#This Row],[diskon]]</f>
        <v>2850</v>
      </c>
      <c r="Q1800" s="16" t="str">
        <f t="shared" si="28"/>
        <v>Agustus</v>
      </c>
    </row>
    <row r="1801" spans="1:17">
      <c r="A1801" s="14">
        <v>1801</v>
      </c>
      <c r="B1801" s="14">
        <v>503</v>
      </c>
      <c r="C1801" s="15">
        <v>44587</v>
      </c>
      <c r="D1801" s="14">
        <v>10</v>
      </c>
      <c r="E1801" s="14">
        <v>20</v>
      </c>
      <c r="F1801" s="14">
        <v>2</v>
      </c>
      <c r="G1801" s="14" t="s">
        <v>30</v>
      </c>
      <c r="H1801" s="14" t="s">
        <v>15</v>
      </c>
      <c r="I1801" s="14" t="str">
        <f>VLOOKUP(Transaksi[[#This Row],[product_id]],'Data Mentah'!$J$7:$N$31,2,FALSE)</f>
        <v>Nugget</v>
      </c>
      <c r="J1801" s="14" t="str">
        <f>VLOOKUP(Transaksi[[#This Row],[product_id]],'Data Mentah'!$J$7:$N$31,3,FALSE)</f>
        <v>topping</v>
      </c>
      <c r="K1801" s="14">
        <f>VLOOKUP(Transaksi[[#This Row],[product_id]],'Data Mentah'!$J$7:$N$31,4,FALSE)</f>
        <v>3000</v>
      </c>
      <c r="L1801" s="14" t="str">
        <f>VLOOKUP(Transaksi[[#This Row],[product_id]],'Data Mentah'!$J$7:$N$31,5,FALSE)</f>
        <v>lainnya</v>
      </c>
      <c r="M1801" s="14">
        <f>Transaksi[[#This Row],[quantity]]*Transaksi[[#This Row],[harga_produk]]</f>
        <v>6000</v>
      </c>
      <c r="N1801" s="14" t="str">
        <f>LEFT(Transaksi[[#This Row],[jenis_pembayaran]],4)</f>
        <v>QRIS</v>
      </c>
      <c r="O1801" s="14">
        <f>IF(Transaksi[[#This Row],[tipe_pembayaran]]="QRIS",5%*Transaksi[[#This Row],[total_penjualan]],0)</f>
        <v>300</v>
      </c>
      <c r="P1801" s="14">
        <f>Transaksi[[#This Row],[total_penjualan]]-Transaksi[[#This Row],[diskon]]</f>
        <v>5700</v>
      </c>
      <c r="Q1801" s="16" t="str">
        <f t="shared" si="28"/>
        <v>Januari</v>
      </c>
    </row>
    <row r="1802" spans="1:17">
      <c r="A1802" s="14">
        <v>1802</v>
      </c>
      <c r="B1802" s="14">
        <v>685</v>
      </c>
      <c r="C1802" s="15">
        <v>44654</v>
      </c>
      <c r="D1802" s="14">
        <v>66</v>
      </c>
      <c r="E1802" s="14">
        <v>19</v>
      </c>
      <c r="F1802" s="14">
        <v>2</v>
      </c>
      <c r="G1802" s="14" t="s">
        <v>19</v>
      </c>
      <c r="H1802" s="14" t="s">
        <v>15</v>
      </c>
      <c r="I1802" s="14" t="str">
        <f>VLOOKUP(Transaksi[[#This Row],[product_id]],'Data Mentah'!$J$7:$N$31,2,FALSE)</f>
        <v>Kornet</v>
      </c>
      <c r="J1802" s="14" t="str">
        <f>VLOOKUP(Transaksi[[#This Row],[product_id]],'Data Mentah'!$J$7:$N$31,3,FALSE)</f>
        <v>topping</v>
      </c>
      <c r="K1802" s="14">
        <f>VLOOKUP(Transaksi[[#This Row],[product_id]],'Data Mentah'!$J$7:$N$31,4,FALSE)</f>
        <v>3000</v>
      </c>
      <c r="L1802" s="14" t="str">
        <f>VLOOKUP(Transaksi[[#This Row],[product_id]],'Data Mentah'!$J$7:$N$31,5,FALSE)</f>
        <v>lainnya</v>
      </c>
      <c r="M1802" s="14">
        <f>Transaksi[[#This Row],[quantity]]*Transaksi[[#This Row],[harga_produk]]</f>
        <v>6000</v>
      </c>
      <c r="N1802" s="14" t="str">
        <f>LEFT(Transaksi[[#This Row],[jenis_pembayaran]],4)</f>
        <v>CASH</v>
      </c>
      <c r="O1802" s="14">
        <f>IF(Transaksi[[#This Row],[tipe_pembayaran]]="QRIS",5%*Transaksi[[#This Row],[total_penjualan]],0)</f>
        <v>0</v>
      </c>
      <c r="P1802" s="14">
        <f>Transaksi[[#This Row],[total_penjualan]]-Transaksi[[#This Row],[diskon]]</f>
        <v>6000</v>
      </c>
      <c r="Q1802" s="16" t="str">
        <f t="shared" si="28"/>
        <v>April</v>
      </c>
    </row>
    <row r="1803" spans="1:17">
      <c r="A1803" s="14">
        <v>1803</v>
      </c>
      <c r="B1803" s="14">
        <v>1141</v>
      </c>
      <c r="C1803" s="15">
        <v>44761</v>
      </c>
      <c r="D1803" s="14">
        <v>66</v>
      </c>
      <c r="E1803" s="14">
        <v>19</v>
      </c>
      <c r="F1803" s="14">
        <v>2</v>
      </c>
      <c r="G1803" s="14" t="s">
        <v>33</v>
      </c>
      <c r="H1803" s="14" t="s">
        <v>20</v>
      </c>
      <c r="I1803" s="14" t="str">
        <f>VLOOKUP(Transaksi[[#This Row],[product_id]],'Data Mentah'!$J$7:$N$31,2,FALSE)</f>
        <v>Kornet</v>
      </c>
      <c r="J1803" s="14" t="str">
        <f>VLOOKUP(Transaksi[[#This Row],[product_id]],'Data Mentah'!$J$7:$N$31,3,FALSE)</f>
        <v>topping</v>
      </c>
      <c r="K1803" s="14">
        <f>VLOOKUP(Transaksi[[#This Row],[product_id]],'Data Mentah'!$J$7:$N$31,4,FALSE)</f>
        <v>3000</v>
      </c>
      <c r="L1803" s="14" t="str">
        <f>VLOOKUP(Transaksi[[#This Row],[product_id]],'Data Mentah'!$J$7:$N$31,5,FALSE)</f>
        <v>lainnya</v>
      </c>
      <c r="M1803" s="14">
        <f>Transaksi[[#This Row],[quantity]]*Transaksi[[#This Row],[harga_produk]]</f>
        <v>6000</v>
      </c>
      <c r="N1803" s="14" t="str">
        <f>LEFT(Transaksi[[#This Row],[jenis_pembayaran]],4)</f>
        <v>QRIS</v>
      </c>
      <c r="O1803" s="14">
        <f>IF(Transaksi[[#This Row],[tipe_pembayaran]]="QRIS",5%*Transaksi[[#This Row],[total_penjualan]],0)</f>
        <v>300</v>
      </c>
      <c r="P1803" s="14">
        <f>Transaksi[[#This Row],[total_penjualan]]-Transaksi[[#This Row],[diskon]]</f>
        <v>5700</v>
      </c>
      <c r="Q1803" s="16" t="str">
        <f t="shared" si="28"/>
        <v>Juli</v>
      </c>
    </row>
    <row r="1804" spans="1:17">
      <c r="A1804" s="14">
        <v>1804</v>
      </c>
      <c r="B1804" s="14">
        <v>648</v>
      </c>
      <c r="C1804" s="15">
        <v>44595</v>
      </c>
      <c r="D1804" s="14">
        <v>14</v>
      </c>
      <c r="E1804" s="14">
        <v>23</v>
      </c>
      <c r="F1804" s="14">
        <v>1</v>
      </c>
      <c r="G1804" s="14" t="s">
        <v>33</v>
      </c>
      <c r="H1804" s="14" t="s">
        <v>20</v>
      </c>
      <c r="I1804" s="14" t="str">
        <f>VLOOKUP(Transaksi[[#This Row],[product_id]],'Data Mentah'!$J$7:$N$31,2,FALSE)</f>
        <v>Sosis</v>
      </c>
      <c r="J1804" s="14" t="str">
        <f>VLOOKUP(Transaksi[[#This Row],[product_id]],'Data Mentah'!$J$7:$N$31,3,FALSE)</f>
        <v>topping</v>
      </c>
      <c r="K1804" s="14">
        <f>VLOOKUP(Transaksi[[#This Row],[product_id]],'Data Mentah'!$J$7:$N$31,4,FALSE)</f>
        <v>3000</v>
      </c>
      <c r="L1804" s="14" t="str">
        <f>VLOOKUP(Transaksi[[#This Row],[product_id]],'Data Mentah'!$J$7:$N$31,5,FALSE)</f>
        <v>lainnya</v>
      </c>
      <c r="M1804" s="14">
        <f>Transaksi[[#This Row],[quantity]]*Transaksi[[#This Row],[harga_produk]]</f>
        <v>3000</v>
      </c>
      <c r="N1804" s="14" t="str">
        <f>LEFT(Transaksi[[#This Row],[jenis_pembayaran]],4)</f>
        <v>QRIS</v>
      </c>
      <c r="O1804" s="14">
        <f>IF(Transaksi[[#This Row],[tipe_pembayaran]]="QRIS",5%*Transaksi[[#This Row],[total_penjualan]],0)</f>
        <v>150</v>
      </c>
      <c r="P1804" s="14">
        <f>Transaksi[[#This Row],[total_penjualan]]-Transaksi[[#This Row],[diskon]]</f>
        <v>2850</v>
      </c>
      <c r="Q1804" s="16" t="str">
        <f t="shared" si="28"/>
        <v>Februari</v>
      </c>
    </row>
    <row r="1805" spans="1:17">
      <c r="A1805" s="14">
        <v>1805</v>
      </c>
      <c r="B1805" s="14">
        <v>47</v>
      </c>
      <c r="C1805" s="15">
        <v>44770</v>
      </c>
      <c r="D1805" s="14">
        <v>10</v>
      </c>
      <c r="E1805" s="14">
        <v>20</v>
      </c>
      <c r="F1805" s="14">
        <v>2</v>
      </c>
      <c r="G1805" s="14" t="s">
        <v>45</v>
      </c>
      <c r="H1805" s="14" t="s">
        <v>20</v>
      </c>
      <c r="I1805" s="14" t="str">
        <f>VLOOKUP(Transaksi[[#This Row],[product_id]],'Data Mentah'!$J$7:$N$31,2,FALSE)</f>
        <v>Nugget</v>
      </c>
      <c r="J1805" s="14" t="str">
        <f>VLOOKUP(Transaksi[[#This Row],[product_id]],'Data Mentah'!$J$7:$N$31,3,FALSE)</f>
        <v>topping</v>
      </c>
      <c r="K1805" s="14">
        <f>VLOOKUP(Transaksi[[#This Row],[product_id]],'Data Mentah'!$J$7:$N$31,4,FALSE)</f>
        <v>3000</v>
      </c>
      <c r="L1805" s="14" t="str">
        <f>VLOOKUP(Transaksi[[#This Row],[product_id]],'Data Mentah'!$J$7:$N$31,5,FALSE)</f>
        <v>lainnya</v>
      </c>
      <c r="M1805" s="14">
        <f>Transaksi[[#This Row],[quantity]]*Transaksi[[#This Row],[harga_produk]]</f>
        <v>6000</v>
      </c>
      <c r="N1805" s="14" t="str">
        <f>LEFT(Transaksi[[#This Row],[jenis_pembayaran]],4)</f>
        <v>QRIS</v>
      </c>
      <c r="O1805" s="14">
        <f>IF(Transaksi[[#This Row],[tipe_pembayaran]]="QRIS",5%*Transaksi[[#This Row],[total_penjualan]],0)</f>
        <v>300</v>
      </c>
      <c r="P1805" s="14">
        <f>Transaksi[[#This Row],[total_penjualan]]-Transaksi[[#This Row],[diskon]]</f>
        <v>5700</v>
      </c>
      <c r="Q1805" s="16" t="str">
        <f t="shared" si="28"/>
        <v>Juli</v>
      </c>
    </row>
    <row r="1806" spans="1:17">
      <c r="A1806" s="14">
        <v>1806</v>
      </c>
      <c r="B1806" s="14">
        <v>1274</v>
      </c>
      <c r="C1806" s="15">
        <v>44643</v>
      </c>
      <c r="D1806" s="14">
        <v>66</v>
      </c>
      <c r="E1806" s="14">
        <v>24</v>
      </c>
      <c r="F1806" s="14">
        <v>2</v>
      </c>
      <c r="G1806" s="14" t="s">
        <v>45</v>
      </c>
      <c r="H1806" s="14" t="s">
        <v>15</v>
      </c>
      <c r="I1806" s="14" t="str">
        <f>VLOOKUP(Transaksi[[#This Row],[product_id]],'Data Mentah'!$J$7:$N$31,2,FALSE)</f>
        <v>Telur</v>
      </c>
      <c r="J1806" s="14" t="str">
        <f>VLOOKUP(Transaksi[[#This Row],[product_id]],'Data Mentah'!$J$7:$N$31,3,FALSE)</f>
        <v>topping</v>
      </c>
      <c r="K1806" s="14">
        <f>VLOOKUP(Transaksi[[#This Row],[product_id]],'Data Mentah'!$J$7:$N$31,4,FALSE)</f>
        <v>3000</v>
      </c>
      <c r="L1806" s="14" t="str">
        <f>VLOOKUP(Transaksi[[#This Row],[product_id]],'Data Mentah'!$J$7:$N$31,5,FALSE)</f>
        <v>lainnya</v>
      </c>
      <c r="M1806" s="14">
        <f>Transaksi[[#This Row],[quantity]]*Transaksi[[#This Row],[harga_produk]]</f>
        <v>6000</v>
      </c>
      <c r="N1806" s="14" t="str">
        <f>LEFT(Transaksi[[#This Row],[jenis_pembayaran]],4)</f>
        <v>QRIS</v>
      </c>
      <c r="O1806" s="14">
        <f>IF(Transaksi[[#This Row],[tipe_pembayaran]]="QRIS",5%*Transaksi[[#This Row],[total_penjualan]],0)</f>
        <v>300</v>
      </c>
      <c r="P1806" s="14">
        <f>Transaksi[[#This Row],[total_penjualan]]-Transaksi[[#This Row],[diskon]]</f>
        <v>5700</v>
      </c>
      <c r="Q1806" s="16" t="str">
        <f t="shared" si="28"/>
        <v>Maret</v>
      </c>
    </row>
    <row r="1807" spans="1:17">
      <c r="A1807" s="14">
        <v>1807</v>
      </c>
      <c r="B1807" s="14">
        <v>1185</v>
      </c>
      <c r="C1807" s="15">
        <v>44718</v>
      </c>
      <c r="D1807" s="14">
        <v>10</v>
      </c>
      <c r="E1807" s="14">
        <v>20</v>
      </c>
      <c r="F1807" s="14">
        <v>2</v>
      </c>
      <c r="G1807" s="14" t="s">
        <v>45</v>
      </c>
      <c r="H1807" s="14" t="s">
        <v>15</v>
      </c>
      <c r="I1807" s="14" t="str">
        <f>VLOOKUP(Transaksi[[#This Row],[product_id]],'Data Mentah'!$J$7:$N$31,2,FALSE)</f>
        <v>Nugget</v>
      </c>
      <c r="J1807" s="14" t="str">
        <f>VLOOKUP(Transaksi[[#This Row],[product_id]],'Data Mentah'!$J$7:$N$31,3,FALSE)</f>
        <v>topping</v>
      </c>
      <c r="K1807" s="14">
        <f>VLOOKUP(Transaksi[[#This Row],[product_id]],'Data Mentah'!$J$7:$N$31,4,FALSE)</f>
        <v>3000</v>
      </c>
      <c r="L1807" s="14" t="str">
        <f>VLOOKUP(Transaksi[[#This Row],[product_id]],'Data Mentah'!$J$7:$N$31,5,FALSE)</f>
        <v>lainnya</v>
      </c>
      <c r="M1807" s="14">
        <f>Transaksi[[#This Row],[quantity]]*Transaksi[[#This Row],[harga_produk]]</f>
        <v>6000</v>
      </c>
      <c r="N1807" s="14" t="str">
        <f>LEFT(Transaksi[[#This Row],[jenis_pembayaran]],4)</f>
        <v>QRIS</v>
      </c>
      <c r="O1807" s="14">
        <f>IF(Transaksi[[#This Row],[tipe_pembayaran]]="QRIS",5%*Transaksi[[#This Row],[total_penjualan]],0)</f>
        <v>300</v>
      </c>
      <c r="P1807" s="14">
        <f>Transaksi[[#This Row],[total_penjualan]]-Transaksi[[#This Row],[diskon]]</f>
        <v>5700</v>
      </c>
      <c r="Q1807" s="16" t="str">
        <f t="shared" si="28"/>
        <v>Juni</v>
      </c>
    </row>
    <row r="1808" spans="1:17">
      <c r="A1808" s="14">
        <v>1808</v>
      </c>
      <c r="B1808" s="14">
        <v>1058</v>
      </c>
      <c r="C1808" s="15">
        <v>44794</v>
      </c>
      <c r="D1808" s="14">
        <v>66</v>
      </c>
      <c r="E1808" s="14">
        <v>24</v>
      </c>
      <c r="F1808" s="14">
        <v>1</v>
      </c>
      <c r="G1808" s="14" t="s">
        <v>14</v>
      </c>
      <c r="H1808" s="14" t="s">
        <v>15</v>
      </c>
      <c r="I1808" s="14" t="str">
        <f>VLOOKUP(Transaksi[[#This Row],[product_id]],'Data Mentah'!$J$7:$N$31,2,FALSE)</f>
        <v>Telur</v>
      </c>
      <c r="J1808" s="14" t="str">
        <f>VLOOKUP(Transaksi[[#This Row],[product_id]],'Data Mentah'!$J$7:$N$31,3,FALSE)</f>
        <v>topping</v>
      </c>
      <c r="K1808" s="14">
        <f>VLOOKUP(Transaksi[[#This Row],[product_id]],'Data Mentah'!$J$7:$N$31,4,FALSE)</f>
        <v>3000</v>
      </c>
      <c r="L1808" s="14" t="str">
        <f>VLOOKUP(Transaksi[[#This Row],[product_id]],'Data Mentah'!$J$7:$N$31,5,FALSE)</f>
        <v>lainnya</v>
      </c>
      <c r="M1808" s="14">
        <f>Transaksi[[#This Row],[quantity]]*Transaksi[[#This Row],[harga_produk]]</f>
        <v>3000</v>
      </c>
      <c r="N1808" s="14" t="str">
        <f>LEFT(Transaksi[[#This Row],[jenis_pembayaran]],4)</f>
        <v>QRIS</v>
      </c>
      <c r="O1808" s="14">
        <f>IF(Transaksi[[#This Row],[tipe_pembayaran]]="QRIS",5%*Transaksi[[#This Row],[total_penjualan]],0)</f>
        <v>150</v>
      </c>
      <c r="P1808" s="14">
        <f>Transaksi[[#This Row],[total_penjualan]]-Transaksi[[#This Row],[diskon]]</f>
        <v>2850</v>
      </c>
      <c r="Q1808" s="16" t="str">
        <f t="shared" si="28"/>
        <v>Agustus</v>
      </c>
    </row>
    <row r="1809" spans="1:17">
      <c r="A1809" s="14">
        <v>1809</v>
      </c>
      <c r="B1809" s="14">
        <v>1470</v>
      </c>
      <c r="C1809" s="15">
        <v>44669</v>
      </c>
      <c r="D1809" s="14">
        <v>66</v>
      </c>
      <c r="E1809" s="14">
        <v>24</v>
      </c>
      <c r="F1809" s="14">
        <v>2</v>
      </c>
      <c r="G1809" s="14" t="s">
        <v>22</v>
      </c>
      <c r="H1809" s="14" t="s">
        <v>15</v>
      </c>
      <c r="I1809" s="14" t="str">
        <f>VLOOKUP(Transaksi[[#This Row],[product_id]],'Data Mentah'!$J$7:$N$31,2,FALSE)</f>
        <v>Telur</v>
      </c>
      <c r="J1809" s="14" t="str">
        <f>VLOOKUP(Transaksi[[#This Row],[product_id]],'Data Mentah'!$J$7:$N$31,3,FALSE)</f>
        <v>topping</v>
      </c>
      <c r="K1809" s="14">
        <f>VLOOKUP(Transaksi[[#This Row],[product_id]],'Data Mentah'!$J$7:$N$31,4,FALSE)</f>
        <v>3000</v>
      </c>
      <c r="L1809" s="14" t="str">
        <f>VLOOKUP(Transaksi[[#This Row],[product_id]],'Data Mentah'!$J$7:$N$31,5,FALSE)</f>
        <v>lainnya</v>
      </c>
      <c r="M1809" s="14">
        <f>Transaksi[[#This Row],[quantity]]*Transaksi[[#This Row],[harga_produk]]</f>
        <v>6000</v>
      </c>
      <c r="N1809" s="14" t="str">
        <f>LEFT(Transaksi[[#This Row],[jenis_pembayaran]],4)</f>
        <v>QRIS</v>
      </c>
      <c r="O1809" s="14">
        <f>IF(Transaksi[[#This Row],[tipe_pembayaran]]="QRIS",5%*Transaksi[[#This Row],[total_penjualan]],0)</f>
        <v>300</v>
      </c>
      <c r="P1809" s="14">
        <f>Transaksi[[#This Row],[total_penjualan]]-Transaksi[[#This Row],[diskon]]</f>
        <v>5700</v>
      </c>
      <c r="Q1809" s="16" t="str">
        <f t="shared" si="28"/>
        <v>April</v>
      </c>
    </row>
    <row r="1810" spans="1:17">
      <c r="A1810" s="14">
        <v>1810</v>
      </c>
      <c r="B1810" s="14">
        <v>1211</v>
      </c>
      <c r="C1810" s="15">
        <v>44784</v>
      </c>
      <c r="D1810" s="14">
        <v>10</v>
      </c>
      <c r="E1810" s="14">
        <v>20</v>
      </c>
      <c r="F1810" s="14">
        <v>2</v>
      </c>
      <c r="G1810" s="14" t="s">
        <v>30</v>
      </c>
      <c r="H1810" s="14" t="s">
        <v>15</v>
      </c>
      <c r="I1810" s="14" t="str">
        <f>VLOOKUP(Transaksi[[#This Row],[product_id]],'Data Mentah'!$J$7:$N$31,2,FALSE)</f>
        <v>Nugget</v>
      </c>
      <c r="J1810" s="14" t="str">
        <f>VLOOKUP(Transaksi[[#This Row],[product_id]],'Data Mentah'!$J$7:$N$31,3,FALSE)</f>
        <v>topping</v>
      </c>
      <c r="K1810" s="14">
        <f>VLOOKUP(Transaksi[[#This Row],[product_id]],'Data Mentah'!$J$7:$N$31,4,FALSE)</f>
        <v>3000</v>
      </c>
      <c r="L1810" s="14" t="str">
        <f>VLOOKUP(Transaksi[[#This Row],[product_id]],'Data Mentah'!$J$7:$N$31,5,FALSE)</f>
        <v>lainnya</v>
      </c>
      <c r="M1810" s="14">
        <f>Transaksi[[#This Row],[quantity]]*Transaksi[[#This Row],[harga_produk]]</f>
        <v>6000</v>
      </c>
      <c r="N1810" s="14" t="str">
        <f>LEFT(Transaksi[[#This Row],[jenis_pembayaran]],4)</f>
        <v>QRIS</v>
      </c>
      <c r="O1810" s="14">
        <f>IF(Transaksi[[#This Row],[tipe_pembayaran]]="QRIS",5%*Transaksi[[#This Row],[total_penjualan]],0)</f>
        <v>300</v>
      </c>
      <c r="P1810" s="14">
        <f>Transaksi[[#This Row],[total_penjualan]]-Transaksi[[#This Row],[diskon]]</f>
        <v>5700</v>
      </c>
      <c r="Q1810" s="16" t="str">
        <f t="shared" si="28"/>
        <v>Agustus</v>
      </c>
    </row>
    <row r="1811" spans="1:17">
      <c r="A1811" s="14">
        <v>1811</v>
      </c>
      <c r="B1811" s="14">
        <v>807</v>
      </c>
      <c r="C1811" s="15">
        <v>44604</v>
      </c>
      <c r="D1811" s="14">
        <v>10</v>
      </c>
      <c r="E1811" s="14">
        <v>20</v>
      </c>
      <c r="F1811" s="14">
        <v>1</v>
      </c>
      <c r="G1811" s="14" t="s">
        <v>30</v>
      </c>
      <c r="H1811" s="14" t="s">
        <v>20</v>
      </c>
      <c r="I1811" s="14" t="str">
        <f>VLOOKUP(Transaksi[[#This Row],[product_id]],'Data Mentah'!$J$7:$N$31,2,FALSE)</f>
        <v>Nugget</v>
      </c>
      <c r="J1811" s="14" t="str">
        <f>VLOOKUP(Transaksi[[#This Row],[product_id]],'Data Mentah'!$J$7:$N$31,3,FALSE)</f>
        <v>topping</v>
      </c>
      <c r="K1811" s="14">
        <f>VLOOKUP(Transaksi[[#This Row],[product_id]],'Data Mentah'!$J$7:$N$31,4,FALSE)</f>
        <v>3000</v>
      </c>
      <c r="L1811" s="14" t="str">
        <f>VLOOKUP(Transaksi[[#This Row],[product_id]],'Data Mentah'!$J$7:$N$31,5,FALSE)</f>
        <v>lainnya</v>
      </c>
      <c r="M1811" s="14">
        <f>Transaksi[[#This Row],[quantity]]*Transaksi[[#This Row],[harga_produk]]</f>
        <v>3000</v>
      </c>
      <c r="N1811" s="14" t="str">
        <f>LEFT(Transaksi[[#This Row],[jenis_pembayaran]],4)</f>
        <v>QRIS</v>
      </c>
      <c r="O1811" s="14">
        <f>IF(Transaksi[[#This Row],[tipe_pembayaran]]="QRIS",5%*Transaksi[[#This Row],[total_penjualan]],0)</f>
        <v>150</v>
      </c>
      <c r="P1811" s="14">
        <f>Transaksi[[#This Row],[total_penjualan]]-Transaksi[[#This Row],[diskon]]</f>
        <v>2850</v>
      </c>
      <c r="Q1811" s="16" t="str">
        <f t="shared" si="28"/>
        <v>Februari</v>
      </c>
    </row>
    <row r="1812" spans="1:17">
      <c r="A1812" s="14">
        <v>1812</v>
      </c>
      <c r="B1812" s="14">
        <v>1043</v>
      </c>
      <c r="C1812" s="15">
        <v>44667</v>
      </c>
      <c r="D1812" s="14">
        <v>6</v>
      </c>
      <c r="E1812" s="14">
        <v>22</v>
      </c>
      <c r="F1812" s="14">
        <v>2</v>
      </c>
      <c r="G1812" s="14" t="s">
        <v>14</v>
      </c>
      <c r="H1812" s="14" t="s">
        <v>15</v>
      </c>
      <c r="I1812" s="14" t="str">
        <f>VLOOKUP(Transaksi[[#This Row],[product_id]],'Data Mentah'!$J$7:$N$31,2,FALSE)</f>
        <v>Sambal Matah</v>
      </c>
      <c r="J1812" s="14" t="str">
        <f>VLOOKUP(Transaksi[[#This Row],[product_id]],'Data Mentah'!$J$7:$N$31,3,FALSE)</f>
        <v>topping</v>
      </c>
      <c r="K1812" s="14">
        <f>VLOOKUP(Transaksi[[#This Row],[product_id]],'Data Mentah'!$J$7:$N$31,4,FALSE)</f>
        <v>3000</v>
      </c>
      <c r="L1812" s="14" t="str">
        <f>VLOOKUP(Transaksi[[#This Row],[product_id]],'Data Mentah'!$J$7:$N$31,5,FALSE)</f>
        <v>lainnya</v>
      </c>
      <c r="M1812" s="14">
        <f>Transaksi[[#This Row],[quantity]]*Transaksi[[#This Row],[harga_produk]]</f>
        <v>6000</v>
      </c>
      <c r="N1812" s="14" t="str">
        <f>LEFT(Transaksi[[#This Row],[jenis_pembayaran]],4)</f>
        <v>QRIS</v>
      </c>
      <c r="O1812" s="14">
        <f>IF(Transaksi[[#This Row],[tipe_pembayaran]]="QRIS",5%*Transaksi[[#This Row],[total_penjualan]],0)</f>
        <v>300</v>
      </c>
      <c r="P1812" s="14">
        <f>Transaksi[[#This Row],[total_penjualan]]-Transaksi[[#This Row],[diskon]]</f>
        <v>5700</v>
      </c>
      <c r="Q1812" s="16" t="str">
        <f t="shared" si="28"/>
        <v>April</v>
      </c>
    </row>
    <row r="1813" spans="1:17">
      <c r="A1813" s="14">
        <v>1813</v>
      </c>
      <c r="B1813" s="14">
        <v>744</v>
      </c>
      <c r="C1813" s="15">
        <v>44798</v>
      </c>
      <c r="D1813" s="14">
        <v>66</v>
      </c>
      <c r="E1813" s="14">
        <v>19</v>
      </c>
      <c r="F1813" s="14">
        <v>2</v>
      </c>
      <c r="G1813" s="14" t="s">
        <v>33</v>
      </c>
      <c r="H1813" s="14" t="s">
        <v>20</v>
      </c>
      <c r="I1813" s="14" t="str">
        <f>VLOOKUP(Transaksi[[#This Row],[product_id]],'Data Mentah'!$J$7:$N$31,2,FALSE)</f>
        <v>Kornet</v>
      </c>
      <c r="J1813" s="14" t="str">
        <f>VLOOKUP(Transaksi[[#This Row],[product_id]],'Data Mentah'!$J$7:$N$31,3,FALSE)</f>
        <v>topping</v>
      </c>
      <c r="K1813" s="14">
        <f>VLOOKUP(Transaksi[[#This Row],[product_id]],'Data Mentah'!$J$7:$N$31,4,FALSE)</f>
        <v>3000</v>
      </c>
      <c r="L1813" s="14" t="str">
        <f>VLOOKUP(Transaksi[[#This Row],[product_id]],'Data Mentah'!$J$7:$N$31,5,FALSE)</f>
        <v>lainnya</v>
      </c>
      <c r="M1813" s="14">
        <f>Transaksi[[#This Row],[quantity]]*Transaksi[[#This Row],[harga_produk]]</f>
        <v>6000</v>
      </c>
      <c r="N1813" s="14" t="str">
        <f>LEFT(Transaksi[[#This Row],[jenis_pembayaran]],4)</f>
        <v>QRIS</v>
      </c>
      <c r="O1813" s="14">
        <f>IF(Transaksi[[#This Row],[tipe_pembayaran]]="QRIS",5%*Transaksi[[#This Row],[total_penjualan]],0)</f>
        <v>300</v>
      </c>
      <c r="P1813" s="14">
        <f>Transaksi[[#This Row],[total_penjualan]]-Transaksi[[#This Row],[diskon]]</f>
        <v>5700</v>
      </c>
      <c r="Q1813" s="16" t="str">
        <f t="shared" si="28"/>
        <v>Agustus</v>
      </c>
    </row>
    <row r="1814" spans="1:17">
      <c r="A1814" s="14">
        <v>1814</v>
      </c>
      <c r="B1814" s="14">
        <v>811</v>
      </c>
      <c r="C1814" s="15">
        <v>44626</v>
      </c>
      <c r="D1814" s="14">
        <v>66</v>
      </c>
      <c r="E1814" s="14">
        <v>19</v>
      </c>
      <c r="F1814" s="14">
        <v>2</v>
      </c>
      <c r="G1814" s="14" t="s">
        <v>19</v>
      </c>
      <c r="H1814" s="14" t="s">
        <v>15</v>
      </c>
      <c r="I1814" s="14" t="str">
        <f>VLOOKUP(Transaksi[[#This Row],[product_id]],'Data Mentah'!$J$7:$N$31,2,FALSE)</f>
        <v>Kornet</v>
      </c>
      <c r="J1814" s="14" t="str">
        <f>VLOOKUP(Transaksi[[#This Row],[product_id]],'Data Mentah'!$J$7:$N$31,3,FALSE)</f>
        <v>topping</v>
      </c>
      <c r="K1814" s="14">
        <f>VLOOKUP(Transaksi[[#This Row],[product_id]],'Data Mentah'!$J$7:$N$31,4,FALSE)</f>
        <v>3000</v>
      </c>
      <c r="L1814" s="14" t="str">
        <f>VLOOKUP(Transaksi[[#This Row],[product_id]],'Data Mentah'!$J$7:$N$31,5,FALSE)</f>
        <v>lainnya</v>
      </c>
      <c r="M1814" s="14">
        <f>Transaksi[[#This Row],[quantity]]*Transaksi[[#This Row],[harga_produk]]</f>
        <v>6000</v>
      </c>
      <c r="N1814" s="14" t="str">
        <f>LEFT(Transaksi[[#This Row],[jenis_pembayaran]],4)</f>
        <v>CASH</v>
      </c>
      <c r="O1814" s="14">
        <f>IF(Transaksi[[#This Row],[tipe_pembayaran]]="QRIS",5%*Transaksi[[#This Row],[total_penjualan]],0)</f>
        <v>0</v>
      </c>
      <c r="P1814" s="14">
        <f>Transaksi[[#This Row],[total_penjualan]]-Transaksi[[#This Row],[diskon]]</f>
        <v>6000</v>
      </c>
      <c r="Q1814" s="16" t="str">
        <f t="shared" si="28"/>
        <v>Maret</v>
      </c>
    </row>
    <row r="1815" spans="1:17">
      <c r="A1815" s="14">
        <v>1815</v>
      </c>
      <c r="B1815" s="14">
        <v>206</v>
      </c>
      <c r="C1815" s="15">
        <v>44563</v>
      </c>
      <c r="D1815" s="14">
        <v>6</v>
      </c>
      <c r="E1815" s="14">
        <v>22</v>
      </c>
      <c r="F1815" s="14">
        <v>1</v>
      </c>
      <c r="G1815" s="14" t="s">
        <v>33</v>
      </c>
      <c r="H1815" s="14" t="s">
        <v>15</v>
      </c>
      <c r="I1815" s="14" t="str">
        <f>VLOOKUP(Transaksi[[#This Row],[product_id]],'Data Mentah'!$J$7:$N$31,2,FALSE)</f>
        <v>Sambal Matah</v>
      </c>
      <c r="J1815" s="14" t="str">
        <f>VLOOKUP(Transaksi[[#This Row],[product_id]],'Data Mentah'!$J$7:$N$31,3,FALSE)</f>
        <v>topping</v>
      </c>
      <c r="K1815" s="14">
        <f>VLOOKUP(Transaksi[[#This Row],[product_id]],'Data Mentah'!$J$7:$N$31,4,FALSE)</f>
        <v>3000</v>
      </c>
      <c r="L1815" s="14" t="str">
        <f>VLOOKUP(Transaksi[[#This Row],[product_id]],'Data Mentah'!$J$7:$N$31,5,FALSE)</f>
        <v>lainnya</v>
      </c>
      <c r="M1815" s="14">
        <f>Transaksi[[#This Row],[quantity]]*Transaksi[[#This Row],[harga_produk]]</f>
        <v>3000</v>
      </c>
      <c r="N1815" s="14" t="str">
        <f>LEFT(Transaksi[[#This Row],[jenis_pembayaran]],4)</f>
        <v>QRIS</v>
      </c>
      <c r="O1815" s="14">
        <f>IF(Transaksi[[#This Row],[tipe_pembayaran]]="QRIS",5%*Transaksi[[#This Row],[total_penjualan]],0)</f>
        <v>150</v>
      </c>
      <c r="P1815" s="14">
        <f>Transaksi[[#This Row],[total_penjualan]]-Transaksi[[#This Row],[diskon]]</f>
        <v>2850</v>
      </c>
      <c r="Q1815" s="16" t="str">
        <f t="shared" si="28"/>
        <v>Januari</v>
      </c>
    </row>
    <row r="1816" spans="1:17">
      <c r="A1816" s="14">
        <v>1816</v>
      </c>
      <c r="B1816" s="14">
        <v>400</v>
      </c>
      <c r="C1816" s="15">
        <v>44647</v>
      </c>
      <c r="D1816" s="14">
        <v>14</v>
      </c>
      <c r="E1816" s="14">
        <v>23</v>
      </c>
      <c r="F1816" s="14">
        <v>1</v>
      </c>
      <c r="G1816" s="14" t="s">
        <v>33</v>
      </c>
      <c r="H1816" s="14" t="s">
        <v>20</v>
      </c>
      <c r="I1816" s="14" t="str">
        <f>VLOOKUP(Transaksi[[#This Row],[product_id]],'Data Mentah'!$J$7:$N$31,2,FALSE)</f>
        <v>Sosis</v>
      </c>
      <c r="J1816" s="14" t="str">
        <f>VLOOKUP(Transaksi[[#This Row],[product_id]],'Data Mentah'!$J$7:$N$31,3,FALSE)</f>
        <v>topping</v>
      </c>
      <c r="K1816" s="14">
        <f>VLOOKUP(Transaksi[[#This Row],[product_id]],'Data Mentah'!$J$7:$N$31,4,FALSE)</f>
        <v>3000</v>
      </c>
      <c r="L1816" s="14" t="str">
        <f>VLOOKUP(Transaksi[[#This Row],[product_id]],'Data Mentah'!$J$7:$N$31,5,FALSE)</f>
        <v>lainnya</v>
      </c>
      <c r="M1816" s="14">
        <f>Transaksi[[#This Row],[quantity]]*Transaksi[[#This Row],[harga_produk]]</f>
        <v>3000</v>
      </c>
      <c r="N1816" s="14" t="str">
        <f>LEFT(Transaksi[[#This Row],[jenis_pembayaran]],4)</f>
        <v>QRIS</v>
      </c>
      <c r="O1816" s="14">
        <f>IF(Transaksi[[#This Row],[tipe_pembayaran]]="QRIS",5%*Transaksi[[#This Row],[total_penjualan]],0)</f>
        <v>150</v>
      </c>
      <c r="P1816" s="14">
        <f>Transaksi[[#This Row],[total_penjualan]]-Transaksi[[#This Row],[diskon]]</f>
        <v>2850</v>
      </c>
      <c r="Q1816" s="16" t="str">
        <f t="shared" si="28"/>
        <v>Maret</v>
      </c>
    </row>
    <row r="1817" spans="1:17">
      <c r="A1817" s="14">
        <v>1817</v>
      </c>
      <c r="B1817" s="14">
        <v>1405</v>
      </c>
      <c r="C1817" s="15">
        <v>44627</v>
      </c>
      <c r="D1817" s="14">
        <v>10</v>
      </c>
      <c r="E1817" s="14">
        <v>20</v>
      </c>
      <c r="F1817" s="14">
        <v>2</v>
      </c>
      <c r="G1817" s="14" t="s">
        <v>14</v>
      </c>
      <c r="H1817" s="14" t="s">
        <v>20</v>
      </c>
      <c r="I1817" s="14" t="str">
        <f>VLOOKUP(Transaksi[[#This Row],[product_id]],'Data Mentah'!$J$7:$N$31,2,FALSE)</f>
        <v>Nugget</v>
      </c>
      <c r="J1817" s="14" t="str">
        <f>VLOOKUP(Transaksi[[#This Row],[product_id]],'Data Mentah'!$J$7:$N$31,3,FALSE)</f>
        <v>topping</v>
      </c>
      <c r="K1817" s="14">
        <f>VLOOKUP(Transaksi[[#This Row],[product_id]],'Data Mentah'!$J$7:$N$31,4,FALSE)</f>
        <v>3000</v>
      </c>
      <c r="L1817" s="14" t="str">
        <f>VLOOKUP(Transaksi[[#This Row],[product_id]],'Data Mentah'!$J$7:$N$31,5,FALSE)</f>
        <v>lainnya</v>
      </c>
      <c r="M1817" s="14">
        <f>Transaksi[[#This Row],[quantity]]*Transaksi[[#This Row],[harga_produk]]</f>
        <v>6000</v>
      </c>
      <c r="N1817" s="14" t="str">
        <f>LEFT(Transaksi[[#This Row],[jenis_pembayaran]],4)</f>
        <v>QRIS</v>
      </c>
      <c r="O1817" s="14">
        <f>IF(Transaksi[[#This Row],[tipe_pembayaran]]="QRIS",5%*Transaksi[[#This Row],[total_penjualan]],0)</f>
        <v>300</v>
      </c>
      <c r="P1817" s="14">
        <f>Transaksi[[#This Row],[total_penjualan]]-Transaksi[[#This Row],[diskon]]</f>
        <v>5700</v>
      </c>
      <c r="Q1817" s="16" t="str">
        <f t="shared" si="28"/>
        <v>Maret</v>
      </c>
    </row>
    <row r="1818" spans="1:17">
      <c r="A1818" s="14">
        <v>1818</v>
      </c>
      <c r="B1818" s="14">
        <v>921</v>
      </c>
      <c r="C1818" s="15">
        <v>44803</v>
      </c>
      <c r="D1818" s="14">
        <v>6</v>
      </c>
      <c r="E1818" s="14">
        <v>22</v>
      </c>
      <c r="F1818" s="14">
        <v>1</v>
      </c>
      <c r="G1818" s="14" t="s">
        <v>30</v>
      </c>
      <c r="H1818" s="14" t="s">
        <v>15</v>
      </c>
      <c r="I1818" s="14" t="str">
        <f>VLOOKUP(Transaksi[[#This Row],[product_id]],'Data Mentah'!$J$7:$N$31,2,FALSE)</f>
        <v>Sambal Matah</v>
      </c>
      <c r="J1818" s="14" t="str">
        <f>VLOOKUP(Transaksi[[#This Row],[product_id]],'Data Mentah'!$J$7:$N$31,3,FALSE)</f>
        <v>topping</v>
      </c>
      <c r="K1818" s="14">
        <f>VLOOKUP(Transaksi[[#This Row],[product_id]],'Data Mentah'!$J$7:$N$31,4,FALSE)</f>
        <v>3000</v>
      </c>
      <c r="L1818" s="14" t="str">
        <f>VLOOKUP(Transaksi[[#This Row],[product_id]],'Data Mentah'!$J$7:$N$31,5,FALSE)</f>
        <v>lainnya</v>
      </c>
      <c r="M1818" s="14">
        <f>Transaksi[[#This Row],[quantity]]*Transaksi[[#This Row],[harga_produk]]</f>
        <v>3000</v>
      </c>
      <c r="N1818" s="14" t="str">
        <f>LEFT(Transaksi[[#This Row],[jenis_pembayaran]],4)</f>
        <v>QRIS</v>
      </c>
      <c r="O1818" s="14">
        <f>IF(Transaksi[[#This Row],[tipe_pembayaran]]="QRIS",5%*Transaksi[[#This Row],[total_penjualan]],0)</f>
        <v>150</v>
      </c>
      <c r="P1818" s="14">
        <f>Transaksi[[#This Row],[total_penjualan]]-Transaksi[[#This Row],[diskon]]</f>
        <v>2850</v>
      </c>
      <c r="Q1818" s="16" t="str">
        <f t="shared" si="28"/>
        <v>Agustus</v>
      </c>
    </row>
    <row r="1819" spans="1:17">
      <c r="A1819" s="14">
        <v>1819</v>
      </c>
      <c r="B1819" s="14">
        <v>692</v>
      </c>
      <c r="C1819" s="15">
        <v>44587</v>
      </c>
      <c r="D1819" s="14">
        <v>14</v>
      </c>
      <c r="E1819" s="14">
        <v>23</v>
      </c>
      <c r="F1819" s="14">
        <v>1</v>
      </c>
      <c r="G1819" s="14" t="s">
        <v>33</v>
      </c>
      <c r="H1819" s="14" t="s">
        <v>20</v>
      </c>
      <c r="I1819" s="14" t="str">
        <f>VLOOKUP(Transaksi[[#This Row],[product_id]],'Data Mentah'!$J$7:$N$31,2,FALSE)</f>
        <v>Sosis</v>
      </c>
      <c r="J1819" s="14" t="str">
        <f>VLOOKUP(Transaksi[[#This Row],[product_id]],'Data Mentah'!$J$7:$N$31,3,FALSE)</f>
        <v>topping</v>
      </c>
      <c r="K1819" s="14">
        <f>VLOOKUP(Transaksi[[#This Row],[product_id]],'Data Mentah'!$J$7:$N$31,4,FALSE)</f>
        <v>3000</v>
      </c>
      <c r="L1819" s="14" t="str">
        <f>VLOOKUP(Transaksi[[#This Row],[product_id]],'Data Mentah'!$J$7:$N$31,5,FALSE)</f>
        <v>lainnya</v>
      </c>
      <c r="M1819" s="14">
        <f>Transaksi[[#This Row],[quantity]]*Transaksi[[#This Row],[harga_produk]]</f>
        <v>3000</v>
      </c>
      <c r="N1819" s="14" t="str">
        <f>LEFT(Transaksi[[#This Row],[jenis_pembayaran]],4)</f>
        <v>QRIS</v>
      </c>
      <c r="O1819" s="14">
        <f>IF(Transaksi[[#This Row],[tipe_pembayaran]]="QRIS",5%*Transaksi[[#This Row],[total_penjualan]],0)</f>
        <v>150</v>
      </c>
      <c r="P1819" s="14">
        <f>Transaksi[[#This Row],[total_penjualan]]-Transaksi[[#This Row],[diskon]]</f>
        <v>2850</v>
      </c>
      <c r="Q1819" s="16" t="str">
        <f t="shared" si="28"/>
        <v>Januari</v>
      </c>
    </row>
    <row r="1820" spans="1:17">
      <c r="A1820" s="14">
        <v>1820</v>
      </c>
      <c r="B1820" s="14">
        <v>906</v>
      </c>
      <c r="C1820" s="15">
        <v>44596</v>
      </c>
      <c r="D1820" s="14">
        <v>66</v>
      </c>
      <c r="E1820" s="14">
        <v>19</v>
      </c>
      <c r="F1820" s="14">
        <v>1</v>
      </c>
      <c r="G1820" s="14" t="s">
        <v>33</v>
      </c>
      <c r="H1820" s="14" t="s">
        <v>15</v>
      </c>
      <c r="I1820" s="14" t="str">
        <f>VLOOKUP(Transaksi[[#This Row],[product_id]],'Data Mentah'!$J$7:$N$31,2,FALSE)</f>
        <v>Kornet</v>
      </c>
      <c r="J1820" s="14" t="str">
        <f>VLOOKUP(Transaksi[[#This Row],[product_id]],'Data Mentah'!$J$7:$N$31,3,FALSE)</f>
        <v>topping</v>
      </c>
      <c r="K1820" s="14">
        <f>VLOOKUP(Transaksi[[#This Row],[product_id]],'Data Mentah'!$J$7:$N$31,4,FALSE)</f>
        <v>3000</v>
      </c>
      <c r="L1820" s="14" t="str">
        <f>VLOOKUP(Transaksi[[#This Row],[product_id]],'Data Mentah'!$J$7:$N$31,5,FALSE)</f>
        <v>lainnya</v>
      </c>
      <c r="M1820" s="14">
        <f>Transaksi[[#This Row],[quantity]]*Transaksi[[#This Row],[harga_produk]]</f>
        <v>3000</v>
      </c>
      <c r="N1820" s="14" t="str">
        <f>LEFT(Transaksi[[#This Row],[jenis_pembayaran]],4)</f>
        <v>QRIS</v>
      </c>
      <c r="O1820" s="14">
        <f>IF(Transaksi[[#This Row],[tipe_pembayaran]]="QRIS",5%*Transaksi[[#This Row],[total_penjualan]],0)</f>
        <v>150</v>
      </c>
      <c r="P1820" s="14">
        <f>Transaksi[[#This Row],[total_penjualan]]-Transaksi[[#This Row],[diskon]]</f>
        <v>2850</v>
      </c>
      <c r="Q1820" s="16" t="str">
        <f t="shared" si="28"/>
        <v>Februari</v>
      </c>
    </row>
    <row r="1821" spans="1:17">
      <c r="A1821" s="14">
        <v>1821</v>
      </c>
      <c r="B1821" s="14">
        <v>1181</v>
      </c>
      <c r="C1821" s="15">
        <v>44756</v>
      </c>
      <c r="D1821" s="14">
        <v>66</v>
      </c>
      <c r="E1821" s="14">
        <v>19</v>
      </c>
      <c r="F1821" s="14">
        <v>1</v>
      </c>
      <c r="G1821" s="14" t="s">
        <v>33</v>
      </c>
      <c r="H1821" s="14" t="s">
        <v>20</v>
      </c>
      <c r="I1821" s="14" t="str">
        <f>VLOOKUP(Transaksi[[#This Row],[product_id]],'Data Mentah'!$J$7:$N$31,2,FALSE)</f>
        <v>Kornet</v>
      </c>
      <c r="J1821" s="14" t="str">
        <f>VLOOKUP(Transaksi[[#This Row],[product_id]],'Data Mentah'!$J$7:$N$31,3,FALSE)</f>
        <v>topping</v>
      </c>
      <c r="K1821" s="14">
        <f>VLOOKUP(Transaksi[[#This Row],[product_id]],'Data Mentah'!$J$7:$N$31,4,FALSE)</f>
        <v>3000</v>
      </c>
      <c r="L1821" s="14" t="str">
        <f>VLOOKUP(Transaksi[[#This Row],[product_id]],'Data Mentah'!$J$7:$N$31,5,FALSE)</f>
        <v>lainnya</v>
      </c>
      <c r="M1821" s="14">
        <f>Transaksi[[#This Row],[quantity]]*Transaksi[[#This Row],[harga_produk]]</f>
        <v>3000</v>
      </c>
      <c r="N1821" s="14" t="str">
        <f>LEFT(Transaksi[[#This Row],[jenis_pembayaran]],4)</f>
        <v>QRIS</v>
      </c>
      <c r="O1821" s="14">
        <f>IF(Transaksi[[#This Row],[tipe_pembayaran]]="QRIS",5%*Transaksi[[#This Row],[total_penjualan]],0)</f>
        <v>150</v>
      </c>
      <c r="P1821" s="14">
        <f>Transaksi[[#This Row],[total_penjualan]]-Transaksi[[#This Row],[diskon]]</f>
        <v>2850</v>
      </c>
      <c r="Q1821" s="16" t="str">
        <f t="shared" si="28"/>
        <v>Juli</v>
      </c>
    </row>
    <row r="1822" spans="1:17">
      <c r="A1822" s="14">
        <v>1822</v>
      </c>
      <c r="B1822" s="14">
        <v>743</v>
      </c>
      <c r="C1822" s="15">
        <v>44659</v>
      </c>
      <c r="D1822" s="14">
        <v>6</v>
      </c>
      <c r="E1822" s="14">
        <v>22</v>
      </c>
      <c r="F1822" s="14">
        <v>1</v>
      </c>
      <c r="G1822" s="14" t="s">
        <v>33</v>
      </c>
      <c r="H1822" s="14" t="s">
        <v>15</v>
      </c>
      <c r="I1822" s="14" t="str">
        <f>VLOOKUP(Transaksi[[#This Row],[product_id]],'Data Mentah'!$J$7:$N$31,2,FALSE)</f>
        <v>Sambal Matah</v>
      </c>
      <c r="J1822" s="14" t="str">
        <f>VLOOKUP(Transaksi[[#This Row],[product_id]],'Data Mentah'!$J$7:$N$31,3,FALSE)</f>
        <v>topping</v>
      </c>
      <c r="K1822" s="14">
        <f>VLOOKUP(Transaksi[[#This Row],[product_id]],'Data Mentah'!$J$7:$N$31,4,FALSE)</f>
        <v>3000</v>
      </c>
      <c r="L1822" s="14" t="str">
        <f>VLOOKUP(Transaksi[[#This Row],[product_id]],'Data Mentah'!$J$7:$N$31,5,FALSE)</f>
        <v>lainnya</v>
      </c>
      <c r="M1822" s="14">
        <f>Transaksi[[#This Row],[quantity]]*Transaksi[[#This Row],[harga_produk]]</f>
        <v>3000</v>
      </c>
      <c r="N1822" s="14" t="str">
        <f>LEFT(Transaksi[[#This Row],[jenis_pembayaran]],4)</f>
        <v>QRIS</v>
      </c>
      <c r="O1822" s="14">
        <f>IF(Transaksi[[#This Row],[tipe_pembayaran]]="QRIS",5%*Transaksi[[#This Row],[total_penjualan]],0)</f>
        <v>150</v>
      </c>
      <c r="P1822" s="14">
        <f>Transaksi[[#This Row],[total_penjualan]]-Transaksi[[#This Row],[diskon]]</f>
        <v>2850</v>
      </c>
      <c r="Q1822" s="16" t="str">
        <f t="shared" si="28"/>
        <v>April</v>
      </c>
    </row>
    <row r="1823" spans="1:17">
      <c r="A1823" s="14">
        <v>1823</v>
      </c>
      <c r="B1823" s="14">
        <v>1189</v>
      </c>
      <c r="C1823" s="15">
        <v>44638</v>
      </c>
      <c r="D1823" s="14">
        <v>6</v>
      </c>
      <c r="E1823" s="14">
        <v>22</v>
      </c>
      <c r="F1823" s="14">
        <v>1</v>
      </c>
      <c r="G1823" s="14" t="s">
        <v>33</v>
      </c>
      <c r="H1823" s="14" t="s">
        <v>15</v>
      </c>
      <c r="I1823" s="14" t="str">
        <f>VLOOKUP(Transaksi[[#This Row],[product_id]],'Data Mentah'!$J$7:$N$31,2,FALSE)</f>
        <v>Sambal Matah</v>
      </c>
      <c r="J1823" s="14" t="str">
        <f>VLOOKUP(Transaksi[[#This Row],[product_id]],'Data Mentah'!$J$7:$N$31,3,FALSE)</f>
        <v>topping</v>
      </c>
      <c r="K1823" s="14">
        <f>VLOOKUP(Transaksi[[#This Row],[product_id]],'Data Mentah'!$J$7:$N$31,4,FALSE)</f>
        <v>3000</v>
      </c>
      <c r="L1823" s="14" t="str">
        <f>VLOOKUP(Transaksi[[#This Row],[product_id]],'Data Mentah'!$J$7:$N$31,5,FALSE)</f>
        <v>lainnya</v>
      </c>
      <c r="M1823" s="14">
        <f>Transaksi[[#This Row],[quantity]]*Transaksi[[#This Row],[harga_produk]]</f>
        <v>3000</v>
      </c>
      <c r="N1823" s="14" t="str">
        <f>LEFT(Transaksi[[#This Row],[jenis_pembayaran]],4)</f>
        <v>QRIS</v>
      </c>
      <c r="O1823" s="14">
        <f>IF(Transaksi[[#This Row],[tipe_pembayaran]]="QRIS",5%*Transaksi[[#This Row],[total_penjualan]],0)</f>
        <v>150</v>
      </c>
      <c r="P1823" s="14">
        <f>Transaksi[[#This Row],[total_penjualan]]-Transaksi[[#This Row],[diskon]]</f>
        <v>2850</v>
      </c>
      <c r="Q1823" s="16" t="str">
        <f t="shared" si="28"/>
        <v>Maret</v>
      </c>
    </row>
    <row r="1824" spans="1:17">
      <c r="A1824" s="14">
        <v>1824</v>
      </c>
      <c r="B1824" s="14">
        <v>153</v>
      </c>
      <c r="C1824" s="15">
        <v>44784</v>
      </c>
      <c r="D1824" s="14">
        <v>66</v>
      </c>
      <c r="E1824" s="14">
        <v>24</v>
      </c>
      <c r="F1824" s="14">
        <v>1</v>
      </c>
      <c r="G1824" s="14" t="s">
        <v>14</v>
      </c>
      <c r="H1824" s="14" t="s">
        <v>20</v>
      </c>
      <c r="I1824" s="14" t="str">
        <f>VLOOKUP(Transaksi[[#This Row],[product_id]],'Data Mentah'!$J$7:$N$31,2,FALSE)</f>
        <v>Telur</v>
      </c>
      <c r="J1824" s="14" t="str">
        <f>VLOOKUP(Transaksi[[#This Row],[product_id]],'Data Mentah'!$J$7:$N$31,3,FALSE)</f>
        <v>topping</v>
      </c>
      <c r="K1824" s="14">
        <f>VLOOKUP(Transaksi[[#This Row],[product_id]],'Data Mentah'!$J$7:$N$31,4,FALSE)</f>
        <v>3000</v>
      </c>
      <c r="L1824" s="14" t="str">
        <f>VLOOKUP(Transaksi[[#This Row],[product_id]],'Data Mentah'!$J$7:$N$31,5,FALSE)</f>
        <v>lainnya</v>
      </c>
      <c r="M1824" s="14">
        <f>Transaksi[[#This Row],[quantity]]*Transaksi[[#This Row],[harga_produk]]</f>
        <v>3000</v>
      </c>
      <c r="N1824" s="14" t="str">
        <f>LEFT(Transaksi[[#This Row],[jenis_pembayaran]],4)</f>
        <v>QRIS</v>
      </c>
      <c r="O1824" s="14">
        <f>IF(Transaksi[[#This Row],[tipe_pembayaran]]="QRIS",5%*Transaksi[[#This Row],[total_penjualan]],0)</f>
        <v>150</v>
      </c>
      <c r="P1824" s="14">
        <f>Transaksi[[#This Row],[total_penjualan]]-Transaksi[[#This Row],[diskon]]</f>
        <v>2850</v>
      </c>
      <c r="Q1824" s="16" t="str">
        <f t="shared" si="28"/>
        <v>Agustus</v>
      </c>
    </row>
    <row r="1825" spans="1:17">
      <c r="A1825" s="14">
        <v>1825</v>
      </c>
      <c r="B1825" s="14">
        <v>1470</v>
      </c>
      <c r="C1825" s="15">
        <v>44669</v>
      </c>
      <c r="D1825" s="14">
        <v>14</v>
      </c>
      <c r="E1825" s="14">
        <v>23</v>
      </c>
      <c r="F1825" s="14">
        <v>1</v>
      </c>
      <c r="G1825" s="14" t="s">
        <v>22</v>
      </c>
      <c r="H1825" s="14" t="s">
        <v>15</v>
      </c>
      <c r="I1825" s="14" t="str">
        <f>VLOOKUP(Transaksi[[#This Row],[product_id]],'Data Mentah'!$J$7:$N$31,2,FALSE)</f>
        <v>Sosis</v>
      </c>
      <c r="J1825" s="14" t="str">
        <f>VLOOKUP(Transaksi[[#This Row],[product_id]],'Data Mentah'!$J$7:$N$31,3,FALSE)</f>
        <v>topping</v>
      </c>
      <c r="K1825" s="14">
        <f>VLOOKUP(Transaksi[[#This Row],[product_id]],'Data Mentah'!$J$7:$N$31,4,FALSE)</f>
        <v>3000</v>
      </c>
      <c r="L1825" s="14" t="str">
        <f>VLOOKUP(Transaksi[[#This Row],[product_id]],'Data Mentah'!$J$7:$N$31,5,FALSE)</f>
        <v>lainnya</v>
      </c>
      <c r="M1825" s="14">
        <f>Transaksi[[#This Row],[quantity]]*Transaksi[[#This Row],[harga_produk]]</f>
        <v>3000</v>
      </c>
      <c r="N1825" s="14" t="str">
        <f>LEFT(Transaksi[[#This Row],[jenis_pembayaran]],4)</f>
        <v>QRIS</v>
      </c>
      <c r="O1825" s="14">
        <f>IF(Transaksi[[#This Row],[tipe_pembayaran]]="QRIS",5%*Transaksi[[#This Row],[total_penjualan]],0)</f>
        <v>150</v>
      </c>
      <c r="P1825" s="14">
        <f>Transaksi[[#This Row],[total_penjualan]]-Transaksi[[#This Row],[diskon]]</f>
        <v>2850</v>
      </c>
      <c r="Q1825" s="16" t="str">
        <f t="shared" si="28"/>
        <v>April</v>
      </c>
    </row>
    <row r="1826" spans="1:17">
      <c r="A1826" s="14">
        <v>1826</v>
      </c>
      <c r="B1826" s="14">
        <v>21</v>
      </c>
      <c r="C1826" s="15">
        <v>44726</v>
      </c>
      <c r="D1826" s="14">
        <v>6</v>
      </c>
      <c r="E1826" s="14">
        <v>22</v>
      </c>
      <c r="F1826" s="14">
        <v>1</v>
      </c>
      <c r="G1826" s="14" t="s">
        <v>14</v>
      </c>
      <c r="H1826" s="14" t="s">
        <v>20</v>
      </c>
      <c r="I1826" s="14" t="str">
        <f>VLOOKUP(Transaksi[[#This Row],[product_id]],'Data Mentah'!$J$7:$N$31,2,FALSE)</f>
        <v>Sambal Matah</v>
      </c>
      <c r="J1826" s="14" t="str">
        <f>VLOOKUP(Transaksi[[#This Row],[product_id]],'Data Mentah'!$J$7:$N$31,3,FALSE)</f>
        <v>topping</v>
      </c>
      <c r="K1826" s="14">
        <f>VLOOKUP(Transaksi[[#This Row],[product_id]],'Data Mentah'!$J$7:$N$31,4,FALSE)</f>
        <v>3000</v>
      </c>
      <c r="L1826" s="14" t="str">
        <f>VLOOKUP(Transaksi[[#This Row],[product_id]],'Data Mentah'!$J$7:$N$31,5,FALSE)</f>
        <v>lainnya</v>
      </c>
      <c r="M1826" s="14">
        <f>Transaksi[[#This Row],[quantity]]*Transaksi[[#This Row],[harga_produk]]</f>
        <v>3000</v>
      </c>
      <c r="N1826" s="14" t="str">
        <f>LEFT(Transaksi[[#This Row],[jenis_pembayaran]],4)</f>
        <v>QRIS</v>
      </c>
      <c r="O1826" s="14">
        <f>IF(Transaksi[[#This Row],[tipe_pembayaran]]="QRIS",5%*Transaksi[[#This Row],[total_penjualan]],0)</f>
        <v>150</v>
      </c>
      <c r="P1826" s="14">
        <f>Transaksi[[#This Row],[total_penjualan]]-Transaksi[[#This Row],[diskon]]</f>
        <v>2850</v>
      </c>
      <c r="Q1826" s="16" t="str">
        <f t="shared" si="28"/>
        <v>Juni</v>
      </c>
    </row>
    <row r="1827" spans="1:17">
      <c r="A1827" s="14">
        <v>1827</v>
      </c>
      <c r="B1827" s="14">
        <v>753</v>
      </c>
      <c r="C1827" s="15">
        <v>44680</v>
      </c>
      <c r="D1827" s="14">
        <v>10</v>
      </c>
      <c r="E1827" s="14">
        <v>20</v>
      </c>
      <c r="F1827" s="14">
        <v>1</v>
      </c>
      <c r="G1827" s="14" t="s">
        <v>19</v>
      </c>
      <c r="H1827" s="14" t="s">
        <v>15</v>
      </c>
      <c r="I1827" s="14" t="str">
        <f>VLOOKUP(Transaksi[[#This Row],[product_id]],'Data Mentah'!$J$7:$N$31,2,FALSE)</f>
        <v>Nugget</v>
      </c>
      <c r="J1827" s="14" t="str">
        <f>VLOOKUP(Transaksi[[#This Row],[product_id]],'Data Mentah'!$J$7:$N$31,3,FALSE)</f>
        <v>topping</v>
      </c>
      <c r="K1827" s="14">
        <f>VLOOKUP(Transaksi[[#This Row],[product_id]],'Data Mentah'!$J$7:$N$31,4,FALSE)</f>
        <v>3000</v>
      </c>
      <c r="L1827" s="14" t="str">
        <f>VLOOKUP(Transaksi[[#This Row],[product_id]],'Data Mentah'!$J$7:$N$31,5,FALSE)</f>
        <v>lainnya</v>
      </c>
      <c r="M1827" s="14">
        <f>Transaksi[[#This Row],[quantity]]*Transaksi[[#This Row],[harga_produk]]</f>
        <v>3000</v>
      </c>
      <c r="N1827" s="14" t="str">
        <f>LEFT(Transaksi[[#This Row],[jenis_pembayaran]],4)</f>
        <v>CASH</v>
      </c>
      <c r="O1827" s="14">
        <f>IF(Transaksi[[#This Row],[tipe_pembayaran]]="QRIS",5%*Transaksi[[#This Row],[total_penjualan]],0)</f>
        <v>0</v>
      </c>
      <c r="P1827" s="14">
        <f>Transaksi[[#This Row],[total_penjualan]]-Transaksi[[#This Row],[diskon]]</f>
        <v>3000</v>
      </c>
      <c r="Q1827" s="16" t="str">
        <f t="shared" si="28"/>
        <v>April</v>
      </c>
    </row>
    <row r="1828" spans="1:17">
      <c r="A1828" s="14">
        <v>1828</v>
      </c>
      <c r="B1828" s="14">
        <v>800</v>
      </c>
      <c r="C1828" s="15">
        <v>44726</v>
      </c>
      <c r="D1828" s="14">
        <v>10</v>
      </c>
      <c r="E1828" s="14">
        <v>20</v>
      </c>
      <c r="F1828" s="14">
        <v>2</v>
      </c>
      <c r="G1828" s="14" t="s">
        <v>45</v>
      </c>
      <c r="H1828" s="14" t="s">
        <v>20</v>
      </c>
      <c r="I1828" s="14" t="str">
        <f>VLOOKUP(Transaksi[[#This Row],[product_id]],'Data Mentah'!$J$7:$N$31,2,FALSE)</f>
        <v>Nugget</v>
      </c>
      <c r="J1828" s="14" t="str">
        <f>VLOOKUP(Transaksi[[#This Row],[product_id]],'Data Mentah'!$J$7:$N$31,3,FALSE)</f>
        <v>topping</v>
      </c>
      <c r="K1828" s="14">
        <f>VLOOKUP(Transaksi[[#This Row],[product_id]],'Data Mentah'!$J$7:$N$31,4,FALSE)</f>
        <v>3000</v>
      </c>
      <c r="L1828" s="14" t="str">
        <f>VLOOKUP(Transaksi[[#This Row],[product_id]],'Data Mentah'!$J$7:$N$31,5,FALSE)</f>
        <v>lainnya</v>
      </c>
      <c r="M1828" s="14">
        <f>Transaksi[[#This Row],[quantity]]*Transaksi[[#This Row],[harga_produk]]</f>
        <v>6000</v>
      </c>
      <c r="N1828" s="14" t="str">
        <f>LEFT(Transaksi[[#This Row],[jenis_pembayaran]],4)</f>
        <v>QRIS</v>
      </c>
      <c r="O1828" s="14">
        <f>IF(Transaksi[[#This Row],[tipe_pembayaran]]="QRIS",5%*Transaksi[[#This Row],[total_penjualan]],0)</f>
        <v>300</v>
      </c>
      <c r="P1828" s="14">
        <f>Transaksi[[#This Row],[total_penjualan]]-Transaksi[[#This Row],[diskon]]</f>
        <v>5700</v>
      </c>
      <c r="Q1828" s="16" t="str">
        <f t="shared" si="28"/>
        <v>Juni</v>
      </c>
    </row>
    <row r="1829" spans="1:17">
      <c r="A1829" s="14">
        <v>1829</v>
      </c>
      <c r="B1829" s="14">
        <v>242</v>
      </c>
      <c r="C1829" s="15">
        <v>44609</v>
      </c>
      <c r="D1829" s="14">
        <v>6</v>
      </c>
      <c r="E1829" s="14">
        <v>22</v>
      </c>
      <c r="F1829" s="14">
        <v>1</v>
      </c>
      <c r="G1829" s="14" t="s">
        <v>19</v>
      </c>
      <c r="H1829" s="14" t="s">
        <v>20</v>
      </c>
      <c r="I1829" s="14" t="str">
        <f>VLOOKUP(Transaksi[[#This Row],[product_id]],'Data Mentah'!$J$7:$N$31,2,FALSE)</f>
        <v>Sambal Matah</v>
      </c>
      <c r="J1829" s="14" t="str">
        <f>VLOOKUP(Transaksi[[#This Row],[product_id]],'Data Mentah'!$J$7:$N$31,3,FALSE)</f>
        <v>topping</v>
      </c>
      <c r="K1829" s="14">
        <f>VLOOKUP(Transaksi[[#This Row],[product_id]],'Data Mentah'!$J$7:$N$31,4,FALSE)</f>
        <v>3000</v>
      </c>
      <c r="L1829" s="14" t="str">
        <f>VLOOKUP(Transaksi[[#This Row],[product_id]],'Data Mentah'!$J$7:$N$31,5,FALSE)</f>
        <v>lainnya</v>
      </c>
      <c r="M1829" s="14">
        <f>Transaksi[[#This Row],[quantity]]*Transaksi[[#This Row],[harga_produk]]</f>
        <v>3000</v>
      </c>
      <c r="N1829" s="14" t="str">
        <f>LEFT(Transaksi[[#This Row],[jenis_pembayaran]],4)</f>
        <v>CASH</v>
      </c>
      <c r="O1829" s="14">
        <f>IF(Transaksi[[#This Row],[tipe_pembayaran]]="QRIS",5%*Transaksi[[#This Row],[total_penjualan]],0)</f>
        <v>0</v>
      </c>
      <c r="P1829" s="14">
        <f>Transaksi[[#This Row],[total_penjualan]]-Transaksi[[#This Row],[diskon]]</f>
        <v>3000</v>
      </c>
      <c r="Q1829" s="16" t="str">
        <f t="shared" si="28"/>
        <v>Februari</v>
      </c>
    </row>
    <row r="1830" spans="1:17">
      <c r="A1830" s="14">
        <v>1830</v>
      </c>
      <c r="B1830" s="14">
        <v>1161</v>
      </c>
      <c r="C1830" s="15">
        <v>44718</v>
      </c>
      <c r="D1830" s="14">
        <v>66</v>
      </c>
      <c r="E1830" s="14">
        <v>24</v>
      </c>
      <c r="F1830" s="14">
        <v>2</v>
      </c>
      <c r="G1830" s="14" t="s">
        <v>33</v>
      </c>
      <c r="H1830" s="14" t="s">
        <v>20</v>
      </c>
      <c r="I1830" s="14" t="str">
        <f>VLOOKUP(Transaksi[[#This Row],[product_id]],'Data Mentah'!$J$7:$N$31,2,FALSE)</f>
        <v>Telur</v>
      </c>
      <c r="J1830" s="14" t="str">
        <f>VLOOKUP(Transaksi[[#This Row],[product_id]],'Data Mentah'!$J$7:$N$31,3,FALSE)</f>
        <v>topping</v>
      </c>
      <c r="K1830" s="14">
        <f>VLOOKUP(Transaksi[[#This Row],[product_id]],'Data Mentah'!$J$7:$N$31,4,FALSE)</f>
        <v>3000</v>
      </c>
      <c r="L1830" s="14" t="str">
        <f>VLOOKUP(Transaksi[[#This Row],[product_id]],'Data Mentah'!$J$7:$N$31,5,FALSE)</f>
        <v>lainnya</v>
      </c>
      <c r="M1830" s="14">
        <f>Transaksi[[#This Row],[quantity]]*Transaksi[[#This Row],[harga_produk]]</f>
        <v>6000</v>
      </c>
      <c r="N1830" s="14" t="str">
        <f>LEFT(Transaksi[[#This Row],[jenis_pembayaran]],4)</f>
        <v>QRIS</v>
      </c>
      <c r="O1830" s="14">
        <f>IF(Transaksi[[#This Row],[tipe_pembayaran]]="QRIS",5%*Transaksi[[#This Row],[total_penjualan]],0)</f>
        <v>300</v>
      </c>
      <c r="P1830" s="14">
        <f>Transaksi[[#This Row],[total_penjualan]]-Transaksi[[#This Row],[diskon]]</f>
        <v>5700</v>
      </c>
      <c r="Q1830" s="16" t="str">
        <f t="shared" si="28"/>
        <v>Juni</v>
      </c>
    </row>
    <row r="1831" spans="1:17">
      <c r="A1831" s="14">
        <v>1831</v>
      </c>
      <c r="B1831" s="14">
        <v>1425</v>
      </c>
      <c r="C1831" s="15">
        <v>44706</v>
      </c>
      <c r="D1831" s="14">
        <v>14</v>
      </c>
      <c r="E1831" s="14">
        <v>23</v>
      </c>
      <c r="F1831" s="14">
        <v>2</v>
      </c>
      <c r="G1831" s="14" t="s">
        <v>30</v>
      </c>
      <c r="H1831" s="14" t="s">
        <v>20</v>
      </c>
      <c r="I1831" s="14" t="str">
        <f>VLOOKUP(Transaksi[[#This Row],[product_id]],'Data Mentah'!$J$7:$N$31,2,FALSE)</f>
        <v>Sosis</v>
      </c>
      <c r="J1831" s="14" t="str">
        <f>VLOOKUP(Transaksi[[#This Row],[product_id]],'Data Mentah'!$J$7:$N$31,3,FALSE)</f>
        <v>topping</v>
      </c>
      <c r="K1831" s="14">
        <f>VLOOKUP(Transaksi[[#This Row],[product_id]],'Data Mentah'!$J$7:$N$31,4,FALSE)</f>
        <v>3000</v>
      </c>
      <c r="L1831" s="14" t="str">
        <f>VLOOKUP(Transaksi[[#This Row],[product_id]],'Data Mentah'!$J$7:$N$31,5,FALSE)</f>
        <v>lainnya</v>
      </c>
      <c r="M1831" s="14">
        <f>Transaksi[[#This Row],[quantity]]*Transaksi[[#This Row],[harga_produk]]</f>
        <v>6000</v>
      </c>
      <c r="N1831" s="14" t="str">
        <f>LEFT(Transaksi[[#This Row],[jenis_pembayaran]],4)</f>
        <v>QRIS</v>
      </c>
      <c r="O1831" s="14">
        <f>IF(Transaksi[[#This Row],[tipe_pembayaran]]="QRIS",5%*Transaksi[[#This Row],[total_penjualan]],0)</f>
        <v>300</v>
      </c>
      <c r="P1831" s="14">
        <f>Transaksi[[#This Row],[total_penjualan]]-Transaksi[[#This Row],[diskon]]</f>
        <v>5700</v>
      </c>
      <c r="Q1831" s="16" t="str">
        <f t="shared" si="28"/>
        <v>Mei</v>
      </c>
    </row>
    <row r="1832" spans="1:17">
      <c r="A1832" s="14">
        <v>1832</v>
      </c>
      <c r="B1832" s="14">
        <v>316</v>
      </c>
      <c r="C1832" s="15">
        <v>44734</v>
      </c>
      <c r="D1832" s="14">
        <v>14</v>
      </c>
      <c r="E1832" s="14">
        <v>23</v>
      </c>
      <c r="F1832" s="14">
        <v>2</v>
      </c>
      <c r="G1832" s="14" t="s">
        <v>30</v>
      </c>
      <c r="H1832" s="14" t="s">
        <v>15</v>
      </c>
      <c r="I1832" s="14" t="str">
        <f>VLOOKUP(Transaksi[[#This Row],[product_id]],'Data Mentah'!$J$7:$N$31,2,FALSE)</f>
        <v>Sosis</v>
      </c>
      <c r="J1832" s="14" t="str">
        <f>VLOOKUP(Transaksi[[#This Row],[product_id]],'Data Mentah'!$J$7:$N$31,3,FALSE)</f>
        <v>topping</v>
      </c>
      <c r="K1832" s="14">
        <f>VLOOKUP(Transaksi[[#This Row],[product_id]],'Data Mentah'!$J$7:$N$31,4,FALSE)</f>
        <v>3000</v>
      </c>
      <c r="L1832" s="14" t="str">
        <f>VLOOKUP(Transaksi[[#This Row],[product_id]],'Data Mentah'!$J$7:$N$31,5,FALSE)</f>
        <v>lainnya</v>
      </c>
      <c r="M1832" s="14">
        <f>Transaksi[[#This Row],[quantity]]*Transaksi[[#This Row],[harga_produk]]</f>
        <v>6000</v>
      </c>
      <c r="N1832" s="14" t="str">
        <f>LEFT(Transaksi[[#This Row],[jenis_pembayaran]],4)</f>
        <v>QRIS</v>
      </c>
      <c r="O1832" s="14">
        <f>IF(Transaksi[[#This Row],[tipe_pembayaran]]="QRIS",5%*Transaksi[[#This Row],[total_penjualan]],0)</f>
        <v>300</v>
      </c>
      <c r="P1832" s="14">
        <f>Transaksi[[#This Row],[total_penjualan]]-Transaksi[[#This Row],[diskon]]</f>
        <v>5700</v>
      </c>
      <c r="Q1832" s="16" t="str">
        <f t="shared" si="28"/>
        <v>Juni</v>
      </c>
    </row>
    <row r="1833" spans="1:17">
      <c r="A1833" s="14">
        <v>1833</v>
      </c>
      <c r="B1833" s="14">
        <v>885</v>
      </c>
      <c r="C1833" s="15">
        <v>44654</v>
      </c>
      <c r="D1833" s="14">
        <v>6</v>
      </c>
      <c r="E1833" s="14">
        <v>22</v>
      </c>
      <c r="F1833" s="14">
        <v>2</v>
      </c>
      <c r="G1833" s="14" t="s">
        <v>30</v>
      </c>
      <c r="H1833" s="14" t="s">
        <v>20</v>
      </c>
      <c r="I1833" s="14" t="str">
        <f>VLOOKUP(Transaksi[[#This Row],[product_id]],'Data Mentah'!$J$7:$N$31,2,FALSE)</f>
        <v>Sambal Matah</v>
      </c>
      <c r="J1833" s="14" t="str">
        <f>VLOOKUP(Transaksi[[#This Row],[product_id]],'Data Mentah'!$J$7:$N$31,3,FALSE)</f>
        <v>topping</v>
      </c>
      <c r="K1833" s="14">
        <f>VLOOKUP(Transaksi[[#This Row],[product_id]],'Data Mentah'!$J$7:$N$31,4,FALSE)</f>
        <v>3000</v>
      </c>
      <c r="L1833" s="14" t="str">
        <f>VLOOKUP(Transaksi[[#This Row],[product_id]],'Data Mentah'!$J$7:$N$31,5,FALSE)</f>
        <v>lainnya</v>
      </c>
      <c r="M1833" s="14">
        <f>Transaksi[[#This Row],[quantity]]*Transaksi[[#This Row],[harga_produk]]</f>
        <v>6000</v>
      </c>
      <c r="N1833" s="14" t="str">
        <f>LEFT(Transaksi[[#This Row],[jenis_pembayaran]],4)</f>
        <v>QRIS</v>
      </c>
      <c r="O1833" s="14">
        <f>IF(Transaksi[[#This Row],[tipe_pembayaran]]="QRIS",5%*Transaksi[[#This Row],[total_penjualan]],0)</f>
        <v>300</v>
      </c>
      <c r="P1833" s="14">
        <f>Transaksi[[#This Row],[total_penjualan]]-Transaksi[[#This Row],[diskon]]</f>
        <v>5700</v>
      </c>
      <c r="Q1833" s="16" t="str">
        <f t="shared" si="28"/>
        <v>April</v>
      </c>
    </row>
    <row r="1834" spans="1:17">
      <c r="A1834" s="14">
        <v>1834</v>
      </c>
      <c r="B1834" s="14">
        <v>656</v>
      </c>
      <c r="C1834" s="15">
        <v>44653</v>
      </c>
      <c r="D1834" s="14">
        <v>66</v>
      </c>
      <c r="E1834" s="14">
        <v>19</v>
      </c>
      <c r="F1834" s="14">
        <v>2</v>
      </c>
      <c r="G1834" s="14" t="s">
        <v>45</v>
      </c>
      <c r="H1834" s="14" t="s">
        <v>15</v>
      </c>
      <c r="I1834" s="14" t="str">
        <f>VLOOKUP(Transaksi[[#This Row],[product_id]],'Data Mentah'!$J$7:$N$31,2,FALSE)</f>
        <v>Kornet</v>
      </c>
      <c r="J1834" s="14" t="str">
        <f>VLOOKUP(Transaksi[[#This Row],[product_id]],'Data Mentah'!$J$7:$N$31,3,FALSE)</f>
        <v>topping</v>
      </c>
      <c r="K1834" s="14">
        <f>VLOOKUP(Transaksi[[#This Row],[product_id]],'Data Mentah'!$J$7:$N$31,4,FALSE)</f>
        <v>3000</v>
      </c>
      <c r="L1834" s="14" t="str">
        <f>VLOOKUP(Transaksi[[#This Row],[product_id]],'Data Mentah'!$J$7:$N$31,5,FALSE)</f>
        <v>lainnya</v>
      </c>
      <c r="M1834" s="14">
        <f>Transaksi[[#This Row],[quantity]]*Transaksi[[#This Row],[harga_produk]]</f>
        <v>6000</v>
      </c>
      <c r="N1834" s="14" t="str">
        <f>LEFT(Transaksi[[#This Row],[jenis_pembayaran]],4)</f>
        <v>QRIS</v>
      </c>
      <c r="O1834" s="14">
        <f>IF(Transaksi[[#This Row],[tipe_pembayaran]]="QRIS",5%*Transaksi[[#This Row],[total_penjualan]],0)</f>
        <v>300</v>
      </c>
      <c r="P1834" s="14">
        <f>Transaksi[[#This Row],[total_penjualan]]-Transaksi[[#This Row],[diskon]]</f>
        <v>5700</v>
      </c>
      <c r="Q1834" s="16" t="str">
        <f t="shared" si="28"/>
        <v>April</v>
      </c>
    </row>
    <row r="1835" spans="1:17">
      <c r="A1835" s="14">
        <v>1835</v>
      </c>
      <c r="B1835" s="14">
        <v>1234</v>
      </c>
      <c r="C1835" s="15">
        <v>44587</v>
      </c>
      <c r="D1835" s="14">
        <v>14</v>
      </c>
      <c r="E1835" s="14">
        <v>23</v>
      </c>
      <c r="F1835" s="14">
        <v>2</v>
      </c>
      <c r="G1835" s="14" t="s">
        <v>19</v>
      </c>
      <c r="H1835" s="14" t="s">
        <v>15</v>
      </c>
      <c r="I1835" s="14" t="str">
        <f>VLOOKUP(Transaksi[[#This Row],[product_id]],'Data Mentah'!$J$7:$N$31,2,FALSE)</f>
        <v>Sosis</v>
      </c>
      <c r="J1835" s="14" t="str">
        <f>VLOOKUP(Transaksi[[#This Row],[product_id]],'Data Mentah'!$J$7:$N$31,3,FALSE)</f>
        <v>topping</v>
      </c>
      <c r="K1835" s="14">
        <f>VLOOKUP(Transaksi[[#This Row],[product_id]],'Data Mentah'!$J$7:$N$31,4,FALSE)</f>
        <v>3000</v>
      </c>
      <c r="L1835" s="14" t="str">
        <f>VLOOKUP(Transaksi[[#This Row],[product_id]],'Data Mentah'!$J$7:$N$31,5,FALSE)</f>
        <v>lainnya</v>
      </c>
      <c r="M1835" s="14">
        <f>Transaksi[[#This Row],[quantity]]*Transaksi[[#This Row],[harga_produk]]</f>
        <v>6000</v>
      </c>
      <c r="N1835" s="14" t="str">
        <f>LEFT(Transaksi[[#This Row],[jenis_pembayaran]],4)</f>
        <v>CASH</v>
      </c>
      <c r="O1835" s="14">
        <f>IF(Transaksi[[#This Row],[tipe_pembayaran]]="QRIS",5%*Transaksi[[#This Row],[total_penjualan]],0)</f>
        <v>0</v>
      </c>
      <c r="P1835" s="14">
        <f>Transaksi[[#This Row],[total_penjualan]]-Transaksi[[#This Row],[diskon]]</f>
        <v>6000</v>
      </c>
      <c r="Q1835" s="16" t="str">
        <f t="shared" si="28"/>
        <v>Januari</v>
      </c>
    </row>
    <row r="1836" spans="1:17">
      <c r="A1836" s="14">
        <v>1836</v>
      </c>
      <c r="B1836" s="14">
        <v>727</v>
      </c>
      <c r="C1836" s="15">
        <v>44610</v>
      </c>
      <c r="D1836" s="14">
        <v>14</v>
      </c>
      <c r="E1836" s="14">
        <v>23</v>
      </c>
      <c r="F1836" s="14">
        <v>2</v>
      </c>
      <c r="G1836" s="14" t="s">
        <v>33</v>
      </c>
      <c r="H1836" s="14" t="s">
        <v>20</v>
      </c>
      <c r="I1836" s="14" t="str">
        <f>VLOOKUP(Transaksi[[#This Row],[product_id]],'Data Mentah'!$J$7:$N$31,2,FALSE)</f>
        <v>Sosis</v>
      </c>
      <c r="J1836" s="14" t="str">
        <f>VLOOKUP(Transaksi[[#This Row],[product_id]],'Data Mentah'!$J$7:$N$31,3,FALSE)</f>
        <v>topping</v>
      </c>
      <c r="K1836" s="14">
        <f>VLOOKUP(Transaksi[[#This Row],[product_id]],'Data Mentah'!$J$7:$N$31,4,FALSE)</f>
        <v>3000</v>
      </c>
      <c r="L1836" s="14" t="str">
        <f>VLOOKUP(Transaksi[[#This Row],[product_id]],'Data Mentah'!$J$7:$N$31,5,FALSE)</f>
        <v>lainnya</v>
      </c>
      <c r="M1836" s="14">
        <f>Transaksi[[#This Row],[quantity]]*Transaksi[[#This Row],[harga_produk]]</f>
        <v>6000</v>
      </c>
      <c r="N1836" s="14" t="str">
        <f>LEFT(Transaksi[[#This Row],[jenis_pembayaran]],4)</f>
        <v>QRIS</v>
      </c>
      <c r="O1836" s="14">
        <f>IF(Transaksi[[#This Row],[tipe_pembayaran]]="QRIS",5%*Transaksi[[#This Row],[total_penjualan]],0)</f>
        <v>300</v>
      </c>
      <c r="P1836" s="14">
        <f>Transaksi[[#This Row],[total_penjualan]]-Transaksi[[#This Row],[diskon]]</f>
        <v>5700</v>
      </c>
      <c r="Q1836" s="16" t="str">
        <f t="shared" si="28"/>
        <v>Februari</v>
      </c>
    </row>
    <row r="1837" spans="1:17">
      <c r="A1837" s="14">
        <v>1837</v>
      </c>
      <c r="B1837" s="14">
        <v>151</v>
      </c>
      <c r="C1837" s="15">
        <v>44640</v>
      </c>
      <c r="D1837" s="14">
        <v>6</v>
      </c>
      <c r="E1837" s="14">
        <v>22</v>
      </c>
      <c r="F1837" s="14">
        <v>1</v>
      </c>
      <c r="G1837" s="14" t="s">
        <v>22</v>
      </c>
      <c r="H1837" s="14" t="s">
        <v>15</v>
      </c>
      <c r="I1837" s="14" t="str">
        <f>VLOOKUP(Transaksi[[#This Row],[product_id]],'Data Mentah'!$J$7:$N$31,2,FALSE)</f>
        <v>Sambal Matah</v>
      </c>
      <c r="J1837" s="14" t="str">
        <f>VLOOKUP(Transaksi[[#This Row],[product_id]],'Data Mentah'!$J$7:$N$31,3,FALSE)</f>
        <v>topping</v>
      </c>
      <c r="K1837" s="14">
        <f>VLOOKUP(Transaksi[[#This Row],[product_id]],'Data Mentah'!$J$7:$N$31,4,FALSE)</f>
        <v>3000</v>
      </c>
      <c r="L1837" s="14" t="str">
        <f>VLOOKUP(Transaksi[[#This Row],[product_id]],'Data Mentah'!$J$7:$N$31,5,FALSE)</f>
        <v>lainnya</v>
      </c>
      <c r="M1837" s="14">
        <f>Transaksi[[#This Row],[quantity]]*Transaksi[[#This Row],[harga_produk]]</f>
        <v>3000</v>
      </c>
      <c r="N1837" s="14" t="str">
        <f>LEFT(Transaksi[[#This Row],[jenis_pembayaran]],4)</f>
        <v>QRIS</v>
      </c>
      <c r="O1837" s="14">
        <f>IF(Transaksi[[#This Row],[tipe_pembayaran]]="QRIS",5%*Transaksi[[#This Row],[total_penjualan]],0)</f>
        <v>150</v>
      </c>
      <c r="P1837" s="14">
        <f>Transaksi[[#This Row],[total_penjualan]]-Transaksi[[#This Row],[diskon]]</f>
        <v>2850</v>
      </c>
      <c r="Q1837" s="16" t="str">
        <f t="shared" si="28"/>
        <v>Maret</v>
      </c>
    </row>
    <row r="1838" spans="1:17">
      <c r="A1838" s="14">
        <v>1838</v>
      </c>
      <c r="B1838" s="14">
        <v>821</v>
      </c>
      <c r="C1838" s="15">
        <v>44770</v>
      </c>
      <c r="D1838" s="14">
        <v>66</v>
      </c>
      <c r="E1838" s="14">
        <v>19</v>
      </c>
      <c r="F1838" s="14">
        <v>2</v>
      </c>
      <c r="G1838" s="14" t="s">
        <v>33</v>
      </c>
      <c r="H1838" s="14" t="s">
        <v>20</v>
      </c>
      <c r="I1838" s="14" t="str">
        <f>VLOOKUP(Transaksi[[#This Row],[product_id]],'Data Mentah'!$J$7:$N$31,2,FALSE)</f>
        <v>Kornet</v>
      </c>
      <c r="J1838" s="14" t="str">
        <f>VLOOKUP(Transaksi[[#This Row],[product_id]],'Data Mentah'!$J$7:$N$31,3,FALSE)</f>
        <v>topping</v>
      </c>
      <c r="K1838" s="14">
        <f>VLOOKUP(Transaksi[[#This Row],[product_id]],'Data Mentah'!$J$7:$N$31,4,FALSE)</f>
        <v>3000</v>
      </c>
      <c r="L1838" s="14" t="str">
        <f>VLOOKUP(Transaksi[[#This Row],[product_id]],'Data Mentah'!$J$7:$N$31,5,FALSE)</f>
        <v>lainnya</v>
      </c>
      <c r="M1838" s="14">
        <f>Transaksi[[#This Row],[quantity]]*Transaksi[[#This Row],[harga_produk]]</f>
        <v>6000</v>
      </c>
      <c r="N1838" s="14" t="str">
        <f>LEFT(Transaksi[[#This Row],[jenis_pembayaran]],4)</f>
        <v>QRIS</v>
      </c>
      <c r="O1838" s="14">
        <f>IF(Transaksi[[#This Row],[tipe_pembayaran]]="QRIS",5%*Transaksi[[#This Row],[total_penjualan]],0)</f>
        <v>300</v>
      </c>
      <c r="P1838" s="14">
        <f>Transaksi[[#This Row],[total_penjualan]]-Transaksi[[#This Row],[diskon]]</f>
        <v>5700</v>
      </c>
      <c r="Q1838" s="16" t="str">
        <f t="shared" si="28"/>
        <v>Juli</v>
      </c>
    </row>
    <row r="1839" spans="1:17">
      <c r="A1839" s="14">
        <v>1839</v>
      </c>
      <c r="B1839" s="14">
        <v>909</v>
      </c>
      <c r="C1839" s="15">
        <v>44606</v>
      </c>
      <c r="D1839" s="14">
        <v>10</v>
      </c>
      <c r="E1839" s="14">
        <v>20</v>
      </c>
      <c r="F1839" s="14">
        <v>1</v>
      </c>
      <c r="G1839" s="14" t="s">
        <v>22</v>
      </c>
      <c r="H1839" s="14" t="s">
        <v>20</v>
      </c>
      <c r="I1839" s="14" t="str">
        <f>VLOOKUP(Transaksi[[#This Row],[product_id]],'Data Mentah'!$J$7:$N$31,2,FALSE)</f>
        <v>Nugget</v>
      </c>
      <c r="J1839" s="14" t="str">
        <f>VLOOKUP(Transaksi[[#This Row],[product_id]],'Data Mentah'!$J$7:$N$31,3,FALSE)</f>
        <v>topping</v>
      </c>
      <c r="K1839" s="14">
        <f>VLOOKUP(Transaksi[[#This Row],[product_id]],'Data Mentah'!$J$7:$N$31,4,FALSE)</f>
        <v>3000</v>
      </c>
      <c r="L1839" s="14" t="str">
        <f>VLOOKUP(Transaksi[[#This Row],[product_id]],'Data Mentah'!$J$7:$N$31,5,FALSE)</f>
        <v>lainnya</v>
      </c>
      <c r="M1839" s="14">
        <f>Transaksi[[#This Row],[quantity]]*Transaksi[[#This Row],[harga_produk]]</f>
        <v>3000</v>
      </c>
      <c r="N1839" s="14" t="str">
        <f>LEFT(Transaksi[[#This Row],[jenis_pembayaran]],4)</f>
        <v>QRIS</v>
      </c>
      <c r="O1839" s="14">
        <f>IF(Transaksi[[#This Row],[tipe_pembayaran]]="QRIS",5%*Transaksi[[#This Row],[total_penjualan]],0)</f>
        <v>150</v>
      </c>
      <c r="P1839" s="14">
        <f>Transaksi[[#This Row],[total_penjualan]]-Transaksi[[#This Row],[diskon]]</f>
        <v>2850</v>
      </c>
      <c r="Q1839" s="16" t="str">
        <f t="shared" si="28"/>
        <v>Februari</v>
      </c>
    </row>
    <row r="1840" spans="1:17">
      <c r="A1840" s="14">
        <v>1840</v>
      </c>
      <c r="B1840" s="14">
        <v>1137</v>
      </c>
      <c r="C1840" s="15">
        <v>44599</v>
      </c>
      <c r="D1840" s="14">
        <v>6</v>
      </c>
      <c r="E1840" s="14">
        <v>22</v>
      </c>
      <c r="F1840" s="14">
        <v>2</v>
      </c>
      <c r="G1840" s="14" t="s">
        <v>45</v>
      </c>
      <c r="H1840" s="14" t="s">
        <v>15</v>
      </c>
      <c r="I1840" s="14" t="str">
        <f>VLOOKUP(Transaksi[[#This Row],[product_id]],'Data Mentah'!$J$7:$N$31,2,FALSE)</f>
        <v>Sambal Matah</v>
      </c>
      <c r="J1840" s="14" t="str">
        <f>VLOOKUP(Transaksi[[#This Row],[product_id]],'Data Mentah'!$J$7:$N$31,3,FALSE)</f>
        <v>topping</v>
      </c>
      <c r="K1840" s="14">
        <f>VLOOKUP(Transaksi[[#This Row],[product_id]],'Data Mentah'!$J$7:$N$31,4,FALSE)</f>
        <v>3000</v>
      </c>
      <c r="L1840" s="14" t="str">
        <f>VLOOKUP(Transaksi[[#This Row],[product_id]],'Data Mentah'!$J$7:$N$31,5,FALSE)</f>
        <v>lainnya</v>
      </c>
      <c r="M1840" s="14">
        <f>Transaksi[[#This Row],[quantity]]*Transaksi[[#This Row],[harga_produk]]</f>
        <v>6000</v>
      </c>
      <c r="N1840" s="14" t="str">
        <f>LEFT(Transaksi[[#This Row],[jenis_pembayaran]],4)</f>
        <v>QRIS</v>
      </c>
      <c r="O1840" s="14">
        <f>IF(Transaksi[[#This Row],[tipe_pembayaran]]="QRIS",5%*Transaksi[[#This Row],[total_penjualan]],0)</f>
        <v>300</v>
      </c>
      <c r="P1840" s="14">
        <f>Transaksi[[#This Row],[total_penjualan]]-Transaksi[[#This Row],[diskon]]</f>
        <v>5700</v>
      </c>
      <c r="Q1840" s="16" t="str">
        <f t="shared" si="28"/>
        <v>Februari</v>
      </c>
    </row>
    <row r="1841" spans="1:17">
      <c r="A1841" s="14">
        <v>1841</v>
      </c>
      <c r="B1841" s="14">
        <v>809</v>
      </c>
      <c r="C1841" s="15">
        <v>44792</v>
      </c>
      <c r="D1841" s="14">
        <v>66</v>
      </c>
      <c r="E1841" s="14">
        <v>24</v>
      </c>
      <c r="F1841" s="14">
        <v>2</v>
      </c>
      <c r="G1841" s="14" t="s">
        <v>19</v>
      </c>
      <c r="H1841" s="14" t="s">
        <v>15</v>
      </c>
      <c r="I1841" s="14" t="str">
        <f>VLOOKUP(Transaksi[[#This Row],[product_id]],'Data Mentah'!$J$7:$N$31,2,FALSE)</f>
        <v>Telur</v>
      </c>
      <c r="J1841" s="14" t="str">
        <f>VLOOKUP(Transaksi[[#This Row],[product_id]],'Data Mentah'!$J$7:$N$31,3,FALSE)</f>
        <v>topping</v>
      </c>
      <c r="K1841" s="14">
        <f>VLOOKUP(Transaksi[[#This Row],[product_id]],'Data Mentah'!$J$7:$N$31,4,FALSE)</f>
        <v>3000</v>
      </c>
      <c r="L1841" s="14" t="str">
        <f>VLOOKUP(Transaksi[[#This Row],[product_id]],'Data Mentah'!$J$7:$N$31,5,FALSE)</f>
        <v>lainnya</v>
      </c>
      <c r="M1841" s="14">
        <f>Transaksi[[#This Row],[quantity]]*Transaksi[[#This Row],[harga_produk]]</f>
        <v>6000</v>
      </c>
      <c r="N1841" s="14" t="str">
        <f>LEFT(Transaksi[[#This Row],[jenis_pembayaran]],4)</f>
        <v>CASH</v>
      </c>
      <c r="O1841" s="14">
        <f>IF(Transaksi[[#This Row],[tipe_pembayaran]]="QRIS",5%*Transaksi[[#This Row],[total_penjualan]],0)</f>
        <v>0</v>
      </c>
      <c r="P1841" s="14">
        <f>Transaksi[[#This Row],[total_penjualan]]-Transaksi[[#This Row],[diskon]]</f>
        <v>6000</v>
      </c>
      <c r="Q1841" s="16" t="str">
        <f t="shared" si="28"/>
        <v>Agustus</v>
      </c>
    </row>
    <row r="1842" spans="1:17">
      <c r="A1842" s="14">
        <v>1842</v>
      </c>
      <c r="B1842" s="14">
        <v>1448</v>
      </c>
      <c r="C1842" s="15">
        <v>44781</v>
      </c>
      <c r="D1842" s="14">
        <v>10</v>
      </c>
      <c r="E1842" s="14">
        <v>20</v>
      </c>
      <c r="F1842" s="14">
        <v>1</v>
      </c>
      <c r="G1842" s="14" t="s">
        <v>14</v>
      </c>
      <c r="H1842" s="14" t="s">
        <v>20</v>
      </c>
      <c r="I1842" s="14" t="str">
        <f>VLOOKUP(Transaksi[[#This Row],[product_id]],'Data Mentah'!$J$7:$N$31,2,FALSE)</f>
        <v>Nugget</v>
      </c>
      <c r="J1842" s="14" t="str">
        <f>VLOOKUP(Transaksi[[#This Row],[product_id]],'Data Mentah'!$J$7:$N$31,3,FALSE)</f>
        <v>topping</v>
      </c>
      <c r="K1842" s="14">
        <f>VLOOKUP(Transaksi[[#This Row],[product_id]],'Data Mentah'!$J$7:$N$31,4,FALSE)</f>
        <v>3000</v>
      </c>
      <c r="L1842" s="14" t="str">
        <f>VLOOKUP(Transaksi[[#This Row],[product_id]],'Data Mentah'!$J$7:$N$31,5,FALSE)</f>
        <v>lainnya</v>
      </c>
      <c r="M1842" s="14">
        <f>Transaksi[[#This Row],[quantity]]*Transaksi[[#This Row],[harga_produk]]</f>
        <v>3000</v>
      </c>
      <c r="N1842" s="14" t="str">
        <f>LEFT(Transaksi[[#This Row],[jenis_pembayaran]],4)</f>
        <v>QRIS</v>
      </c>
      <c r="O1842" s="14">
        <f>IF(Transaksi[[#This Row],[tipe_pembayaran]]="QRIS",5%*Transaksi[[#This Row],[total_penjualan]],0)</f>
        <v>150</v>
      </c>
      <c r="P1842" s="14">
        <f>Transaksi[[#This Row],[total_penjualan]]-Transaksi[[#This Row],[diskon]]</f>
        <v>2850</v>
      </c>
      <c r="Q1842" s="16" t="str">
        <f t="shared" si="28"/>
        <v>Agustus</v>
      </c>
    </row>
    <row r="1843" spans="1:17">
      <c r="A1843" s="14">
        <v>1843</v>
      </c>
      <c r="B1843" s="14">
        <v>710</v>
      </c>
      <c r="C1843" s="15">
        <v>44719</v>
      </c>
      <c r="D1843" s="14">
        <v>6</v>
      </c>
      <c r="E1843" s="14">
        <v>22</v>
      </c>
      <c r="F1843" s="14">
        <v>1</v>
      </c>
      <c r="G1843" s="14" t="s">
        <v>30</v>
      </c>
      <c r="H1843" s="14" t="s">
        <v>20</v>
      </c>
      <c r="I1843" s="14" t="str">
        <f>VLOOKUP(Transaksi[[#This Row],[product_id]],'Data Mentah'!$J$7:$N$31,2,FALSE)</f>
        <v>Sambal Matah</v>
      </c>
      <c r="J1843" s="14" t="str">
        <f>VLOOKUP(Transaksi[[#This Row],[product_id]],'Data Mentah'!$J$7:$N$31,3,FALSE)</f>
        <v>topping</v>
      </c>
      <c r="K1843" s="14">
        <f>VLOOKUP(Transaksi[[#This Row],[product_id]],'Data Mentah'!$J$7:$N$31,4,FALSE)</f>
        <v>3000</v>
      </c>
      <c r="L1843" s="14" t="str">
        <f>VLOOKUP(Transaksi[[#This Row],[product_id]],'Data Mentah'!$J$7:$N$31,5,FALSE)</f>
        <v>lainnya</v>
      </c>
      <c r="M1843" s="14">
        <f>Transaksi[[#This Row],[quantity]]*Transaksi[[#This Row],[harga_produk]]</f>
        <v>3000</v>
      </c>
      <c r="N1843" s="14" t="str">
        <f>LEFT(Transaksi[[#This Row],[jenis_pembayaran]],4)</f>
        <v>QRIS</v>
      </c>
      <c r="O1843" s="14">
        <f>IF(Transaksi[[#This Row],[tipe_pembayaran]]="QRIS",5%*Transaksi[[#This Row],[total_penjualan]],0)</f>
        <v>150</v>
      </c>
      <c r="P1843" s="14">
        <f>Transaksi[[#This Row],[total_penjualan]]-Transaksi[[#This Row],[diskon]]</f>
        <v>2850</v>
      </c>
      <c r="Q1843" s="16" t="str">
        <f t="shared" si="28"/>
        <v>Juni</v>
      </c>
    </row>
    <row r="1844" spans="1:17">
      <c r="A1844" s="14">
        <v>1844</v>
      </c>
      <c r="B1844" s="14">
        <v>1451</v>
      </c>
      <c r="C1844" s="15">
        <v>44706</v>
      </c>
      <c r="D1844" s="14">
        <v>6</v>
      </c>
      <c r="E1844" s="14">
        <v>22</v>
      </c>
      <c r="F1844" s="14">
        <v>1</v>
      </c>
      <c r="G1844" s="14" t="s">
        <v>22</v>
      </c>
      <c r="H1844" s="14" t="s">
        <v>20</v>
      </c>
      <c r="I1844" s="14" t="str">
        <f>VLOOKUP(Transaksi[[#This Row],[product_id]],'Data Mentah'!$J$7:$N$31,2,FALSE)</f>
        <v>Sambal Matah</v>
      </c>
      <c r="J1844" s="14" t="str">
        <f>VLOOKUP(Transaksi[[#This Row],[product_id]],'Data Mentah'!$J$7:$N$31,3,FALSE)</f>
        <v>topping</v>
      </c>
      <c r="K1844" s="14">
        <f>VLOOKUP(Transaksi[[#This Row],[product_id]],'Data Mentah'!$J$7:$N$31,4,FALSE)</f>
        <v>3000</v>
      </c>
      <c r="L1844" s="14" t="str">
        <f>VLOOKUP(Transaksi[[#This Row],[product_id]],'Data Mentah'!$J$7:$N$31,5,FALSE)</f>
        <v>lainnya</v>
      </c>
      <c r="M1844" s="14">
        <f>Transaksi[[#This Row],[quantity]]*Transaksi[[#This Row],[harga_produk]]</f>
        <v>3000</v>
      </c>
      <c r="N1844" s="14" t="str">
        <f>LEFT(Transaksi[[#This Row],[jenis_pembayaran]],4)</f>
        <v>QRIS</v>
      </c>
      <c r="O1844" s="14">
        <f>IF(Transaksi[[#This Row],[tipe_pembayaran]]="QRIS",5%*Transaksi[[#This Row],[total_penjualan]],0)</f>
        <v>150</v>
      </c>
      <c r="P1844" s="14">
        <f>Transaksi[[#This Row],[total_penjualan]]-Transaksi[[#This Row],[diskon]]</f>
        <v>2850</v>
      </c>
      <c r="Q1844" s="16" t="str">
        <f t="shared" si="28"/>
        <v>Mei</v>
      </c>
    </row>
    <row r="1845" spans="1:17">
      <c r="A1845" s="14">
        <v>1845</v>
      </c>
      <c r="B1845" s="14">
        <v>502</v>
      </c>
      <c r="C1845" s="15">
        <v>44793</v>
      </c>
      <c r="D1845" s="14">
        <v>10</v>
      </c>
      <c r="E1845" s="14">
        <v>20</v>
      </c>
      <c r="F1845" s="14">
        <v>1</v>
      </c>
      <c r="G1845" s="14" t="s">
        <v>19</v>
      </c>
      <c r="H1845" s="14" t="s">
        <v>20</v>
      </c>
      <c r="I1845" s="14" t="str">
        <f>VLOOKUP(Transaksi[[#This Row],[product_id]],'Data Mentah'!$J$7:$N$31,2,FALSE)</f>
        <v>Nugget</v>
      </c>
      <c r="J1845" s="14" t="str">
        <f>VLOOKUP(Transaksi[[#This Row],[product_id]],'Data Mentah'!$J$7:$N$31,3,FALSE)</f>
        <v>topping</v>
      </c>
      <c r="K1845" s="14">
        <f>VLOOKUP(Transaksi[[#This Row],[product_id]],'Data Mentah'!$J$7:$N$31,4,FALSE)</f>
        <v>3000</v>
      </c>
      <c r="L1845" s="14" t="str">
        <f>VLOOKUP(Transaksi[[#This Row],[product_id]],'Data Mentah'!$J$7:$N$31,5,FALSE)</f>
        <v>lainnya</v>
      </c>
      <c r="M1845" s="14">
        <f>Transaksi[[#This Row],[quantity]]*Transaksi[[#This Row],[harga_produk]]</f>
        <v>3000</v>
      </c>
      <c r="N1845" s="14" t="str">
        <f>LEFT(Transaksi[[#This Row],[jenis_pembayaran]],4)</f>
        <v>CASH</v>
      </c>
      <c r="O1845" s="14">
        <f>IF(Transaksi[[#This Row],[tipe_pembayaran]]="QRIS",5%*Transaksi[[#This Row],[total_penjualan]],0)</f>
        <v>0</v>
      </c>
      <c r="P1845" s="14">
        <f>Transaksi[[#This Row],[total_penjualan]]-Transaksi[[#This Row],[diskon]]</f>
        <v>3000</v>
      </c>
      <c r="Q1845" s="16" t="str">
        <f t="shared" si="28"/>
        <v>Agustus</v>
      </c>
    </row>
    <row r="1846" spans="1:17">
      <c r="A1846" s="14">
        <v>1846</v>
      </c>
      <c r="B1846" s="14">
        <v>870</v>
      </c>
      <c r="C1846" s="15">
        <v>44745</v>
      </c>
      <c r="D1846" s="14">
        <v>66</v>
      </c>
      <c r="E1846" s="14">
        <v>24</v>
      </c>
      <c r="F1846" s="14">
        <v>2</v>
      </c>
      <c r="G1846" s="14" t="s">
        <v>19</v>
      </c>
      <c r="H1846" s="14" t="s">
        <v>20</v>
      </c>
      <c r="I1846" s="14" t="str">
        <f>VLOOKUP(Transaksi[[#This Row],[product_id]],'Data Mentah'!$J$7:$N$31,2,FALSE)</f>
        <v>Telur</v>
      </c>
      <c r="J1846" s="14" t="str">
        <f>VLOOKUP(Transaksi[[#This Row],[product_id]],'Data Mentah'!$J$7:$N$31,3,FALSE)</f>
        <v>topping</v>
      </c>
      <c r="K1846" s="14">
        <f>VLOOKUP(Transaksi[[#This Row],[product_id]],'Data Mentah'!$J$7:$N$31,4,FALSE)</f>
        <v>3000</v>
      </c>
      <c r="L1846" s="14" t="str">
        <f>VLOOKUP(Transaksi[[#This Row],[product_id]],'Data Mentah'!$J$7:$N$31,5,FALSE)</f>
        <v>lainnya</v>
      </c>
      <c r="M1846" s="14">
        <f>Transaksi[[#This Row],[quantity]]*Transaksi[[#This Row],[harga_produk]]</f>
        <v>6000</v>
      </c>
      <c r="N1846" s="14" t="str">
        <f>LEFT(Transaksi[[#This Row],[jenis_pembayaran]],4)</f>
        <v>CASH</v>
      </c>
      <c r="O1846" s="14">
        <f>IF(Transaksi[[#This Row],[tipe_pembayaran]]="QRIS",5%*Transaksi[[#This Row],[total_penjualan]],0)</f>
        <v>0</v>
      </c>
      <c r="P1846" s="14">
        <f>Transaksi[[#This Row],[total_penjualan]]-Transaksi[[#This Row],[diskon]]</f>
        <v>6000</v>
      </c>
      <c r="Q1846" s="16" t="str">
        <f t="shared" si="28"/>
        <v>Juli</v>
      </c>
    </row>
    <row r="1847" spans="1:17">
      <c r="A1847" s="14">
        <v>1847</v>
      </c>
      <c r="B1847" s="14">
        <v>138</v>
      </c>
      <c r="C1847" s="15">
        <v>44713</v>
      </c>
      <c r="D1847" s="14">
        <v>14</v>
      </c>
      <c r="E1847" s="14">
        <v>23</v>
      </c>
      <c r="F1847" s="14">
        <v>2</v>
      </c>
      <c r="G1847" s="14" t="s">
        <v>22</v>
      </c>
      <c r="H1847" s="14" t="s">
        <v>15</v>
      </c>
      <c r="I1847" s="14" t="str">
        <f>VLOOKUP(Transaksi[[#This Row],[product_id]],'Data Mentah'!$J$7:$N$31,2,FALSE)</f>
        <v>Sosis</v>
      </c>
      <c r="J1847" s="14" t="str">
        <f>VLOOKUP(Transaksi[[#This Row],[product_id]],'Data Mentah'!$J$7:$N$31,3,FALSE)</f>
        <v>topping</v>
      </c>
      <c r="K1847" s="14">
        <f>VLOOKUP(Transaksi[[#This Row],[product_id]],'Data Mentah'!$J$7:$N$31,4,FALSE)</f>
        <v>3000</v>
      </c>
      <c r="L1847" s="14" t="str">
        <f>VLOOKUP(Transaksi[[#This Row],[product_id]],'Data Mentah'!$J$7:$N$31,5,FALSE)</f>
        <v>lainnya</v>
      </c>
      <c r="M1847" s="14">
        <f>Transaksi[[#This Row],[quantity]]*Transaksi[[#This Row],[harga_produk]]</f>
        <v>6000</v>
      </c>
      <c r="N1847" s="14" t="str">
        <f>LEFT(Transaksi[[#This Row],[jenis_pembayaran]],4)</f>
        <v>QRIS</v>
      </c>
      <c r="O1847" s="14">
        <f>IF(Transaksi[[#This Row],[tipe_pembayaran]]="QRIS",5%*Transaksi[[#This Row],[total_penjualan]],0)</f>
        <v>300</v>
      </c>
      <c r="P1847" s="14">
        <f>Transaksi[[#This Row],[total_penjualan]]-Transaksi[[#This Row],[diskon]]</f>
        <v>5700</v>
      </c>
      <c r="Q1847" s="16" t="str">
        <f t="shared" si="28"/>
        <v>Juni</v>
      </c>
    </row>
    <row r="1848" spans="1:17">
      <c r="A1848" s="14">
        <v>1848</v>
      </c>
      <c r="B1848" s="14">
        <v>1176</v>
      </c>
      <c r="C1848" s="15">
        <v>44667</v>
      </c>
      <c r="D1848" s="14">
        <v>14</v>
      </c>
      <c r="E1848" s="14">
        <v>23</v>
      </c>
      <c r="F1848" s="14">
        <v>2</v>
      </c>
      <c r="G1848" s="14" t="s">
        <v>14</v>
      </c>
      <c r="H1848" s="14" t="s">
        <v>15</v>
      </c>
      <c r="I1848" s="14" t="str">
        <f>VLOOKUP(Transaksi[[#This Row],[product_id]],'Data Mentah'!$J$7:$N$31,2,FALSE)</f>
        <v>Sosis</v>
      </c>
      <c r="J1848" s="14" t="str">
        <f>VLOOKUP(Transaksi[[#This Row],[product_id]],'Data Mentah'!$J$7:$N$31,3,FALSE)</f>
        <v>topping</v>
      </c>
      <c r="K1848" s="14">
        <f>VLOOKUP(Transaksi[[#This Row],[product_id]],'Data Mentah'!$J$7:$N$31,4,FALSE)</f>
        <v>3000</v>
      </c>
      <c r="L1848" s="14" t="str">
        <f>VLOOKUP(Transaksi[[#This Row],[product_id]],'Data Mentah'!$J$7:$N$31,5,FALSE)</f>
        <v>lainnya</v>
      </c>
      <c r="M1848" s="14">
        <f>Transaksi[[#This Row],[quantity]]*Transaksi[[#This Row],[harga_produk]]</f>
        <v>6000</v>
      </c>
      <c r="N1848" s="14" t="str">
        <f>LEFT(Transaksi[[#This Row],[jenis_pembayaran]],4)</f>
        <v>QRIS</v>
      </c>
      <c r="O1848" s="14">
        <f>IF(Transaksi[[#This Row],[tipe_pembayaran]]="QRIS",5%*Transaksi[[#This Row],[total_penjualan]],0)</f>
        <v>300</v>
      </c>
      <c r="P1848" s="14">
        <f>Transaksi[[#This Row],[total_penjualan]]-Transaksi[[#This Row],[diskon]]</f>
        <v>5700</v>
      </c>
      <c r="Q1848" s="16" t="str">
        <f t="shared" si="28"/>
        <v>April</v>
      </c>
    </row>
    <row r="1849" spans="1:17">
      <c r="A1849" s="14">
        <v>1849</v>
      </c>
      <c r="B1849" s="14">
        <v>140</v>
      </c>
      <c r="C1849" s="15">
        <v>44716</v>
      </c>
      <c r="D1849" s="14">
        <v>66</v>
      </c>
      <c r="E1849" s="14">
        <v>19</v>
      </c>
      <c r="F1849" s="14">
        <v>1</v>
      </c>
      <c r="G1849" s="14" t="s">
        <v>19</v>
      </c>
      <c r="H1849" s="14" t="s">
        <v>20</v>
      </c>
      <c r="I1849" s="14" t="str">
        <f>VLOOKUP(Transaksi[[#This Row],[product_id]],'Data Mentah'!$J$7:$N$31,2,FALSE)</f>
        <v>Kornet</v>
      </c>
      <c r="J1849" s="14" t="str">
        <f>VLOOKUP(Transaksi[[#This Row],[product_id]],'Data Mentah'!$J$7:$N$31,3,FALSE)</f>
        <v>topping</v>
      </c>
      <c r="K1849" s="14">
        <f>VLOOKUP(Transaksi[[#This Row],[product_id]],'Data Mentah'!$J$7:$N$31,4,FALSE)</f>
        <v>3000</v>
      </c>
      <c r="L1849" s="14" t="str">
        <f>VLOOKUP(Transaksi[[#This Row],[product_id]],'Data Mentah'!$J$7:$N$31,5,FALSE)</f>
        <v>lainnya</v>
      </c>
      <c r="M1849" s="14">
        <f>Transaksi[[#This Row],[quantity]]*Transaksi[[#This Row],[harga_produk]]</f>
        <v>3000</v>
      </c>
      <c r="N1849" s="14" t="str">
        <f>LEFT(Transaksi[[#This Row],[jenis_pembayaran]],4)</f>
        <v>CASH</v>
      </c>
      <c r="O1849" s="14">
        <f>IF(Transaksi[[#This Row],[tipe_pembayaran]]="QRIS",5%*Transaksi[[#This Row],[total_penjualan]],0)</f>
        <v>0</v>
      </c>
      <c r="P1849" s="14">
        <f>Transaksi[[#This Row],[total_penjualan]]-Transaksi[[#This Row],[diskon]]</f>
        <v>3000</v>
      </c>
      <c r="Q1849" s="16" t="str">
        <f t="shared" si="28"/>
        <v>Juni</v>
      </c>
    </row>
    <row r="1850" spans="1:17">
      <c r="A1850" s="14">
        <v>1850</v>
      </c>
      <c r="B1850" s="14">
        <v>609</v>
      </c>
      <c r="C1850" s="15">
        <v>44605</v>
      </c>
      <c r="D1850" s="14">
        <v>14</v>
      </c>
      <c r="E1850" s="14">
        <v>23</v>
      </c>
      <c r="F1850" s="14">
        <v>1</v>
      </c>
      <c r="G1850" s="14" t="s">
        <v>30</v>
      </c>
      <c r="H1850" s="14" t="s">
        <v>15</v>
      </c>
      <c r="I1850" s="14" t="str">
        <f>VLOOKUP(Transaksi[[#This Row],[product_id]],'Data Mentah'!$J$7:$N$31,2,FALSE)</f>
        <v>Sosis</v>
      </c>
      <c r="J1850" s="14" t="str">
        <f>VLOOKUP(Transaksi[[#This Row],[product_id]],'Data Mentah'!$J$7:$N$31,3,FALSE)</f>
        <v>topping</v>
      </c>
      <c r="K1850" s="14">
        <f>VLOOKUP(Transaksi[[#This Row],[product_id]],'Data Mentah'!$J$7:$N$31,4,FALSE)</f>
        <v>3000</v>
      </c>
      <c r="L1850" s="14" t="str">
        <f>VLOOKUP(Transaksi[[#This Row],[product_id]],'Data Mentah'!$J$7:$N$31,5,FALSE)</f>
        <v>lainnya</v>
      </c>
      <c r="M1850" s="14">
        <f>Transaksi[[#This Row],[quantity]]*Transaksi[[#This Row],[harga_produk]]</f>
        <v>3000</v>
      </c>
      <c r="N1850" s="14" t="str">
        <f>LEFT(Transaksi[[#This Row],[jenis_pembayaran]],4)</f>
        <v>QRIS</v>
      </c>
      <c r="O1850" s="14">
        <f>IF(Transaksi[[#This Row],[tipe_pembayaran]]="QRIS",5%*Transaksi[[#This Row],[total_penjualan]],0)</f>
        <v>150</v>
      </c>
      <c r="P1850" s="14">
        <f>Transaksi[[#This Row],[total_penjualan]]-Transaksi[[#This Row],[diskon]]</f>
        <v>2850</v>
      </c>
      <c r="Q1850" s="16" t="str">
        <f t="shared" si="28"/>
        <v>Februari</v>
      </c>
    </row>
    <row r="1851" spans="1:17">
      <c r="A1851" s="14">
        <v>1851</v>
      </c>
      <c r="B1851" s="14">
        <v>198</v>
      </c>
      <c r="C1851" s="15">
        <v>44618</v>
      </c>
      <c r="D1851" s="14">
        <v>10</v>
      </c>
      <c r="E1851" s="14">
        <v>20</v>
      </c>
      <c r="F1851" s="14">
        <v>2</v>
      </c>
      <c r="G1851" s="14" t="s">
        <v>30</v>
      </c>
      <c r="H1851" s="14" t="s">
        <v>15</v>
      </c>
      <c r="I1851" s="14" t="str">
        <f>VLOOKUP(Transaksi[[#This Row],[product_id]],'Data Mentah'!$J$7:$N$31,2,FALSE)</f>
        <v>Nugget</v>
      </c>
      <c r="J1851" s="14" t="str">
        <f>VLOOKUP(Transaksi[[#This Row],[product_id]],'Data Mentah'!$J$7:$N$31,3,FALSE)</f>
        <v>topping</v>
      </c>
      <c r="K1851" s="14">
        <f>VLOOKUP(Transaksi[[#This Row],[product_id]],'Data Mentah'!$J$7:$N$31,4,FALSE)</f>
        <v>3000</v>
      </c>
      <c r="L1851" s="14" t="str">
        <f>VLOOKUP(Transaksi[[#This Row],[product_id]],'Data Mentah'!$J$7:$N$31,5,FALSE)</f>
        <v>lainnya</v>
      </c>
      <c r="M1851" s="14">
        <f>Transaksi[[#This Row],[quantity]]*Transaksi[[#This Row],[harga_produk]]</f>
        <v>6000</v>
      </c>
      <c r="N1851" s="14" t="str">
        <f>LEFT(Transaksi[[#This Row],[jenis_pembayaran]],4)</f>
        <v>QRIS</v>
      </c>
      <c r="O1851" s="14">
        <f>IF(Transaksi[[#This Row],[tipe_pembayaran]]="QRIS",5%*Transaksi[[#This Row],[total_penjualan]],0)</f>
        <v>300</v>
      </c>
      <c r="P1851" s="14">
        <f>Transaksi[[#This Row],[total_penjualan]]-Transaksi[[#This Row],[diskon]]</f>
        <v>5700</v>
      </c>
      <c r="Q1851" s="16" t="str">
        <f t="shared" si="28"/>
        <v>Februari</v>
      </c>
    </row>
    <row r="1852" spans="1:17">
      <c r="A1852" s="14">
        <v>1852</v>
      </c>
      <c r="B1852" s="14">
        <v>1018</v>
      </c>
      <c r="C1852" s="15">
        <v>44598</v>
      </c>
      <c r="D1852" s="14">
        <v>14</v>
      </c>
      <c r="E1852" s="14">
        <v>23</v>
      </c>
      <c r="F1852" s="14">
        <v>2</v>
      </c>
      <c r="G1852" s="14" t="s">
        <v>30</v>
      </c>
      <c r="H1852" s="14" t="s">
        <v>20</v>
      </c>
      <c r="I1852" s="14" t="str">
        <f>VLOOKUP(Transaksi[[#This Row],[product_id]],'Data Mentah'!$J$7:$N$31,2,FALSE)</f>
        <v>Sosis</v>
      </c>
      <c r="J1852" s="14" t="str">
        <f>VLOOKUP(Transaksi[[#This Row],[product_id]],'Data Mentah'!$J$7:$N$31,3,FALSE)</f>
        <v>topping</v>
      </c>
      <c r="K1852" s="14">
        <f>VLOOKUP(Transaksi[[#This Row],[product_id]],'Data Mentah'!$J$7:$N$31,4,FALSE)</f>
        <v>3000</v>
      </c>
      <c r="L1852" s="14" t="str">
        <f>VLOOKUP(Transaksi[[#This Row],[product_id]],'Data Mentah'!$J$7:$N$31,5,FALSE)</f>
        <v>lainnya</v>
      </c>
      <c r="M1852" s="14">
        <f>Transaksi[[#This Row],[quantity]]*Transaksi[[#This Row],[harga_produk]]</f>
        <v>6000</v>
      </c>
      <c r="N1852" s="14" t="str">
        <f>LEFT(Transaksi[[#This Row],[jenis_pembayaran]],4)</f>
        <v>QRIS</v>
      </c>
      <c r="O1852" s="14">
        <f>IF(Transaksi[[#This Row],[tipe_pembayaran]]="QRIS",5%*Transaksi[[#This Row],[total_penjualan]],0)</f>
        <v>300</v>
      </c>
      <c r="P1852" s="14">
        <f>Transaksi[[#This Row],[total_penjualan]]-Transaksi[[#This Row],[diskon]]</f>
        <v>5700</v>
      </c>
      <c r="Q1852" s="16" t="str">
        <f t="shared" si="28"/>
        <v>Februari</v>
      </c>
    </row>
    <row r="1853" spans="1:17">
      <c r="A1853" s="14">
        <v>1853</v>
      </c>
      <c r="B1853" s="14">
        <v>868</v>
      </c>
      <c r="C1853" s="15">
        <v>44714</v>
      </c>
      <c r="D1853" s="14">
        <v>14</v>
      </c>
      <c r="E1853" s="14">
        <v>23</v>
      </c>
      <c r="F1853" s="14">
        <v>1</v>
      </c>
      <c r="G1853" s="14" t="s">
        <v>45</v>
      </c>
      <c r="H1853" s="14" t="s">
        <v>20</v>
      </c>
      <c r="I1853" s="14" t="str">
        <f>VLOOKUP(Transaksi[[#This Row],[product_id]],'Data Mentah'!$J$7:$N$31,2,FALSE)</f>
        <v>Sosis</v>
      </c>
      <c r="J1853" s="14" t="str">
        <f>VLOOKUP(Transaksi[[#This Row],[product_id]],'Data Mentah'!$J$7:$N$31,3,FALSE)</f>
        <v>topping</v>
      </c>
      <c r="K1853" s="14">
        <f>VLOOKUP(Transaksi[[#This Row],[product_id]],'Data Mentah'!$J$7:$N$31,4,FALSE)</f>
        <v>3000</v>
      </c>
      <c r="L1853" s="14" t="str">
        <f>VLOOKUP(Transaksi[[#This Row],[product_id]],'Data Mentah'!$J$7:$N$31,5,FALSE)</f>
        <v>lainnya</v>
      </c>
      <c r="M1853" s="14">
        <f>Transaksi[[#This Row],[quantity]]*Transaksi[[#This Row],[harga_produk]]</f>
        <v>3000</v>
      </c>
      <c r="N1853" s="14" t="str">
        <f>LEFT(Transaksi[[#This Row],[jenis_pembayaran]],4)</f>
        <v>QRIS</v>
      </c>
      <c r="O1853" s="14">
        <f>IF(Transaksi[[#This Row],[tipe_pembayaran]]="QRIS",5%*Transaksi[[#This Row],[total_penjualan]],0)</f>
        <v>150</v>
      </c>
      <c r="P1853" s="14">
        <f>Transaksi[[#This Row],[total_penjualan]]-Transaksi[[#This Row],[diskon]]</f>
        <v>2850</v>
      </c>
      <c r="Q1853" s="16" t="str">
        <f t="shared" si="28"/>
        <v>Juni</v>
      </c>
    </row>
    <row r="1854" spans="1:17">
      <c r="A1854" s="14">
        <v>1854</v>
      </c>
      <c r="B1854" s="14">
        <v>892</v>
      </c>
      <c r="C1854" s="15">
        <v>44713</v>
      </c>
      <c r="D1854" s="14">
        <v>10</v>
      </c>
      <c r="E1854" s="14">
        <v>20</v>
      </c>
      <c r="F1854" s="14">
        <v>1</v>
      </c>
      <c r="G1854" s="14" t="s">
        <v>14</v>
      </c>
      <c r="H1854" s="14" t="s">
        <v>20</v>
      </c>
      <c r="I1854" s="14" t="str">
        <f>VLOOKUP(Transaksi[[#This Row],[product_id]],'Data Mentah'!$J$7:$N$31,2,FALSE)</f>
        <v>Nugget</v>
      </c>
      <c r="J1854" s="14" t="str">
        <f>VLOOKUP(Transaksi[[#This Row],[product_id]],'Data Mentah'!$J$7:$N$31,3,FALSE)</f>
        <v>topping</v>
      </c>
      <c r="K1854" s="14">
        <f>VLOOKUP(Transaksi[[#This Row],[product_id]],'Data Mentah'!$J$7:$N$31,4,FALSE)</f>
        <v>3000</v>
      </c>
      <c r="L1854" s="14" t="str">
        <f>VLOOKUP(Transaksi[[#This Row],[product_id]],'Data Mentah'!$J$7:$N$31,5,FALSE)</f>
        <v>lainnya</v>
      </c>
      <c r="M1854" s="14">
        <f>Transaksi[[#This Row],[quantity]]*Transaksi[[#This Row],[harga_produk]]</f>
        <v>3000</v>
      </c>
      <c r="N1854" s="14" t="str">
        <f>LEFT(Transaksi[[#This Row],[jenis_pembayaran]],4)</f>
        <v>QRIS</v>
      </c>
      <c r="O1854" s="14">
        <f>IF(Transaksi[[#This Row],[tipe_pembayaran]]="QRIS",5%*Transaksi[[#This Row],[total_penjualan]],0)</f>
        <v>150</v>
      </c>
      <c r="P1854" s="14">
        <f>Transaksi[[#This Row],[total_penjualan]]-Transaksi[[#This Row],[diskon]]</f>
        <v>2850</v>
      </c>
      <c r="Q1854" s="16" t="str">
        <f t="shared" si="28"/>
        <v>Juni</v>
      </c>
    </row>
    <row r="1855" spans="1:17">
      <c r="A1855" s="14">
        <v>1855</v>
      </c>
      <c r="B1855" s="14">
        <v>308</v>
      </c>
      <c r="C1855" s="15">
        <v>44684</v>
      </c>
      <c r="D1855" s="14">
        <v>10</v>
      </c>
      <c r="E1855" s="14">
        <v>20</v>
      </c>
      <c r="F1855" s="14">
        <v>2</v>
      </c>
      <c r="G1855" s="14" t="s">
        <v>19</v>
      </c>
      <c r="H1855" s="14" t="s">
        <v>20</v>
      </c>
      <c r="I1855" s="14" t="str">
        <f>VLOOKUP(Transaksi[[#This Row],[product_id]],'Data Mentah'!$J$7:$N$31,2,FALSE)</f>
        <v>Nugget</v>
      </c>
      <c r="J1855" s="14" t="str">
        <f>VLOOKUP(Transaksi[[#This Row],[product_id]],'Data Mentah'!$J$7:$N$31,3,FALSE)</f>
        <v>topping</v>
      </c>
      <c r="K1855" s="14">
        <f>VLOOKUP(Transaksi[[#This Row],[product_id]],'Data Mentah'!$J$7:$N$31,4,FALSE)</f>
        <v>3000</v>
      </c>
      <c r="L1855" s="14" t="str">
        <f>VLOOKUP(Transaksi[[#This Row],[product_id]],'Data Mentah'!$J$7:$N$31,5,FALSE)</f>
        <v>lainnya</v>
      </c>
      <c r="M1855" s="14">
        <f>Transaksi[[#This Row],[quantity]]*Transaksi[[#This Row],[harga_produk]]</f>
        <v>6000</v>
      </c>
      <c r="N1855" s="14" t="str">
        <f>LEFT(Transaksi[[#This Row],[jenis_pembayaran]],4)</f>
        <v>CASH</v>
      </c>
      <c r="O1855" s="14">
        <f>IF(Transaksi[[#This Row],[tipe_pembayaran]]="QRIS",5%*Transaksi[[#This Row],[total_penjualan]],0)</f>
        <v>0</v>
      </c>
      <c r="P1855" s="14">
        <f>Transaksi[[#This Row],[total_penjualan]]-Transaksi[[#This Row],[diskon]]</f>
        <v>6000</v>
      </c>
      <c r="Q1855" s="16" t="str">
        <f t="shared" si="28"/>
        <v>Mei</v>
      </c>
    </row>
    <row r="1856" spans="1:17">
      <c r="A1856" s="14">
        <v>1856</v>
      </c>
      <c r="B1856" s="14">
        <v>645</v>
      </c>
      <c r="C1856" s="15">
        <v>44798</v>
      </c>
      <c r="D1856" s="14">
        <v>14</v>
      </c>
      <c r="E1856" s="14">
        <v>23</v>
      </c>
      <c r="F1856" s="14">
        <v>2</v>
      </c>
      <c r="G1856" s="14" t="s">
        <v>33</v>
      </c>
      <c r="H1856" s="14" t="s">
        <v>15</v>
      </c>
      <c r="I1856" s="14" t="str">
        <f>VLOOKUP(Transaksi[[#This Row],[product_id]],'Data Mentah'!$J$7:$N$31,2,FALSE)</f>
        <v>Sosis</v>
      </c>
      <c r="J1856" s="14" t="str">
        <f>VLOOKUP(Transaksi[[#This Row],[product_id]],'Data Mentah'!$J$7:$N$31,3,FALSE)</f>
        <v>topping</v>
      </c>
      <c r="K1856" s="14">
        <f>VLOOKUP(Transaksi[[#This Row],[product_id]],'Data Mentah'!$J$7:$N$31,4,FALSE)</f>
        <v>3000</v>
      </c>
      <c r="L1856" s="14" t="str">
        <f>VLOOKUP(Transaksi[[#This Row],[product_id]],'Data Mentah'!$J$7:$N$31,5,FALSE)</f>
        <v>lainnya</v>
      </c>
      <c r="M1856" s="14">
        <f>Transaksi[[#This Row],[quantity]]*Transaksi[[#This Row],[harga_produk]]</f>
        <v>6000</v>
      </c>
      <c r="N1856" s="14" t="str">
        <f>LEFT(Transaksi[[#This Row],[jenis_pembayaran]],4)</f>
        <v>QRIS</v>
      </c>
      <c r="O1856" s="14">
        <f>IF(Transaksi[[#This Row],[tipe_pembayaran]]="QRIS",5%*Transaksi[[#This Row],[total_penjualan]],0)</f>
        <v>300</v>
      </c>
      <c r="P1856" s="14">
        <f>Transaksi[[#This Row],[total_penjualan]]-Transaksi[[#This Row],[diskon]]</f>
        <v>5700</v>
      </c>
      <c r="Q1856" s="16" t="str">
        <f t="shared" si="28"/>
        <v>Agustus</v>
      </c>
    </row>
    <row r="1857" spans="1:17">
      <c r="A1857" s="14">
        <v>1857</v>
      </c>
      <c r="B1857" s="14">
        <v>928</v>
      </c>
      <c r="C1857" s="15">
        <v>44564</v>
      </c>
      <c r="D1857" s="14">
        <v>14</v>
      </c>
      <c r="E1857" s="14">
        <v>23</v>
      </c>
      <c r="F1857" s="14">
        <v>1</v>
      </c>
      <c r="G1857" s="14" t="s">
        <v>33</v>
      </c>
      <c r="H1857" s="14" t="s">
        <v>20</v>
      </c>
      <c r="I1857" s="14" t="str">
        <f>VLOOKUP(Transaksi[[#This Row],[product_id]],'Data Mentah'!$J$7:$N$31,2,FALSE)</f>
        <v>Sosis</v>
      </c>
      <c r="J1857" s="14" t="str">
        <f>VLOOKUP(Transaksi[[#This Row],[product_id]],'Data Mentah'!$J$7:$N$31,3,FALSE)</f>
        <v>topping</v>
      </c>
      <c r="K1857" s="14">
        <f>VLOOKUP(Transaksi[[#This Row],[product_id]],'Data Mentah'!$J$7:$N$31,4,FALSE)</f>
        <v>3000</v>
      </c>
      <c r="L1857" s="14" t="str">
        <f>VLOOKUP(Transaksi[[#This Row],[product_id]],'Data Mentah'!$J$7:$N$31,5,FALSE)</f>
        <v>lainnya</v>
      </c>
      <c r="M1857" s="14">
        <f>Transaksi[[#This Row],[quantity]]*Transaksi[[#This Row],[harga_produk]]</f>
        <v>3000</v>
      </c>
      <c r="N1857" s="14" t="str">
        <f>LEFT(Transaksi[[#This Row],[jenis_pembayaran]],4)</f>
        <v>QRIS</v>
      </c>
      <c r="O1857" s="14">
        <f>IF(Transaksi[[#This Row],[tipe_pembayaran]]="QRIS",5%*Transaksi[[#This Row],[total_penjualan]],0)</f>
        <v>150</v>
      </c>
      <c r="P1857" s="14">
        <f>Transaksi[[#This Row],[total_penjualan]]-Transaksi[[#This Row],[diskon]]</f>
        <v>2850</v>
      </c>
      <c r="Q1857" s="16" t="str">
        <f t="shared" si="28"/>
        <v>Januari</v>
      </c>
    </row>
    <row r="1858" spans="1:17">
      <c r="A1858" s="14">
        <v>1858</v>
      </c>
      <c r="B1858" s="14">
        <v>300</v>
      </c>
      <c r="C1858" s="15">
        <v>44712</v>
      </c>
      <c r="D1858" s="14">
        <v>6</v>
      </c>
      <c r="E1858" s="14">
        <v>22</v>
      </c>
      <c r="F1858" s="14">
        <v>1</v>
      </c>
      <c r="G1858" s="14" t="s">
        <v>30</v>
      </c>
      <c r="H1858" s="14" t="s">
        <v>15</v>
      </c>
      <c r="I1858" s="14" t="str">
        <f>VLOOKUP(Transaksi[[#This Row],[product_id]],'Data Mentah'!$J$7:$N$31,2,FALSE)</f>
        <v>Sambal Matah</v>
      </c>
      <c r="J1858" s="14" t="str">
        <f>VLOOKUP(Transaksi[[#This Row],[product_id]],'Data Mentah'!$J$7:$N$31,3,FALSE)</f>
        <v>topping</v>
      </c>
      <c r="K1858" s="14">
        <f>VLOOKUP(Transaksi[[#This Row],[product_id]],'Data Mentah'!$J$7:$N$31,4,FALSE)</f>
        <v>3000</v>
      </c>
      <c r="L1858" s="14" t="str">
        <f>VLOOKUP(Transaksi[[#This Row],[product_id]],'Data Mentah'!$J$7:$N$31,5,FALSE)</f>
        <v>lainnya</v>
      </c>
      <c r="M1858" s="14">
        <f>Transaksi[[#This Row],[quantity]]*Transaksi[[#This Row],[harga_produk]]</f>
        <v>3000</v>
      </c>
      <c r="N1858" s="14" t="str">
        <f>LEFT(Transaksi[[#This Row],[jenis_pembayaran]],4)</f>
        <v>QRIS</v>
      </c>
      <c r="O1858" s="14">
        <f>IF(Transaksi[[#This Row],[tipe_pembayaran]]="QRIS",5%*Transaksi[[#This Row],[total_penjualan]],0)</f>
        <v>150</v>
      </c>
      <c r="P1858" s="14">
        <f>Transaksi[[#This Row],[total_penjualan]]-Transaksi[[#This Row],[diskon]]</f>
        <v>2850</v>
      </c>
      <c r="Q1858" s="16" t="str">
        <f t="shared" si="28"/>
        <v>Mei</v>
      </c>
    </row>
    <row r="1859" spans="1:17">
      <c r="A1859" s="14">
        <v>1859</v>
      </c>
      <c r="B1859" s="14">
        <v>1233</v>
      </c>
      <c r="C1859" s="15">
        <v>44693</v>
      </c>
      <c r="D1859" s="14">
        <v>6</v>
      </c>
      <c r="E1859" s="14">
        <v>22</v>
      </c>
      <c r="F1859" s="14">
        <v>2</v>
      </c>
      <c r="G1859" s="14" t="s">
        <v>22</v>
      </c>
      <c r="H1859" s="14" t="s">
        <v>20</v>
      </c>
      <c r="I1859" s="14" t="str">
        <f>VLOOKUP(Transaksi[[#This Row],[product_id]],'Data Mentah'!$J$7:$N$31,2,FALSE)</f>
        <v>Sambal Matah</v>
      </c>
      <c r="J1859" s="14" t="str">
        <f>VLOOKUP(Transaksi[[#This Row],[product_id]],'Data Mentah'!$J$7:$N$31,3,FALSE)</f>
        <v>topping</v>
      </c>
      <c r="K1859" s="14">
        <f>VLOOKUP(Transaksi[[#This Row],[product_id]],'Data Mentah'!$J$7:$N$31,4,FALSE)</f>
        <v>3000</v>
      </c>
      <c r="L1859" s="14" t="str">
        <f>VLOOKUP(Transaksi[[#This Row],[product_id]],'Data Mentah'!$J$7:$N$31,5,FALSE)</f>
        <v>lainnya</v>
      </c>
      <c r="M1859" s="14">
        <f>Transaksi[[#This Row],[quantity]]*Transaksi[[#This Row],[harga_produk]]</f>
        <v>6000</v>
      </c>
      <c r="N1859" s="14" t="str">
        <f>LEFT(Transaksi[[#This Row],[jenis_pembayaran]],4)</f>
        <v>QRIS</v>
      </c>
      <c r="O1859" s="14">
        <f>IF(Transaksi[[#This Row],[tipe_pembayaran]]="QRIS",5%*Transaksi[[#This Row],[total_penjualan]],0)</f>
        <v>300</v>
      </c>
      <c r="P1859" s="14">
        <f>Transaksi[[#This Row],[total_penjualan]]-Transaksi[[#This Row],[diskon]]</f>
        <v>5700</v>
      </c>
      <c r="Q1859" s="16" t="str">
        <f t="shared" ref="Q1859:Q1922" si="29">CHOOSE(MONTH(C1859),"Januari","Februari","Maret","April","Mei","Juni","Juli","Agustus","September","Oktober","November","Desember")</f>
        <v>Mei</v>
      </c>
    </row>
    <row r="1860" spans="1:17">
      <c r="A1860" s="14">
        <v>1860</v>
      </c>
      <c r="B1860" s="14">
        <v>1385</v>
      </c>
      <c r="C1860" s="15">
        <v>44696</v>
      </c>
      <c r="D1860" s="14">
        <v>6</v>
      </c>
      <c r="E1860" s="14">
        <v>22</v>
      </c>
      <c r="F1860" s="14">
        <v>1</v>
      </c>
      <c r="G1860" s="14" t="s">
        <v>33</v>
      </c>
      <c r="H1860" s="14" t="s">
        <v>20</v>
      </c>
      <c r="I1860" s="14" t="str">
        <f>VLOOKUP(Transaksi[[#This Row],[product_id]],'Data Mentah'!$J$7:$N$31,2,FALSE)</f>
        <v>Sambal Matah</v>
      </c>
      <c r="J1860" s="14" t="str">
        <f>VLOOKUP(Transaksi[[#This Row],[product_id]],'Data Mentah'!$J$7:$N$31,3,FALSE)</f>
        <v>topping</v>
      </c>
      <c r="K1860" s="14">
        <f>VLOOKUP(Transaksi[[#This Row],[product_id]],'Data Mentah'!$J$7:$N$31,4,FALSE)</f>
        <v>3000</v>
      </c>
      <c r="L1860" s="14" t="str">
        <f>VLOOKUP(Transaksi[[#This Row],[product_id]],'Data Mentah'!$J$7:$N$31,5,FALSE)</f>
        <v>lainnya</v>
      </c>
      <c r="M1860" s="14">
        <f>Transaksi[[#This Row],[quantity]]*Transaksi[[#This Row],[harga_produk]]</f>
        <v>3000</v>
      </c>
      <c r="N1860" s="14" t="str">
        <f>LEFT(Transaksi[[#This Row],[jenis_pembayaran]],4)</f>
        <v>QRIS</v>
      </c>
      <c r="O1860" s="14">
        <f>IF(Transaksi[[#This Row],[tipe_pembayaran]]="QRIS",5%*Transaksi[[#This Row],[total_penjualan]],0)</f>
        <v>150</v>
      </c>
      <c r="P1860" s="14">
        <f>Transaksi[[#This Row],[total_penjualan]]-Transaksi[[#This Row],[diskon]]</f>
        <v>2850</v>
      </c>
      <c r="Q1860" s="16" t="str">
        <f t="shared" si="29"/>
        <v>Mei</v>
      </c>
    </row>
    <row r="1861" spans="1:17">
      <c r="A1861" s="14">
        <v>1861</v>
      </c>
      <c r="B1861" s="14">
        <v>758</v>
      </c>
      <c r="C1861" s="15">
        <v>44779</v>
      </c>
      <c r="D1861" s="14">
        <v>14</v>
      </c>
      <c r="E1861" s="14">
        <v>23</v>
      </c>
      <c r="F1861" s="14">
        <v>2</v>
      </c>
      <c r="G1861" s="14" t="s">
        <v>22</v>
      </c>
      <c r="H1861" s="14" t="s">
        <v>15</v>
      </c>
      <c r="I1861" s="14" t="str">
        <f>VLOOKUP(Transaksi[[#This Row],[product_id]],'Data Mentah'!$J$7:$N$31,2,FALSE)</f>
        <v>Sosis</v>
      </c>
      <c r="J1861" s="14" t="str">
        <f>VLOOKUP(Transaksi[[#This Row],[product_id]],'Data Mentah'!$J$7:$N$31,3,FALSE)</f>
        <v>topping</v>
      </c>
      <c r="K1861" s="14">
        <f>VLOOKUP(Transaksi[[#This Row],[product_id]],'Data Mentah'!$J$7:$N$31,4,FALSE)</f>
        <v>3000</v>
      </c>
      <c r="L1861" s="14" t="str">
        <f>VLOOKUP(Transaksi[[#This Row],[product_id]],'Data Mentah'!$J$7:$N$31,5,FALSE)</f>
        <v>lainnya</v>
      </c>
      <c r="M1861" s="14">
        <f>Transaksi[[#This Row],[quantity]]*Transaksi[[#This Row],[harga_produk]]</f>
        <v>6000</v>
      </c>
      <c r="N1861" s="14" t="str">
        <f>LEFT(Transaksi[[#This Row],[jenis_pembayaran]],4)</f>
        <v>QRIS</v>
      </c>
      <c r="O1861" s="14">
        <f>IF(Transaksi[[#This Row],[tipe_pembayaran]]="QRIS",5%*Transaksi[[#This Row],[total_penjualan]],0)</f>
        <v>300</v>
      </c>
      <c r="P1861" s="14">
        <f>Transaksi[[#This Row],[total_penjualan]]-Transaksi[[#This Row],[diskon]]</f>
        <v>5700</v>
      </c>
      <c r="Q1861" s="16" t="str">
        <f t="shared" si="29"/>
        <v>Agustus</v>
      </c>
    </row>
    <row r="1862" spans="1:17">
      <c r="A1862" s="14">
        <v>1862</v>
      </c>
      <c r="B1862" s="14">
        <v>1044</v>
      </c>
      <c r="C1862" s="15">
        <v>44566</v>
      </c>
      <c r="D1862" s="14">
        <v>14</v>
      </c>
      <c r="E1862" s="14">
        <v>23</v>
      </c>
      <c r="F1862" s="14">
        <v>1</v>
      </c>
      <c r="G1862" s="14" t="s">
        <v>33</v>
      </c>
      <c r="H1862" s="14" t="s">
        <v>15</v>
      </c>
      <c r="I1862" s="14" t="str">
        <f>VLOOKUP(Transaksi[[#This Row],[product_id]],'Data Mentah'!$J$7:$N$31,2,FALSE)</f>
        <v>Sosis</v>
      </c>
      <c r="J1862" s="14" t="str">
        <f>VLOOKUP(Transaksi[[#This Row],[product_id]],'Data Mentah'!$J$7:$N$31,3,FALSE)</f>
        <v>topping</v>
      </c>
      <c r="K1862" s="14">
        <f>VLOOKUP(Transaksi[[#This Row],[product_id]],'Data Mentah'!$J$7:$N$31,4,FALSE)</f>
        <v>3000</v>
      </c>
      <c r="L1862" s="14" t="str">
        <f>VLOOKUP(Transaksi[[#This Row],[product_id]],'Data Mentah'!$J$7:$N$31,5,FALSE)</f>
        <v>lainnya</v>
      </c>
      <c r="M1862" s="14">
        <f>Transaksi[[#This Row],[quantity]]*Transaksi[[#This Row],[harga_produk]]</f>
        <v>3000</v>
      </c>
      <c r="N1862" s="14" t="str">
        <f>LEFT(Transaksi[[#This Row],[jenis_pembayaran]],4)</f>
        <v>QRIS</v>
      </c>
      <c r="O1862" s="14">
        <f>IF(Transaksi[[#This Row],[tipe_pembayaran]]="QRIS",5%*Transaksi[[#This Row],[total_penjualan]],0)</f>
        <v>150</v>
      </c>
      <c r="P1862" s="14">
        <f>Transaksi[[#This Row],[total_penjualan]]-Transaksi[[#This Row],[diskon]]</f>
        <v>2850</v>
      </c>
      <c r="Q1862" s="16" t="str">
        <f t="shared" si="29"/>
        <v>Januari</v>
      </c>
    </row>
    <row r="1863" spans="1:17">
      <c r="A1863" s="14">
        <v>1863</v>
      </c>
      <c r="B1863" s="14">
        <v>446</v>
      </c>
      <c r="C1863" s="15">
        <v>44562</v>
      </c>
      <c r="D1863" s="14">
        <v>14</v>
      </c>
      <c r="E1863" s="14">
        <v>23</v>
      </c>
      <c r="F1863" s="14">
        <v>1</v>
      </c>
      <c r="G1863" s="14" t="s">
        <v>33</v>
      </c>
      <c r="H1863" s="14" t="s">
        <v>15</v>
      </c>
      <c r="I1863" s="14" t="str">
        <f>VLOOKUP(Transaksi[[#This Row],[product_id]],'Data Mentah'!$J$7:$N$31,2,FALSE)</f>
        <v>Sosis</v>
      </c>
      <c r="J1863" s="14" t="str">
        <f>VLOOKUP(Transaksi[[#This Row],[product_id]],'Data Mentah'!$J$7:$N$31,3,FALSE)</f>
        <v>topping</v>
      </c>
      <c r="K1863" s="14">
        <f>VLOOKUP(Transaksi[[#This Row],[product_id]],'Data Mentah'!$J$7:$N$31,4,FALSE)</f>
        <v>3000</v>
      </c>
      <c r="L1863" s="14" t="str">
        <f>VLOOKUP(Transaksi[[#This Row],[product_id]],'Data Mentah'!$J$7:$N$31,5,FALSE)</f>
        <v>lainnya</v>
      </c>
      <c r="M1863" s="14">
        <f>Transaksi[[#This Row],[quantity]]*Transaksi[[#This Row],[harga_produk]]</f>
        <v>3000</v>
      </c>
      <c r="N1863" s="14" t="str">
        <f>LEFT(Transaksi[[#This Row],[jenis_pembayaran]],4)</f>
        <v>QRIS</v>
      </c>
      <c r="O1863" s="14">
        <f>IF(Transaksi[[#This Row],[tipe_pembayaran]]="QRIS",5%*Transaksi[[#This Row],[total_penjualan]],0)</f>
        <v>150</v>
      </c>
      <c r="P1863" s="14">
        <f>Transaksi[[#This Row],[total_penjualan]]-Transaksi[[#This Row],[diskon]]</f>
        <v>2850</v>
      </c>
      <c r="Q1863" s="16" t="str">
        <f t="shared" si="29"/>
        <v>Januari</v>
      </c>
    </row>
    <row r="1864" spans="1:17">
      <c r="A1864" s="14">
        <v>1864</v>
      </c>
      <c r="B1864" s="14">
        <v>260</v>
      </c>
      <c r="C1864" s="15">
        <v>44739</v>
      </c>
      <c r="D1864" s="14">
        <v>6</v>
      </c>
      <c r="E1864" s="14">
        <v>22</v>
      </c>
      <c r="F1864" s="14">
        <v>2</v>
      </c>
      <c r="G1864" s="14" t="s">
        <v>30</v>
      </c>
      <c r="H1864" s="14" t="s">
        <v>20</v>
      </c>
      <c r="I1864" s="14" t="str">
        <f>VLOOKUP(Transaksi[[#This Row],[product_id]],'Data Mentah'!$J$7:$N$31,2,FALSE)</f>
        <v>Sambal Matah</v>
      </c>
      <c r="J1864" s="14" t="str">
        <f>VLOOKUP(Transaksi[[#This Row],[product_id]],'Data Mentah'!$J$7:$N$31,3,FALSE)</f>
        <v>topping</v>
      </c>
      <c r="K1864" s="14">
        <f>VLOOKUP(Transaksi[[#This Row],[product_id]],'Data Mentah'!$J$7:$N$31,4,FALSE)</f>
        <v>3000</v>
      </c>
      <c r="L1864" s="14" t="str">
        <f>VLOOKUP(Transaksi[[#This Row],[product_id]],'Data Mentah'!$J$7:$N$31,5,FALSE)</f>
        <v>lainnya</v>
      </c>
      <c r="M1864" s="14">
        <f>Transaksi[[#This Row],[quantity]]*Transaksi[[#This Row],[harga_produk]]</f>
        <v>6000</v>
      </c>
      <c r="N1864" s="14" t="str">
        <f>LEFT(Transaksi[[#This Row],[jenis_pembayaran]],4)</f>
        <v>QRIS</v>
      </c>
      <c r="O1864" s="14">
        <f>IF(Transaksi[[#This Row],[tipe_pembayaran]]="QRIS",5%*Transaksi[[#This Row],[total_penjualan]],0)</f>
        <v>300</v>
      </c>
      <c r="P1864" s="14">
        <f>Transaksi[[#This Row],[total_penjualan]]-Transaksi[[#This Row],[diskon]]</f>
        <v>5700</v>
      </c>
      <c r="Q1864" s="16" t="str">
        <f t="shared" si="29"/>
        <v>Juni</v>
      </c>
    </row>
    <row r="1865" spans="1:17">
      <c r="A1865" s="14">
        <v>1865</v>
      </c>
      <c r="B1865" s="14">
        <v>1318</v>
      </c>
      <c r="C1865" s="15">
        <v>44695</v>
      </c>
      <c r="D1865" s="14">
        <v>66</v>
      </c>
      <c r="E1865" s="14">
        <v>19</v>
      </c>
      <c r="F1865" s="14">
        <v>1</v>
      </c>
      <c r="G1865" s="14" t="s">
        <v>14</v>
      </c>
      <c r="H1865" s="14" t="s">
        <v>15</v>
      </c>
      <c r="I1865" s="14" t="str">
        <f>VLOOKUP(Transaksi[[#This Row],[product_id]],'Data Mentah'!$J$7:$N$31,2,FALSE)</f>
        <v>Kornet</v>
      </c>
      <c r="J1865" s="14" t="str">
        <f>VLOOKUP(Transaksi[[#This Row],[product_id]],'Data Mentah'!$J$7:$N$31,3,FALSE)</f>
        <v>topping</v>
      </c>
      <c r="K1865" s="14">
        <f>VLOOKUP(Transaksi[[#This Row],[product_id]],'Data Mentah'!$J$7:$N$31,4,FALSE)</f>
        <v>3000</v>
      </c>
      <c r="L1865" s="14" t="str">
        <f>VLOOKUP(Transaksi[[#This Row],[product_id]],'Data Mentah'!$J$7:$N$31,5,FALSE)</f>
        <v>lainnya</v>
      </c>
      <c r="M1865" s="14">
        <f>Transaksi[[#This Row],[quantity]]*Transaksi[[#This Row],[harga_produk]]</f>
        <v>3000</v>
      </c>
      <c r="N1865" s="14" t="str">
        <f>LEFT(Transaksi[[#This Row],[jenis_pembayaran]],4)</f>
        <v>QRIS</v>
      </c>
      <c r="O1865" s="14">
        <f>IF(Transaksi[[#This Row],[tipe_pembayaran]]="QRIS",5%*Transaksi[[#This Row],[total_penjualan]],0)</f>
        <v>150</v>
      </c>
      <c r="P1865" s="14">
        <f>Transaksi[[#This Row],[total_penjualan]]-Transaksi[[#This Row],[diskon]]</f>
        <v>2850</v>
      </c>
      <c r="Q1865" s="16" t="str">
        <f t="shared" si="29"/>
        <v>Mei</v>
      </c>
    </row>
    <row r="1866" spans="1:17">
      <c r="A1866" s="14">
        <v>1866</v>
      </c>
      <c r="B1866" s="14">
        <v>379</v>
      </c>
      <c r="C1866" s="15">
        <v>44752</v>
      </c>
      <c r="D1866" s="14">
        <v>14</v>
      </c>
      <c r="E1866" s="14">
        <v>23</v>
      </c>
      <c r="F1866" s="14">
        <v>2</v>
      </c>
      <c r="G1866" s="14" t="s">
        <v>45</v>
      </c>
      <c r="H1866" s="14" t="s">
        <v>15</v>
      </c>
      <c r="I1866" s="14" t="str">
        <f>VLOOKUP(Transaksi[[#This Row],[product_id]],'Data Mentah'!$J$7:$N$31,2,FALSE)</f>
        <v>Sosis</v>
      </c>
      <c r="J1866" s="14" t="str">
        <f>VLOOKUP(Transaksi[[#This Row],[product_id]],'Data Mentah'!$J$7:$N$31,3,FALSE)</f>
        <v>topping</v>
      </c>
      <c r="K1866" s="14">
        <f>VLOOKUP(Transaksi[[#This Row],[product_id]],'Data Mentah'!$J$7:$N$31,4,FALSE)</f>
        <v>3000</v>
      </c>
      <c r="L1866" s="14" t="str">
        <f>VLOOKUP(Transaksi[[#This Row],[product_id]],'Data Mentah'!$J$7:$N$31,5,FALSE)</f>
        <v>lainnya</v>
      </c>
      <c r="M1866" s="14">
        <f>Transaksi[[#This Row],[quantity]]*Transaksi[[#This Row],[harga_produk]]</f>
        <v>6000</v>
      </c>
      <c r="N1866" s="14" t="str">
        <f>LEFT(Transaksi[[#This Row],[jenis_pembayaran]],4)</f>
        <v>QRIS</v>
      </c>
      <c r="O1866" s="14">
        <f>IF(Transaksi[[#This Row],[tipe_pembayaran]]="QRIS",5%*Transaksi[[#This Row],[total_penjualan]],0)</f>
        <v>300</v>
      </c>
      <c r="P1866" s="14">
        <f>Transaksi[[#This Row],[total_penjualan]]-Transaksi[[#This Row],[diskon]]</f>
        <v>5700</v>
      </c>
      <c r="Q1866" s="16" t="str">
        <f t="shared" si="29"/>
        <v>Juli</v>
      </c>
    </row>
    <row r="1867" spans="1:17">
      <c r="A1867" s="14">
        <v>1867</v>
      </c>
      <c r="B1867" s="14">
        <v>345</v>
      </c>
      <c r="C1867" s="15">
        <v>44635</v>
      </c>
      <c r="D1867" s="14">
        <v>66</v>
      </c>
      <c r="E1867" s="14">
        <v>24</v>
      </c>
      <c r="F1867" s="14">
        <v>2</v>
      </c>
      <c r="G1867" s="14" t="s">
        <v>19</v>
      </c>
      <c r="H1867" s="14" t="s">
        <v>20</v>
      </c>
      <c r="I1867" s="14" t="str">
        <f>VLOOKUP(Transaksi[[#This Row],[product_id]],'Data Mentah'!$J$7:$N$31,2,FALSE)</f>
        <v>Telur</v>
      </c>
      <c r="J1867" s="14" t="str">
        <f>VLOOKUP(Transaksi[[#This Row],[product_id]],'Data Mentah'!$J$7:$N$31,3,FALSE)</f>
        <v>topping</v>
      </c>
      <c r="K1867" s="14">
        <f>VLOOKUP(Transaksi[[#This Row],[product_id]],'Data Mentah'!$J$7:$N$31,4,FALSE)</f>
        <v>3000</v>
      </c>
      <c r="L1867" s="14" t="str">
        <f>VLOOKUP(Transaksi[[#This Row],[product_id]],'Data Mentah'!$J$7:$N$31,5,FALSE)</f>
        <v>lainnya</v>
      </c>
      <c r="M1867" s="14">
        <f>Transaksi[[#This Row],[quantity]]*Transaksi[[#This Row],[harga_produk]]</f>
        <v>6000</v>
      </c>
      <c r="N1867" s="14" t="str">
        <f>LEFT(Transaksi[[#This Row],[jenis_pembayaran]],4)</f>
        <v>CASH</v>
      </c>
      <c r="O1867" s="14">
        <f>IF(Transaksi[[#This Row],[tipe_pembayaran]]="QRIS",5%*Transaksi[[#This Row],[total_penjualan]],0)</f>
        <v>0</v>
      </c>
      <c r="P1867" s="14">
        <f>Transaksi[[#This Row],[total_penjualan]]-Transaksi[[#This Row],[diskon]]</f>
        <v>6000</v>
      </c>
      <c r="Q1867" s="16" t="str">
        <f t="shared" si="29"/>
        <v>Maret</v>
      </c>
    </row>
    <row r="1868" spans="1:17">
      <c r="A1868" s="14">
        <v>1868</v>
      </c>
      <c r="B1868" s="14">
        <v>1306</v>
      </c>
      <c r="C1868" s="15">
        <v>44771</v>
      </c>
      <c r="D1868" s="14">
        <v>10</v>
      </c>
      <c r="E1868" s="14">
        <v>20</v>
      </c>
      <c r="F1868" s="14">
        <v>1</v>
      </c>
      <c r="G1868" s="14" t="s">
        <v>33</v>
      </c>
      <c r="H1868" s="14" t="s">
        <v>20</v>
      </c>
      <c r="I1868" s="14" t="str">
        <f>VLOOKUP(Transaksi[[#This Row],[product_id]],'Data Mentah'!$J$7:$N$31,2,FALSE)</f>
        <v>Nugget</v>
      </c>
      <c r="J1868" s="14" t="str">
        <f>VLOOKUP(Transaksi[[#This Row],[product_id]],'Data Mentah'!$J$7:$N$31,3,FALSE)</f>
        <v>topping</v>
      </c>
      <c r="K1868" s="14">
        <f>VLOOKUP(Transaksi[[#This Row],[product_id]],'Data Mentah'!$J$7:$N$31,4,FALSE)</f>
        <v>3000</v>
      </c>
      <c r="L1868" s="14" t="str">
        <f>VLOOKUP(Transaksi[[#This Row],[product_id]],'Data Mentah'!$J$7:$N$31,5,FALSE)</f>
        <v>lainnya</v>
      </c>
      <c r="M1868" s="14">
        <f>Transaksi[[#This Row],[quantity]]*Transaksi[[#This Row],[harga_produk]]</f>
        <v>3000</v>
      </c>
      <c r="N1868" s="14" t="str">
        <f>LEFT(Transaksi[[#This Row],[jenis_pembayaran]],4)</f>
        <v>QRIS</v>
      </c>
      <c r="O1868" s="14">
        <f>IF(Transaksi[[#This Row],[tipe_pembayaran]]="QRIS",5%*Transaksi[[#This Row],[total_penjualan]],0)</f>
        <v>150</v>
      </c>
      <c r="P1868" s="14">
        <f>Transaksi[[#This Row],[total_penjualan]]-Transaksi[[#This Row],[diskon]]</f>
        <v>2850</v>
      </c>
      <c r="Q1868" s="16" t="str">
        <f t="shared" si="29"/>
        <v>Juli</v>
      </c>
    </row>
    <row r="1869" spans="1:17">
      <c r="A1869" s="14">
        <v>1869</v>
      </c>
      <c r="B1869" s="14">
        <v>684</v>
      </c>
      <c r="C1869" s="15">
        <v>44571</v>
      </c>
      <c r="D1869" s="14">
        <v>14</v>
      </c>
      <c r="E1869" s="14">
        <v>23</v>
      </c>
      <c r="F1869" s="14">
        <v>2</v>
      </c>
      <c r="G1869" s="14" t="s">
        <v>30</v>
      </c>
      <c r="H1869" s="14" t="s">
        <v>15</v>
      </c>
      <c r="I1869" s="14" t="str">
        <f>VLOOKUP(Transaksi[[#This Row],[product_id]],'Data Mentah'!$J$7:$N$31,2,FALSE)</f>
        <v>Sosis</v>
      </c>
      <c r="J1869" s="14" t="str">
        <f>VLOOKUP(Transaksi[[#This Row],[product_id]],'Data Mentah'!$J$7:$N$31,3,FALSE)</f>
        <v>topping</v>
      </c>
      <c r="K1869" s="14">
        <f>VLOOKUP(Transaksi[[#This Row],[product_id]],'Data Mentah'!$J$7:$N$31,4,FALSE)</f>
        <v>3000</v>
      </c>
      <c r="L1869" s="14" t="str">
        <f>VLOOKUP(Transaksi[[#This Row],[product_id]],'Data Mentah'!$J$7:$N$31,5,FALSE)</f>
        <v>lainnya</v>
      </c>
      <c r="M1869" s="14">
        <f>Transaksi[[#This Row],[quantity]]*Transaksi[[#This Row],[harga_produk]]</f>
        <v>6000</v>
      </c>
      <c r="N1869" s="14" t="str">
        <f>LEFT(Transaksi[[#This Row],[jenis_pembayaran]],4)</f>
        <v>QRIS</v>
      </c>
      <c r="O1869" s="14">
        <f>IF(Transaksi[[#This Row],[tipe_pembayaran]]="QRIS",5%*Transaksi[[#This Row],[total_penjualan]],0)</f>
        <v>300</v>
      </c>
      <c r="P1869" s="14">
        <f>Transaksi[[#This Row],[total_penjualan]]-Transaksi[[#This Row],[diskon]]</f>
        <v>5700</v>
      </c>
      <c r="Q1869" s="16" t="str">
        <f t="shared" si="29"/>
        <v>Januari</v>
      </c>
    </row>
    <row r="1870" spans="1:17">
      <c r="A1870" s="14">
        <v>1870</v>
      </c>
      <c r="B1870" s="14">
        <v>398</v>
      </c>
      <c r="C1870" s="15">
        <v>44671</v>
      </c>
      <c r="D1870" s="14">
        <v>14</v>
      </c>
      <c r="E1870" s="14">
        <v>23</v>
      </c>
      <c r="F1870" s="14">
        <v>2</v>
      </c>
      <c r="G1870" s="14" t="s">
        <v>33</v>
      </c>
      <c r="H1870" s="14" t="s">
        <v>20</v>
      </c>
      <c r="I1870" s="14" t="str">
        <f>VLOOKUP(Transaksi[[#This Row],[product_id]],'Data Mentah'!$J$7:$N$31,2,FALSE)</f>
        <v>Sosis</v>
      </c>
      <c r="J1870" s="14" t="str">
        <f>VLOOKUP(Transaksi[[#This Row],[product_id]],'Data Mentah'!$J$7:$N$31,3,FALSE)</f>
        <v>topping</v>
      </c>
      <c r="K1870" s="14">
        <f>VLOOKUP(Transaksi[[#This Row],[product_id]],'Data Mentah'!$J$7:$N$31,4,FALSE)</f>
        <v>3000</v>
      </c>
      <c r="L1870" s="14" t="str">
        <f>VLOOKUP(Transaksi[[#This Row],[product_id]],'Data Mentah'!$J$7:$N$31,5,FALSE)</f>
        <v>lainnya</v>
      </c>
      <c r="M1870" s="14">
        <f>Transaksi[[#This Row],[quantity]]*Transaksi[[#This Row],[harga_produk]]</f>
        <v>6000</v>
      </c>
      <c r="N1870" s="14" t="str">
        <f>LEFT(Transaksi[[#This Row],[jenis_pembayaran]],4)</f>
        <v>QRIS</v>
      </c>
      <c r="O1870" s="14">
        <f>IF(Transaksi[[#This Row],[tipe_pembayaran]]="QRIS",5%*Transaksi[[#This Row],[total_penjualan]],0)</f>
        <v>300</v>
      </c>
      <c r="P1870" s="14">
        <f>Transaksi[[#This Row],[total_penjualan]]-Transaksi[[#This Row],[diskon]]</f>
        <v>5700</v>
      </c>
      <c r="Q1870" s="16" t="str">
        <f t="shared" si="29"/>
        <v>April</v>
      </c>
    </row>
    <row r="1871" spans="1:17">
      <c r="A1871" s="14">
        <v>1871</v>
      </c>
      <c r="B1871" s="14">
        <v>784</v>
      </c>
      <c r="C1871" s="15">
        <v>44757</v>
      </c>
      <c r="D1871" s="14">
        <v>66</v>
      </c>
      <c r="E1871" s="14">
        <v>24</v>
      </c>
      <c r="F1871" s="14">
        <v>1</v>
      </c>
      <c r="G1871" s="14" t="s">
        <v>19</v>
      </c>
      <c r="H1871" s="14" t="s">
        <v>20</v>
      </c>
      <c r="I1871" s="14" t="str">
        <f>VLOOKUP(Transaksi[[#This Row],[product_id]],'Data Mentah'!$J$7:$N$31,2,FALSE)</f>
        <v>Telur</v>
      </c>
      <c r="J1871" s="14" t="str">
        <f>VLOOKUP(Transaksi[[#This Row],[product_id]],'Data Mentah'!$J$7:$N$31,3,FALSE)</f>
        <v>topping</v>
      </c>
      <c r="K1871" s="14">
        <f>VLOOKUP(Transaksi[[#This Row],[product_id]],'Data Mentah'!$J$7:$N$31,4,FALSE)</f>
        <v>3000</v>
      </c>
      <c r="L1871" s="14" t="str">
        <f>VLOOKUP(Transaksi[[#This Row],[product_id]],'Data Mentah'!$J$7:$N$31,5,FALSE)</f>
        <v>lainnya</v>
      </c>
      <c r="M1871" s="14">
        <f>Transaksi[[#This Row],[quantity]]*Transaksi[[#This Row],[harga_produk]]</f>
        <v>3000</v>
      </c>
      <c r="N1871" s="14" t="str">
        <f>LEFT(Transaksi[[#This Row],[jenis_pembayaran]],4)</f>
        <v>CASH</v>
      </c>
      <c r="O1871" s="14">
        <f>IF(Transaksi[[#This Row],[tipe_pembayaran]]="QRIS",5%*Transaksi[[#This Row],[total_penjualan]],0)</f>
        <v>0</v>
      </c>
      <c r="P1871" s="14">
        <f>Transaksi[[#This Row],[total_penjualan]]-Transaksi[[#This Row],[diskon]]</f>
        <v>3000</v>
      </c>
      <c r="Q1871" s="16" t="str">
        <f t="shared" si="29"/>
        <v>Juli</v>
      </c>
    </row>
    <row r="1872" spans="1:17">
      <c r="A1872" s="14">
        <v>1872</v>
      </c>
      <c r="B1872" s="14">
        <v>1296</v>
      </c>
      <c r="C1872" s="15">
        <v>44596</v>
      </c>
      <c r="D1872" s="14">
        <v>14</v>
      </c>
      <c r="E1872" s="14">
        <v>23</v>
      </c>
      <c r="F1872" s="14">
        <v>2</v>
      </c>
      <c r="G1872" s="14" t="s">
        <v>33</v>
      </c>
      <c r="H1872" s="14" t="s">
        <v>20</v>
      </c>
      <c r="I1872" s="14" t="str">
        <f>VLOOKUP(Transaksi[[#This Row],[product_id]],'Data Mentah'!$J$7:$N$31,2,FALSE)</f>
        <v>Sosis</v>
      </c>
      <c r="J1872" s="14" t="str">
        <f>VLOOKUP(Transaksi[[#This Row],[product_id]],'Data Mentah'!$J$7:$N$31,3,FALSE)</f>
        <v>topping</v>
      </c>
      <c r="K1872" s="14">
        <f>VLOOKUP(Transaksi[[#This Row],[product_id]],'Data Mentah'!$J$7:$N$31,4,FALSE)</f>
        <v>3000</v>
      </c>
      <c r="L1872" s="14" t="str">
        <f>VLOOKUP(Transaksi[[#This Row],[product_id]],'Data Mentah'!$J$7:$N$31,5,FALSE)</f>
        <v>lainnya</v>
      </c>
      <c r="M1872" s="14">
        <f>Transaksi[[#This Row],[quantity]]*Transaksi[[#This Row],[harga_produk]]</f>
        <v>6000</v>
      </c>
      <c r="N1872" s="14" t="str">
        <f>LEFT(Transaksi[[#This Row],[jenis_pembayaran]],4)</f>
        <v>QRIS</v>
      </c>
      <c r="O1872" s="14">
        <f>IF(Transaksi[[#This Row],[tipe_pembayaran]]="QRIS",5%*Transaksi[[#This Row],[total_penjualan]],0)</f>
        <v>300</v>
      </c>
      <c r="P1872" s="14">
        <f>Transaksi[[#This Row],[total_penjualan]]-Transaksi[[#This Row],[diskon]]</f>
        <v>5700</v>
      </c>
      <c r="Q1872" s="16" t="str">
        <f t="shared" si="29"/>
        <v>Februari</v>
      </c>
    </row>
    <row r="1873" spans="1:17">
      <c r="A1873" s="14">
        <v>1873</v>
      </c>
      <c r="B1873" s="14">
        <v>1326</v>
      </c>
      <c r="C1873" s="15">
        <v>44696</v>
      </c>
      <c r="D1873" s="14">
        <v>14</v>
      </c>
      <c r="E1873" s="14">
        <v>23</v>
      </c>
      <c r="F1873" s="14">
        <v>2</v>
      </c>
      <c r="G1873" s="14" t="s">
        <v>33</v>
      </c>
      <c r="H1873" s="14" t="s">
        <v>15</v>
      </c>
      <c r="I1873" s="14" t="str">
        <f>VLOOKUP(Transaksi[[#This Row],[product_id]],'Data Mentah'!$J$7:$N$31,2,FALSE)</f>
        <v>Sosis</v>
      </c>
      <c r="J1873" s="14" t="str">
        <f>VLOOKUP(Transaksi[[#This Row],[product_id]],'Data Mentah'!$J$7:$N$31,3,FALSE)</f>
        <v>topping</v>
      </c>
      <c r="K1873" s="14">
        <f>VLOOKUP(Transaksi[[#This Row],[product_id]],'Data Mentah'!$J$7:$N$31,4,FALSE)</f>
        <v>3000</v>
      </c>
      <c r="L1873" s="14" t="str">
        <f>VLOOKUP(Transaksi[[#This Row],[product_id]],'Data Mentah'!$J$7:$N$31,5,FALSE)</f>
        <v>lainnya</v>
      </c>
      <c r="M1873" s="14">
        <f>Transaksi[[#This Row],[quantity]]*Transaksi[[#This Row],[harga_produk]]</f>
        <v>6000</v>
      </c>
      <c r="N1873" s="14" t="str">
        <f>LEFT(Transaksi[[#This Row],[jenis_pembayaran]],4)</f>
        <v>QRIS</v>
      </c>
      <c r="O1873" s="14">
        <f>IF(Transaksi[[#This Row],[tipe_pembayaran]]="QRIS",5%*Transaksi[[#This Row],[total_penjualan]],0)</f>
        <v>300</v>
      </c>
      <c r="P1873" s="14">
        <f>Transaksi[[#This Row],[total_penjualan]]-Transaksi[[#This Row],[diskon]]</f>
        <v>5700</v>
      </c>
      <c r="Q1873" s="16" t="str">
        <f t="shared" si="29"/>
        <v>Mei</v>
      </c>
    </row>
    <row r="1874" spans="1:17">
      <c r="A1874" s="14">
        <v>1874</v>
      </c>
      <c r="B1874" s="14">
        <v>789</v>
      </c>
      <c r="C1874" s="15">
        <v>44698</v>
      </c>
      <c r="D1874" s="14">
        <v>66</v>
      </c>
      <c r="E1874" s="14">
        <v>19</v>
      </c>
      <c r="F1874" s="14">
        <v>2</v>
      </c>
      <c r="G1874" s="14" t="s">
        <v>14</v>
      </c>
      <c r="H1874" s="14" t="s">
        <v>15</v>
      </c>
      <c r="I1874" s="14" t="str">
        <f>VLOOKUP(Transaksi[[#This Row],[product_id]],'Data Mentah'!$J$7:$N$31,2,FALSE)</f>
        <v>Kornet</v>
      </c>
      <c r="J1874" s="14" t="str">
        <f>VLOOKUP(Transaksi[[#This Row],[product_id]],'Data Mentah'!$J$7:$N$31,3,FALSE)</f>
        <v>topping</v>
      </c>
      <c r="K1874" s="14">
        <f>VLOOKUP(Transaksi[[#This Row],[product_id]],'Data Mentah'!$J$7:$N$31,4,FALSE)</f>
        <v>3000</v>
      </c>
      <c r="L1874" s="14" t="str">
        <f>VLOOKUP(Transaksi[[#This Row],[product_id]],'Data Mentah'!$J$7:$N$31,5,FALSE)</f>
        <v>lainnya</v>
      </c>
      <c r="M1874" s="14">
        <f>Transaksi[[#This Row],[quantity]]*Transaksi[[#This Row],[harga_produk]]</f>
        <v>6000</v>
      </c>
      <c r="N1874" s="14" t="str">
        <f>LEFT(Transaksi[[#This Row],[jenis_pembayaran]],4)</f>
        <v>QRIS</v>
      </c>
      <c r="O1874" s="14">
        <f>IF(Transaksi[[#This Row],[tipe_pembayaran]]="QRIS",5%*Transaksi[[#This Row],[total_penjualan]],0)</f>
        <v>300</v>
      </c>
      <c r="P1874" s="14">
        <f>Transaksi[[#This Row],[total_penjualan]]-Transaksi[[#This Row],[diskon]]</f>
        <v>5700</v>
      </c>
      <c r="Q1874" s="16" t="str">
        <f t="shared" si="29"/>
        <v>Mei</v>
      </c>
    </row>
    <row r="1875" spans="1:17">
      <c r="A1875" s="14">
        <v>1875</v>
      </c>
      <c r="B1875" s="14">
        <v>172</v>
      </c>
      <c r="C1875" s="15">
        <v>44623</v>
      </c>
      <c r="D1875" s="14">
        <v>14</v>
      </c>
      <c r="E1875" s="14">
        <v>23</v>
      </c>
      <c r="F1875" s="14">
        <v>2</v>
      </c>
      <c r="G1875" s="14" t="s">
        <v>14</v>
      </c>
      <c r="H1875" s="14" t="s">
        <v>15</v>
      </c>
      <c r="I1875" s="14" t="str">
        <f>VLOOKUP(Transaksi[[#This Row],[product_id]],'Data Mentah'!$J$7:$N$31,2,FALSE)</f>
        <v>Sosis</v>
      </c>
      <c r="J1875" s="14" t="str">
        <f>VLOOKUP(Transaksi[[#This Row],[product_id]],'Data Mentah'!$J$7:$N$31,3,FALSE)</f>
        <v>topping</v>
      </c>
      <c r="K1875" s="14">
        <f>VLOOKUP(Transaksi[[#This Row],[product_id]],'Data Mentah'!$J$7:$N$31,4,FALSE)</f>
        <v>3000</v>
      </c>
      <c r="L1875" s="14" t="str">
        <f>VLOOKUP(Transaksi[[#This Row],[product_id]],'Data Mentah'!$J$7:$N$31,5,FALSE)</f>
        <v>lainnya</v>
      </c>
      <c r="M1875" s="14">
        <f>Transaksi[[#This Row],[quantity]]*Transaksi[[#This Row],[harga_produk]]</f>
        <v>6000</v>
      </c>
      <c r="N1875" s="14" t="str">
        <f>LEFT(Transaksi[[#This Row],[jenis_pembayaran]],4)</f>
        <v>QRIS</v>
      </c>
      <c r="O1875" s="14">
        <f>IF(Transaksi[[#This Row],[tipe_pembayaran]]="QRIS",5%*Transaksi[[#This Row],[total_penjualan]],0)</f>
        <v>300</v>
      </c>
      <c r="P1875" s="14">
        <f>Transaksi[[#This Row],[total_penjualan]]-Transaksi[[#This Row],[diskon]]</f>
        <v>5700</v>
      </c>
      <c r="Q1875" s="16" t="str">
        <f t="shared" si="29"/>
        <v>Maret</v>
      </c>
    </row>
    <row r="1876" spans="1:17">
      <c r="A1876" s="14">
        <v>1876</v>
      </c>
      <c r="B1876" s="14">
        <v>1479</v>
      </c>
      <c r="C1876" s="15">
        <v>44783</v>
      </c>
      <c r="D1876" s="14">
        <v>66</v>
      </c>
      <c r="E1876" s="14">
        <v>19</v>
      </c>
      <c r="F1876" s="14">
        <v>2</v>
      </c>
      <c r="G1876" s="14" t="s">
        <v>22</v>
      </c>
      <c r="H1876" s="14" t="s">
        <v>15</v>
      </c>
      <c r="I1876" s="14" t="str">
        <f>VLOOKUP(Transaksi[[#This Row],[product_id]],'Data Mentah'!$J$7:$N$31,2,FALSE)</f>
        <v>Kornet</v>
      </c>
      <c r="J1876" s="14" t="str">
        <f>VLOOKUP(Transaksi[[#This Row],[product_id]],'Data Mentah'!$J$7:$N$31,3,FALSE)</f>
        <v>topping</v>
      </c>
      <c r="K1876" s="14">
        <f>VLOOKUP(Transaksi[[#This Row],[product_id]],'Data Mentah'!$J$7:$N$31,4,FALSE)</f>
        <v>3000</v>
      </c>
      <c r="L1876" s="14" t="str">
        <f>VLOOKUP(Transaksi[[#This Row],[product_id]],'Data Mentah'!$J$7:$N$31,5,FALSE)</f>
        <v>lainnya</v>
      </c>
      <c r="M1876" s="14">
        <f>Transaksi[[#This Row],[quantity]]*Transaksi[[#This Row],[harga_produk]]</f>
        <v>6000</v>
      </c>
      <c r="N1876" s="14" t="str">
        <f>LEFT(Transaksi[[#This Row],[jenis_pembayaran]],4)</f>
        <v>QRIS</v>
      </c>
      <c r="O1876" s="14">
        <f>IF(Transaksi[[#This Row],[tipe_pembayaran]]="QRIS",5%*Transaksi[[#This Row],[total_penjualan]],0)</f>
        <v>300</v>
      </c>
      <c r="P1876" s="14">
        <f>Transaksi[[#This Row],[total_penjualan]]-Transaksi[[#This Row],[diskon]]</f>
        <v>5700</v>
      </c>
      <c r="Q1876" s="16" t="str">
        <f t="shared" si="29"/>
        <v>Agustus</v>
      </c>
    </row>
    <row r="1877" spans="1:17">
      <c r="A1877" s="14">
        <v>1877</v>
      </c>
      <c r="B1877" s="14">
        <v>252</v>
      </c>
      <c r="C1877" s="15">
        <v>44730</v>
      </c>
      <c r="D1877" s="14">
        <v>66</v>
      </c>
      <c r="E1877" s="14">
        <v>19</v>
      </c>
      <c r="F1877" s="14">
        <v>1</v>
      </c>
      <c r="G1877" s="14" t="s">
        <v>19</v>
      </c>
      <c r="H1877" s="14" t="s">
        <v>15</v>
      </c>
      <c r="I1877" s="14" t="str">
        <f>VLOOKUP(Transaksi[[#This Row],[product_id]],'Data Mentah'!$J$7:$N$31,2,FALSE)</f>
        <v>Kornet</v>
      </c>
      <c r="J1877" s="14" t="str">
        <f>VLOOKUP(Transaksi[[#This Row],[product_id]],'Data Mentah'!$J$7:$N$31,3,FALSE)</f>
        <v>topping</v>
      </c>
      <c r="K1877" s="14">
        <f>VLOOKUP(Transaksi[[#This Row],[product_id]],'Data Mentah'!$J$7:$N$31,4,FALSE)</f>
        <v>3000</v>
      </c>
      <c r="L1877" s="14" t="str">
        <f>VLOOKUP(Transaksi[[#This Row],[product_id]],'Data Mentah'!$J$7:$N$31,5,FALSE)</f>
        <v>lainnya</v>
      </c>
      <c r="M1877" s="14">
        <f>Transaksi[[#This Row],[quantity]]*Transaksi[[#This Row],[harga_produk]]</f>
        <v>3000</v>
      </c>
      <c r="N1877" s="14" t="str">
        <f>LEFT(Transaksi[[#This Row],[jenis_pembayaran]],4)</f>
        <v>CASH</v>
      </c>
      <c r="O1877" s="14">
        <f>IF(Transaksi[[#This Row],[tipe_pembayaran]]="QRIS",5%*Transaksi[[#This Row],[total_penjualan]],0)</f>
        <v>0</v>
      </c>
      <c r="P1877" s="14">
        <f>Transaksi[[#This Row],[total_penjualan]]-Transaksi[[#This Row],[diskon]]</f>
        <v>3000</v>
      </c>
      <c r="Q1877" s="16" t="str">
        <f t="shared" si="29"/>
        <v>Juni</v>
      </c>
    </row>
    <row r="1878" spans="1:17">
      <c r="A1878" s="14">
        <v>1878</v>
      </c>
      <c r="B1878" s="14">
        <v>488</v>
      </c>
      <c r="C1878" s="15">
        <v>44713</v>
      </c>
      <c r="D1878" s="14">
        <v>66</v>
      </c>
      <c r="E1878" s="14">
        <v>19</v>
      </c>
      <c r="F1878" s="14">
        <v>1</v>
      </c>
      <c r="G1878" s="14" t="s">
        <v>14</v>
      </c>
      <c r="H1878" s="14" t="s">
        <v>20</v>
      </c>
      <c r="I1878" s="14" t="str">
        <f>VLOOKUP(Transaksi[[#This Row],[product_id]],'Data Mentah'!$J$7:$N$31,2,FALSE)</f>
        <v>Kornet</v>
      </c>
      <c r="J1878" s="14" t="str">
        <f>VLOOKUP(Transaksi[[#This Row],[product_id]],'Data Mentah'!$J$7:$N$31,3,FALSE)</f>
        <v>topping</v>
      </c>
      <c r="K1878" s="14">
        <f>VLOOKUP(Transaksi[[#This Row],[product_id]],'Data Mentah'!$J$7:$N$31,4,FALSE)</f>
        <v>3000</v>
      </c>
      <c r="L1878" s="14" t="str">
        <f>VLOOKUP(Transaksi[[#This Row],[product_id]],'Data Mentah'!$J$7:$N$31,5,FALSE)</f>
        <v>lainnya</v>
      </c>
      <c r="M1878" s="14">
        <f>Transaksi[[#This Row],[quantity]]*Transaksi[[#This Row],[harga_produk]]</f>
        <v>3000</v>
      </c>
      <c r="N1878" s="14" t="str">
        <f>LEFT(Transaksi[[#This Row],[jenis_pembayaran]],4)</f>
        <v>QRIS</v>
      </c>
      <c r="O1878" s="14">
        <f>IF(Transaksi[[#This Row],[tipe_pembayaran]]="QRIS",5%*Transaksi[[#This Row],[total_penjualan]],0)</f>
        <v>150</v>
      </c>
      <c r="P1878" s="14">
        <f>Transaksi[[#This Row],[total_penjualan]]-Transaksi[[#This Row],[diskon]]</f>
        <v>2850</v>
      </c>
      <c r="Q1878" s="16" t="str">
        <f t="shared" si="29"/>
        <v>Juni</v>
      </c>
    </row>
    <row r="1879" spans="1:17">
      <c r="A1879" s="14">
        <v>1879</v>
      </c>
      <c r="B1879" s="14">
        <v>669</v>
      </c>
      <c r="C1879" s="15">
        <v>44743</v>
      </c>
      <c r="D1879" s="14">
        <v>14</v>
      </c>
      <c r="E1879" s="14">
        <v>23</v>
      </c>
      <c r="F1879" s="14">
        <v>2</v>
      </c>
      <c r="G1879" s="14" t="s">
        <v>19</v>
      </c>
      <c r="H1879" s="14" t="s">
        <v>15</v>
      </c>
      <c r="I1879" s="14" t="str">
        <f>VLOOKUP(Transaksi[[#This Row],[product_id]],'Data Mentah'!$J$7:$N$31,2,FALSE)</f>
        <v>Sosis</v>
      </c>
      <c r="J1879" s="14" t="str">
        <f>VLOOKUP(Transaksi[[#This Row],[product_id]],'Data Mentah'!$J$7:$N$31,3,FALSE)</f>
        <v>topping</v>
      </c>
      <c r="K1879" s="14">
        <f>VLOOKUP(Transaksi[[#This Row],[product_id]],'Data Mentah'!$J$7:$N$31,4,FALSE)</f>
        <v>3000</v>
      </c>
      <c r="L1879" s="14" t="str">
        <f>VLOOKUP(Transaksi[[#This Row],[product_id]],'Data Mentah'!$J$7:$N$31,5,FALSE)</f>
        <v>lainnya</v>
      </c>
      <c r="M1879" s="14">
        <f>Transaksi[[#This Row],[quantity]]*Transaksi[[#This Row],[harga_produk]]</f>
        <v>6000</v>
      </c>
      <c r="N1879" s="14" t="str">
        <f>LEFT(Transaksi[[#This Row],[jenis_pembayaran]],4)</f>
        <v>CASH</v>
      </c>
      <c r="O1879" s="14">
        <f>IF(Transaksi[[#This Row],[tipe_pembayaran]]="QRIS",5%*Transaksi[[#This Row],[total_penjualan]],0)</f>
        <v>0</v>
      </c>
      <c r="P1879" s="14">
        <f>Transaksi[[#This Row],[total_penjualan]]-Transaksi[[#This Row],[diskon]]</f>
        <v>6000</v>
      </c>
      <c r="Q1879" s="16" t="str">
        <f t="shared" si="29"/>
        <v>Juli</v>
      </c>
    </row>
    <row r="1880" spans="1:17">
      <c r="A1880" s="14">
        <v>1880</v>
      </c>
      <c r="B1880" s="14">
        <v>1437</v>
      </c>
      <c r="C1880" s="15">
        <v>44690</v>
      </c>
      <c r="D1880" s="14">
        <v>6</v>
      </c>
      <c r="E1880" s="14">
        <v>22</v>
      </c>
      <c r="F1880" s="14">
        <v>2</v>
      </c>
      <c r="G1880" s="14" t="s">
        <v>14</v>
      </c>
      <c r="H1880" s="14" t="s">
        <v>20</v>
      </c>
      <c r="I1880" s="14" t="str">
        <f>VLOOKUP(Transaksi[[#This Row],[product_id]],'Data Mentah'!$J$7:$N$31,2,FALSE)</f>
        <v>Sambal Matah</v>
      </c>
      <c r="J1880" s="14" t="str">
        <f>VLOOKUP(Transaksi[[#This Row],[product_id]],'Data Mentah'!$J$7:$N$31,3,FALSE)</f>
        <v>topping</v>
      </c>
      <c r="K1880" s="14">
        <f>VLOOKUP(Transaksi[[#This Row],[product_id]],'Data Mentah'!$J$7:$N$31,4,FALSE)</f>
        <v>3000</v>
      </c>
      <c r="L1880" s="14" t="str">
        <f>VLOOKUP(Transaksi[[#This Row],[product_id]],'Data Mentah'!$J$7:$N$31,5,FALSE)</f>
        <v>lainnya</v>
      </c>
      <c r="M1880" s="14">
        <f>Transaksi[[#This Row],[quantity]]*Transaksi[[#This Row],[harga_produk]]</f>
        <v>6000</v>
      </c>
      <c r="N1880" s="14" t="str">
        <f>LEFT(Transaksi[[#This Row],[jenis_pembayaran]],4)</f>
        <v>QRIS</v>
      </c>
      <c r="O1880" s="14">
        <f>IF(Transaksi[[#This Row],[tipe_pembayaran]]="QRIS",5%*Transaksi[[#This Row],[total_penjualan]],0)</f>
        <v>300</v>
      </c>
      <c r="P1880" s="14">
        <f>Transaksi[[#This Row],[total_penjualan]]-Transaksi[[#This Row],[diskon]]</f>
        <v>5700</v>
      </c>
      <c r="Q1880" s="16" t="str">
        <f t="shared" si="29"/>
        <v>Mei</v>
      </c>
    </row>
    <row r="1881" spans="1:17">
      <c r="A1881" s="14">
        <v>1881</v>
      </c>
      <c r="B1881" s="14">
        <v>215</v>
      </c>
      <c r="C1881" s="15">
        <v>44617</v>
      </c>
      <c r="D1881" s="14">
        <v>14</v>
      </c>
      <c r="E1881" s="14">
        <v>23</v>
      </c>
      <c r="F1881" s="14">
        <v>2</v>
      </c>
      <c r="G1881" s="14" t="s">
        <v>45</v>
      </c>
      <c r="H1881" s="14" t="s">
        <v>20</v>
      </c>
      <c r="I1881" s="14" t="str">
        <f>VLOOKUP(Transaksi[[#This Row],[product_id]],'Data Mentah'!$J$7:$N$31,2,FALSE)</f>
        <v>Sosis</v>
      </c>
      <c r="J1881" s="14" t="str">
        <f>VLOOKUP(Transaksi[[#This Row],[product_id]],'Data Mentah'!$J$7:$N$31,3,FALSE)</f>
        <v>topping</v>
      </c>
      <c r="K1881" s="14">
        <f>VLOOKUP(Transaksi[[#This Row],[product_id]],'Data Mentah'!$J$7:$N$31,4,FALSE)</f>
        <v>3000</v>
      </c>
      <c r="L1881" s="14" t="str">
        <f>VLOOKUP(Transaksi[[#This Row],[product_id]],'Data Mentah'!$J$7:$N$31,5,FALSE)</f>
        <v>lainnya</v>
      </c>
      <c r="M1881" s="14">
        <f>Transaksi[[#This Row],[quantity]]*Transaksi[[#This Row],[harga_produk]]</f>
        <v>6000</v>
      </c>
      <c r="N1881" s="14" t="str">
        <f>LEFT(Transaksi[[#This Row],[jenis_pembayaran]],4)</f>
        <v>QRIS</v>
      </c>
      <c r="O1881" s="14">
        <f>IF(Transaksi[[#This Row],[tipe_pembayaran]]="QRIS",5%*Transaksi[[#This Row],[total_penjualan]],0)</f>
        <v>300</v>
      </c>
      <c r="P1881" s="14">
        <f>Transaksi[[#This Row],[total_penjualan]]-Transaksi[[#This Row],[diskon]]</f>
        <v>5700</v>
      </c>
      <c r="Q1881" s="16" t="str">
        <f t="shared" si="29"/>
        <v>Februari</v>
      </c>
    </row>
    <row r="1882" spans="1:17">
      <c r="A1882" s="14">
        <v>1882</v>
      </c>
      <c r="B1882" s="14">
        <v>654</v>
      </c>
      <c r="C1882" s="15">
        <v>44657</v>
      </c>
      <c r="D1882" s="14">
        <v>6</v>
      </c>
      <c r="E1882" s="14">
        <v>22</v>
      </c>
      <c r="F1882" s="14">
        <v>1</v>
      </c>
      <c r="G1882" s="14" t="s">
        <v>22</v>
      </c>
      <c r="H1882" s="14" t="s">
        <v>20</v>
      </c>
      <c r="I1882" s="14" t="str">
        <f>VLOOKUP(Transaksi[[#This Row],[product_id]],'Data Mentah'!$J$7:$N$31,2,FALSE)</f>
        <v>Sambal Matah</v>
      </c>
      <c r="J1882" s="14" t="str">
        <f>VLOOKUP(Transaksi[[#This Row],[product_id]],'Data Mentah'!$J$7:$N$31,3,FALSE)</f>
        <v>topping</v>
      </c>
      <c r="K1882" s="14">
        <f>VLOOKUP(Transaksi[[#This Row],[product_id]],'Data Mentah'!$J$7:$N$31,4,FALSE)</f>
        <v>3000</v>
      </c>
      <c r="L1882" s="14" t="str">
        <f>VLOOKUP(Transaksi[[#This Row],[product_id]],'Data Mentah'!$J$7:$N$31,5,FALSE)</f>
        <v>lainnya</v>
      </c>
      <c r="M1882" s="14">
        <f>Transaksi[[#This Row],[quantity]]*Transaksi[[#This Row],[harga_produk]]</f>
        <v>3000</v>
      </c>
      <c r="N1882" s="14" t="str">
        <f>LEFT(Transaksi[[#This Row],[jenis_pembayaran]],4)</f>
        <v>QRIS</v>
      </c>
      <c r="O1882" s="14">
        <f>IF(Transaksi[[#This Row],[tipe_pembayaran]]="QRIS",5%*Transaksi[[#This Row],[total_penjualan]],0)</f>
        <v>150</v>
      </c>
      <c r="P1882" s="14">
        <f>Transaksi[[#This Row],[total_penjualan]]-Transaksi[[#This Row],[diskon]]</f>
        <v>2850</v>
      </c>
      <c r="Q1882" s="16" t="str">
        <f t="shared" si="29"/>
        <v>April</v>
      </c>
    </row>
    <row r="1883" spans="1:17">
      <c r="A1883" s="14">
        <v>1883</v>
      </c>
      <c r="B1883" s="14">
        <v>791</v>
      </c>
      <c r="C1883" s="15">
        <v>44759</v>
      </c>
      <c r="D1883" s="14">
        <v>14</v>
      </c>
      <c r="E1883" s="14">
        <v>23</v>
      </c>
      <c r="F1883" s="14">
        <v>2</v>
      </c>
      <c r="G1883" s="14" t="s">
        <v>22</v>
      </c>
      <c r="H1883" s="14" t="s">
        <v>20</v>
      </c>
      <c r="I1883" s="14" t="str">
        <f>VLOOKUP(Transaksi[[#This Row],[product_id]],'Data Mentah'!$J$7:$N$31,2,FALSE)</f>
        <v>Sosis</v>
      </c>
      <c r="J1883" s="14" t="str">
        <f>VLOOKUP(Transaksi[[#This Row],[product_id]],'Data Mentah'!$J$7:$N$31,3,FALSE)</f>
        <v>topping</v>
      </c>
      <c r="K1883" s="14">
        <f>VLOOKUP(Transaksi[[#This Row],[product_id]],'Data Mentah'!$J$7:$N$31,4,FALSE)</f>
        <v>3000</v>
      </c>
      <c r="L1883" s="14" t="str">
        <f>VLOOKUP(Transaksi[[#This Row],[product_id]],'Data Mentah'!$J$7:$N$31,5,FALSE)</f>
        <v>lainnya</v>
      </c>
      <c r="M1883" s="14">
        <f>Transaksi[[#This Row],[quantity]]*Transaksi[[#This Row],[harga_produk]]</f>
        <v>6000</v>
      </c>
      <c r="N1883" s="14" t="str">
        <f>LEFT(Transaksi[[#This Row],[jenis_pembayaran]],4)</f>
        <v>QRIS</v>
      </c>
      <c r="O1883" s="14">
        <f>IF(Transaksi[[#This Row],[tipe_pembayaran]]="QRIS",5%*Transaksi[[#This Row],[total_penjualan]],0)</f>
        <v>300</v>
      </c>
      <c r="P1883" s="14">
        <f>Transaksi[[#This Row],[total_penjualan]]-Transaksi[[#This Row],[diskon]]</f>
        <v>5700</v>
      </c>
      <c r="Q1883" s="16" t="str">
        <f t="shared" si="29"/>
        <v>Juli</v>
      </c>
    </row>
    <row r="1884" spans="1:17">
      <c r="A1884" s="14">
        <v>1884</v>
      </c>
      <c r="B1884" s="14">
        <v>445</v>
      </c>
      <c r="C1884" s="15">
        <v>44773</v>
      </c>
      <c r="D1884" s="14">
        <v>66</v>
      </c>
      <c r="E1884" s="14">
        <v>19</v>
      </c>
      <c r="F1884" s="14">
        <v>1</v>
      </c>
      <c r="G1884" s="14" t="s">
        <v>33</v>
      </c>
      <c r="H1884" s="14" t="s">
        <v>20</v>
      </c>
      <c r="I1884" s="14" t="str">
        <f>VLOOKUP(Transaksi[[#This Row],[product_id]],'Data Mentah'!$J$7:$N$31,2,FALSE)</f>
        <v>Kornet</v>
      </c>
      <c r="J1884" s="14" t="str">
        <f>VLOOKUP(Transaksi[[#This Row],[product_id]],'Data Mentah'!$J$7:$N$31,3,FALSE)</f>
        <v>topping</v>
      </c>
      <c r="K1884" s="14">
        <f>VLOOKUP(Transaksi[[#This Row],[product_id]],'Data Mentah'!$J$7:$N$31,4,FALSE)</f>
        <v>3000</v>
      </c>
      <c r="L1884" s="14" t="str">
        <f>VLOOKUP(Transaksi[[#This Row],[product_id]],'Data Mentah'!$J$7:$N$31,5,FALSE)</f>
        <v>lainnya</v>
      </c>
      <c r="M1884" s="14">
        <f>Transaksi[[#This Row],[quantity]]*Transaksi[[#This Row],[harga_produk]]</f>
        <v>3000</v>
      </c>
      <c r="N1884" s="14" t="str">
        <f>LEFT(Transaksi[[#This Row],[jenis_pembayaran]],4)</f>
        <v>QRIS</v>
      </c>
      <c r="O1884" s="14">
        <f>IF(Transaksi[[#This Row],[tipe_pembayaran]]="QRIS",5%*Transaksi[[#This Row],[total_penjualan]],0)</f>
        <v>150</v>
      </c>
      <c r="P1884" s="14">
        <f>Transaksi[[#This Row],[total_penjualan]]-Transaksi[[#This Row],[diskon]]</f>
        <v>2850</v>
      </c>
      <c r="Q1884" s="16" t="str">
        <f t="shared" si="29"/>
        <v>Juli</v>
      </c>
    </row>
    <row r="1885" spans="1:17">
      <c r="A1885" s="14">
        <v>1885</v>
      </c>
      <c r="B1885" s="14">
        <v>1044</v>
      </c>
      <c r="C1885" s="15">
        <v>44566</v>
      </c>
      <c r="D1885" s="14">
        <v>6</v>
      </c>
      <c r="E1885" s="14">
        <v>22</v>
      </c>
      <c r="F1885" s="14">
        <v>2</v>
      </c>
      <c r="G1885" s="14" t="s">
        <v>33</v>
      </c>
      <c r="H1885" s="14" t="s">
        <v>15</v>
      </c>
      <c r="I1885" s="14" t="str">
        <f>VLOOKUP(Transaksi[[#This Row],[product_id]],'Data Mentah'!$J$7:$N$31,2,FALSE)</f>
        <v>Sambal Matah</v>
      </c>
      <c r="J1885" s="14" t="str">
        <f>VLOOKUP(Transaksi[[#This Row],[product_id]],'Data Mentah'!$J$7:$N$31,3,FALSE)</f>
        <v>topping</v>
      </c>
      <c r="K1885" s="14">
        <f>VLOOKUP(Transaksi[[#This Row],[product_id]],'Data Mentah'!$J$7:$N$31,4,FALSE)</f>
        <v>3000</v>
      </c>
      <c r="L1885" s="14" t="str">
        <f>VLOOKUP(Transaksi[[#This Row],[product_id]],'Data Mentah'!$J$7:$N$31,5,FALSE)</f>
        <v>lainnya</v>
      </c>
      <c r="M1885" s="14">
        <f>Transaksi[[#This Row],[quantity]]*Transaksi[[#This Row],[harga_produk]]</f>
        <v>6000</v>
      </c>
      <c r="N1885" s="14" t="str">
        <f>LEFT(Transaksi[[#This Row],[jenis_pembayaran]],4)</f>
        <v>QRIS</v>
      </c>
      <c r="O1885" s="14">
        <f>IF(Transaksi[[#This Row],[tipe_pembayaran]]="QRIS",5%*Transaksi[[#This Row],[total_penjualan]],0)</f>
        <v>300</v>
      </c>
      <c r="P1885" s="14">
        <f>Transaksi[[#This Row],[total_penjualan]]-Transaksi[[#This Row],[diskon]]</f>
        <v>5700</v>
      </c>
      <c r="Q1885" s="16" t="str">
        <f t="shared" si="29"/>
        <v>Januari</v>
      </c>
    </row>
    <row r="1886" spans="1:17">
      <c r="A1886" s="14">
        <v>1886</v>
      </c>
      <c r="B1886" s="14">
        <v>1332</v>
      </c>
      <c r="C1886" s="15">
        <v>44777</v>
      </c>
      <c r="D1886" s="14">
        <v>66</v>
      </c>
      <c r="E1886" s="14">
        <v>19</v>
      </c>
      <c r="F1886" s="14">
        <v>2</v>
      </c>
      <c r="G1886" s="14" t="s">
        <v>19</v>
      </c>
      <c r="H1886" s="14" t="s">
        <v>15</v>
      </c>
      <c r="I1886" s="14" t="str">
        <f>VLOOKUP(Transaksi[[#This Row],[product_id]],'Data Mentah'!$J$7:$N$31,2,FALSE)</f>
        <v>Kornet</v>
      </c>
      <c r="J1886" s="14" t="str">
        <f>VLOOKUP(Transaksi[[#This Row],[product_id]],'Data Mentah'!$J$7:$N$31,3,FALSE)</f>
        <v>topping</v>
      </c>
      <c r="K1886" s="14">
        <f>VLOOKUP(Transaksi[[#This Row],[product_id]],'Data Mentah'!$J$7:$N$31,4,FALSE)</f>
        <v>3000</v>
      </c>
      <c r="L1886" s="14" t="str">
        <f>VLOOKUP(Transaksi[[#This Row],[product_id]],'Data Mentah'!$J$7:$N$31,5,FALSE)</f>
        <v>lainnya</v>
      </c>
      <c r="M1886" s="14">
        <f>Transaksi[[#This Row],[quantity]]*Transaksi[[#This Row],[harga_produk]]</f>
        <v>6000</v>
      </c>
      <c r="N1886" s="14" t="str">
        <f>LEFT(Transaksi[[#This Row],[jenis_pembayaran]],4)</f>
        <v>CASH</v>
      </c>
      <c r="O1886" s="14">
        <f>IF(Transaksi[[#This Row],[tipe_pembayaran]]="QRIS",5%*Transaksi[[#This Row],[total_penjualan]],0)</f>
        <v>0</v>
      </c>
      <c r="P1886" s="14">
        <f>Transaksi[[#This Row],[total_penjualan]]-Transaksi[[#This Row],[diskon]]</f>
        <v>6000</v>
      </c>
      <c r="Q1886" s="16" t="str">
        <f t="shared" si="29"/>
        <v>Agustus</v>
      </c>
    </row>
    <row r="1887" spans="1:17">
      <c r="A1887" s="14">
        <v>1887</v>
      </c>
      <c r="B1887" s="14">
        <v>903</v>
      </c>
      <c r="C1887" s="15">
        <v>44756</v>
      </c>
      <c r="D1887" s="14">
        <v>66</v>
      </c>
      <c r="E1887" s="14">
        <v>19</v>
      </c>
      <c r="F1887" s="14">
        <v>2</v>
      </c>
      <c r="G1887" s="14" t="s">
        <v>19</v>
      </c>
      <c r="H1887" s="14" t="s">
        <v>20</v>
      </c>
      <c r="I1887" s="14" t="str">
        <f>VLOOKUP(Transaksi[[#This Row],[product_id]],'Data Mentah'!$J$7:$N$31,2,FALSE)</f>
        <v>Kornet</v>
      </c>
      <c r="J1887" s="14" t="str">
        <f>VLOOKUP(Transaksi[[#This Row],[product_id]],'Data Mentah'!$J$7:$N$31,3,FALSE)</f>
        <v>topping</v>
      </c>
      <c r="K1887" s="14">
        <f>VLOOKUP(Transaksi[[#This Row],[product_id]],'Data Mentah'!$J$7:$N$31,4,FALSE)</f>
        <v>3000</v>
      </c>
      <c r="L1887" s="14" t="str">
        <f>VLOOKUP(Transaksi[[#This Row],[product_id]],'Data Mentah'!$J$7:$N$31,5,FALSE)</f>
        <v>lainnya</v>
      </c>
      <c r="M1887" s="14">
        <f>Transaksi[[#This Row],[quantity]]*Transaksi[[#This Row],[harga_produk]]</f>
        <v>6000</v>
      </c>
      <c r="N1887" s="14" t="str">
        <f>LEFT(Transaksi[[#This Row],[jenis_pembayaran]],4)</f>
        <v>CASH</v>
      </c>
      <c r="O1887" s="14">
        <f>IF(Transaksi[[#This Row],[tipe_pembayaran]]="QRIS",5%*Transaksi[[#This Row],[total_penjualan]],0)</f>
        <v>0</v>
      </c>
      <c r="P1887" s="14">
        <f>Transaksi[[#This Row],[total_penjualan]]-Transaksi[[#This Row],[diskon]]</f>
        <v>6000</v>
      </c>
      <c r="Q1887" s="16" t="str">
        <f t="shared" si="29"/>
        <v>Juli</v>
      </c>
    </row>
    <row r="1888" spans="1:17">
      <c r="A1888" s="14">
        <v>1888</v>
      </c>
      <c r="B1888" s="14">
        <v>440</v>
      </c>
      <c r="C1888" s="15">
        <v>44623</v>
      </c>
      <c r="D1888" s="14">
        <v>6</v>
      </c>
      <c r="E1888" s="14">
        <v>22</v>
      </c>
      <c r="F1888" s="14">
        <v>1</v>
      </c>
      <c r="G1888" s="14" t="s">
        <v>14</v>
      </c>
      <c r="H1888" s="14" t="s">
        <v>15</v>
      </c>
      <c r="I1888" s="14" t="str">
        <f>VLOOKUP(Transaksi[[#This Row],[product_id]],'Data Mentah'!$J$7:$N$31,2,FALSE)</f>
        <v>Sambal Matah</v>
      </c>
      <c r="J1888" s="14" t="str">
        <f>VLOOKUP(Transaksi[[#This Row],[product_id]],'Data Mentah'!$J$7:$N$31,3,FALSE)</f>
        <v>topping</v>
      </c>
      <c r="K1888" s="14">
        <f>VLOOKUP(Transaksi[[#This Row],[product_id]],'Data Mentah'!$J$7:$N$31,4,FALSE)</f>
        <v>3000</v>
      </c>
      <c r="L1888" s="14" t="str">
        <f>VLOOKUP(Transaksi[[#This Row],[product_id]],'Data Mentah'!$J$7:$N$31,5,FALSE)</f>
        <v>lainnya</v>
      </c>
      <c r="M1888" s="14">
        <f>Transaksi[[#This Row],[quantity]]*Transaksi[[#This Row],[harga_produk]]</f>
        <v>3000</v>
      </c>
      <c r="N1888" s="14" t="str">
        <f>LEFT(Transaksi[[#This Row],[jenis_pembayaran]],4)</f>
        <v>QRIS</v>
      </c>
      <c r="O1888" s="14">
        <f>IF(Transaksi[[#This Row],[tipe_pembayaran]]="QRIS",5%*Transaksi[[#This Row],[total_penjualan]],0)</f>
        <v>150</v>
      </c>
      <c r="P1888" s="14">
        <f>Transaksi[[#This Row],[total_penjualan]]-Transaksi[[#This Row],[diskon]]</f>
        <v>2850</v>
      </c>
      <c r="Q1888" s="16" t="str">
        <f t="shared" si="29"/>
        <v>Maret</v>
      </c>
    </row>
    <row r="1889" spans="1:17">
      <c r="A1889" s="14">
        <v>1889</v>
      </c>
      <c r="B1889" s="14">
        <v>1309</v>
      </c>
      <c r="C1889" s="15">
        <v>44709</v>
      </c>
      <c r="D1889" s="14">
        <v>10</v>
      </c>
      <c r="E1889" s="14">
        <v>20</v>
      </c>
      <c r="F1889" s="14">
        <v>1</v>
      </c>
      <c r="G1889" s="14" t="s">
        <v>22</v>
      </c>
      <c r="H1889" s="14" t="s">
        <v>20</v>
      </c>
      <c r="I1889" s="14" t="str">
        <f>VLOOKUP(Transaksi[[#This Row],[product_id]],'Data Mentah'!$J$7:$N$31,2,FALSE)</f>
        <v>Nugget</v>
      </c>
      <c r="J1889" s="14" t="str">
        <f>VLOOKUP(Transaksi[[#This Row],[product_id]],'Data Mentah'!$J$7:$N$31,3,FALSE)</f>
        <v>topping</v>
      </c>
      <c r="K1889" s="14">
        <f>VLOOKUP(Transaksi[[#This Row],[product_id]],'Data Mentah'!$J$7:$N$31,4,FALSE)</f>
        <v>3000</v>
      </c>
      <c r="L1889" s="14" t="str">
        <f>VLOOKUP(Transaksi[[#This Row],[product_id]],'Data Mentah'!$J$7:$N$31,5,FALSE)</f>
        <v>lainnya</v>
      </c>
      <c r="M1889" s="14">
        <f>Transaksi[[#This Row],[quantity]]*Transaksi[[#This Row],[harga_produk]]</f>
        <v>3000</v>
      </c>
      <c r="N1889" s="14" t="str">
        <f>LEFT(Transaksi[[#This Row],[jenis_pembayaran]],4)</f>
        <v>QRIS</v>
      </c>
      <c r="O1889" s="14">
        <f>IF(Transaksi[[#This Row],[tipe_pembayaran]]="QRIS",5%*Transaksi[[#This Row],[total_penjualan]],0)</f>
        <v>150</v>
      </c>
      <c r="P1889" s="14">
        <f>Transaksi[[#This Row],[total_penjualan]]-Transaksi[[#This Row],[diskon]]</f>
        <v>2850</v>
      </c>
      <c r="Q1889" s="16" t="str">
        <f t="shared" si="29"/>
        <v>Mei</v>
      </c>
    </row>
    <row r="1890" spans="1:17">
      <c r="A1890" s="14">
        <v>1890</v>
      </c>
      <c r="B1890" s="14">
        <v>316</v>
      </c>
      <c r="C1890" s="15">
        <v>44734</v>
      </c>
      <c r="D1890" s="14">
        <v>6</v>
      </c>
      <c r="E1890" s="14">
        <v>22</v>
      </c>
      <c r="F1890" s="14">
        <v>1</v>
      </c>
      <c r="G1890" s="14" t="s">
        <v>30</v>
      </c>
      <c r="H1890" s="14" t="s">
        <v>15</v>
      </c>
      <c r="I1890" s="14" t="str">
        <f>VLOOKUP(Transaksi[[#This Row],[product_id]],'Data Mentah'!$J$7:$N$31,2,FALSE)</f>
        <v>Sambal Matah</v>
      </c>
      <c r="J1890" s="14" t="str">
        <f>VLOOKUP(Transaksi[[#This Row],[product_id]],'Data Mentah'!$J$7:$N$31,3,FALSE)</f>
        <v>topping</v>
      </c>
      <c r="K1890" s="14">
        <f>VLOOKUP(Transaksi[[#This Row],[product_id]],'Data Mentah'!$J$7:$N$31,4,FALSE)</f>
        <v>3000</v>
      </c>
      <c r="L1890" s="14" t="str">
        <f>VLOOKUP(Transaksi[[#This Row],[product_id]],'Data Mentah'!$J$7:$N$31,5,FALSE)</f>
        <v>lainnya</v>
      </c>
      <c r="M1890" s="14">
        <f>Transaksi[[#This Row],[quantity]]*Transaksi[[#This Row],[harga_produk]]</f>
        <v>3000</v>
      </c>
      <c r="N1890" s="14" t="str">
        <f>LEFT(Transaksi[[#This Row],[jenis_pembayaran]],4)</f>
        <v>QRIS</v>
      </c>
      <c r="O1890" s="14">
        <f>IF(Transaksi[[#This Row],[tipe_pembayaran]]="QRIS",5%*Transaksi[[#This Row],[total_penjualan]],0)</f>
        <v>150</v>
      </c>
      <c r="P1890" s="14">
        <f>Transaksi[[#This Row],[total_penjualan]]-Transaksi[[#This Row],[diskon]]</f>
        <v>2850</v>
      </c>
      <c r="Q1890" s="16" t="str">
        <f t="shared" si="29"/>
        <v>Juni</v>
      </c>
    </row>
    <row r="1891" spans="1:17">
      <c r="A1891" s="14">
        <v>1891</v>
      </c>
      <c r="B1891" s="14">
        <v>1365</v>
      </c>
      <c r="C1891" s="15">
        <v>44607</v>
      </c>
      <c r="D1891" s="14">
        <v>66</v>
      </c>
      <c r="E1891" s="14">
        <v>19</v>
      </c>
      <c r="F1891" s="14">
        <v>1</v>
      </c>
      <c r="G1891" s="14" t="s">
        <v>45</v>
      </c>
      <c r="H1891" s="14" t="s">
        <v>20</v>
      </c>
      <c r="I1891" s="14" t="str">
        <f>VLOOKUP(Transaksi[[#This Row],[product_id]],'Data Mentah'!$J$7:$N$31,2,FALSE)</f>
        <v>Kornet</v>
      </c>
      <c r="J1891" s="14" t="str">
        <f>VLOOKUP(Transaksi[[#This Row],[product_id]],'Data Mentah'!$J$7:$N$31,3,FALSE)</f>
        <v>topping</v>
      </c>
      <c r="K1891" s="14">
        <f>VLOOKUP(Transaksi[[#This Row],[product_id]],'Data Mentah'!$J$7:$N$31,4,FALSE)</f>
        <v>3000</v>
      </c>
      <c r="L1891" s="14" t="str">
        <f>VLOOKUP(Transaksi[[#This Row],[product_id]],'Data Mentah'!$J$7:$N$31,5,FALSE)</f>
        <v>lainnya</v>
      </c>
      <c r="M1891" s="14">
        <f>Transaksi[[#This Row],[quantity]]*Transaksi[[#This Row],[harga_produk]]</f>
        <v>3000</v>
      </c>
      <c r="N1891" s="14" t="str">
        <f>LEFT(Transaksi[[#This Row],[jenis_pembayaran]],4)</f>
        <v>QRIS</v>
      </c>
      <c r="O1891" s="14">
        <f>IF(Transaksi[[#This Row],[tipe_pembayaran]]="QRIS",5%*Transaksi[[#This Row],[total_penjualan]],0)</f>
        <v>150</v>
      </c>
      <c r="P1891" s="14">
        <f>Transaksi[[#This Row],[total_penjualan]]-Transaksi[[#This Row],[diskon]]</f>
        <v>2850</v>
      </c>
      <c r="Q1891" s="16" t="str">
        <f t="shared" si="29"/>
        <v>Februari</v>
      </c>
    </row>
    <row r="1892" spans="1:17">
      <c r="A1892" s="14">
        <v>1892</v>
      </c>
      <c r="B1892" s="14">
        <v>437</v>
      </c>
      <c r="C1892" s="15">
        <v>44650</v>
      </c>
      <c r="D1892" s="14">
        <v>6</v>
      </c>
      <c r="E1892" s="14">
        <v>22</v>
      </c>
      <c r="F1892" s="14">
        <v>2</v>
      </c>
      <c r="G1892" s="14" t="s">
        <v>30</v>
      </c>
      <c r="H1892" s="14" t="s">
        <v>20</v>
      </c>
      <c r="I1892" s="14" t="str">
        <f>VLOOKUP(Transaksi[[#This Row],[product_id]],'Data Mentah'!$J$7:$N$31,2,FALSE)</f>
        <v>Sambal Matah</v>
      </c>
      <c r="J1892" s="14" t="str">
        <f>VLOOKUP(Transaksi[[#This Row],[product_id]],'Data Mentah'!$J$7:$N$31,3,FALSE)</f>
        <v>topping</v>
      </c>
      <c r="K1892" s="14">
        <f>VLOOKUP(Transaksi[[#This Row],[product_id]],'Data Mentah'!$J$7:$N$31,4,FALSE)</f>
        <v>3000</v>
      </c>
      <c r="L1892" s="14" t="str">
        <f>VLOOKUP(Transaksi[[#This Row],[product_id]],'Data Mentah'!$J$7:$N$31,5,FALSE)</f>
        <v>lainnya</v>
      </c>
      <c r="M1892" s="14">
        <f>Transaksi[[#This Row],[quantity]]*Transaksi[[#This Row],[harga_produk]]</f>
        <v>6000</v>
      </c>
      <c r="N1892" s="14" t="str">
        <f>LEFT(Transaksi[[#This Row],[jenis_pembayaran]],4)</f>
        <v>QRIS</v>
      </c>
      <c r="O1892" s="14">
        <f>IF(Transaksi[[#This Row],[tipe_pembayaran]]="QRIS",5%*Transaksi[[#This Row],[total_penjualan]],0)</f>
        <v>300</v>
      </c>
      <c r="P1892" s="14">
        <f>Transaksi[[#This Row],[total_penjualan]]-Transaksi[[#This Row],[diskon]]</f>
        <v>5700</v>
      </c>
      <c r="Q1892" s="16" t="str">
        <f t="shared" si="29"/>
        <v>Maret</v>
      </c>
    </row>
    <row r="1893" spans="1:17">
      <c r="A1893" s="14">
        <v>1893</v>
      </c>
      <c r="B1893" s="14">
        <v>602</v>
      </c>
      <c r="C1893" s="15">
        <v>44593</v>
      </c>
      <c r="D1893" s="14">
        <v>6</v>
      </c>
      <c r="E1893" s="14">
        <v>22</v>
      </c>
      <c r="F1893" s="14">
        <v>2</v>
      </c>
      <c r="G1893" s="14" t="s">
        <v>14</v>
      </c>
      <c r="H1893" s="14" t="s">
        <v>15</v>
      </c>
      <c r="I1893" s="14" t="str">
        <f>VLOOKUP(Transaksi[[#This Row],[product_id]],'Data Mentah'!$J$7:$N$31,2,FALSE)</f>
        <v>Sambal Matah</v>
      </c>
      <c r="J1893" s="14" t="str">
        <f>VLOOKUP(Transaksi[[#This Row],[product_id]],'Data Mentah'!$J$7:$N$31,3,FALSE)</f>
        <v>topping</v>
      </c>
      <c r="K1893" s="14">
        <f>VLOOKUP(Transaksi[[#This Row],[product_id]],'Data Mentah'!$J$7:$N$31,4,FALSE)</f>
        <v>3000</v>
      </c>
      <c r="L1893" s="14" t="str">
        <f>VLOOKUP(Transaksi[[#This Row],[product_id]],'Data Mentah'!$J$7:$N$31,5,FALSE)</f>
        <v>lainnya</v>
      </c>
      <c r="M1893" s="14">
        <f>Transaksi[[#This Row],[quantity]]*Transaksi[[#This Row],[harga_produk]]</f>
        <v>6000</v>
      </c>
      <c r="N1893" s="14" t="str">
        <f>LEFT(Transaksi[[#This Row],[jenis_pembayaran]],4)</f>
        <v>QRIS</v>
      </c>
      <c r="O1893" s="14">
        <f>IF(Transaksi[[#This Row],[tipe_pembayaran]]="QRIS",5%*Transaksi[[#This Row],[total_penjualan]],0)</f>
        <v>300</v>
      </c>
      <c r="P1893" s="14">
        <f>Transaksi[[#This Row],[total_penjualan]]-Transaksi[[#This Row],[diskon]]</f>
        <v>5700</v>
      </c>
      <c r="Q1893" s="16" t="str">
        <f t="shared" si="29"/>
        <v>Februari</v>
      </c>
    </row>
    <row r="1894" spans="1:17">
      <c r="A1894" s="14">
        <v>1894</v>
      </c>
      <c r="B1894" s="14">
        <v>1402</v>
      </c>
      <c r="C1894" s="15">
        <v>44741</v>
      </c>
      <c r="D1894" s="14">
        <v>10</v>
      </c>
      <c r="E1894" s="14">
        <v>20</v>
      </c>
      <c r="F1894" s="14">
        <v>2</v>
      </c>
      <c r="G1894" s="14" t="s">
        <v>14</v>
      </c>
      <c r="H1894" s="14" t="s">
        <v>15</v>
      </c>
      <c r="I1894" s="14" t="str">
        <f>VLOOKUP(Transaksi[[#This Row],[product_id]],'Data Mentah'!$J$7:$N$31,2,FALSE)</f>
        <v>Nugget</v>
      </c>
      <c r="J1894" s="14" t="str">
        <f>VLOOKUP(Transaksi[[#This Row],[product_id]],'Data Mentah'!$J$7:$N$31,3,FALSE)</f>
        <v>topping</v>
      </c>
      <c r="K1894" s="14">
        <f>VLOOKUP(Transaksi[[#This Row],[product_id]],'Data Mentah'!$J$7:$N$31,4,FALSE)</f>
        <v>3000</v>
      </c>
      <c r="L1894" s="14" t="str">
        <f>VLOOKUP(Transaksi[[#This Row],[product_id]],'Data Mentah'!$J$7:$N$31,5,FALSE)</f>
        <v>lainnya</v>
      </c>
      <c r="M1894" s="14">
        <f>Transaksi[[#This Row],[quantity]]*Transaksi[[#This Row],[harga_produk]]</f>
        <v>6000</v>
      </c>
      <c r="N1894" s="14" t="str">
        <f>LEFT(Transaksi[[#This Row],[jenis_pembayaran]],4)</f>
        <v>QRIS</v>
      </c>
      <c r="O1894" s="14">
        <f>IF(Transaksi[[#This Row],[tipe_pembayaran]]="QRIS",5%*Transaksi[[#This Row],[total_penjualan]],0)</f>
        <v>300</v>
      </c>
      <c r="P1894" s="14">
        <f>Transaksi[[#This Row],[total_penjualan]]-Transaksi[[#This Row],[diskon]]</f>
        <v>5700</v>
      </c>
      <c r="Q1894" s="16" t="str">
        <f t="shared" si="29"/>
        <v>Juni</v>
      </c>
    </row>
    <row r="1895" spans="1:17">
      <c r="A1895" s="14">
        <v>1895</v>
      </c>
      <c r="B1895" s="14">
        <v>413</v>
      </c>
      <c r="C1895" s="15">
        <v>44589</v>
      </c>
      <c r="D1895" s="14">
        <v>66</v>
      </c>
      <c r="E1895" s="14">
        <v>24</v>
      </c>
      <c r="F1895" s="14">
        <v>2</v>
      </c>
      <c r="G1895" s="14" t="s">
        <v>14</v>
      </c>
      <c r="H1895" s="14" t="s">
        <v>15</v>
      </c>
      <c r="I1895" s="14" t="str">
        <f>VLOOKUP(Transaksi[[#This Row],[product_id]],'Data Mentah'!$J$7:$N$31,2,FALSE)</f>
        <v>Telur</v>
      </c>
      <c r="J1895" s="14" t="str">
        <f>VLOOKUP(Transaksi[[#This Row],[product_id]],'Data Mentah'!$J$7:$N$31,3,FALSE)</f>
        <v>topping</v>
      </c>
      <c r="K1895" s="14">
        <f>VLOOKUP(Transaksi[[#This Row],[product_id]],'Data Mentah'!$J$7:$N$31,4,FALSE)</f>
        <v>3000</v>
      </c>
      <c r="L1895" s="14" t="str">
        <f>VLOOKUP(Transaksi[[#This Row],[product_id]],'Data Mentah'!$J$7:$N$31,5,FALSE)</f>
        <v>lainnya</v>
      </c>
      <c r="M1895" s="14">
        <f>Transaksi[[#This Row],[quantity]]*Transaksi[[#This Row],[harga_produk]]</f>
        <v>6000</v>
      </c>
      <c r="N1895" s="14" t="str">
        <f>LEFT(Transaksi[[#This Row],[jenis_pembayaran]],4)</f>
        <v>QRIS</v>
      </c>
      <c r="O1895" s="14">
        <f>IF(Transaksi[[#This Row],[tipe_pembayaran]]="QRIS",5%*Transaksi[[#This Row],[total_penjualan]],0)</f>
        <v>300</v>
      </c>
      <c r="P1895" s="14">
        <f>Transaksi[[#This Row],[total_penjualan]]-Transaksi[[#This Row],[diskon]]</f>
        <v>5700</v>
      </c>
      <c r="Q1895" s="16" t="str">
        <f t="shared" si="29"/>
        <v>Januari</v>
      </c>
    </row>
    <row r="1896" spans="1:17">
      <c r="A1896" s="14">
        <v>1896</v>
      </c>
      <c r="B1896" s="14">
        <v>604</v>
      </c>
      <c r="C1896" s="15">
        <v>44670</v>
      </c>
      <c r="D1896" s="14">
        <v>10</v>
      </c>
      <c r="E1896" s="14">
        <v>20</v>
      </c>
      <c r="F1896" s="14">
        <v>1</v>
      </c>
      <c r="G1896" s="14" t="s">
        <v>30</v>
      </c>
      <c r="H1896" s="14" t="s">
        <v>20</v>
      </c>
      <c r="I1896" s="14" t="str">
        <f>VLOOKUP(Transaksi[[#This Row],[product_id]],'Data Mentah'!$J$7:$N$31,2,FALSE)</f>
        <v>Nugget</v>
      </c>
      <c r="J1896" s="14" t="str">
        <f>VLOOKUP(Transaksi[[#This Row],[product_id]],'Data Mentah'!$J$7:$N$31,3,FALSE)</f>
        <v>topping</v>
      </c>
      <c r="K1896" s="14">
        <f>VLOOKUP(Transaksi[[#This Row],[product_id]],'Data Mentah'!$J$7:$N$31,4,FALSE)</f>
        <v>3000</v>
      </c>
      <c r="L1896" s="14" t="str">
        <f>VLOOKUP(Transaksi[[#This Row],[product_id]],'Data Mentah'!$J$7:$N$31,5,FALSE)</f>
        <v>lainnya</v>
      </c>
      <c r="M1896" s="14">
        <f>Transaksi[[#This Row],[quantity]]*Transaksi[[#This Row],[harga_produk]]</f>
        <v>3000</v>
      </c>
      <c r="N1896" s="14" t="str">
        <f>LEFT(Transaksi[[#This Row],[jenis_pembayaran]],4)</f>
        <v>QRIS</v>
      </c>
      <c r="O1896" s="14">
        <f>IF(Transaksi[[#This Row],[tipe_pembayaran]]="QRIS",5%*Transaksi[[#This Row],[total_penjualan]],0)</f>
        <v>150</v>
      </c>
      <c r="P1896" s="14">
        <f>Transaksi[[#This Row],[total_penjualan]]-Transaksi[[#This Row],[diskon]]</f>
        <v>2850</v>
      </c>
      <c r="Q1896" s="16" t="str">
        <f t="shared" si="29"/>
        <v>April</v>
      </c>
    </row>
    <row r="1897" spans="1:17">
      <c r="A1897" s="14">
        <v>1897</v>
      </c>
      <c r="B1897" s="14">
        <v>202</v>
      </c>
      <c r="C1897" s="15">
        <v>44791</v>
      </c>
      <c r="D1897" s="14">
        <v>66</v>
      </c>
      <c r="E1897" s="14">
        <v>19</v>
      </c>
      <c r="F1897" s="14">
        <v>2</v>
      </c>
      <c r="G1897" s="14" t="s">
        <v>30</v>
      </c>
      <c r="H1897" s="14" t="s">
        <v>15</v>
      </c>
      <c r="I1897" s="14" t="str">
        <f>VLOOKUP(Transaksi[[#This Row],[product_id]],'Data Mentah'!$J$7:$N$31,2,FALSE)</f>
        <v>Kornet</v>
      </c>
      <c r="J1897" s="14" t="str">
        <f>VLOOKUP(Transaksi[[#This Row],[product_id]],'Data Mentah'!$J$7:$N$31,3,FALSE)</f>
        <v>topping</v>
      </c>
      <c r="K1897" s="14">
        <f>VLOOKUP(Transaksi[[#This Row],[product_id]],'Data Mentah'!$J$7:$N$31,4,FALSE)</f>
        <v>3000</v>
      </c>
      <c r="L1897" s="14" t="str">
        <f>VLOOKUP(Transaksi[[#This Row],[product_id]],'Data Mentah'!$J$7:$N$31,5,FALSE)</f>
        <v>lainnya</v>
      </c>
      <c r="M1897" s="14">
        <f>Transaksi[[#This Row],[quantity]]*Transaksi[[#This Row],[harga_produk]]</f>
        <v>6000</v>
      </c>
      <c r="N1897" s="14" t="str">
        <f>LEFT(Transaksi[[#This Row],[jenis_pembayaran]],4)</f>
        <v>QRIS</v>
      </c>
      <c r="O1897" s="14">
        <f>IF(Transaksi[[#This Row],[tipe_pembayaran]]="QRIS",5%*Transaksi[[#This Row],[total_penjualan]],0)</f>
        <v>300</v>
      </c>
      <c r="P1897" s="14">
        <f>Transaksi[[#This Row],[total_penjualan]]-Transaksi[[#This Row],[diskon]]</f>
        <v>5700</v>
      </c>
      <c r="Q1897" s="16" t="str">
        <f t="shared" si="29"/>
        <v>Agustus</v>
      </c>
    </row>
    <row r="1898" spans="1:17">
      <c r="A1898" s="14">
        <v>1898</v>
      </c>
      <c r="B1898" s="14">
        <v>656</v>
      </c>
      <c r="C1898" s="15">
        <v>44653</v>
      </c>
      <c r="D1898" s="14">
        <v>66</v>
      </c>
      <c r="E1898" s="14">
        <v>19</v>
      </c>
      <c r="F1898" s="14">
        <v>1</v>
      </c>
      <c r="G1898" s="14" t="s">
        <v>45</v>
      </c>
      <c r="H1898" s="14" t="s">
        <v>15</v>
      </c>
      <c r="I1898" s="14" t="str">
        <f>VLOOKUP(Transaksi[[#This Row],[product_id]],'Data Mentah'!$J$7:$N$31,2,FALSE)</f>
        <v>Kornet</v>
      </c>
      <c r="J1898" s="14" t="str">
        <f>VLOOKUP(Transaksi[[#This Row],[product_id]],'Data Mentah'!$J$7:$N$31,3,FALSE)</f>
        <v>topping</v>
      </c>
      <c r="K1898" s="14">
        <f>VLOOKUP(Transaksi[[#This Row],[product_id]],'Data Mentah'!$J$7:$N$31,4,FALSE)</f>
        <v>3000</v>
      </c>
      <c r="L1898" s="14" t="str">
        <f>VLOOKUP(Transaksi[[#This Row],[product_id]],'Data Mentah'!$J$7:$N$31,5,FALSE)</f>
        <v>lainnya</v>
      </c>
      <c r="M1898" s="14">
        <f>Transaksi[[#This Row],[quantity]]*Transaksi[[#This Row],[harga_produk]]</f>
        <v>3000</v>
      </c>
      <c r="N1898" s="14" t="str">
        <f>LEFT(Transaksi[[#This Row],[jenis_pembayaran]],4)</f>
        <v>QRIS</v>
      </c>
      <c r="O1898" s="14">
        <f>IF(Transaksi[[#This Row],[tipe_pembayaran]]="QRIS",5%*Transaksi[[#This Row],[total_penjualan]],0)</f>
        <v>150</v>
      </c>
      <c r="P1898" s="14">
        <f>Transaksi[[#This Row],[total_penjualan]]-Transaksi[[#This Row],[diskon]]</f>
        <v>2850</v>
      </c>
      <c r="Q1898" s="16" t="str">
        <f t="shared" si="29"/>
        <v>April</v>
      </c>
    </row>
    <row r="1899" spans="1:17">
      <c r="A1899" s="14">
        <v>1899</v>
      </c>
      <c r="B1899" s="14">
        <v>240</v>
      </c>
      <c r="C1899" s="15">
        <v>44586</v>
      </c>
      <c r="D1899" s="14">
        <v>66</v>
      </c>
      <c r="E1899" s="14">
        <v>24</v>
      </c>
      <c r="F1899" s="14">
        <v>1</v>
      </c>
      <c r="G1899" s="14" t="s">
        <v>19</v>
      </c>
      <c r="H1899" s="14" t="s">
        <v>20</v>
      </c>
      <c r="I1899" s="14" t="str">
        <f>VLOOKUP(Transaksi[[#This Row],[product_id]],'Data Mentah'!$J$7:$N$31,2,FALSE)</f>
        <v>Telur</v>
      </c>
      <c r="J1899" s="14" t="str">
        <f>VLOOKUP(Transaksi[[#This Row],[product_id]],'Data Mentah'!$J$7:$N$31,3,FALSE)</f>
        <v>topping</v>
      </c>
      <c r="K1899" s="14">
        <f>VLOOKUP(Transaksi[[#This Row],[product_id]],'Data Mentah'!$J$7:$N$31,4,FALSE)</f>
        <v>3000</v>
      </c>
      <c r="L1899" s="14" t="str">
        <f>VLOOKUP(Transaksi[[#This Row],[product_id]],'Data Mentah'!$J$7:$N$31,5,FALSE)</f>
        <v>lainnya</v>
      </c>
      <c r="M1899" s="14">
        <f>Transaksi[[#This Row],[quantity]]*Transaksi[[#This Row],[harga_produk]]</f>
        <v>3000</v>
      </c>
      <c r="N1899" s="14" t="str">
        <f>LEFT(Transaksi[[#This Row],[jenis_pembayaran]],4)</f>
        <v>CASH</v>
      </c>
      <c r="O1899" s="14">
        <f>IF(Transaksi[[#This Row],[tipe_pembayaran]]="QRIS",5%*Transaksi[[#This Row],[total_penjualan]],0)</f>
        <v>0</v>
      </c>
      <c r="P1899" s="14">
        <f>Transaksi[[#This Row],[total_penjualan]]-Transaksi[[#This Row],[diskon]]</f>
        <v>3000</v>
      </c>
      <c r="Q1899" s="16" t="str">
        <f t="shared" si="29"/>
        <v>Januari</v>
      </c>
    </row>
    <row r="1900" spans="1:17">
      <c r="A1900" s="14">
        <v>1900</v>
      </c>
      <c r="B1900" s="14">
        <v>375</v>
      </c>
      <c r="C1900" s="15">
        <v>44658</v>
      </c>
      <c r="D1900" s="14">
        <v>6</v>
      </c>
      <c r="E1900" s="14">
        <v>22</v>
      </c>
      <c r="F1900" s="14">
        <v>1</v>
      </c>
      <c r="G1900" s="14" t="s">
        <v>45</v>
      </c>
      <c r="H1900" s="14" t="s">
        <v>15</v>
      </c>
      <c r="I1900" s="14" t="str">
        <f>VLOOKUP(Transaksi[[#This Row],[product_id]],'Data Mentah'!$J$7:$N$31,2,FALSE)</f>
        <v>Sambal Matah</v>
      </c>
      <c r="J1900" s="14" t="str">
        <f>VLOOKUP(Transaksi[[#This Row],[product_id]],'Data Mentah'!$J$7:$N$31,3,FALSE)</f>
        <v>topping</v>
      </c>
      <c r="K1900" s="14">
        <f>VLOOKUP(Transaksi[[#This Row],[product_id]],'Data Mentah'!$J$7:$N$31,4,FALSE)</f>
        <v>3000</v>
      </c>
      <c r="L1900" s="14" t="str">
        <f>VLOOKUP(Transaksi[[#This Row],[product_id]],'Data Mentah'!$J$7:$N$31,5,FALSE)</f>
        <v>lainnya</v>
      </c>
      <c r="M1900" s="14">
        <f>Transaksi[[#This Row],[quantity]]*Transaksi[[#This Row],[harga_produk]]</f>
        <v>3000</v>
      </c>
      <c r="N1900" s="14" t="str">
        <f>LEFT(Transaksi[[#This Row],[jenis_pembayaran]],4)</f>
        <v>QRIS</v>
      </c>
      <c r="O1900" s="14">
        <f>IF(Transaksi[[#This Row],[tipe_pembayaran]]="QRIS",5%*Transaksi[[#This Row],[total_penjualan]],0)</f>
        <v>150</v>
      </c>
      <c r="P1900" s="14">
        <f>Transaksi[[#This Row],[total_penjualan]]-Transaksi[[#This Row],[diskon]]</f>
        <v>2850</v>
      </c>
      <c r="Q1900" s="16" t="str">
        <f t="shared" si="29"/>
        <v>April</v>
      </c>
    </row>
    <row r="1901" spans="1:17">
      <c r="A1901" s="14">
        <v>1901</v>
      </c>
      <c r="B1901" s="14">
        <v>408</v>
      </c>
      <c r="C1901" s="15">
        <v>44699</v>
      </c>
      <c r="D1901" s="14">
        <v>6</v>
      </c>
      <c r="E1901" s="14">
        <v>22</v>
      </c>
      <c r="F1901" s="14">
        <v>2</v>
      </c>
      <c r="G1901" s="14" t="s">
        <v>14</v>
      </c>
      <c r="H1901" s="14" t="s">
        <v>15</v>
      </c>
      <c r="I1901" s="14" t="str">
        <f>VLOOKUP(Transaksi[[#This Row],[product_id]],'Data Mentah'!$J$7:$N$31,2,FALSE)</f>
        <v>Sambal Matah</v>
      </c>
      <c r="J1901" s="14" t="str">
        <f>VLOOKUP(Transaksi[[#This Row],[product_id]],'Data Mentah'!$J$7:$N$31,3,FALSE)</f>
        <v>topping</v>
      </c>
      <c r="K1901" s="14">
        <f>VLOOKUP(Transaksi[[#This Row],[product_id]],'Data Mentah'!$J$7:$N$31,4,FALSE)</f>
        <v>3000</v>
      </c>
      <c r="L1901" s="14" t="str">
        <f>VLOOKUP(Transaksi[[#This Row],[product_id]],'Data Mentah'!$J$7:$N$31,5,FALSE)</f>
        <v>lainnya</v>
      </c>
      <c r="M1901" s="14">
        <f>Transaksi[[#This Row],[quantity]]*Transaksi[[#This Row],[harga_produk]]</f>
        <v>6000</v>
      </c>
      <c r="N1901" s="14" t="str">
        <f>LEFT(Transaksi[[#This Row],[jenis_pembayaran]],4)</f>
        <v>QRIS</v>
      </c>
      <c r="O1901" s="14">
        <f>IF(Transaksi[[#This Row],[tipe_pembayaran]]="QRIS",5%*Transaksi[[#This Row],[total_penjualan]],0)</f>
        <v>300</v>
      </c>
      <c r="P1901" s="14">
        <f>Transaksi[[#This Row],[total_penjualan]]-Transaksi[[#This Row],[diskon]]</f>
        <v>5700</v>
      </c>
      <c r="Q1901" s="16" t="str">
        <f t="shared" si="29"/>
        <v>Mei</v>
      </c>
    </row>
    <row r="1902" spans="1:17">
      <c r="A1902" s="14">
        <v>1902</v>
      </c>
      <c r="B1902" s="14">
        <v>1479</v>
      </c>
      <c r="C1902" s="15">
        <v>44783</v>
      </c>
      <c r="D1902" s="14">
        <v>14</v>
      </c>
      <c r="E1902" s="14">
        <v>23</v>
      </c>
      <c r="F1902" s="14">
        <v>1</v>
      </c>
      <c r="G1902" s="14" t="s">
        <v>22</v>
      </c>
      <c r="H1902" s="14" t="s">
        <v>15</v>
      </c>
      <c r="I1902" s="14" t="str">
        <f>VLOOKUP(Transaksi[[#This Row],[product_id]],'Data Mentah'!$J$7:$N$31,2,FALSE)</f>
        <v>Sosis</v>
      </c>
      <c r="J1902" s="14" t="str">
        <f>VLOOKUP(Transaksi[[#This Row],[product_id]],'Data Mentah'!$J$7:$N$31,3,FALSE)</f>
        <v>topping</v>
      </c>
      <c r="K1902" s="14">
        <f>VLOOKUP(Transaksi[[#This Row],[product_id]],'Data Mentah'!$J$7:$N$31,4,FALSE)</f>
        <v>3000</v>
      </c>
      <c r="L1902" s="14" t="str">
        <f>VLOOKUP(Transaksi[[#This Row],[product_id]],'Data Mentah'!$J$7:$N$31,5,FALSE)</f>
        <v>lainnya</v>
      </c>
      <c r="M1902" s="14">
        <f>Transaksi[[#This Row],[quantity]]*Transaksi[[#This Row],[harga_produk]]</f>
        <v>3000</v>
      </c>
      <c r="N1902" s="14" t="str">
        <f>LEFT(Transaksi[[#This Row],[jenis_pembayaran]],4)</f>
        <v>QRIS</v>
      </c>
      <c r="O1902" s="14">
        <f>IF(Transaksi[[#This Row],[tipe_pembayaran]]="QRIS",5%*Transaksi[[#This Row],[total_penjualan]],0)</f>
        <v>150</v>
      </c>
      <c r="P1902" s="14">
        <f>Transaksi[[#This Row],[total_penjualan]]-Transaksi[[#This Row],[diskon]]</f>
        <v>2850</v>
      </c>
      <c r="Q1902" s="16" t="str">
        <f t="shared" si="29"/>
        <v>Agustus</v>
      </c>
    </row>
    <row r="1903" spans="1:17">
      <c r="A1903" s="14">
        <v>1903</v>
      </c>
      <c r="B1903" s="14">
        <v>824</v>
      </c>
      <c r="C1903" s="15">
        <v>44802</v>
      </c>
      <c r="D1903" s="14">
        <v>66</v>
      </c>
      <c r="E1903" s="14">
        <v>19</v>
      </c>
      <c r="F1903" s="14">
        <v>1</v>
      </c>
      <c r="G1903" s="14" t="s">
        <v>33</v>
      </c>
      <c r="H1903" s="14" t="s">
        <v>15</v>
      </c>
      <c r="I1903" s="14" t="str">
        <f>VLOOKUP(Transaksi[[#This Row],[product_id]],'Data Mentah'!$J$7:$N$31,2,FALSE)</f>
        <v>Kornet</v>
      </c>
      <c r="J1903" s="14" t="str">
        <f>VLOOKUP(Transaksi[[#This Row],[product_id]],'Data Mentah'!$J$7:$N$31,3,FALSE)</f>
        <v>topping</v>
      </c>
      <c r="K1903" s="14">
        <f>VLOOKUP(Transaksi[[#This Row],[product_id]],'Data Mentah'!$J$7:$N$31,4,FALSE)</f>
        <v>3000</v>
      </c>
      <c r="L1903" s="14" t="str">
        <f>VLOOKUP(Transaksi[[#This Row],[product_id]],'Data Mentah'!$J$7:$N$31,5,FALSE)</f>
        <v>lainnya</v>
      </c>
      <c r="M1903" s="14">
        <f>Transaksi[[#This Row],[quantity]]*Transaksi[[#This Row],[harga_produk]]</f>
        <v>3000</v>
      </c>
      <c r="N1903" s="14" t="str">
        <f>LEFT(Transaksi[[#This Row],[jenis_pembayaran]],4)</f>
        <v>QRIS</v>
      </c>
      <c r="O1903" s="14">
        <f>IF(Transaksi[[#This Row],[tipe_pembayaran]]="QRIS",5%*Transaksi[[#This Row],[total_penjualan]],0)</f>
        <v>150</v>
      </c>
      <c r="P1903" s="14">
        <f>Transaksi[[#This Row],[total_penjualan]]-Transaksi[[#This Row],[diskon]]</f>
        <v>2850</v>
      </c>
      <c r="Q1903" s="16" t="str">
        <f t="shared" si="29"/>
        <v>Agustus</v>
      </c>
    </row>
    <row r="1904" spans="1:17">
      <c r="A1904" s="14">
        <v>1904</v>
      </c>
      <c r="B1904" s="14">
        <v>182</v>
      </c>
      <c r="C1904" s="15">
        <v>44713</v>
      </c>
      <c r="D1904" s="14">
        <v>6</v>
      </c>
      <c r="E1904" s="14">
        <v>22</v>
      </c>
      <c r="F1904" s="14">
        <v>2</v>
      </c>
      <c r="G1904" s="14" t="s">
        <v>45</v>
      </c>
      <c r="H1904" s="14" t="s">
        <v>15</v>
      </c>
      <c r="I1904" s="14" t="str">
        <f>VLOOKUP(Transaksi[[#This Row],[product_id]],'Data Mentah'!$J$7:$N$31,2,FALSE)</f>
        <v>Sambal Matah</v>
      </c>
      <c r="J1904" s="14" t="str">
        <f>VLOOKUP(Transaksi[[#This Row],[product_id]],'Data Mentah'!$J$7:$N$31,3,FALSE)</f>
        <v>topping</v>
      </c>
      <c r="K1904" s="14">
        <f>VLOOKUP(Transaksi[[#This Row],[product_id]],'Data Mentah'!$J$7:$N$31,4,FALSE)</f>
        <v>3000</v>
      </c>
      <c r="L1904" s="14" t="str">
        <f>VLOOKUP(Transaksi[[#This Row],[product_id]],'Data Mentah'!$J$7:$N$31,5,FALSE)</f>
        <v>lainnya</v>
      </c>
      <c r="M1904" s="14">
        <f>Transaksi[[#This Row],[quantity]]*Transaksi[[#This Row],[harga_produk]]</f>
        <v>6000</v>
      </c>
      <c r="N1904" s="14" t="str">
        <f>LEFT(Transaksi[[#This Row],[jenis_pembayaran]],4)</f>
        <v>QRIS</v>
      </c>
      <c r="O1904" s="14">
        <f>IF(Transaksi[[#This Row],[tipe_pembayaran]]="QRIS",5%*Transaksi[[#This Row],[total_penjualan]],0)</f>
        <v>300</v>
      </c>
      <c r="P1904" s="14">
        <f>Transaksi[[#This Row],[total_penjualan]]-Transaksi[[#This Row],[diskon]]</f>
        <v>5700</v>
      </c>
      <c r="Q1904" s="16" t="str">
        <f t="shared" si="29"/>
        <v>Juni</v>
      </c>
    </row>
    <row r="1905" spans="1:17">
      <c r="A1905" s="14">
        <v>1905</v>
      </c>
      <c r="B1905" s="14">
        <v>1401</v>
      </c>
      <c r="C1905" s="15">
        <v>44664</v>
      </c>
      <c r="D1905" s="14">
        <v>66</v>
      </c>
      <c r="E1905" s="14">
        <v>24</v>
      </c>
      <c r="F1905" s="14">
        <v>1</v>
      </c>
      <c r="G1905" s="14" t="s">
        <v>33</v>
      </c>
      <c r="H1905" s="14" t="s">
        <v>20</v>
      </c>
      <c r="I1905" s="14" t="str">
        <f>VLOOKUP(Transaksi[[#This Row],[product_id]],'Data Mentah'!$J$7:$N$31,2,FALSE)</f>
        <v>Telur</v>
      </c>
      <c r="J1905" s="14" t="str">
        <f>VLOOKUP(Transaksi[[#This Row],[product_id]],'Data Mentah'!$J$7:$N$31,3,FALSE)</f>
        <v>topping</v>
      </c>
      <c r="K1905" s="14">
        <f>VLOOKUP(Transaksi[[#This Row],[product_id]],'Data Mentah'!$J$7:$N$31,4,FALSE)</f>
        <v>3000</v>
      </c>
      <c r="L1905" s="14" t="str">
        <f>VLOOKUP(Transaksi[[#This Row],[product_id]],'Data Mentah'!$J$7:$N$31,5,FALSE)</f>
        <v>lainnya</v>
      </c>
      <c r="M1905" s="14">
        <f>Transaksi[[#This Row],[quantity]]*Transaksi[[#This Row],[harga_produk]]</f>
        <v>3000</v>
      </c>
      <c r="N1905" s="14" t="str">
        <f>LEFT(Transaksi[[#This Row],[jenis_pembayaran]],4)</f>
        <v>QRIS</v>
      </c>
      <c r="O1905" s="14">
        <f>IF(Transaksi[[#This Row],[tipe_pembayaran]]="QRIS",5%*Transaksi[[#This Row],[total_penjualan]],0)</f>
        <v>150</v>
      </c>
      <c r="P1905" s="14">
        <f>Transaksi[[#This Row],[total_penjualan]]-Transaksi[[#This Row],[diskon]]</f>
        <v>2850</v>
      </c>
      <c r="Q1905" s="16" t="str">
        <f t="shared" si="29"/>
        <v>April</v>
      </c>
    </row>
    <row r="1906" spans="1:17">
      <c r="A1906" s="14">
        <v>1906</v>
      </c>
      <c r="B1906" s="14">
        <v>405</v>
      </c>
      <c r="C1906" s="15">
        <v>44688</v>
      </c>
      <c r="D1906" s="14">
        <v>66</v>
      </c>
      <c r="E1906" s="14">
        <v>19</v>
      </c>
      <c r="F1906" s="14">
        <v>2</v>
      </c>
      <c r="G1906" s="14" t="s">
        <v>22</v>
      </c>
      <c r="H1906" s="14" t="s">
        <v>15</v>
      </c>
      <c r="I1906" s="14" t="str">
        <f>VLOOKUP(Transaksi[[#This Row],[product_id]],'Data Mentah'!$J$7:$N$31,2,FALSE)</f>
        <v>Kornet</v>
      </c>
      <c r="J1906" s="14" t="str">
        <f>VLOOKUP(Transaksi[[#This Row],[product_id]],'Data Mentah'!$J$7:$N$31,3,FALSE)</f>
        <v>topping</v>
      </c>
      <c r="K1906" s="14">
        <f>VLOOKUP(Transaksi[[#This Row],[product_id]],'Data Mentah'!$J$7:$N$31,4,FALSE)</f>
        <v>3000</v>
      </c>
      <c r="L1906" s="14" t="str">
        <f>VLOOKUP(Transaksi[[#This Row],[product_id]],'Data Mentah'!$J$7:$N$31,5,FALSE)</f>
        <v>lainnya</v>
      </c>
      <c r="M1906" s="14">
        <f>Transaksi[[#This Row],[quantity]]*Transaksi[[#This Row],[harga_produk]]</f>
        <v>6000</v>
      </c>
      <c r="N1906" s="14" t="str">
        <f>LEFT(Transaksi[[#This Row],[jenis_pembayaran]],4)</f>
        <v>QRIS</v>
      </c>
      <c r="O1906" s="14">
        <f>IF(Transaksi[[#This Row],[tipe_pembayaran]]="QRIS",5%*Transaksi[[#This Row],[total_penjualan]],0)</f>
        <v>300</v>
      </c>
      <c r="P1906" s="14">
        <f>Transaksi[[#This Row],[total_penjualan]]-Transaksi[[#This Row],[diskon]]</f>
        <v>5700</v>
      </c>
      <c r="Q1906" s="16" t="str">
        <f t="shared" si="29"/>
        <v>Mei</v>
      </c>
    </row>
    <row r="1907" spans="1:17">
      <c r="A1907" s="14">
        <v>1907</v>
      </c>
      <c r="B1907" s="14">
        <v>147</v>
      </c>
      <c r="C1907" s="15">
        <v>44717</v>
      </c>
      <c r="D1907" s="14">
        <v>10</v>
      </c>
      <c r="E1907" s="14">
        <v>20</v>
      </c>
      <c r="F1907" s="14">
        <v>1</v>
      </c>
      <c r="G1907" s="14" t="s">
        <v>45</v>
      </c>
      <c r="H1907" s="14" t="s">
        <v>15</v>
      </c>
      <c r="I1907" s="14" t="str">
        <f>VLOOKUP(Transaksi[[#This Row],[product_id]],'Data Mentah'!$J$7:$N$31,2,FALSE)</f>
        <v>Nugget</v>
      </c>
      <c r="J1907" s="14" t="str">
        <f>VLOOKUP(Transaksi[[#This Row],[product_id]],'Data Mentah'!$J$7:$N$31,3,FALSE)</f>
        <v>topping</v>
      </c>
      <c r="K1907" s="14">
        <f>VLOOKUP(Transaksi[[#This Row],[product_id]],'Data Mentah'!$J$7:$N$31,4,FALSE)</f>
        <v>3000</v>
      </c>
      <c r="L1907" s="14" t="str">
        <f>VLOOKUP(Transaksi[[#This Row],[product_id]],'Data Mentah'!$J$7:$N$31,5,FALSE)</f>
        <v>lainnya</v>
      </c>
      <c r="M1907" s="14">
        <f>Transaksi[[#This Row],[quantity]]*Transaksi[[#This Row],[harga_produk]]</f>
        <v>3000</v>
      </c>
      <c r="N1907" s="14" t="str">
        <f>LEFT(Transaksi[[#This Row],[jenis_pembayaran]],4)</f>
        <v>QRIS</v>
      </c>
      <c r="O1907" s="14">
        <f>IF(Transaksi[[#This Row],[tipe_pembayaran]]="QRIS",5%*Transaksi[[#This Row],[total_penjualan]],0)</f>
        <v>150</v>
      </c>
      <c r="P1907" s="14">
        <f>Transaksi[[#This Row],[total_penjualan]]-Transaksi[[#This Row],[diskon]]</f>
        <v>2850</v>
      </c>
      <c r="Q1907" s="16" t="str">
        <f t="shared" si="29"/>
        <v>Juni</v>
      </c>
    </row>
    <row r="1908" spans="1:17">
      <c r="A1908" s="14">
        <v>1908</v>
      </c>
      <c r="B1908" s="14">
        <v>1431</v>
      </c>
      <c r="C1908" s="15">
        <v>44648</v>
      </c>
      <c r="D1908" s="14">
        <v>66</v>
      </c>
      <c r="E1908" s="14">
        <v>24</v>
      </c>
      <c r="F1908" s="14">
        <v>1</v>
      </c>
      <c r="G1908" s="14" t="s">
        <v>45</v>
      </c>
      <c r="H1908" s="14" t="s">
        <v>15</v>
      </c>
      <c r="I1908" s="14" t="str">
        <f>VLOOKUP(Transaksi[[#This Row],[product_id]],'Data Mentah'!$J$7:$N$31,2,FALSE)</f>
        <v>Telur</v>
      </c>
      <c r="J1908" s="14" t="str">
        <f>VLOOKUP(Transaksi[[#This Row],[product_id]],'Data Mentah'!$J$7:$N$31,3,FALSE)</f>
        <v>topping</v>
      </c>
      <c r="K1908" s="14">
        <f>VLOOKUP(Transaksi[[#This Row],[product_id]],'Data Mentah'!$J$7:$N$31,4,FALSE)</f>
        <v>3000</v>
      </c>
      <c r="L1908" s="14" t="str">
        <f>VLOOKUP(Transaksi[[#This Row],[product_id]],'Data Mentah'!$J$7:$N$31,5,FALSE)</f>
        <v>lainnya</v>
      </c>
      <c r="M1908" s="14">
        <f>Transaksi[[#This Row],[quantity]]*Transaksi[[#This Row],[harga_produk]]</f>
        <v>3000</v>
      </c>
      <c r="N1908" s="14" t="str">
        <f>LEFT(Transaksi[[#This Row],[jenis_pembayaran]],4)</f>
        <v>QRIS</v>
      </c>
      <c r="O1908" s="14">
        <f>IF(Transaksi[[#This Row],[tipe_pembayaran]]="QRIS",5%*Transaksi[[#This Row],[total_penjualan]],0)</f>
        <v>150</v>
      </c>
      <c r="P1908" s="14">
        <f>Transaksi[[#This Row],[total_penjualan]]-Transaksi[[#This Row],[diskon]]</f>
        <v>2850</v>
      </c>
      <c r="Q1908" s="16" t="str">
        <f t="shared" si="29"/>
        <v>Maret</v>
      </c>
    </row>
    <row r="1909" spans="1:17">
      <c r="A1909" s="14">
        <v>1909</v>
      </c>
      <c r="B1909" s="14">
        <v>609</v>
      </c>
      <c r="C1909" s="15">
        <v>44605</v>
      </c>
      <c r="D1909" s="14">
        <v>10</v>
      </c>
      <c r="E1909" s="14">
        <v>20</v>
      </c>
      <c r="F1909" s="14">
        <v>1</v>
      </c>
      <c r="G1909" s="14" t="s">
        <v>30</v>
      </c>
      <c r="H1909" s="14" t="s">
        <v>15</v>
      </c>
      <c r="I1909" s="14" t="str">
        <f>VLOOKUP(Transaksi[[#This Row],[product_id]],'Data Mentah'!$J$7:$N$31,2,FALSE)</f>
        <v>Nugget</v>
      </c>
      <c r="J1909" s="14" t="str">
        <f>VLOOKUP(Transaksi[[#This Row],[product_id]],'Data Mentah'!$J$7:$N$31,3,FALSE)</f>
        <v>topping</v>
      </c>
      <c r="K1909" s="14">
        <f>VLOOKUP(Transaksi[[#This Row],[product_id]],'Data Mentah'!$J$7:$N$31,4,FALSE)</f>
        <v>3000</v>
      </c>
      <c r="L1909" s="14" t="str">
        <f>VLOOKUP(Transaksi[[#This Row],[product_id]],'Data Mentah'!$J$7:$N$31,5,FALSE)</f>
        <v>lainnya</v>
      </c>
      <c r="M1909" s="14">
        <f>Transaksi[[#This Row],[quantity]]*Transaksi[[#This Row],[harga_produk]]</f>
        <v>3000</v>
      </c>
      <c r="N1909" s="14" t="str">
        <f>LEFT(Transaksi[[#This Row],[jenis_pembayaran]],4)</f>
        <v>QRIS</v>
      </c>
      <c r="O1909" s="14">
        <f>IF(Transaksi[[#This Row],[tipe_pembayaran]]="QRIS",5%*Transaksi[[#This Row],[total_penjualan]],0)</f>
        <v>150</v>
      </c>
      <c r="P1909" s="14">
        <f>Transaksi[[#This Row],[total_penjualan]]-Transaksi[[#This Row],[diskon]]</f>
        <v>2850</v>
      </c>
      <c r="Q1909" s="16" t="str">
        <f t="shared" si="29"/>
        <v>Februari</v>
      </c>
    </row>
    <row r="1910" spans="1:17">
      <c r="A1910" s="14">
        <v>1910</v>
      </c>
      <c r="B1910" s="14">
        <v>52</v>
      </c>
      <c r="C1910" s="15">
        <v>44690</v>
      </c>
      <c r="D1910" s="14">
        <v>66</v>
      </c>
      <c r="E1910" s="14">
        <v>24</v>
      </c>
      <c r="F1910" s="14">
        <v>1</v>
      </c>
      <c r="G1910" s="14" t="s">
        <v>19</v>
      </c>
      <c r="H1910" s="14" t="s">
        <v>20</v>
      </c>
      <c r="I1910" s="14" t="str">
        <f>VLOOKUP(Transaksi[[#This Row],[product_id]],'Data Mentah'!$J$7:$N$31,2,FALSE)</f>
        <v>Telur</v>
      </c>
      <c r="J1910" s="14" t="str">
        <f>VLOOKUP(Transaksi[[#This Row],[product_id]],'Data Mentah'!$J$7:$N$31,3,FALSE)</f>
        <v>topping</v>
      </c>
      <c r="K1910" s="14">
        <f>VLOOKUP(Transaksi[[#This Row],[product_id]],'Data Mentah'!$J$7:$N$31,4,FALSE)</f>
        <v>3000</v>
      </c>
      <c r="L1910" s="14" t="str">
        <f>VLOOKUP(Transaksi[[#This Row],[product_id]],'Data Mentah'!$J$7:$N$31,5,FALSE)</f>
        <v>lainnya</v>
      </c>
      <c r="M1910" s="14">
        <f>Transaksi[[#This Row],[quantity]]*Transaksi[[#This Row],[harga_produk]]</f>
        <v>3000</v>
      </c>
      <c r="N1910" s="14" t="str">
        <f>LEFT(Transaksi[[#This Row],[jenis_pembayaran]],4)</f>
        <v>CASH</v>
      </c>
      <c r="O1910" s="14">
        <f>IF(Transaksi[[#This Row],[tipe_pembayaran]]="QRIS",5%*Transaksi[[#This Row],[total_penjualan]],0)</f>
        <v>0</v>
      </c>
      <c r="P1910" s="14">
        <f>Transaksi[[#This Row],[total_penjualan]]-Transaksi[[#This Row],[diskon]]</f>
        <v>3000</v>
      </c>
      <c r="Q1910" s="16" t="str">
        <f t="shared" si="29"/>
        <v>Mei</v>
      </c>
    </row>
    <row r="1911" spans="1:17">
      <c r="A1911" s="14">
        <v>1911</v>
      </c>
      <c r="B1911" s="14">
        <v>370</v>
      </c>
      <c r="C1911" s="15">
        <v>44613</v>
      </c>
      <c r="D1911" s="14">
        <v>10</v>
      </c>
      <c r="E1911" s="14">
        <v>20</v>
      </c>
      <c r="F1911" s="14">
        <v>1</v>
      </c>
      <c r="G1911" s="14" t="s">
        <v>33</v>
      </c>
      <c r="H1911" s="14" t="s">
        <v>20</v>
      </c>
      <c r="I1911" s="14" t="str">
        <f>VLOOKUP(Transaksi[[#This Row],[product_id]],'Data Mentah'!$J$7:$N$31,2,FALSE)</f>
        <v>Nugget</v>
      </c>
      <c r="J1911" s="14" t="str">
        <f>VLOOKUP(Transaksi[[#This Row],[product_id]],'Data Mentah'!$J$7:$N$31,3,FALSE)</f>
        <v>topping</v>
      </c>
      <c r="K1911" s="14">
        <f>VLOOKUP(Transaksi[[#This Row],[product_id]],'Data Mentah'!$J$7:$N$31,4,FALSE)</f>
        <v>3000</v>
      </c>
      <c r="L1911" s="14" t="str">
        <f>VLOOKUP(Transaksi[[#This Row],[product_id]],'Data Mentah'!$J$7:$N$31,5,FALSE)</f>
        <v>lainnya</v>
      </c>
      <c r="M1911" s="14">
        <f>Transaksi[[#This Row],[quantity]]*Transaksi[[#This Row],[harga_produk]]</f>
        <v>3000</v>
      </c>
      <c r="N1911" s="14" t="str">
        <f>LEFT(Transaksi[[#This Row],[jenis_pembayaran]],4)</f>
        <v>QRIS</v>
      </c>
      <c r="O1911" s="14">
        <f>IF(Transaksi[[#This Row],[tipe_pembayaran]]="QRIS",5%*Transaksi[[#This Row],[total_penjualan]],0)</f>
        <v>150</v>
      </c>
      <c r="P1911" s="14">
        <f>Transaksi[[#This Row],[total_penjualan]]-Transaksi[[#This Row],[diskon]]</f>
        <v>2850</v>
      </c>
      <c r="Q1911" s="16" t="str">
        <f t="shared" si="29"/>
        <v>Februari</v>
      </c>
    </row>
    <row r="1912" spans="1:17">
      <c r="A1912" s="14">
        <v>1912</v>
      </c>
      <c r="B1912" s="14">
        <v>1405</v>
      </c>
      <c r="C1912" s="15">
        <v>44627</v>
      </c>
      <c r="D1912" s="14">
        <v>66</v>
      </c>
      <c r="E1912" s="14">
        <v>19</v>
      </c>
      <c r="F1912" s="14">
        <v>1</v>
      </c>
      <c r="G1912" s="14" t="s">
        <v>14</v>
      </c>
      <c r="H1912" s="14" t="s">
        <v>20</v>
      </c>
      <c r="I1912" s="14" t="str">
        <f>VLOOKUP(Transaksi[[#This Row],[product_id]],'Data Mentah'!$J$7:$N$31,2,FALSE)</f>
        <v>Kornet</v>
      </c>
      <c r="J1912" s="14" t="str">
        <f>VLOOKUP(Transaksi[[#This Row],[product_id]],'Data Mentah'!$J$7:$N$31,3,FALSE)</f>
        <v>topping</v>
      </c>
      <c r="K1912" s="14">
        <f>VLOOKUP(Transaksi[[#This Row],[product_id]],'Data Mentah'!$J$7:$N$31,4,FALSE)</f>
        <v>3000</v>
      </c>
      <c r="L1912" s="14" t="str">
        <f>VLOOKUP(Transaksi[[#This Row],[product_id]],'Data Mentah'!$J$7:$N$31,5,FALSE)</f>
        <v>lainnya</v>
      </c>
      <c r="M1912" s="14">
        <f>Transaksi[[#This Row],[quantity]]*Transaksi[[#This Row],[harga_produk]]</f>
        <v>3000</v>
      </c>
      <c r="N1912" s="14" t="str">
        <f>LEFT(Transaksi[[#This Row],[jenis_pembayaran]],4)</f>
        <v>QRIS</v>
      </c>
      <c r="O1912" s="14">
        <f>IF(Transaksi[[#This Row],[tipe_pembayaran]]="QRIS",5%*Transaksi[[#This Row],[total_penjualan]],0)</f>
        <v>150</v>
      </c>
      <c r="P1912" s="14">
        <f>Transaksi[[#This Row],[total_penjualan]]-Transaksi[[#This Row],[diskon]]</f>
        <v>2850</v>
      </c>
      <c r="Q1912" s="16" t="str">
        <f t="shared" si="29"/>
        <v>Maret</v>
      </c>
    </row>
    <row r="1913" spans="1:17">
      <c r="A1913" s="14">
        <v>1913</v>
      </c>
      <c r="B1913" s="14">
        <v>311</v>
      </c>
      <c r="C1913" s="15">
        <v>44604</v>
      </c>
      <c r="D1913" s="14">
        <v>6</v>
      </c>
      <c r="E1913" s="14">
        <v>22</v>
      </c>
      <c r="F1913" s="14">
        <v>1</v>
      </c>
      <c r="G1913" s="14" t="s">
        <v>22</v>
      </c>
      <c r="H1913" s="14" t="s">
        <v>15</v>
      </c>
      <c r="I1913" s="14" t="str">
        <f>VLOOKUP(Transaksi[[#This Row],[product_id]],'Data Mentah'!$J$7:$N$31,2,FALSE)</f>
        <v>Sambal Matah</v>
      </c>
      <c r="J1913" s="14" t="str">
        <f>VLOOKUP(Transaksi[[#This Row],[product_id]],'Data Mentah'!$J$7:$N$31,3,FALSE)</f>
        <v>topping</v>
      </c>
      <c r="K1913" s="14">
        <f>VLOOKUP(Transaksi[[#This Row],[product_id]],'Data Mentah'!$J$7:$N$31,4,FALSE)</f>
        <v>3000</v>
      </c>
      <c r="L1913" s="14" t="str">
        <f>VLOOKUP(Transaksi[[#This Row],[product_id]],'Data Mentah'!$J$7:$N$31,5,FALSE)</f>
        <v>lainnya</v>
      </c>
      <c r="M1913" s="14">
        <f>Transaksi[[#This Row],[quantity]]*Transaksi[[#This Row],[harga_produk]]</f>
        <v>3000</v>
      </c>
      <c r="N1913" s="14" t="str">
        <f>LEFT(Transaksi[[#This Row],[jenis_pembayaran]],4)</f>
        <v>QRIS</v>
      </c>
      <c r="O1913" s="14">
        <f>IF(Transaksi[[#This Row],[tipe_pembayaran]]="QRIS",5%*Transaksi[[#This Row],[total_penjualan]],0)</f>
        <v>150</v>
      </c>
      <c r="P1913" s="14">
        <f>Transaksi[[#This Row],[total_penjualan]]-Transaksi[[#This Row],[diskon]]</f>
        <v>2850</v>
      </c>
      <c r="Q1913" s="16" t="str">
        <f t="shared" si="29"/>
        <v>Februari</v>
      </c>
    </row>
    <row r="1914" spans="1:17">
      <c r="A1914" s="14">
        <v>1914</v>
      </c>
      <c r="B1914" s="14">
        <v>183</v>
      </c>
      <c r="C1914" s="15">
        <v>44772</v>
      </c>
      <c r="D1914" s="14">
        <v>6</v>
      </c>
      <c r="E1914" s="14">
        <v>22</v>
      </c>
      <c r="F1914" s="14">
        <v>2</v>
      </c>
      <c r="G1914" s="14" t="s">
        <v>33</v>
      </c>
      <c r="H1914" s="14" t="s">
        <v>15</v>
      </c>
      <c r="I1914" s="14" t="str">
        <f>VLOOKUP(Transaksi[[#This Row],[product_id]],'Data Mentah'!$J$7:$N$31,2,FALSE)</f>
        <v>Sambal Matah</v>
      </c>
      <c r="J1914" s="14" t="str">
        <f>VLOOKUP(Transaksi[[#This Row],[product_id]],'Data Mentah'!$J$7:$N$31,3,FALSE)</f>
        <v>topping</v>
      </c>
      <c r="K1914" s="14">
        <f>VLOOKUP(Transaksi[[#This Row],[product_id]],'Data Mentah'!$J$7:$N$31,4,FALSE)</f>
        <v>3000</v>
      </c>
      <c r="L1914" s="14" t="str">
        <f>VLOOKUP(Transaksi[[#This Row],[product_id]],'Data Mentah'!$J$7:$N$31,5,FALSE)</f>
        <v>lainnya</v>
      </c>
      <c r="M1914" s="14">
        <f>Transaksi[[#This Row],[quantity]]*Transaksi[[#This Row],[harga_produk]]</f>
        <v>6000</v>
      </c>
      <c r="N1914" s="14" t="str">
        <f>LEFT(Transaksi[[#This Row],[jenis_pembayaran]],4)</f>
        <v>QRIS</v>
      </c>
      <c r="O1914" s="14">
        <f>IF(Transaksi[[#This Row],[tipe_pembayaran]]="QRIS",5%*Transaksi[[#This Row],[total_penjualan]],0)</f>
        <v>300</v>
      </c>
      <c r="P1914" s="14">
        <f>Transaksi[[#This Row],[total_penjualan]]-Transaksi[[#This Row],[diskon]]</f>
        <v>5700</v>
      </c>
      <c r="Q1914" s="16" t="str">
        <f t="shared" si="29"/>
        <v>Juli</v>
      </c>
    </row>
    <row r="1915" spans="1:17">
      <c r="A1915" s="14">
        <v>1915</v>
      </c>
      <c r="B1915" s="14">
        <v>595</v>
      </c>
      <c r="C1915" s="15">
        <v>44788</v>
      </c>
      <c r="D1915" s="14">
        <v>66</v>
      </c>
      <c r="E1915" s="14">
        <v>24</v>
      </c>
      <c r="F1915" s="14">
        <v>1</v>
      </c>
      <c r="G1915" s="14" t="s">
        <v>33</v>
      </c>
      <c r="H1915" s="14" t="s">
        <v>20</v>
      </c>
      <c r="I1915" s="14" t="str">
        <f>VLOOKUP(Transaksi[[#This Row],[product_id]],'Data Mentah'!$J$7:$N$31,2,FALSE)</f>
        <v>Telur</v>
      </c>
      <c r="J1915" s="14" t="str">
        <f>VLOOKUP(Transaksi[[#This Row],[product_id]],'Data Mentah'!$J$7:$N$31,3,FALSE)</f>
        <v>topping</v>
      </c>
      <c r="K1915" s="14">
        <f>VLOOKUP(Transaksi[[#This Row],[product_id]],'Data Mentah'!$J$7:$N$31,4,FALSE)</f>
        <v>3000</v>
      </c>
      <c r="L1915" s="14" t="str">
        <f>VLOOKUP(Transaksi[[#This Row],[product_id]],'Data Mentah'!$J$7:$N$31,5,FALSE)</f>
        <v>lainnya</v>
      </c>
      <c r="M1915" s="14">
        <f>Transaksi[[#This Row],[quantity]]*Transaksi[[#This Row],[harga_produk]]</f>
        <v>3000</v>
      </c>
      <c r="N1915" s="14" t="str">
        <f>LEFT(Transaksi[[#This Row],[jenis_pembayaran]],4)</f>
        <v>QRIS</v>
      </c>
      <c r="O1915" s="14">
        <f>IF(Transaksi[[#This Row],[tipe_pembayaran]]="QRIS",5%*Transaksi[[#This Row],[total_penjualan]],0)</f>
        <v>150</v>
      </c>
      <c r="P1915" s="14">
        <f>Transaksi[[#This Row],[total_penjualan]]-Transaksi[[#This Row],[diskon]]</f>
        <v>2850</v>
      </c>
      <c r="Q1915" s="16" t="str">
        <f t="shared" si="29"/>
        <v>Agustus</v>
      </c>
    </row>
    <row r="1916" spans="1:17">
      <c r="A1916" s="14">
        <v>1916</v>
      </c>
      <c r="B1916" s="14">
        <v>182</v>
      </c>
      <c r="C1916" s="15">
        <v>44713</v>
      </c>
      <c r="D1916" s="14">
        <v>10</v>
      </c>
      <c r="E1916" s="14">
        <v>20</v>
      </c>
      <c r="F1916" s="14">
        <v>1</v>
      </c>
      <c r="G1916" s="14" t="s">
        <v>45</v>
      </c>
      <c r="H1916" s="14" t="s">
        <v>15</v>
      </c>
      <c r="I1916" s="14" t="str">
        <f>VLOOKUP(Transaksi[[#This Row],[product_id]],'Data Mentah'!$J$7:$N$31,2,FALSE)</f>
        <v>Nugget</v>
      </c>
      <c r="J1916" s="14" t="str">
        <f>VLOOKUP(Transaksi[[#This Row],[product_id]],'Data Mentah'!$J$7:$N$31,3,FALSE)</f>
        <v>topping</v>
      </c>
      <c r="K1916" s="14">
        <f>VLOOKUP(Transaksi[[#This Row],[product_id]],'Data Mentah'!$J$7:$N$31,4,FALSE)</f>
        <v>3000</v>
      </c>
      <c r="L1916" s="14" t="str">
        <f>VLOOKUP(Transaksi[[#This Row],[product_id]],'Data Mentah'!$J$7:$N$31,5,FALSE)</f>
        <v>lainnya</v>
      </c>
      <c r="M1916" s="14">
        <f>Transaksi[[#This Row],[quantity]]*Transaksi[[#This Row],[harga_produk]]</f>
        <v>3000</v>
      </c>
      <c r="N1916" s="14" t="str">
        <f>LEFT(Transaksi[[#This Row],[jenis_pembayaran]],4)</f>
        <v>QRIS</v>
      </c>
      <c r="O1916" s="14">
        <f>IF(Transaksi[[#This Row],[tipe_pembayaran]]="QRIS",5%*Transaksi[[#This Row],[total_penjualan]],0)</f>
        <v>150</v>
      </c>
      <c r="P1916" s="14">
        <f>Transaksi[[#This Row],[total_penjualan]]-Transaksi[[#This Row],[diskon]]</f>
        <v>2850</v>
      </c>
      <c r="Q1916" s="16" t="str">
        <f t="shared" si="29"/>
        <v>Juni</v>
      </c>
    </row>
    <row r="1917" spans="1:17">
      <c r="A1917" s="14">
        <v>1917</v>
      </c>
      <c r="B1917" s="14">
        <v>87</v>
      </c>
      <c r="C1917" s="15">
        <v>44732</v>
      </c>
      <c r="D1917" s="14">
        <v>14</v>
      </c>
      <c r="E1917" s="14">
        <v>23</v>
      </c>
      <c r="F1917" s="14">
        <v>1</v>
      </c>
      <c r="G1917" s="14" t="s">
        <v>45</v>
      </c>
      <c r="H1917" s="14" t="s">
        <v>15</v>
      </c>
      <c r="I1917" s="14" t="str">
        <f>VLOOKUP(Transaksi[[#This Row],[product_id]],'Data Mentah'!$J$7:$N$31,2,FALSE)</f>
        <v>Sosis</v>
      </c>
      <c r="J1917" s="14" t="str">
        <f>VLOOKUP(Transaksi[[#This Row],[product_id]],'Data Mentah'!$J$7:$N$31,3,FALSE)</f>
        <v>topping</v>
      </c>
      <c r="K1917" s="14">
        <f>VLOOKUP(Transaksi[[#This Row],[product_id]],'Data Mentah'!$J$7:$N$31,4,FALSE)</f>
        <v>3000</v>
      </c>
      <c r="L1917" s="14" t="str">
        <f>VLOOKUP(Transaksi[[#This Row],[product_id]],'Data Mentah'!$J$7:$N$31,5,FALSE)</f>
        <v>lainnya</v>
      </c>
      <c r="M1917" s="14">
        <f>Transaksi[[#This Row],[quantity]]*Transaksi[[#This Row],[harga_produk]]</f>
        <v>3000</v>
      </c>
      <c r="N1917" s="14" t="str">
        <f>LEFT(Transaksi[[#This Row],[jenis_pembayaran]],4)</f>
        <v>QRIS</v>
      </c>
      <c r="O1917" s="14">
        <f>IF(Transaksi[[#This Row],[tipe_pembayaran]]="QRIS",5%*Transaksi[[#This Row],[total_penjualan]],0)</f>
        <v>150</v>
      </c>
      <c r="P1917" s="14">
        <f>Transaksi[[#This Row],[total_penjualan]]-Transaksi[[#This Row],[diskon]]</f>
        <v>2850</v>
      </c>
      <c r="Q1917" s="16" t="str">
        <f t="shared" si="29"/>
        <v>Juni</v>
      </c>
    </row>
    <row r="1918" spans="1:17">
      <c r="A1918" s="14">
        <v>1918</v>
      </c>
      <c r="B1918" s="14">
        <v>1441</v>
      </c>
      <c r="C1918" s="15">
        <v>44789</v>
      </c>
      <c r="D1918" s="14">
        <v>6</v>
      </c>
      <c r="E1918" s="14">
        <v>22</v>
      </c>
      <c r="F1918" s="14">
        <v>1</v>
      </c>
      <c r="G1918" s="14" t="s">
        <v>14</v>
      </c>
      <c r="H1918" s="14" t="s">
        <v>20</v>
      </c>
      <c r="I1918" s="14" t="str">
        <f>VLOOKUP(Transaksi[[#This Row],[product_id]],'Data Mentah'!$J$7:$N$31,2,FALSE)</f>
        <v>Sambal Matah</v>
      </c>
      <c r="J1918" s="14" t="str">
        <f>VLOOKUP(Transaksi[[#This Row],[product_id]],'Data Mentah'!$J$7:$N$31,3,FALSE)</f>
        <v>topping</v>
      </c>
      <c r="K1918" s="14">
        <f>VLOOKUP(Transaksi[[#This Row],[product_id]],'Data Mentah'!$J$7:$N$31,4,FALSE)</f>
        <v>3000</v>
      </c>
      <c r="L1918" s="14" t="str">
        <f>VLOOKUP(Transaksi[[#This Row],[product_id]],'Data Mentah'!$J$7:$N$31,5,FALSE)</f>
        <v>lainnya</v>
      </c>
      <c r="M1918" s="14">
        <f>Transaksi[[#This Row],[quantity]]*Transaksi[[#This Row],[harga_produk]]</f>
        <v>3000</v>
      </c>
      <c r="N1918" s="14" t="str">
        <f>LEFT(Transaksi[[#This Row],[jenis_pembayaran]],4)</f>
        <v>QRIS</v>
      </c>
      <c r="O1918" s="14">
        <f>IF(Transaksi[[#This Row],[tipe_pembayaran]]="QRIS",5%*Transaksi[[#This Row],[total_penjualan]],0)</f>
        <v>150</v>
      </c>
      <c r="P1918" s="14">
        <f>Transaksi[[#This Row],[total_penjualan]]-Transaksi[[#This Row],[diskon]]</f>
        <v>2850</v>
      </c>
      <c r="Q1918" s="16" t="str">
        <f t="shared" si="29"/>
        <v>Agustus</v>
      </c>
    </row>
    <row r="1919" spans="1:17">
      <c r="A1919" s="14">
        <v>1919</v>
      </c>
      <c r="B1919" s="14">
        <v>461</v>
      </c>
      <c r="C1919" s="15">
        <v>44659</v>
      </c>
      <c r="D1919" s="14">
        <v>6</v>
      </c>
      <c r="E1919" s="14">
        <v>22</v>
      </c>
      <c r="F1919" s="14">
        <v>1</v>
      </c>
      <c r="G1919" s="14" t="s">
        <v>14</v>
      </c>
      <c r="H1919" s="14" t="s">
        <v>20</v>
      </c>
      <c r="I1919" s="14" t="str">
        <f>VLOOKUP(Transaksi[[#This Row],[product_id]],'Data Mentah'!$J$7:$N$31,2,FALSE)</f>
        <v>Sambal Matah</v>
      </c>
      <c r="J1919" s="14" t="str">
        <f>VLOOKUP(Transaksi[[#This Row],[product_id]],'Data Mentah'!$J$7:$N$31,3,FALSE)</f>
        <v>topping</v>
      </c>
      <c r="K1919" s="14">
        <f>VLOOKUP(Transaksi[[#This Row],[product_id]],'Data Mentah'!$J$7:$N$31,4,FALSE)</f>
        <v>3000</v>
      </c>
      <c r="L1919" s="14" t="str">
        <f>VLOOKUP(Transaksi[[#This Row],[product_id]],'Data Mentah'!$J$7:$N$31,5,FALSE)</f>
        <v>lainnya</v>
      </c>
      <c r="M1919" s="14">
        <f>Transaksi[[#This Row],[quantity]]*Transaksi[[#This Row],[harga_produk]]</f>
        <v>3000</v>
      </c>
      <c r="N1919" s="14" t="str">
        <f>LEFT(Transaksi[[#This Row],[jenis_pembayaran]],4)</f>
        <v>QRIS</v>
      </c>
      <c r="O1919" s="14">
        <f>IF(Transaksi[[#This Row],[tipe_pembayaran]]="QRIS",5%*Transaksi[[#This Row],[total_penjualan]],0)</f>
        <v>150</v>
      </c>
      <c r="P1919" s="14">
        <f>Transaksi[[#This Row],[total_penjualan]]-Transaksi[[#This Row],[diskon]]</f>
        <v>2850</v>
      </c>
      <c r="Q1919" s="16" t="str">
        <f t="shared" si="29"/>
        <v>April</v>
      </c>
    </row>
    <row r="1920" spans="1:17">
      <c r="A1920" s="14">
        <v>1920</v>
      </c>
      <c r="B1920" s="14">
        <v>50</v>
      </c>
      <c r="C1920" s="15">
        <v>44614</v>
      </c>
      <c r="D1920" s="14">
        <v>14</v>
      </c>
      <c r="E1920" s="14">
        <v>23</v>
      </c>
      <c r="F1920" s="14">
        <v>2</v>
      </c>
      <c r="G1920" s="14" t="s">
        <v>45</v>
      </c>
      <c r="H1920" s="14" t="s">
        <v>20</v>
      </c>
      <c r="I1920" s="14" t="str">
        <f>VLOOKUP(Transaksi[[#This Row],[product_id]],'Data Mentah'!$J$7:$N$31,2,FALSE)</f>
        <v>Sosis</v>
      </c>
      <c r="J1920" s="14" t="str">
        <f>VLOOKUP(Transaksi[[#This Row],[product_id]],'Data Mentah'!$J$7:$N$31,3,FALSE)</f>
        <v>topping</v>
      </c>
      <c r="K1920" s="14">
        <f>VLOOKUP(Transaksi[[#This Row],[product_id]],'Data Mentah'!$J$7:$N$31,4,FALSE)</f>
        <v>3000</v>
      </c>
      <c r="L1920" s="14" t="str">
        <f>VLOOKUP(Transaksi[[#This Row],[product_id]],'Data Mentah'!$J$7:$N$31,5,FALSE)</f>
        <v>lainnya</v>
      </c>
      <c r="M1920" s="14">
        <f>Transaksi[[#This Row],[quantity]]*Transaksi[[#This Row],[harga_produk]]</f>
        <v>6000</v>
      </c>
      <c r="N1920" s="14" t="str">
        <f>LEFT(Transaksi[[#This Row],[jenis_pembayaran]],4)</f>
        <v>QRIS</v>
      </c>
      <c r="O1920" s="14">
        <f>IF(Transaksi[[#This Row],[tipe_pembayaran]]="QRIS",5%*Transaksi[[#This Row],[total_penjualan]],0)</f>
        <v>300</v>
      </c>
      <c r="P1920" s="14">
        <f>Transaksi[[#This Row],[total_penjualan]]-Transaksi[[#This Row],[diskon]]</f>
        <v>5700</v>
      </c>
      <c r="Q1920" s="16" t="str">
        <f t="shared" si="29"/>
        <v>Februari</v>
      </c>
    </row>
    <row r="1921" spans="1:17">
      <c r="A1921" s="14">
        <v>1921</v>
      </c>
      <c r="B1921" s="14">
        <v>364</v>
      </c>
      <c r="C1921" s="15">
        <v>44719</v>
      </c>
      <c r="D1921" s="14">
        <v>66</v>
      </c>
      <c r="E1921" s="14">
        <v>24</v>
      </c>
      <c r="F1921" s="14">
        <v>2</v>
      </c>
      <c r="G1921" s="14" t="s">
        <v>45</v>
      </c>
      <c r="H1921" s="14" t="s">
        <v>20</v>
      </c>
      <c r="I1921" s="14" t="str">
        <f>VLOOKUP(Transaksi[[#This Row],[product_id]],'Data Mentah'!$J$7:$N$31,2,FALSE)</f>
        <v>Telur</v>
      </c>
      <c r="J1921" s="14" t="str">
        <f>VLOOKUP(Transaksi[[#This Row],[product_id]],'Data Mentah'!$J$7:$N$31,3,FALSE)</f>
        <v>topping</v>
      </c>
      <c r="K1921" s="14">
        <f>VLOOKUP(Transaksi[[#This Row],[product_id]],'Data Mentah'!$J$7:$N$31,4,FALSE)</f>
        <v>3000</v>
      </c>
      <c r="L1921" s="14" t="str">
        <f>VLOOKUP(Transaksi[[#This Row],[product_id]],'Data Mentah'!$J$7:$N$31,5,FALSE)</f>
        <v>lainnya</v>
      </c>
      <c r="M1921" s="14">
        <f>Transaksi[[#This Row],[quantity]]*Transaksi[[#This Row],[harga_produk]]</f>
        <v>6000</v>
      </c>
      <c r="N1921" s="14" t="str">
        <f>LEFT(Transaksi[[#This Row],[jenis_pembayaran]],4)</f>
        <v>QRIS</v>
      </c>
      <c r="O1921" s="14">
        <f>IF(Transaksi[[#This Row],[tipe_pembayaran]]="QRIS",5%*Transaksi[[#This Row],[total_penjualan]],0)</f>
        <v>300</v>
      </c>
      <c r="P1921" s="14">
        <f>Transaksi[[#This Row],[total_penjualan]]-Transaksi[[#This Row],[diskon]]</f>
        <v>5700</v>
      </c>
      <c r="Q1921" s="16" t="str">
        <f t="shared" si="29"/>
        <v>Juni</v>
      </c>
    </row>
    <row r="1922" spans="1:17">
      <c r="A1922" s="14">
        <v>1922</v>
      </c>
      <c r="B1922" s="14">
        <v>912</v>
      </c>
      <c r="C1922" s="15">
        <v>44573</v>
      </c>
      <c r="D1922" s="14">
        <v>66</v>
      </c>
      <c r="E1922" s="14">
        <v>24</v>
      </c>
      <c r="F1922" s="14">
        <v>2</v>
      </c>
      <c r="G1922" s="14" t="s">
        <v>22</v>
      </c>
      <c r="H1922" s="14" t="s">
        <v>15</v>
      </c>
      <c r="I1922" s="14" t="str">
        <f>VLOOKUP(Transaksi[[#This Row],[product_id]],'Data Mentah'!$J$7:$N$31,2,FALSE)</f>
        <v>Telur</v>
      </c>
      <c r="J1922" s="14" t="str">
        <f>VLOOKUP(Transaksi[[#This Row],[product_id]],'Data Mentah'!$J$7:$N$31,3,FALSE)</f>
        <v>topping</v>
      </c>
      <c r="K1922" s="14">
        <f>VLOOKUP(Transaksi[[#This Row],[product_id]],'Data Mentah'!$J$7:$N$31,4,FALSE)</f>
        <v>3000</v>
      </c>
      <c r="L1922" s="14" t="str">
        <f>VLOOKUP(Transaksi[[#This Row],[product_id]],'Data Mentah'!$J$7:$N$31,5,FALSE)</f>
        <v>lainnya</v>
      </c>
      <c r="M1922" s="14">
        <f>Transaksi[[#This Row],[quantity]]*Transaksi[[#This Row],[harga_produk]]</f>
        <v>6000</v>
      </c>
      <c r="N1922" s="14" t="str">
        <f>LEFT(Transaksi[[#This Row],[jenis_pembayaran]],4)</f>
        <v>QRIS</v>
      </c>
      <c r="O1922" s="14">
        <f>IF(Transaksi[[#This Row],[tipe_pembayaran]]="QRIS",5%*Transaksi[[#This Row],[total_penjualan]],0)</f>
        <v>300</v>
      </c>
      <c r="P1922" s="14">
        <f>Transaksi[[#This Row],[total_penjualan]]-Transaksi[[#This Row],[diskon]]</f>
        <v>5700</v>
      </c>
      <c r="Q1922" s="16" t="str">
        <f t="shared" si="29"/>
        <v>Januari</v>
      </c>
    </row>
    <row r="1923" spans="1:17">
      <c r="A1923" s="14">
        <v>1923</v>
      </c>
      <c r="B1923" s="14">
        <v>159</v>
      </c>
      <c r="C1923" s="15">
        <v>44708</v>
      </c>
      <c r="D1923" s="14">
        <v>10</v>
      </c>
      <c r="E1923" s="14">
        <v>20</v>
      </c>
      <c r="F1923" s="14">
        <v>2</v>
      </c>
      <c r="G1923" s="14" t="s">
        <v>22</v>
      </c>
      <c r="H1923" s="14" t="s">
        <v>20</v>
      </c>
      <c r="I1923" s="14" t="str">
        <f>VLOOKUP(Transaksi[[#This Row],[product_id]],'Data Mentah'!$J$7:$N$31,2,FALSE)</f>
        <v>Nugget</v>
      </c>
      <c r="J1923" s="14" t="str">
        <f>VLOOKUP(Transaksi[[#This Row],[product_id]],'Data Mentah'!$J$7:$N$31,3,FALSE)</f>
        <v>topping</v>
      </c>
      <c r="K1923" s="14">
        <f>VLOOKUP(Transaksi[[#This Row],[product_id]],'Data Mentah'!$J$7:$N$31,4,FALSE)</f>
        <v>3000</v>
      </c>
      <c r="L1923" s="14" t="str">
        <f>VLOOKUP(Transaksi[[#This Row],[product_id]],'Data Mentah'!$J$7:$N$31,5,FALSE)</f>
        <v>lainnya</v>
      </c>
      <c r="M1923" s="14">
        <f>Transaksi[[#This Row],[quantity]]*Transaksi[[#This Row],[harga_produk]]</f>
        <v>6000</v>
      </c>
      <c r="N1923" s="14" t="str">
        <f>LEFT(Transaksi[[#This Row],[jenis_pembayaran]],4)</f>
        <v>QRIS</v>
      </c>
      <c r="O1923" s="14">
        <f>IF(Transaksi[[#This Row],[tipe_pembayaran]]="QRIS",5%*Transaksi[[#This Row],[total_penjualan]],0)</f>
        <v>300</v>
      </c>
      <c r="P1923" s="14">
        <f>Transaksi[[#This Row],[total_penjualan]]-Transaksi[[#This Row],[diskon]]</f>
        <v>5700</v>
      </c>
      <c r="Q1923" s="16" t="str">
        <f t="shared" ref="Q1923:Q1986" si="30">CHOOSE(MONTH(C1923),"Januari","Februari","Maret","April","Mei","Juni","Juli","Agustus","September","Oktober","November","Desember")</f>
        <v>Mei</v>
      </c>
    </row>
    <row r="1924" spans="1:17">
      <c r="A1924" s="14">
        <v>1924</v>
      </c>
      <c r="B1924" s="14">
        <v>27</v>
      </c>
      <c r="C1924" s="15">
        <v>44786</v>
      </c>
      <c r="D1924" s="14">
        <v>14</v>
      </c>
      <c r="E1924" s="14">
        <v>23</v>
      </c>
      <c r="F1924" s="14">
        <v>2</v>
      </c>
      <c r="G1924" s="14" t="s">
        <v>45</v>
      </c>
      <c r="H1924" s="14" t="s">
        <v>20</v>
      </c>
      <c r="I1924" s="14" t="str">
        <f>VLOOKUP(Transaksi[[#This Row],[product_id]],'Data Mentah'!$J$7:$N$31,2,FALSE)</f>
        <v>Sosis</v>
      </c>
      <c r="J1924" s="14" t="str">
        <f>VLOOKUP(Transaksi[[#This Row],[product_id]],'Data Mentah'!$J$7:$N$31,3,FALSE)</f>
        <v>topping</v>
      </c>
      <c r="K1924" s="14">
        <f>VLOOKUP(Transaksi[[#This Row],[product_id]],'Data Mentah'!$J$7:$N$31,4,FALSE)</f>
        <v>3000</v>
      </c>
      <c r="L1924" s="14" t="str">
        <f>VLOOKUP(Transaksi[[#This Row],[product_id]],'Data Mentah'!$J$7:$N$31,5,FALSE)</f>
        <v>lainnya</v>
      </c>
      <c r="M1924" s="14">
        <f>Transaksi[[#This Row],[quantity]]*Transaksi[[#This Row],[harga_produk]]</f>
        <v>6000</v>
      </c>
      <c r="N1924" s="14" t="str">
        <f>LEFT(Transaksi[[#This Row],[jenis_pembayaran]],4)</f>
        <v>QRIS</v>
      </c>
      <c r="O1924" s="14">
        <f>IF(Transaksi[[#This Row],[tipe_pembayaran]]="QRIS",5%*Transaksi[[#This Row],[total_penjualan]],0)</f>
        <v>300</v>
      </c>
      <c r="P1924" s="14">
        <f>Transaksi[[#This Row],[total_penjualan]]-Transaksi[[#This Row],[diskon]]</f>
        <v>5700</v>
      </c>
      <c r="Q1924" s="16" t="str">
        <f t="shared" si="30"/>
        <v>Agustus</v>
      </c>
    </row>
    <row r="1925" spans="1:17">
      <c r="A1925" s="14">
        <v>1925</v>
      </c>
      <c r="B1925" s="14">
        <v>703</v>
      </c>
      <c r="C1925" s="15">
        <v>44756</v>
      </c>
      <c r="D1925" s="14">
        <v>14</v>
      </c>
      <c r="E1925" s="14">
        <v>23</v>
      </c>
      <c r="F1925" s="14">
        <v>2</v>
      </c>
      <c r="G1925" s="14" t="s">
        <v>30</v>
      </c>
      <c r="H1925" s="14" t="s">
        <v>15</v>
      </c>
      <c r="I1925" s="14" t="str">
        <f>VLOOKUP(Transaksi[[#This Row],[product_id]],'Data Mentah'!$J$7:$N$31,2,FALSE)</f>
        <v>Sosis</v>
      </c>
      <c r="J1925" s="14" t="str">
        <f>VLOOKUP(Transaksi[[#This Row],[product_id]],'Data Mentah'!$J$7:$N$31,3,FALSE)</f>
        <v>topping</v>
      </c>
      <c r="K1925" s="14">
        <f>VLOOKUP(Transaksi[[#This Row],[product_id]],'Data Mentah'!$J$7:$N$31,4,FALSE)</f>
        <v>3000</v>
      </c>
      <c r="L1925" s="14" t="str">
        <f>VLOOKUP(Transaksi[[#This Row],[product_id]],'Data Mentah'!$J$7:$N$31,5,FALSE)</f>
        <v>lainnya</v>
      </c>
      <c r="M1925" s="14">
        <f>Transaksi[[#This Row],[quantity]]*Transaksi[[#This Row],[harga_produk]]</f>
        <v>6000</v>
      </c>
      <c r="N1925" s="14" t="str">
        <f>LEFT(Transaksi[[#This Row],[jenis_pembayaran]],4)</f>
        <v>QRIS</v>
      </c>
      <c r="O1925" s="14">
        <f>IF(Transaksi[[#This Row],[tipe_pembayaran]]="QRIS",5%*Transaksi[[#This Row],[total_penjualan]],0)</f>
        <v>300</v>
      </c>
      <c r="P1925" s="14">
        <f>Transaksi[[#This Row],[total_penjualan]]-Transaksi[[#This Row],[diskon]]</f>
        <v>5700</v>
      </c>
      <c r="Q1925" s="16" t="str">
        <f t="shared" si="30"/>
        <v>Juli</v>
      </c>
    </row>
    <row r="1926" spans="1:17">
      <c r="A1926" s="14">
        <v>1926</v>
      </c>
      <c r="B1926" s="14">
        <v>1388</v>
      </c>
      <c r="C1926" s="15">
        <v>44784</v>
      </c>
      <c r="D1926" s="14">
        <v>66</v>
      </c>
      <c r="E1926" s="14">
        <v>24</v>
      </c>
      <c r="F1926" s="14">
        <v>1</v>
      </c>
      <c r="G1926" s="14" t="s">
        <v>30</v>
      </c>
      <c r="H1926" s="14" t="s">
        <v>20</v>
      </c>
      <c r="I1926" s="14" t="str">
        <f>VLOOKUP(Transaksi[[#This Row],[product_id]],'Data Mentah'!$J$7:$N$31,2,FALSE)</f>
        <v>Telur</v>
      </c>
      <c r="J1926" s="14" t="str">
        <f>VLOOKUP(Transaksi[[#This Row],[product_id]],'Data Mentah'!$J$7:$N$31,3,FALSE)</f>
        <v>topping</v>
      </c>
      <c r="K1926" s="14">
        <f>VLOOKUP(Transaksi[[#This Row],[product_id]],'Data Mentah'!$J$7:$N$31,4,FALSE)</f>
        <v>3000</v>
      </c>
      <c r="L1926" s="14" t="str">
        <f>VLOOKUP(Transaksi[[#This Row],[product_id]],'Data Mentah'!$J$7:$N$31,5,FALSE)</f>
        <v>lainnya</v>
      </c>
      <c r="M1926" s="14">
        <f>Transaksi[[#This Row],[quantity]]*Transaksi[[#This Row],[harga_produk]]</f>
        <v>3000</v>
      </c>
      <c r="N1926" s="14" t="str">
        <f>LEFT(Transaksi[[#This Row],[jenis_pembayaran]],4)</f>
        <v>QRIS</v>
      </c>
      <c r="O1926" s="14">
        <f>IF(Transaksi[[#This Row],[tipe_pembayaran]]="QRIS",5%*Transaksi[[#This Row],[total_penjualan]],0)</f>
        <v>150</v>
      </c>
      <c r="P1926" s="14">
        <f>Transaksi[[#This Row],[total_penjualan]]-Transaksi[[#This Row],[diskon]]</f>
        <v>2850</v>
      </c>
      <c r="Q1926" s="16" t="str">
        <f t="shared" si="30"/>
        <v>Agustus</v>
      </c>
    </row>
    <row r="1927" spans="1:17">
      <c r="A1927" s="14">
        <v>1927</v>
      </c>
      <c r="B1927" s="14">
        <v>751</v>
      </c>
      <c r="C1927" s="15">
        <v>44765</v>
      </c>
      <c r="D1927" s="14">
        <v>10</v>
      </c>
      <c r="E1927" s="14">
        <v>20</v>
      </c>
      <c r="F1927" s="14">
        <v>2</v>
      </c>
      <c r="G1927" s="14" t="s">
        <v>14</v>
      </c>
      <c r="H1927" s="14" t="s">
        <v>15</v>
      </c>
      <c r="I1927" s="14" t="str">
        <f>VLOOKUP(Transaksi[[#This Row],[product_id]],'Data Mentah'!$J$7:$N$31,2,FALSE)</f>
        <v>Nugget</v>
      </c>
      <c r="J1927" s="14" t="str">
        <f>VLOOKUP(Transaksi[[#This Row],[product_id]],'Data Mentah'!$J$7:$N$31,3,FALSE)</f>
        <v>topping</v>
      </c>
      <c r="K1927" s="14">
        <f>VLOOKUP(Transaksi[[#This Row],[product_id]],'Data Mentah'!$J$7:$N$31,4,FALSE)</f>
        <v>3000</v>
      </c>
      <c r="L1927" s="14" t="str">
        <f>VLOOKUP(Transaksi[[#This Row],[product_id]],'Data Mentah'!$J$7:$N$31,5,FALSE)</f>
        <v>lainnya</v>
      </c>
      <c r="M1927" s="14">
        <f>Transaksi[[#This Row],[quantity]]*Transaksi[[#This Row],[harga_produk]]</f>
        <v>6000</v>
      </c>
      <c r="N1927" s="14" t="str">
        <f>LEFT(Transaksi[[#This Row],[jenis_pembayaran]],4)</f>
        <v>QRIS</v>
      </c>
      <c r="O1927" s="14">
        <f>IF(Transaksi[[#This Row],[tipe_pembayaran]]="QRIS",5%*Transaksi[[#This Row],[total_penjualan]],0)</f>
        <v>300</v>
      </c>
      <c r="P1927" s="14">
        <f>Transaksi[[#This Row],[total_penjualan]]-Transaksi[[#This Row],[diskon]]</f>
        <v>5700</v>
      </c>
      <c r="Q1927" s="16" t="str">
        <f t="shared" si="30"/>
        <v>Juli</v>
      </c>
    </row>
    <row r="1928" spans="1:17">
      <c r="A1928" s="14">
        <v>1928</v>
      </c>
      <c r="B1928" s="14">
        <v>830</v>
      </c>
      <c r="C1928" s="15">
        <v>44769</v>
      </c>
      <c r="D1928" s="14">
        <v>66</v>
      </c>
      <c r="E1928" s="14">
        <v>24</v>
      </c>
      <c r="F1928" s="14">
        <v>2</v>
      </c>
      <c r="G1928" s="14" t="s">
        <v>19</v>
      </c>
      <c r="H1928" s="14" t="s">
        <v>20</v>
      </c>
      <c r="I1928" s="14" t="str">
        <f>VLOOKUP(Transaksi[[#This Row],[product_id]],'Data Mentah'!$J$7:$N$31,2,FALSE)</f>
        <v>Telur</v>
      </c>
      <c r="J1928" s="14" t="str">
        <f>VLOOKUP(Transaksi[[#This Row],[product_id]],'Data Mentah'!$J$7:$N$31,3,FALSE)</f>
        <v>topping</v>
      </c>
      <c r="K1928" s="14">
        <f>VLOOKUP(Transaksi[[#This Row],[product_id]],'Data Mentah'!$J$7:$N$31,4,FALSE)</f>
        <v>3000</v>
      </c>
      <c r="L1928" s="14" t="str">
        <f>VLOOKUP(Transaksi[[#This Row],[product_id]],'Data Mentah'!$J$7:$N$31,5,FALSE)</f>
        <v>lainnya</v>
      </c>
      <c r="M1928" s="14">
        <f>Transaksi[[#This Row],[quantity]]*Transaksi[[#This Row],[harga_produk]]</f>
        <v>6000</v>
      </c>
      <c r="N1928" s="14" t="str">
        <f>LEFT(Transaksi[[#This Row],[jenis_pembayaran]],4)</f>
        <v>CASH</v>
      </c>
      <c r="O1928" s="14">
        <f>IF(Transaksi[[#This Row],[tipe_pembayaran]]="QRIS",5%*Transaksi[[#This Row],[total_penjualan]],0)</f>
        <v>0</v>
      </c>
      <c r="P1928" s="14">
        <f>Transaksi[[#This Row],[total_penjualan]]-Transaksi[[#This Row],[diskon]]</f>
        <v>6000</v>
      </c>
      <c r="Q1928" s="16" t="str">
        <f t="shared" si="30"/>
        <v>Juli</v>
      </c>
    </row>
    <row r="1929" spans="1:17">
      <c r="A1929" s="14">
        <v>1929</v>
      </c>
      <c r="B1929" s="14">
        <v>101</v>
      </c>
      <c r="C1929" s="15">
        <v>44762</v>
      </c>
      <c r="D1929" s="14">
        <v>6</v>
      </c>
      <c r="E1929" s="14">
        <v>22</v>
      </c>
      <c r="F1929" s="14">
        <v>1</v>
      </c>
      <c r="G1929" s="14" t="s">
        <v>19</v>
      </c>
      <c r="H1929" s="14" t="s">
        <v>15</v>
      </c>
      <c r="I1929" s="14" t="str">
        <f>VLOOKUP(Transaksi[[#This Row],[product_id]],'Data Mentah'!$J$7:$N$31,2,FALSE)</f>
        <v>Sambal Matah</v>
      </c>
      <c r="J1929" s="14" t="str">
        <f>VLOOKUP(Transaksi[[#This Row],[product_id]],'Data Mentah'!$J$7:$N$31,3,FALSE)</f>
        <v>topping</v>
      </c>
      <c r="K1929" s="14">
        <f>VLOOKUP(Transaksi[[#This Row],[product_id]],'Data Mentah'!$J$7:$N$31,4,FALSE)</f>
        <v>3000</v>
      </c>
      <c r="L1929" s="14" t="str">
        <f>VLOOKUP(Transaksi[[#This Row],[product_id]],'Data Mentah'!$J$7:$N$31,5,FALSE)</f>
        <v>lainnya</v>
      </c>
      <c r="M1929" s="14">
        <f>Transaksi[[#This Row],[quantity]]*Transaksi[[#This Row],[harga_produk]]</f>
        <v>3000</v>
      </c>
      <c r="N1929" s="14" t="str">
        <f>LEFT(Transaksi[[#This Row],[jenis_pembayaran]],4)</f>
        <v>CASH</v>
      </c>
      <c r="O1929" s="14">
        <f>IF(Transaksi[[#This Row],[tipe_pembayaran]]="QRIS",5%*Transaksi[[#This Row],[total_penjualan]],0)</f>
        <v>0</v>
      </c>
      <c r="P1929" s="14">
        <f>Transaksi[[#This Row],[total_penjualan]]-Transaksi[[#This Row],[diskon]]</f>
        <v>3000</v>
      </c>
      <c r="Q1929" s="16" t="str">
        <f t="shared" si="30"/>
        <v>Juli</v>
      </c>
    </row>
    <row r="1930" spans="1:17">
      <c r="A1930" s="14">
        <v>1930</v>
      </c>
      <c r="B1930" s="14">
        <v>378</v>
      </c>
      <c r="C1930" s="15">
        <v>44730</v>
      </c>
      <c r="D1930" s="14">
        <v>14</v>
      </c>
      <c r="E1930" s="14">
        <v>23</v>
      </c>
      <c r="F1930" s="14">
        <v>2</v>
      </c>
      <c r="G1930" s="14" t="s">
        <v>30</v>
      </c>
      <c r="H1930" s="14" t="s">
        <v>20</v>
      </c>
      <c r="I1930" s="14" t="str">
        <f>VLOOKUP(Transaksi[[#This Row],[product_id]],'Data Mentah'!$J$7:$N$31,2,FALSE)</f>
        <v>Sosis</v>
      </c>
      <c r="J1930" s="14" t="str">
        <f>VLOOKUP(Transaksi[[#This Row],[product_id]],'Data Mentah'!$J$7:$N$31,3,FALSE)</f>
        <v>topping</v>
      </c>
      <c r="K1930" s="14">
        <f>VLOOKUP(Transaksi[[#This Row],[product_id]],'Data Mentah'!$J$7:$N$31,4,FALSE)</f>
        <v>3000</v>
      </c>
      <c r="L1930" s="14" t="str">
        <f>VLOOKUP(Transaksi[[#This Row],[product_id]],'Data Mentah'!$J$7:$N$31,5,FALSE)</f>
        <v>lainnya</v>
      </c>
      <c r="M1930" s="14">
        <f>Transaksi[[#This Row],[quantity]]*Transaksi[[#This Row],[harga_produk]]</f>
        <v>6000</v>
      </c>
      <c r="N1930" s="14" t="str">
        <f>LEFT(Transaksi[[#This Row],[jenis_pembayaran]],4)</f>
        <v>QRIS</v>
      </c>
      <c r="O1930" s="14">
        <f>IF(Transaksi[[#This Row],[tipe_pembayaran]]="QRIS",5%*Transaksi[[#This Row],[total_penjualan]],0)</f>
        <v>300</v>
      </c>
      <c r="P1930" s="14">
        <f>Transaksi[[#This Row],[total_penjualan]]-Transaksi[[#This Row],[diskon]]</f>
        <v>5700</v>
      </c>
      <c r="Q1930" s="16" t="str">
        <f t="shared" si="30"/>
        <v>Juni</v>
      </c>
    </row>
    <row r="1931" spans="1:17">
      <c r="A1931" s="14">
        <v>1931</v>
      </c>
      <c r="B1931" s="14">
        <v>1432</v>
      </c>
      <c r="C1931" s="15">
        <v>44713</v>
      </c>
      <c r="D1931" s="14">
        <v>66</v>
      </c>
      <c r="E1931" s="14">
        <v>19</v>
      </c>
      <c r="F1931" s="14">
        <v>2</v>
      </c>
      <c r="G1931" s="14" t="s">
        <v>33</v>
      </c>
      <c r="H1931" s="14" t="s">
        <v>15</v>
      </c>
      <c r="I1931" s="14" t="str">
        <f>VLOOKUP(Transaksi[[#This Row],[product_id]],'Data Mentah'!$J$7:$N$31,2,FALSE)</f>
        <v>Kornet</v>
      </c>
      <c r="J1931" s="14" t="str">
        <f>VLOOKUP(Transaksi[[#This Row],[product_id]],'Data Mentah'!$J$7:$N$31,3,FALSE)</f>
        <v>topping</v>
      </c>
      <c r="K1931" s="14">
        <f>VLOOKUP(Transaksi[[#This Row],[product_id]],'Data Mentah'!$J$7:$N$31,4,FALSE)</f>
        <v>3000</v>
      </c>
      <c r="L1931" s="14" t="str">
        <f>VLOOKUP(Transaksi[[#This Row],[product_id]],'Data Mentah'!$J$7:$N$31,5,FALSE)</f>
        <v>lainnya</v>
      </c>
      <c r="M1931" s="14">
        <f>Transaksi[[#This Row],[quantity]]*Transaksi[[#This Row],[harga_produk]]</f>
        <v>6000</v>
      </c>
      <c r="N1931" s="14" t="str">
        <f>LEFT(Transaksi[[#This Row],[jenis_pembayaran]],4)</f>
        <v>QRIS</v>
      </c>
      <c r="O1931" s="14">
        <f>IF(Transaksi[[#This Row],[tipe_pembayaran]]="QRIS",5%*Transaksi[[#This Row],[total_penjualan]],0)</f>
        <v>300</v>
      </c>
      <c r="P1931" s="14">
        <f>Transaksi[[#This Row],[total_penjualan]]-Transaksi[[#This Row],[diskon]]</f>
        <v>5700</v>
      </c>
      <c r="Q1931" s="16" t="str">
        <f t="shared" si="30"/>
        <v>Juni</v>
      </c>
    </row>
    <row r="1932" spans="1:17">
      <c r="A1932" s="14">
        <v>1932</v>
      </c>
      <c r="B1932" s="14">
        <v>70</v>
      </c>
      <c r="C1932" s="15">
        <v>44726</v>
      </c>
      <c r="D1932" s="14">
        <v>6</v>
      </c>
      <c r="E1932" s="14">
        <v>22</v>
      </c>
      <c r="F1932" s="14">
        <v>2</v>
      </c>
      <c r="G1932" s="14" t="s">
        <v>33</v>
      </c>
      <c r="H1932" s="14" t="s">
        <v>20</v>
      </c>
      <c r="I1932" s="14" t="str">
        <f>VLOOKUP(Transaksi[[#This Row],[product_id]],'Data Mentah'!$J$7:$N$31,2,FALSE)</f>
        <v>Sambal Matah</v>
      </c>
      <c r="J1932" s="14" t="str">
        <f>VLOOKUP(Transaksi[[#This Row],[product_id]],'Data Mentah'!$J$7:$N$31,3,FALSE)</f>
        <v>topping</v>
      </c>
      <c r="K1932" s="14">
        <f>VLOOKUP(Transaksi[[#This Row],[product_id]],'Data Mentah'!$J$7:$N$31,4,FALSE)</f>
        <v>3000</v>
      </c>
      <c r="L1932" s="14" t="str">
        <f>VLOOKUP(Transaksi[[#This Row],[product_id]],'Data Mentah'!$J$7:$N$31,5,FALSE)</f>
        <v>lainnya</v>
      </c>
      <c r="M1932" s="14">
        <f>Transaksi[[#This Row],[quantity]]*Transaksi[[#This Row],[harga_produk]]</f>
        <v>6000</v>
      </c>
      <c r="N1932" s="14" t="str">
        <f>LEFT(Transaksi[[#This Row],[jenis_pembayaran]],4)</f>
        <v>QRIS</v>
      </c>
      <c r="O1932" s="14">
        <f>IF(Transaksi[[#This Row],[tipe_pembayaran]]="QRIS",5%*Transaksi[[#This Row],[total_penjualan]],0)</f>
        <v>300</v>
      </c>
      <c r="P1932" s="14">
        <f>Transaksi[[#This Row],[total_penjualan]]-Transaksi[[#This Row],[diskon]]</f>
        <v>5700</v>
      </c>
      <c r="Q1932" s="16" t="str">
        <f t="shared" si="30"/>
        <v>Juni</v>
      </c>
    </row>
    <row r="1933" spans="1:17">
      <c r="A1933" s="14">
        <v>1933</v>
      </c>
      <c r="B1933" s="14">
        <v>1220</v>
      </c>
      <c r="C1933" s="15">
        <v>44629</v>
      </c>
      <c r="D1933" s="14">
        <v>10</v>
      </c>
      <c r="E1933" s="14">
        <v>20</v>
      </c>
      <c r="F1933" s="14">
        <v>1</v>
      </c>
      <c r="G1933" s="14" t="s">
        <v>45</v>
      </c>
      <c r="H1933" s="14" t="s">
        <v>15</v>
      </c>
      <c r="I1933" s="14" t="str">
        <f>VLOOKUP(Transaksi[[#This Row],[product_id]],'Data Mentah'!$J$7:$N$31,2,FALSE)</f>
        <v>Nugget</v>
      </c>
      <c r="J1933" s="14" t="str">
        <f>VLOOKUP(Transaksi[[#This Row],[product_id]],'Data Mentah'!$J$7:$N$31,3,FALSE)</f>
        <v>topping</v>
      </c>
      <c r="K1933" s="14">
        <f>VLOOKUP(Transaksi[[#This Row],[product_id]],'Data Mentah'!$J$7:$N$31,4,FALSE)</f>
        <v>3000</v>
      </c>
      <c r="L1933" s="14" t="str">
        <f>VLOOKUP(Transaksi[[#This Row],[product_id]],'Data Mentah'!$J$7:$N$31,5,FALSE)</f>
        <v>lainnya</v>
      </c>
      <c r="M1933" s="14">
        <f>Transaksi[[#This Row],[quantity]]*Transaksi[[#This Row],[harga_produk]]</f>
        <v>3000</v>
      </c>
      <c r="N1933" s="14" t="str">
        <f>LEFT(Transaksi[[#This Row],[jenis_pembayaran]],4)</f>
        <v>QRIS</v>
      </c>
      <c r="O1933" s="14">
        <f>IF(Transaksi[[#This Row],[tipe_pembayaran]]="QRIS",5%*Transaksi[[#This Row],[total_penjualan]],0)</f>
        <v>150</v>
      </c>
      <c r="P1933" s="14">
        <f>Transaksi[[#This Row],[total_penjualan]]-Transaksi[[#This Row],[diskon]]</f>
        <v>2850</v>
      </c>
      <c r="Q1933" s="16" t="str">
        <f t="shared" si="30"/>
        <v>Maret</v>
      </c>
    </row>
    <row r="1934" spans="1:17">
      <c r="A1934" s="14">
        <v>1934</v>
      </c>
      <c r="B1934" s="14">
        <v>1475</v>
      </c>
      <c r="C1934" s="15">
        <v>44745</v>
      </c>
      <c r="D1934" s="14">
        <v>66</v>
      </c>
      <c r="E1934" s="14">
        <v>19</v>
      </c>
      <c r="F1934" s="14">
        <v>2</v>
      </c>
      <c r="G1934" s="14" t="s">
        <v>45</v>
      </c>
      <c r="H1934" s="14" t="s">
        <v>15</v>
      </c>
      <c r="I1934" s="14" t="str">
        <f>VLOOKUP(Transaksi[[#This Row],[product_id]],'Data Mentah'!$J$7:$N$31,2,FALSE)</f>
        <v>Kornet</v>
      </c>
      <c r="J1934" s="14" t="str">
        <f>VLOOKUP(Transaksi[[#This Row],[product_id]],'Data Mentah'!$J$7:$N$31,3,FALSE)</f>
        <v>topping</v>
      </c>
      <c r="K1934" s="14">
        <f>VLOOKUP(Transaksi[[#This Row],[product_id]],'Data Mentah'!$J$7:$N$31,4,FALSE)</f>
        <v>3000</v>
      </c>
      <c r="L1934" s="14" t="str">
        <f>VLOOKUP(Transaksi[[#This Row],[product_id]],'Data Mentah'!$J$7:$N$31,5,FALSE)</f>
        <v>lainnya</v>
      </c>
      <c r="M1934" s="14">
        <f>Transaksi[[#This Row],[quantity]]*Transaksi[[#This Row],[harga_produk]]</f>
        <v>6000</v>
      </c>
      <c r="N1934" s="14" t="str">
        <f>LEFT(Transaksi[[#This Row],[jenis_pembayaran]],4)</f>
        <v>QRIS</v>
      </c>
      <c r="O1934" s="14">
        <f>IF(Transaksi[[#This Row],[tipe_pembayaran]]="QRIS",5%*Transaksi[[#This Row],[total_penjualan]],0)</f>
        <v>300</v>
      </c>
      <c r="P1934" s="14">
        <f>Transaksi[[#This Row],[total_penjualan]]-Transaksi[[#This Row],[diskon]]</f>
        <v>5700</v>
      </c>
      <c r="Q1934" s="16" t="str">
        <f t="shared" si="30"/>
        <v>Juli</v>
      </c>
    </row>
    <row r="1935" spans="1:17">
      <c r="A1935" s="14">
        <v>1935</v>
      </c>
      <c r="B1935" s="14">
        <v>191</v>
      </c>
      <c r="C1935" s="15">
        <v>44749</v>
      </c>
      <c r="D1935" s="14">
        <v>66</v>
      </c>
      <c r="E1935" s="14">
        <v>19</v>
      </c>
      <c r="F1935" s="14">
        <v>1</v>
      </c>
      <c r="G1935" s="14" t="s">
        <v>30</v>
      </c>
      <c r="H1935" s="14" t="s">
        <v>20</v>
      </c>
      <c r="I1935" s="14" t="str">
        <f>VLOOKUP(Transaksi[[#This Row],[product_id]],'Data Mentah'!$J$7:$N$31,2,FALSE)</f>
        <v>Kornet</v>
      </c>
      <c r="J1935" s="14" t="str">
        <f>VLOOKUP(Transaksi[[#This Row],[product_id]],'Data Mentah'!$J$7:$N$31,3,FALSE)</f>
        <v>topping</v>
      </c>
      <c r="K1935" s="14">
        <f>VLOOKUP(Transaksi[[#This Row],[product_id]],'Data Mentah'!$J$7:$N$31,4,FALSE)</f>
        <v>3000</v>
      </c>
      <c r="L1935" s="14" t="str">
        <f>VLOOKUP(Transaksi[[#This Row],[product_id]],'Data Mentah'!$J$7:$N$31,5,FALSE)</f>
        <v>lainnya</v>
      </c>
      <c r="M1935" s="14">
        <f>Transaksi[[#This Row],[quantity]]*Transaksi[[#This Row],[harga_produk]]</f>
        <v>3000</v>
      </c>
      <c r="N1935" s="14" t="str">
        <f>LEFT(Transaksi[[#This Row],[jenis_pembayaran]],4)</f>
        <v>QRIS</v>
      </c>
      <c r="O1935" s="14">
        <f>IF(Transaksi[[#This Row],[tipe_pembayaran]]="QRIS",5%*Transaksi[[#This Row],[total_penjualan]],0)</f>
        <v>150</v>
      </c>
      <c r="P1935" s="14">
        <f>Transaksi[[#This Row],[total_penjualan]]-Transaksi[[#This Row],[diskon]]</f>
        <v>2850</v>
      </c>
      <c r="Q1935" s="16" t="str">
        <f t="shared" si="30"/>
        <v>Juli</v>
      </c>
    </row>
    <row r="1936" spans="1:17">
      <c r="A1936" s="14">
        <v>1936</v>
      </c>
      <c r="B1936" s="14">
        <v>3</v>
      </c>
      <c r="C1936" s="15">
        <v>44654</v>
      </c>
      <c r="D1936" s="14">
        <v>14</v>
      </c>
      <c r="E1936" s="14">
        <v>23</v>
      </c>
      <c r="F1936" s="14">
        <v>2</v>
      </c>
      <c r="G1936" s="14" t="s">
        <v>22</v>
      </c>
      <c r="H1936" s="14" t="s">
        <v>20</v>
      </c>
      <c r="I1936" s="14" t="str">
        <f>VLOOKUP(Transaksi[[#This Row],[product_id]],'Data Mentah'!$J$7:$N$31,2,FALSE)</f>
        <v>Sosis</v>
      </c>
      <c r="J1936" s="14" t="str">
        <f>VLOOKUP(Transaksi[[#This Row],[product_id]],'Data Mentah'!$J$7:$N$31,3,FALSE)</f>
        <v>topping</v>
      </c>
      <c r="K1936" s="14">
        <f>VLOOKUP(Transaksi[[#This Row],[product_id]],'Data Mentah'!$J$7:$N$31,4,FALSE)</f>
        <v>3000</v>
      </c>
      <c r="L1936" s="14" t="str">
        <f>VLOOKUP(Transaksi[[#This Row],[product_id]],'Data Mentah'!$J$7:$N$31,5,FALSE)</f>
        <v>lainnya</v>
      </c>
      <c r="M1936" s="14">
        <f>Transaksi[[#This Row],[quantity]]*Transaksi[[#This Row],[harga_produk]]</f>
        <v>6000</v>
      </c>
      <c r="N1936" s="14" t="str">
        <f>LEFT(Transaksi[[#This Row],[jenis_pembayaran]],4)</f>
        <v>QRIS</v>
      </c>
      <c r="O1936" s="14">
        <f>IF(Transaksi[[#This Row],[tipe_pembayaran]]="QRIS",5%*Transaksi[[#This Row],[total_penjualan]],0)</f>
        <v>300</v>
      </c>
      <c r="P1936" s="14">
        <f>Transaksi[[#This Row],[total_penjualan]]-Transaksi[[#This Row],[diskon]]</f>
        <v>5700</v>
      </c>
      <c r="Q1936" s="16" t="str">
        <f t="shared" si="30"/>
        <v>April</v>
      </c>
    </row>
    <row r="1937" spans="1:17">
      <c r="A1937" s="14">
        <v>1937</v>
      </c>
      <c r="B1937" s="14">
        <v>1485</v>
      </c>
      <c r="C1937" s="15">
        <v>44776</v>
      </c>
      <c r="D1937" s="14">
        <v>14</v>
      </c>
      <c r="E1937" s="14">
        <v>23</v>
      </c>
      <c r="F1937" s="14">
        <v>2</v>
      </c>
      <c r="G1937" s="14" t="s">
        <v>45</v>
      </c>
      <c r="H1937" s="14" t="s">
        <v>20</v>
      </c>
      <c r="I1937" s="14" t="str">
        <f>VLOOKUP(Transaksi[[#This Row],[product_id]],'Data Mentah'!$J$7:$N$31,2,FALSE)</f>
        <v>Sosis</v>
      </c>
      <c r="J1937" s="14" t="str">
        <f>VLOOKUP(Transaksi[[#This Row],[product_id]],'Data Mentah'!$J$7:$N$31,3,FALSE)</f>
        <v>topping</v>
      </c>
      <c r="K1937" s="14">
        <f>VLOOKUP(Transaksi[[#This Row],[product_id]],'Data Mentah'!$J$7:$N$31,4,FALSE)</f>
        <v>3000</v>
      </c>
      <c r="L1937" s="14" t="str">
        <f>VLOOKUP(Transaksi[[#This Row],[product_id]],'Data Mentah'!$J$7:$N$31,5,FALSE)</f>
        <v>lainnya</v>
      </c>
      <c r="M1937" s="14">
        <f>Transaksi[[#This Row],[quantity]]*Transaksi[[#This Row],[harga_produk]]</f>
        <v>6000</v>
      </c>
      <c r="N1937" s="14" t="str">
        <f>LEFT(Transaksi[[#This Row],[jenis_pembayaran]],4)</f>
        <v>QRIS</v>
      </c>
      <c r="O1937" s="14">
        <f>IF(Transaksi[[#This Row],[tipe_pembayaran]]="QRIS",5%*Transaksi[[#This Row],[total_penjualan]],0)</f>
        <v>300</v>
      </c>
      <c r="P1937" s="14">
        <f>Transaksi[[#This Row],[total_penjualan]]-Transaksi[[#This Row],[diskon]]</f>
        <v>5700</v>
      </c>
      <c r="Q1937" s="16" t="str">
        <f t="shared" si="30"/>
        <v>Agustus</v>
      </c>
    </row>
    <row r="1938" spans="1:17">
      <c r="A1938" s="14">
        <v>1938</v>
      </c>
      <c r="B1938" s="14">
        <v>139</v>
      </c>
      <c r="C1938" s="15">
        <v>44687</v>
      </c>
      <c r="D1938" s="14">
        <v>10</v>
      </c>
      <c r="E1938" s="14">
        <v>20</v>
      </c>
      <c r="F1938" s="14">
        <v>1</v>
      </c>
      <c r="G1938" s="14" t="s">
        <v>22</v>
      </c>
      <c r="H1938" s="14" t="s">
        <v>20</v>
      </c>
      <c r="I1938" s="14" t="str">
        <f>VLOOKUP(Transaksi[[#This Row],[product_id]],'Data Mentah'!$J$7:$N$31,2,FALSE)</f>
        <v>Nugget</v>
      </c>
      <c r="J1938" s="14" t="str">
        <f>VLOOKUP(Transaksi[[#This Row],[product_id]],'Data Mentah'!$J$7:$N$31,3,FALSE)</f>
        <v>topping</v>
      </c>
      <c r="K1938" s="14">
        <f>VLOOKUP(Transaksi[[#This Row],[product_id]],'Data Mentah'!$J$7:$N$31,4,FALSE)</f>
        <v>3000</v>
      </c>
      <c r="L1938" s="14" t="str">
        <f>VLOOKUP(Transaksi[[#This Row],[product_id]],'Data Mentah'!$J$7:$N$31,5,FALSE)</f>
        <v>lainnya</v>
      </c>
      <c r="M1938" s="14">
        <f>Transaksi[[#This Row],[quantity]]*Transaksi[[#This Row],[harga_produk]]</f>
        <v>3000</v>
      </c>
      <c r="N1938" s="14" t="str">
        <f>LEFT(Transaksi[[#This Row],[jenis_pembayaran]],4)</f>
        <v>QRIS</v>
      </c>
      <c r="O1938" s="14">
        <f>IF(Transaksi[[#This Row],[tipe_pembayaran]]="QRIS",5%*Transaksi[[#This Row],[total_penjualan]],0)</f>
        <v>150</v>
      </c>
      <c r="P1938" s="14">
        <f>Transaksi[[#This Row],[total_penjualan]]-Transaksi[[#This Row],[diskon]]</f>
        <v>2850</v>
      </c>
      <c r="Q1938" s="16" t="str">
        <f t="shared" si="30"/>
        <v>Mei</v>
      </c>
    </row>
    <row r="1939" spans="1:17">
      <c r="A1939" s="14">
        <v>1939</v>
      </c>
      <c r="B1939" s="14">
        <v>114</v>
      </c>
      <c r="C1939" s="15">
        <v>44628</v>
      </c>
      <c r="D1939" s="14">
        <v>14</v>
      </c>
      <c r="E1939" s="14">
        <v>23</v>
      </c>
      <c r="F1939" s="14">
        <v>1</v>
      </c>
      <c r="G1939" s="14" t="s">
        <v>19</v>
      </c>
      <c r="H1939" s="14" t="s">
        <v>20</v>
      </c>
      <c r="I1939" s="14" t="str">
        <f>VLOOKUP(Transaksi[[#This Row],[product_id]],'Data Mentah'!$J$7:$N$31,2,FALSE)</f>
        <v>Sosis</v>
      </c>
      <c r="J1939" s="14" t="str">
        <f>VLOOKUP(Transaksi[[#This Row],[product_id]],'Data Mentah'!$J$7:$N$31,3,FALSE)</f>
        <v>topping</v>
      </c>
      <c r="K1939" s="14">
        <f>VLOOKUP(Transaksi[[#This Row],[product_id]],'Data Mentah'!$J$7:$N$31,4,FALSE)</f>
        <v>3000</v>
      </c>
      <c r="L1939" s="14" t="str">
        <f>VLOOKUP(Transaksi[[#This Row],[product_id]],'Data Mentah'!$J$7:$N$31,5,FALSE)</f>
        <v>lainnya</v>
      </c>
      <c r="M1939" s="14">
        <f>Transaksi[[#This Row],[quantity]]*Transaksi[[#This Row],[harga_produk]]</f>
        <v>3000</v>
      </c>
      <c r="N1939" s="14" t="str">
        <f>LEFT(Transaksi[[#This Row],[jenis_pembayaran]],4)</f>
        <v>CASH</v>
      </c>
      <c r="O1939" s="14">
        <f>IF(Transaksi[[#This Row],[tipe_pembayaran]]="QRIS",5%*Transaksi[[#This Row],[total_penjualan]],0)</f>
        <v>0</v>
      </c>
      <c r="P1939" s="14">
        <f>Transaksi[[#This Row],[total_penjualan]]-Transaksi[[#This Row],[diskon]]</f>
        <v>3000</v>
      </c>
      <c r="Q1939" s="16" t="str">
        <f t="shared" si="30"/>
        <v>Maret</v>
      </c>
    </row>
    <row r="1940" spans="1:17">
      <c r="A1940" s="14">
        <v>1940</v>
      </c>
      <c r="B1940" s="14">
        <v>214</v>
      </c>
      <c r="C1940" s="15">
        <v>44607</v>
      </c>
      <c r="D1940" s="14">
        <v>66</v>
      </c>
      <c r="E1940" s="14">
        <v>24</v>
      </c>
      <c r="F1940" s="14">
        <v>1</v>
      </c>
      <c r="G1940" s="14" t="s">
        <v>14</v>
      </c>
      <c r="H1940" s="14" t="s">
        <v>20</v>
      </c>
      <c r="I1940" s="14" t="str">
        <f>VLOOKUP(Transaksi[[#This Row],[product_id]],'Data Mentah'!$J$7:$N$31,2,FALSE)</f>
        <v>Telur</v>
      </c>
      <c r="J1940" s="14" t="str">
        <f>VLOOKUP(Transaksi[[#This Row],[product_id]],'Data Mentah'!$J$7:$N$31,3,FALSE)</f>
        <v>topping</v>
      </c>
      <c r="K1940" s="14">
        <f>VLOOKUP(Transaksi[[#This Row],[product_id]],'Data Mentah'!$J$7:$N$31,4,FALSE)</f>
        <v>3000</v>
      </c>
      <c r="L1940" s="14" t="str">
        <f>VLOOKUP(Transaksi[[#This Row],[product_id]],'Data Mentah'!$J$7:$N$31,5,FALSE)</f>
        <v>lainnya</v>
      </c>
      <c r="M1940" s="14">
        <f>Transaksi[[#This Row],[quantity]]*Transaksi[[#This Row],[harga_produk]]</f>
        <v>3000</v>
      </c>
      <c r="N1940" s="14" t="str">
        <f>LEFT(Transaksi[[#This Row],[jenis_pembayaran]],4)</f>
        <v>QRIS</v>
      </c>
      <c r="O1940" s="14">
        <f>IF(Transaksi[[#This Row],[tipe_pembayaran]]="QRIS",5%*Transaksi[[#This Row],[total_penjualan]],0)</f>
        <v>150</v>
      </c>
      <c r="P1940" s="14">
        <f>Transaksi[[#This Row],[total_penjualan]]-Transaksi[[#This Row],[diskon]]</f>
        <v>2850</v>
      </c>
      <c r="Q1940" s="16" t="str">
        <f t="shared" si="30"/>
        <v>Februari</v>
      </c>
    </row>
    <row r="1941" spans="1:17">
      <c r="A1941" s="14">
        <v>1941</v>
      </c>
      <c r="B1941" s="14">
        <v>775</v>
      </c>
      <c r="C1941" s="15">
        <v>44607</v>
      </c>
      <c r="D1941" s="14">
        <v>10</v>
      </c>
      <c r="E1941" s="14">
        <v>20</v>
      </c>
      <c r="F1941" s="14">
        <v>1</v>
      </c>
      <c r="G1941" s="14" t="s">
        <v>14</v>
      </c>
      <c r="H1941" s="14" t="s">
        <v>15</v>
      </c>
      <c r="I1941" s="14" t="str">
        <f>VLOOKUP(Transaksi[[#This Row],[product_id]],'Data Mentah'!$J$7:$N$31,2,FALSE)</f>
        <v>Nugget</v>
      </c>
      <c r="J1941" s="14" t="str">
        <f>VLOOKUP(Transaksi[[#This Row],[product_id]],'Data Mentah'!$J$7:$N$31,3,FALSE)</f>
        <v>topping</v>
      </c>
      <c r="K1941" s="14">
        <f>VLOOKUP(Transaksi[[#This Row],[product_id]],'Data Mentah'!$J$7:$N$31,4,FALSE)</f>
        <v>3000</v>
      </c>
      <c r="L1941" s="14" t="str">
        <f>VLOOKUP(Transaksi[[#This Row],[product_id]],'Data Mentah'!$J$7:$N$31,5,FALSE)</f>
        <v>lainnya</v>
      </c>
      <c r="M1941" s="14">
        <f>Transaksi[[#This Row],[quantity]]*Transaksi[[#This Row],[harga_produk]]</f>
        <v>3000</v>
      </c>
      <c r="N1941" s="14" t="str">
        <f>LEFT(Transaksi[[#This Row],[jenis_pembayaran]],4)</f>
        <v>QRIS</v>
      </c>
      <c r="O1941" s="14">
        <f>IF(Transaksi[[#This Row],[tipe_pembayaran]]="QRIS",5%*Transaksi[[#This Row],[total_penjualan]],0)</f>
        <v>150</v>
      </c>
      <c r="P1941" s="14">
        <f>Transaksi[[#This Row],[total_penjualan]]-Transaksi[[#This Row],[diskon]]</f>
        <v>2850</v>
      </c>
      <c r="Q1941" s="16" t="str">
        <f t="shared" si="30"/>
        <v>Februari</v>
      </c>
    </row>
    <row r="1942" spans="1:17">
      <c r="A1942" s="14">
        <v>1942</v>
      </c>
      <c r="B1942" s="14">
        <v>1391</v>
      </c>
      <c r="C1942" s="15">
        <v>44596</v>
      </c>
      <c r="D1942" s="14">
        <v>14</v>
      </c>
      <c r="E1942" s="14">
        <v>23</v>
      </c>
      <c r="F1942" s="14">
        <v>1</v>
      </c>
      <c r="G1942" s="14" t="s">
        <v>30</v>
      </c>
      <c r="H1942" s="14" t="s">
        <v>15</v>
      </c>
      <c r="I1942" s="14" t="str">
        <f>VLOOKUP(Transaksi[[#This Row],[product_id]],'Data Mentah'!$J$7:$N$31,2,FALSE)</f>
        <v>Sosis</v>
      </c>
      <c r="J1942" s="14" t="str">
        <f>VLOOKUP(Transaksi[[#This Row],[product_id]],'Data Mentah'!$J$7:$N$31,3,FALSE)</f>
        <v>topping</v>
      </c>
      <c r="K1942" s="14">
        <f>VLOOKUP(Transaksi[[#This Row],[product_id]],'Data Mentah'!$J$7:$N$31,4,FALSE)</f>
        <v>3000</v>
      </c>
      <c r="L1942" s="14" t="str">
        <f>VLOOKUP(Transaksi[[#This Row],[product_id]],'Data Mentah'!$J$7:$N$31,5,FALSE)</f>
        <v>lainnya</v>
      </c>
      <c r="M1942" s="14">
        <f>Transaksi[[#This Row],[quantity]]*Transaksi[[#This Row],[harga_produk]]</f>
        <v>3000</v>
      </c>
      <c r="N1942" s="14" t="str">
        <f>LEFT(Transaksi[[#This Row],[jenis_pembayaran]],4)</f>
        <v>QRIS</v>
      </c>
      <c r="O1942" s="14">
        <f>IF(Transaksi[[#This Row],[tipe_pembayaran]]="QRIS",5%*Transaksi[[#This Row],[total_penjualan]],0)</f>
        <v>150</v>
      </c>
      <c r="P1942" s="14">
        <f>Transaksi[[#This Row],[total_penjualan]]-Transaksi[[#This Row],[diskon]]</f>
        <v>2850</v>
      </c>
      <c r="Q1942" s="16" t="str">
        <f t="shared" si="30"/>
        <v>Februari</v>
      </c>
    </row>
    <row r="1943" spans="1:17">
      <c r="A1943" s="14">
        <v>1943</v>
      </c>
      <c r="B1943" s="14">
        <v>1043</v>
      </c>
      <c r="C1943" s="15">
        <v>44667</v>
      </c>
      <c r="D1943" s="14">
        <v>6</v>
      </c>
      <c r="E1943" s="14">
        <v>22</v>
      </c>
      <c r="F1943" s="14">
        <v>2</v>
      </c>
      <c r="G1943" s="14" t="s">
        <v>14</v>
      </c>
      <c r="H1943" s="14" t="s">
        <v>15</v>
      </c>
      <c r="I1943" s="14" t="str">
        <f>VLOOKUP(Transaksi[[#This Row],[product_id]],'Data Mentah'!$J$7:$N$31,2,FALSE)</f>
        <v>Sambal Matah</v>
      </c>
      <c r="J1943" s="14" t="str">
        <f>VLOOKUP(Transaksi[[#This Row],[product_id]],'Data Mentah'!$J$7:$N$31,3,FALSE)</f>
        <v>topping</v>
      </c>
      <c r="K1943" s="14">
        <f>VLOOKUP(Transaksi[[#This Row],[product_id]],'Data Mentah'!$J$7:$N$31,4,FALSE)</f>
        <v>3000</v>
      </c>
      <c r="L1943" s="14" t="str">
        <f>VLOOKUP(Transaksi[[#This Row],[product_id]],'Data Mentah'!$J$7:$N$31,5,FALSE)</f>
        <v>lainnya</v>
      </c>
      <c r="M1943" s="14">
        <f>Transaksi[[#This Row],[quantity]]*Transaksi[[#This Row],[harga_produk]]</f>
        <v>6000</v>
      </c>
      <c r="N1943" s="14" t="str">
        <f>LEFT(Transaksi[[#This Row],[jenis_pembayaran]],4)</f>
        <v>QRIS</v>
      </c>
      <c r="O1943" s="14">
        <f>IF(Transaksi[[#This Row],[tipe_pembayaran]]="QRIS",5%*Transaksi[[#This Row],[total_penjualan]],0)</f>
        <v>300</v>
      </c>
      <c r="P1943" s="14">
        <f>Transaksi[[#This Row],[total_penjualan]]-Transaksi[[#This Row],[diskon]]</f>
        <v>5700</v>
      </c>
      <c r="Q1943" s="16" t="str">
        <f t="shared" si="30"/>
        <v>April</v>
      </c>
    </row>
    <row r="1944" spans="1:17">
      <c r="A1944" s="14">
        <v>1944</v>
      </c>
      <c r="B1944" s="14">
        <v>633</v>
      </c>
      <c r="C1944" s="15">
        <v>44767</v>
      </c>
      <c r="D1944" s="14">
        <v>66</v>
      </c>
      <c r="E1944" s="14">
        <v>24</v>
      </c>
      <c r="F1944" s="14">
        <v>2</v>
      </c>
      <c r="G1944" s="14" t="s">
        <v>14</v>
      </c>
      <c r="H1944" s="14" t="s">
        <v>20</v>
      </c>
      <c r="I1944" s="14" t="str">
        <f>VLOOKUP(Transaksi[[#This Row],[product_id]],'Data Mentah'!$J$7:$N$31,2,FALSE)</f>
        <v>Telur</v>
      </c>
      <c r="J1944" s="14" t="str">
        <f>VLOOKUP(Transaksi[[#This Row],[product_id]],'Data Mentah'!$J$7:$N$31,3,FALSE)</f>
        <v>topping</v>
      </c>
      <c r="K1944" s="14">
        <f>VLOOKUP(Transaksi[[#This Row],[product_id]],'Data Mentah'!$J$7:$N$31,4,FALSE)</f>
        <v>3000</v>
      </c>
      <c r="L1944" s="14" t="str">
        <f>VLOOKUP(Transaksi[[#This Row],[product_id]],'Data Mentah'!$J$7:$N$31,5,FALSE)</f>
        <v>lainnya</v>
      </c>
      <c r="M1944" s="14">
        <f>Transaksi[[#This Row],[quantity]]*Transaksi[[#This Row],[harga_produk]]</f>
        <v>6000</v>
      </c>
      <c r="N1944" s="14" t="str">
        <f>LEFT(Transaksi[[#This Row],[jenis_pembayaran]],4)</f>
        <v>QRIS</v>
      </c>
      <c r="O1944" s="14">
        <f>IF(Transaksi[[#This Row],[tipe_pembayaran]]="QRIS",5%*Transaksi[[#This Row],[total_penjualan]],0)</f>
        <v>300</v>
      </c>
      <c r="P1944" s="14">
        <f>Transaksi[[#This Row],[total_penjualan]]-Transaksi[[#This Row],[diskon]]</f>
        <v>5700</v>
      </c>
      <c r="Q1944" s="16" t="str">
        <f t="shared" si="30"/>
        <v>Juli</v>
      </c>
    </row>
    <row r="1945" spans="1:17">
      <c r="A1945" s="14">
        <v>1945</v>
      </c>
      <c r="B1945" s="14">
        <v>1303</v>
      </c>
      <c r="C1945" s="15">
        <v>44629</v>
      </c>
      <c r="D1945" s="14">
        <v>66</v>
      </c>
      <c r="E1945" s="14">
        <v>19</v>
      </c>
      <c r="F1945" s="14">
        <v>1</v>
      </c>
      <c r="G1945" s="14" t="s">
        <v>30</v>
      </c>
      <c r="H1945" s="14" t="s">
        <v>20</v>
      </c>
      <c r="I1945" s="14" t="str">
        <f>VLOOKUP(Transaksi[[#This Row],[product_id]],'Data Mentah'!$J$7:$N$31,2,FALSE)</f>
        <v>Kornet</v>
      </c>
      <c r="J1945" s="14" t="str">
        <f>VLOOKUP(Transaksi[[#This Row],[product_id]],'Data Mentah'!$J$7:$N$31,3,FALSE)</f>
        <v>topping</v>
      </c>
      <c r="K1945" s="14">
        <f>VLOOKUP(Transaksi[[#This Row],[product_id]],'Data Mentah'!$J$7:$N$31,4,FALSE)</f>
        <v>3000</v>
      </c>
      <c r="L1945" s="14" t="str">
        <f>VLOOKUP(Transaksi[[#This Row],[product_id]],'Data Mentah'!$J$7:$N$31,5,FALSE)</f>
        <v>lainnya</v>
      </c>
      <c r="M1945" s="14">
        <f>Transaksi[[#This Row],[quantity]]*Transaksi[[#This Row],[harga_produk]]</f>
        <v>3000</v>
      </c>
      <c r="N1945" s="14" t="str">
        <f>LEFT(Transaksi[[#This Row],[jenis_pembayaran]],4)</f>
        <v>QRIS</v>
      </c>
      <c r="O1945" s="14">
        <f>IF(Transaksi[[#This Row],[tipe_pembayaran]]="QRIS",5%*Transaksi[[#This Row],[total_penjualan]],0)</f>
        <v>150</v>
      </c>
      <c r="P1945" s="14">
        <f>Transaksi[[#This Row],[total_penjualan]]-Transaksi[[#This Row],[diskon]]</f>
        <v>2850</v>
      </c>
      <c r="Q1945" s="16" t="str">
        <f t="shared" si="30"/>
        <v>Maret</v>
      </c>
    </row>
    <row r="1946" spans="1:17">
      <c r="A1946" s="14">
        <v>1946</v>
      </c>
      <c r="B1946" s="14">
        <v>1379</v>
      </c>
      <c r="C1946" s="15">
        <v>44700</v>
      </c>
      <c r="D1946" s="14">
        <v>66</v>
      </c>
      <c r="E1946" s="14">
        <v>19</v>
      </c>
      <c r="F1946" s="14">
        <v>2</v>
      </c>
      <c r="G1946" s="14" t="s">
        <v>33</v>
      </c>
      <c r="H1946" s="14" t="s">
        <v>20</v>
      </c>
      <c r="I1946" s="14" t="str">
        <f>VLOOKUP(Transaksi[[#This Row],[product_id]],'Data Mentah'!$J$7:$N$31,2,FALSE)</f>
        <v>Kornet</v>
      </c>
      <c r="J1946" s="14" t="str">
        <f>VLOOKUP(Transaksi[[#This Row],[product_id]],'Data Mentah'!$J$7:$N$31,3,FALSE)</f>
        <v>topping</v>
      </c>
      <c r="K1946" s="14">
        <f>VLOOKUP(Transaksi[[#This Row],[product_id]],'Data Mentah'!$J$7:$N$31,4,FALSE)</f>
        <v>3000</v>
      </c>
      <c r="L1946" s="14" t="str">
        <f>VLOOKUP(Transaksi[[#This Row],[product_id]],'Data Mentah'!$J$7:$N$31,5,FALSE)</f>
        <v>lainnya</v>
      </c>
      <c r="M1946" s="14">
        <f>Transaksi[[#This Row],[quantity]]*Transaksi[[#This Row],[harga_produk]]</f>
        <v>6000</v>
      </c>
      <c r="N1946" s="14" t="str">
        <f>LEFT(Transaksi[[#This Row],[jenis_pembayaran]],4)</f>
        <v>QRIS</v>
      </c>
      <c r="O1946" s="14">
        <f>IF(Transaksi[[#This Row],[tipe_pembayaran]]="QRIS",5%*Transaksi[[#This Row],[total_penjualan]],0)</f>
        <v>300</v>
      </c>
      <c r="P1946" s="14">
        <f>Transaksi[[#This Row],[total_penjualan]]-Transaksi[[#This Row],[diskon]]</f>
        <v>5700</v>
      </c>
      <c r="Q1946" s="16" t="str">
        <f t="shared" si="30"/>
        <v>Mei</v>
      </c>
    </row>
    <row r="1947" spans="1:17">
      <c r="A1947" s="14">
        <v>1947</v>
      </c>
      <c r="B1947" s="14">
        <v>1021</v>
      </c>
      <c r="C1947" s="15">
        <v>44630</v>
      </c>
      <c r="D1947" s="14">
        <v>10</v>
      </c>
      <c r="E1947" s="14">
        <v>20</v>
      </c>
      <c r="F1947" s="14">
        <v>2</v>
      </c>
      <c r="G1947" s="14" t="s">
        <v>22</v>
      </c>
      <c r="H1947" s="14" t="s">
        <v>15</v>
      </c>
      <c r="I1947" s="14" t="str">
        <f>VLOOKUP(Transaksi[[#This Row],[product_id]],'Data Mentah'!$J$7:$N$31,2,FALSE)</f>
        <v>Nugget</v>
      </c>
      <c r="J1947" s="14" t="str">
        <f>VLOOKUP(Transaksi[[#This Row],[product_id]],'Data Mentah'!$J$7:$N$31,3,FALSE)</f>
        <v>topping</v>
      </c>
      <c r="K1947" s="14">
        <f>VLOOKUP(Transaksi[[#This Row],[product_id]],'Data Mentah'!$J$7:$N$31,4,FALSE)</f>
        <v>3000</v>
      </c>
      <c r="L1947" s="14" t="str">
        <f>VLOOKUP(Transaksi[[#This Row],[product_id]],'Data Mentah'!$J$7:$N$31,5,FALSE)</f>
        <v>lainnya</v>
      </c>
      <c r="M1947" s="14">
        <f>Transaksi[[#This Row],[quantity]]*Transaksi[[#This Row],[harga_produk]]</f>
        <v>6000</v>
      </c>
      <c r="N1947" s="14" t="str">
        <f>LEFT(Transaksi[[#This Row],[jenis_pembayaran]],4)</f>
        <v>QRIS</v>
      </c>
      <c r="O1947" s="14">
        <f>IF(Transaksi[[#This Row],[tipe_pembayaran]]="QRIS",5%*Transaksi[[#This Row],[total_penjualan]],0)</f>
        <v>300</v>
      </c>
      <c r="P1947" s="14">
        <f>Transaksi[[#This Row],[total_penjualan]]-Transaksi[[#This Row],[diskon]]</f>
        <v>5700</v>
      </c>
      <c r="Q1947" s="16" t="str">
        <f t="shared" si="30"/>
        <v>Maret</v>
      </c>
    </row>
    <row r="1948" spans="1:17">
      <c r="A1948" s="14">
        <v>1948</v>
      </c>
      <c r="B1948" s="14">
        <v>36</v>
      </c>
      <c r="C1948" s="15">
        <v>44719</v>
      </c>
      <c r="D1948" s="14">
        <v>6</v>
      </c>
      <c r="E1948" s="14">
        <v>22</v>
      </c>
      <c r="F1948" s="14">
        <v>1</v>
      </c>
      <c r="G1948" s="14" t="s">
        <v>30</v>
      </c>
      <c r="H1948" s="14" t="s">
        <v>15</v>
      </c>
      <c r="I1948" s="14" t="str">
        <f>VLOOKUP(Transaksi[[#This Row],[product_id]],'Data Mentah'!$J$7:$N$31,2,FALSE)</f>
        <v>Sambal Matah</v>
      </c>
      <c r="J1948" s="14" t="str">
        <f>VLOOKUP(Transaksi[[#This Row],[product_id]],'Data Mentah'!$J$7:$N$31,3,FALSE)</f>
        <v>topping</v>
      </c>
      <c r="K1948" s="14">
        <f>VLOOKUP(Transaksi[[#This Row],[product_id]],'Data Mentah'!$J$7:$N$31,4,FALSE)</f>
        <v>3000</v>
      </c>
      <c r="L1948" s="14" t="str">
        <f>VLOOKUP(Transaksi[[#This Row],[product_id]],'Data Mentah'!$J$7:$N$31,5,FALSE)</f>
        <v>lainnya</v>
      </c>
      <c r="M1948" s="14">
        <f>Transaksi[[#This Row],[quantity]]*Transaksi[[#This Row],[harga_produk]]</f>
        <v>3000</v>
      </c>
      <c r="N1948" s="14" t="str">
        <f>LEFT(Transaksi[[#This Row],[jenis_pembayaran]],4)</f>
        <v>QRIS</v>
      </c>
      <c r="O1948" s="14">
        <f>IF(Transaksi[[#This Row],[tipe_pembayaran]]="QRIS",5%*Transaksi[[#This Row],[total_penjualan]],0)</f>
        <v>150</v>
      </c>
      <c r="P1948" s="14">
        <f>Transaksi[[#This Row],[total_penjualan]]-Transaksi[[#This Row],[diskon]]</f>
        <v>2850</v>
      </c>
      <c r="Q1948" s="16" t="str">
        <f t="shared" si="30"/>
        <v>Juni</v>
      </c>
    </row>
    <row r="1949" spans="1:17">
      <c r="A1949" s="14">
        <v>1949</v>
      </c>
      <c r="B1949" s="14">
        <v>452</v>
      </c>
      <c r="C1949" s="15">
        <v>44705</v>
      </c>
      <c r="D1949" s="14">
        <v>6</v>
      </c>
      <c r="E1949" s="14">
        <v>22</v>
      </c>
      <c r="F1949" s="14">
        <v>1</v>
      </c>
      <c r="G1949" s="14" t="s">
        <v>45</v>
      </c>
      <c r="H1949" s="14" t="s">
        <v>15</v>
      </c>
      <c r="I1949" s="14" t="str">
        <f>VLOOKUP(Transaksi[[#This Row],[product_id]],'Data Mentah'!$J$7:$N$31,2,FALSE)</f>
        <v>Sambal Matah</v>
      </c>
      <c r="J1949" s="14" t="str">
        <f>VLOOKUP(Transaksi[[#This Row],[product_id]],'Data Mentah'!$J$7:$N$31,3,FALSE)</f>
        <v>topping</v>
      </c>
      <c r="K1949" s="14">
        <f>VLOOKUP(Transaksi[[#This Row],[product_id]],'Data Mentah'!$J$7:$N$31,4,FALSE)</f>
        <v>3000</v>
      </c>
      <c r="L1949" s="14" t="str">
        <f>VLOOKUP(Transaksi[[#This Row],[product_id]],'Data Mentah'!$J$7:$N$31,5,FALSE)</f>
        <v>lainnya</v>
      </c>
      <c r="M1949" s="14">
        <f>Transaksi[[#This Row],[quantity]]*Transaksi[[#This Row],[harga_produk]]</f>
        <v>3000</v>
      </c>
      <c r="N1949" s="14" t="str">
        <f>LEFT(Transaksi[[#This Row],[jenis_pembayaran]],4)</f>
        <v>QRIS</v>
      </c>
      <c r="O1949" s="14">
        <f>IF(Transaksi[[#This Row],[tipe_pembayaran]]="QRIS",5%*Transaksi[[#This Row],[total_penjualan]],0)</f>
        <v>150</v>
      </c>
      <c r="P1949" s="14">
        <f>Transaksi[[#This Row],[total_penjualan]]-Transaksi[[#This Row],[diskon]]</f>
        <v>2850</v>
      </c>
      <c r="Q1949" s="16" t="str">
        <f t="shared" si="30"/>
        <v>Mei</v>
      </c>
    </row>
    <row r="1950" spans="1:17">
      <c r="A1950" s="14">
        <v>1950</v>
      </c>
      <c r="B1950" s="14">
        <v>324</v>
      </c>
      <c r="C1950" s="15">
        <v>44698</v>
      </c>
      <c r="D1950" s="14">
        <v>66</v>
      </c>
      <c r="E1950" s="14">
        <v>19</v>
      </c>
      <c r="F1950" s="14">
        <v>2</v>
      </c>
      <c r="G1950" s="14" t="s">
        <v>19</v>
      </c>
      <c r="H1950" s="14" t="s">
        <v>15</v>
      </c>
      <c r="I1950" s="14" t="str">
        <f>VLOOKUP(Transaksi[[#This Row],[product_id]],'Data Mentah'!$J$7:$N$31,2,FALSE)</f>
        <v>Kornet</v>
      </c>
      <c r="J1950" s="14" t="str">
        <f>VLOOKUP(Transaksi[[#This Row],[product_id]],'Data Mentah'!$J$7:$N$31,3,FALSE)</f>
        <v>topping</v>
      </c>
      <c r="K1950" s="14">
        <f>VLOOKUP(Transaksi[[#This Row],[product_id]],'Data Mentah'!$J$7:$N$31,4,FALSE)</f>
        <v>3000</v>
      </c>
      <c r="L1950" s="14" t="str">
        <f>VLOOKUP(Transaksi[[#This Row],[product_id]],'Data Mentah'!$J$7:$N$31,5,FALSE)</f>
        <v>lainnya</v>
      </c>
      <c r="M1950" s="14">
        <f>Transaksi[[#This Row],[quantity]]*Transaksi[[#This Row],[harga_produk]]</f>
        <v>6000</v>
      </c>
      <c r="N1950" s="14" t="str">
        <f>LEFT(Transaksi[[#This Row],[jenis_pembayaran]],4)</f>
        <v>CASH</v>
      </c>
      <c r="O1950" s="14">
        <f>IF(Transaksi[[#This Row],[tipe_pembayaran]]="QRIS",5%*Transaksi[[#This Row],[total_penjualan]],0)</f>
        <v>0</v>
      </c>
      <c r="P1950" s="14">
        <f>Transaksi[[#This Row],[total_penjualan]]-Transaksi[[#This Row],[diskon]]</f>
        <v>6000</v>
      </c>
      <c r="Q1950" s="16" t="str">
        <f t="shared" si="30"/>
        <v>Mei</v>
      </c>
    </row>
    <row r="1951" spans="1:17">
      <c r="A1951" s="14">
        <v>1951</v>
      </c>
      <c r="B1951" s="14">
        <v>744</v>
      </c>
      <c r="C1951" s="15">
        <v>44798</v>
      </c>
      <c r="D1951" s="14">
        <v>66</v>
      </c>
      <c r="E1951" s="14">
        <v>19</v>
      </c>
      <c r="F1951" s="14">
        <v>2</v>
      </c>
      <c r="G1951" s="14" t="s">
        <v>33</v>
      </c>
      <c r="H1951" s="14" t="s">
        <v>20</v>
      </c>
      <c r="I1951" s="14" t="str">
        <f>VLOOKUP(Transaksi[[#This Row],[product_id]],'Data Mentah'!$J$7:$N$31,2,FALSE)</f>
        <v>Kornet</v>
      </c>
      <c r="J1951" s="14" t="str">
        <f>VLOOKUP(Transaksi[[#This Row],[product_id]],'Data Mentah'!$J$7:$N$31,3,FALSE)</f>
        <v>topping</v>
      </c>
      <c r="K1951" s="14">
        <f>VLOOKUP(Transaksi[[#This Row],[product_id]],'Data Mentah'!$J$7:$N$31,4,FALSE)</f>
        <v>3000</v>
      </c>
      <c r="L1951" s="14" t="str">
        <f>VLOOKUP(Transaksi[[#This Row],[product_id]],'Data Mentah'!$J$7:$N$31,5,FALSE)</f>
        <v>lainnya</v>
      </c>
      <c r="M1951" s="14">
        <f>Transaksi[[#This Row],[quantity]]*Transaksi[[#This Row],[harga_produk]]</f>
        <v>6000</v>
      </c>
      <c r="N1951" s="14" t="str">
        <f>LEFT(Transaksi[[#This Row],[jenis_pembayaran]],4)</f>
        <v>QRIS</v>
      </c>
      <c r="O1951" s="14">
        <f>IF(Transaksi[[#This Row],[tipe_pembayaran]]="QRIS",5%*Transaksi[[#This Row],[total_penjualan]],0)</f>
        <v>300</v>
      </c>
      <c r="P1951" s="14">
        <f>Transaksi[[#This Row],[total_penjualan]]-Transaksi[[#This Row],[diskon]]</f>
        <v>5700</v>
      </c>
      <c r="Q1951" s="16" t="str">
        <f t="shared" si="30"/>
        <v>Agustus</v>
      </c>
    </row>
    <row r="1952" spans="1:17">
      <c r="A1952" s="14">
        <v>1952</v>
      </c>
      <c r="B1952" s="14">
        <v>1000</v>
      </c>
      <c r="C1952" s="15">
        <v>44795</v>
      </c>
      <c r="D1952" s="14">
        <v>10</v>
      </c>
      <c r="E1952" s="14">
        <v>20</v>
      </c>
      <c r="F1952" s="14">
        <v>1</v>
      </c>
      <c r="G1952" s="14" t="s">
        <v>30</v>
      </c>
      <c r="H1952" s="14" t="s">
        <v>20</v>
      </c>
      <c r="I1952" s="14" t="str">
        <f>VLOOKUP(Transaksi[[#This Row],[product_id]],'Data Mentah'!$J$7:$N$31,2,FALSE)</f>
        <v>Nugget</v>
      </c>
      <c r="J1952" s="14" t="str">
        <f>VLOOKUP(Transaksi[[#This Row],[product_id]],'Data Mentah'!$J$7:$N$31,3,FALSE)</f>
        <v>topping</v>
      </c>
      <c r="K1952" s="14">
        <f>VLOOKUP(Transaksi[[#This Row],[product_id]],'Data Mentah'!$J$7:$N$31,4,FALSE)</f>
        <v>3000</v>
      </c>
      <c r="L1952" s="14" t="str">
        <f>VLOOKUP(Transaksi[[#This Row],[product_id]],'Data Mentah'!$J$7:$N$31,5,FALSE)</f>
        <v>lainnya</v>
      </c>
      <c r="M1952" s="14">
        <f>Transaksi[[#This Row],[quantity]]*Transaksi[[#This Row],[harga_produk]]</f>
        <v>3000</v>
      </c>
      <c r="N1952" s="14" t="str">
        <f>LEFT(Transaksi[[#This Row],[jenis_pembayaran]],4)</f>
        <v>QRIS</v>
      </c>
      <c r="O1952" s="14">
        <f>IF(Transaksi[[#This Row],[tipe_pembayaran]]="QRIS",5%*Transaksi[[#This Row],[total_penjualan]],0)</f>
        <v>150</v>
      </c>
      <c r="P1952" s="14">
        <f>Transaksi[[#This Row],[total_penjualan]]-Transaksi[[#This Row],[diskon]]</f>
        <v>2850</v>
      </c>
      <c r="Q1952" s="16" t="str">
        <f t="shared" si="30"/>
        <v>Agustus</v>
      </c>
    </row>
    <row r="1953" spans="1:17">
      <c r="A1953" s="14">
        <v>1953</v>
      </c>
      <c r="B1953" s="14">
        <v>1353</v>
      </c>
      <c r="C1953" s="15">
        <v>44604</v>
      </c>
      <c r="D1953" s="14">
        <v>66</v>
      </c>
      <c r="E1953" s="14">
        <v>24</v>
      </c>
      <c r="F1953" s="14">
        <v>2</v>
      </c>
      <c r="G1953" s="14" t="s">
        <v>22</v>
      </c>
      <c r="H1953" s="14" t="s">
        <v>20</v>
      </c>
      <c r="I1953" s="14" t="str">
        <f>VLOOKUP(Transaksi[[#This Row],[product_id]],'Data Mentah'!$J$7:$N$31,2,FALSE)</f>
        <v>Telur</v>
      </c>
      <c r="J1953" s="14" t="str">
        <f>VLOOKUP(Transaksi[[#This Row],[product_id]],'Data Mentah'!$J$7:$N$31,3,FALSE)</f>
        <v>topping</v>
      </c>
      <c r="K1953" s="14">
        <f>VLOOKUP(Transaksi[[#This Row],[product_id]],'Data Mentah'!$J$7:$N$31,4,FALSE)</f>
        <v>3000</v>
      </c>
      <c r="L1953" s="14" t="str">
        <f>VLOOKUP(Transaksi[[#This Row],[product_id]],'Data Mentah'!$J$7:$N$31,5,FALSE)</f>
        <v>lainnya</v>
      </c>
      <c r="M1953" s="14">
        <f>Transaksi[[#This Row],[quantity]]*Transaksi[[#This Row],[harga_produk]]</f>
        <v>6000</v>
      </c>
      <c r="N1953" s="14" t="str">
        <f>LEFT(Transaksi[[#This Row],[jenis_pembayaran]],4)</f>
        <v>QRIS</v>
      </c>
      <c r="O1953" s="14">
        <f>IF(Transaksi[[#This Row],[tipe_pembayaran]]="QRIS",5%*Transaksi[[#This Row],[total_penjualan]],0)</f>
        <v>300</v>
      </c>
      <c r="P1953" s="14">
        <f>Transaksi[[#This Row],[total_penjualan]]-Transaksi[[#This Row],[diskon]]</f>
        <v>5700</v>
      </c>
      <c r="Q1953" s="16" t="str">
        <f t="shared" si="30"/>
        <v>Februari</v>
      </c>
    </row>
    <row r="1954" spans="1:17">
      <c r="A1954" s="14">
        <v>1954</v>
      </c>
      <c r="B1954" s="14">
        <v>776</v>
      </c>
      <c r="C1954" s="15">
        <v>44798</v>
      </c>
      <c r="D1954" s="14">
        <v>66</v>
      </c>
      <c r="E1954" s="14">
        <v>24</v>
      </c>
      <c r="F1954" s="14">
        <v>1</v>
      </c>
      <c r="G1954" s="14" t="s">
        <v>22</v>
      </c>
      <c r="H1954" s="14" t="s">
        <v>20</v>
      </c>
      <c r="I1954" s="14" t="str">
        <f>VLOOKUP(Transaksi[[#This Row],[product_id]],'Data Mentah'!$J$7:$N$31,2,FALSE)</f>
        <v>Telur</v>
      </c>
      <c r="J1954" s="14" t="str">
        <f>VLOOKUP(Transaksi[[#This Row],[product_id]],'Data Mentah'!$J$7:$N$31,3,FALSE)</f>
        <v>topping</v>
      </c>
      <c r="K1954" s="14">
        <f>VLOOKUP(Transaksi[[#This Row],[product_id]],'Data Mentah'!$J$7:$N$31,4,FALSE)</f>
        <v>3000</v>
      </c>
      <c r="L1954" s="14" t="str">
        <f>VLOOKUP(Transaksi[[#This Row],[product_id]],'Data Mentah'!$J$7:$N$31,5,FALSE)</f>
        <v>lainnya</v>
      </c>
      <c r="M1954" s="14">
        <f>Transaksi[[#This Row],[quantity]]*Transaksi[[#This Row],[harga_produk]]</f>
        <v>3000</v>
      </c>
      <c r="N1954" s="14" t="str">
        <f>LEFT(Transaksi[[#This Row],[jenis_pembayaran]],4)</f>
        <v>QRIS</v>
      </c>
      <c r="O1954" s="14">
        <f>IF(Transaksi[[#This Row],[tipe_pembayaran]]="QRIS",5%*Transaksi[[#This Row],[total_penjualan]],0)</f>
        <v>150</v>
      </c>
      <c r="P1954" s="14">
        <f>Transaksi[[#This Row],[total_penjualan]]-Transaksi[[#This Row],[diskon]]</f>
        <v>2850</v>
      </c>
      <c r="Q1954" s="16" t="str">
        <f t="shared" si="30"/>
        <v>Agustus</v>
      </c>
    </row>
    <row r="1955" spans="1:17">
      <c r="A1955" s="14">
        <v>1955</v>
      </c>
      <c r="B1955" s="14">
        <v>330</v>
      </c>
      <c r="C1955" s="15">
        <v>44717</v>
      </c>
      <c r="D1955" s="14">
        <v>66</v>
      </c>
      <c r="E1955" s="14">
        <v>24</v>
      </c>
      <c r="F1955" s="14">
        <v>2</v>
      </c>
      <c r="G1955" s="14" t="s">
        <v>30</v>
      </c>
      <c r="H1955" s="14" t="s">
        <v>15</v>
      </c>
      <c r="I1955" s="14" t="str">
        <f>VLOOKUP(Transaksi[[#This Row],[product_id]],'Data Mentah'!$J$7:$N$31,2,FALSE)</f>
        <v>Telur</v>
      </c>
      <c r="J1955" s="14" t="str">
        <f>VLOOKUP(Transaksi[[#This Row],[product_id]],'Data Mentah'!$J$7:$N$31,3,FALSE)</f>
        <v>topping</v>
      </c>
      <c r="K1955" s="14">
        <f>VLOOKUP(Transaksi[[#This Row],[product_id]],'Data Mentah'!$J$7:$N$31,4,FALSE)</f>
        <v>3000</v>
      </c>
      <c r="L1955" s="14" t="str">
        <f>VLOOKUP(Transaksi[[#This Row],[product_id]],'Data Mentah'!$J$7:$N$31,5,FALSE)</f>
        <v>lainnya</v>
      </c>
      <c r="M1955" s="14">
        <f>Transaksi[[#This Row],[quantity]]*Transaksi[[#This Row],[harga_produk]]</f>
        <v>6000</v>
      </c>
      <c r="N1955" s="14" t="str">
        <f>LEFT(Transaksi[[#This Row],[jenis_pembayaran]],4)</f>
        <v>QRIS</v>
      </c>
      <c r="O1955" s="14">
        <f>IF(Transaksi[[#This Row],[tipe_pembayaran]]="QRIS",5%*Transaksi[[#This Row],[total_penjualan]],0)</f>
        <v>300</v>
      </c>
      <c r="P1955" s="14">
        <f>Transaksi[[#This Row],[total_penjualan]]-Transaksi[[#This Row],[diskon]]</f>
        <v>5700</v>
      </c>
      <c r="Q1955" s="16" t="str">
        <f t="shared" si="30"/>
        <v>Juni</v>
      </c>
    </row>
    <row r="1956" spans="1:17">
      <c r="A1956" s="14">
        <v>1956</v>
      </c>
      <c r="B1956" s="14">
        <v>1206</v>
      </c>
      <c r="C1956" s="15">
        <v>44782</v>
      </c>
      <c r="D1956" s="14">
        <v>66</v>
      </c>
      <c r="E1956" s="14">
        <v>19</v>
      </c>
      <c r="F1956" s="14">
        <v>1</v>
      </c>
      <c r="G1956" s="14" t="s">
        <v>45</v>
      </c>
      <c r="H1956" s="14" t="s">
        <v>20</v>
      </c>
      <c r="I1956" s="14" t="str">
        <f>VLOOKUP(Transaksi[[#This Row],[product_id]],'Data Mentah'!$J$7:$N$31,2,FALSE)</f>
        <v>Kornet</v>
      </c>
      <c r="J1956" s="14" t="str">
        <f>VLOOKUP(Transaksi[[#This Row],[product_id]],'Data Mentah'!$J$7:$N$31,3,FALSE)</f>
        <v>topping</v>
      </c>
      <c r="K1956" s="14">
        <f>VLOOKUP(Transaksi[[#This Row],[product_id]],'Data Mentah'!$J$7:$N$31,4,FALSE)</f>
        <v>3000</v>
      </c>
      <c r="L1956" s="14" t="str">
        <f>VLOOKUP(Transaksi[[#This Row],[product_id]],'Data Mentah'!$J$7:$N$31,5,FALSE)</f>
        <v>lainnya</v>
      </c>
      <c r="M1956" s="14">
        <f>Transaksi[[#This Row],[quantity]]*Transaksi[[#This Row],[harga_produk]]</f>
        <v>3000</v>
      </c>
      <c r="N1956" s="14" t="str">
        <f>LEFT(Transaksi[[#This Row],[jenis_pembayaran]],4)</f>
        <v>QRIS</v>
      </c>
      <c r="O1956" s="14">
        <f>IF(Transaksi[[#This Row],[tipe_pembayaran]]="QRIS",5%*Transaksi[[#This Row],[total_penjualan]],0)</f>
        <v>150</v>
      </c>
      <c r="P1956" s="14">
        <f>Transaksi[[#This Row],[total_penjualan]]-Transaksi[[#This Row],[diskon]]</f>
        <v>2850</v>
      </c>
      <c r="Q1956" s="16" t="str">
        <f t="shared" si="30"/>
        <v>Agustus</v>
      </c>
    </row>
    <row r="1957" spans="1:17">
      <c r="A1957" s="14">
        <v>1957</v>
      </c>
      <c r="B1957" s="14">
        <v>351</v>
      </c>
      <c r="C1957" s="15">
        <v>44676</v>
      </c>
      <c r="D1957" s="14">
        <v>66</v>
      </c>
      <c r="E1957" s="14">
        <v>24</v>
      </c>
      <c r="F1957" s="14">
        <v>2</v>
      </c>
      <c r="G1957" s="14" t="s">
        <v>33</v>
      </c>
      <c r="H1957" s="14" t="s">
        <v>15</v>
      </c>
      <c r="I1957" s="14" t="str">
        <f>VLOOKUP(Transaksi[[#This Row],[product_id]],'Data Mentah'!$J$7:$N$31,2,FALSE)</f>
        <v>Telur</v>
      </c>
      <c r="J1957" s="14" t="str">
        <f>VLOOKUP(Transaksi[[#This Row],[product_id]],'Data Mentah'!$J$7:$N$31,3,FALSE)</f>
        <v>topping</v>
      </c>
      <c r="K1957" s="14">
        <f>VLOOKUP(Transaksi[[#This Row],[product_id]],'Data Mentah'!$J$7:$N$31,4,FALSE)</f>
        <v>3000</v>
      </c>
      <c r="L1957" s="14" t="str">
        <f>VLOOKUP(Transaksi[[#This Row],[product_id]],'Data Mentah'!$J$7:$N$31,5,FALSE)</f>
        <v>lainnya</v>
      </c>
      <c r="M1957" s="14">
        <f>Transaksi[[#This Row],[quantity]]*Transaksi[[#This Row],[harga_produk]]</f>
        <v>6000</v>
      </c>
      <c r="N1957" s="14" t="str">
        <f>LEFT(Transaksi[[#This Row],[jenis_pembayaran]],4)</f>
        <v>QRIS</v>
      </c>
      <c r="O1957" s="14">
        <f>IF(Transaksi[[#This Row],[tipe_pembayaran]]="QRIS",5%*Transaksi[[#This Row],[total_penjualan]],0)</f>
        <v>300</v>
      </c>
      <c r="P1957" s="14">
        <f>Transaksi[[#This Row],[total_penjualan]]-Transaksi[[#This Row],[diskon]]</f>
        <v>5700</v>
      </c>
      <c r="Q1957" s="16" t="str">
        <f t="shared" si="30"/>
        <v>April</v>
      </c>
    </row>
    <row r="1958" spans="1:17">
      <c r="A1958" s="14">
        <v>1958</v>
      </c>
      <c r="B1958" s="14">
        <v>259</v>
      </c>
      <c r="C1958" s="15">
        <v>44614</v>
      </c>
      <c r="D1958" s="14">
        <v>6</v>
      </c>
      <c r="E1958" s="14">
        <v>22</v>
      </c>
      <c r="F1958" s="14">
        <v>1</v>
      </c>
      <c r="G1958" s="14" t="s">
        <v>19</v>
      </c>
      <c r="H1958" s="14" t="s">
        <v>20</v>
      </c>
      <c r="I1958" s="14" t="str">
        <f>VLOOKUP(Transaksi[[#This Row],[product_id]],'Data Mentah'!$J$7:$N$31,2,FALSE)</f>
        <v>Sambal Matah</v>
      </c>
      <c r="J1958" s="14" t="str">
        <f>VLOOKUP(Transaksi[[#This Row],[product_id]],'Data Mentah'!$J$7:$N$31,3,FALSE)</f>
        <v>topping</v>
      </c>
      <c r="K1958" s="14">
        <f>VLOOKUP(Transaksi[[#This Row],[product_id]],'Data Mentah'!$J$7:$N$31,4,FALSE)</f>
        <v>3000</v>
      </c>
      <c r="L1958" s="14" t="str">
        <f>VLOOKUP(Transaksi[[#This Row],[product_id]],'Data Mentah'!$J$7:$N$31,5,FALSE)</f>
        <v>lainnya</v>
      </c>
      <c r="M1958" s="14">
        <f>Transaksi[[#This Row],[quantity]]*Transaksi[[#This Row],[harga_produk]]</f>
        <v>3000</v>
      </c>
      <c r="N1958" s="14" t="str">
        <f>LEFT(Transaksi[[#This Row],[jenis_pembayaran]],4)</f>
        <v>CASH</v>
      </c>
      <c r="O1958" s="14">
        <f>IF(Transaksi[[#This Row],[tipe_pembayaran]]="QRIS",5%*Transaksi[[#This Row],[total_penjualan]],0)</f>
        <v>0</v>
      </c>
      <c r="P1958" s="14">
        <f>Transaksi[[#This Row],[total_penjualan]]-Transaksi[[#This Row],[diskon]]</f>
        <v>3000</v>
      </c>
      <c r="Q1958" s="16" t="str">
        <f t="shared" si="30"/>
        <v>Februari</v>
      </c>
    </row>
    <row r="1959" spans="1:17">
      <c r="A1959" s="14">
        <v>1959</v>
      </c>
      <c r="B1959" s="14">
        <v>1361</v>
      </c>
      <c r="C1959" s="15">
        <v>44592</v>
      </c>
      <c r="D1959" s="14">
        <v>66</v>
      </c>
      <c r="E1959" s="14">
        <v>19</v>
      </c>
      <c r="F1959" s="14">
        <v>2</v>
      </c>
      <c r="G1959" s="14" t="s">
        <v>19</v>
      </c>
      <c r="H1959" s="14" t="s">
        <v>15</v>
      </c>
      <c r="I1959" s="14" t="str">
        <f>VLOOKUP(Transaksi[[#This Row],[product_id]],'Data Mentah'!$J$7:$N$31,2,FALSE)</f>
        <v>Kornet</v>
      </c>
      <c r="J1959" s="14" t="str">
        <f>VLOOKUP(Transaksi[[#This Row],[product_id]],'Data Mentah'!$J$7:$N$31,3,FALSE)</f>
        <v>topping</v>
      </c>
      <c r="K1959" s="14">
        <f>VLOOKUP(Transaksi[[#This Row],[product_id]],'Data Mentah'!$J$7:$N$31,4,FALSE)</f>
        <v>3000</v>
      </c>
      <c r="L1959" s="14" t="str">
        <f>VLOOKUP(Transaksi[[#This Row],[product_id]],'Data Mentah'!$J$7:$N$31,5,FALSE)</f>
        <v>lainnya</v>
      </c>
      <c r="M1959" s="14">
        <f>Transaksi[[#This Row],[quantity]]*Transaksi[[#This Row],[harga_produk]]</f>
        <v>6000</v>
      </c>
      <c r="N1959" s="14" t="str">
        <f>LEFT(Transaksi[[#This Row],[jenis_pembayaran]],4)</f>
        <v>CASH</v>
      </c>
      <c r="O1959" s="14">
        <f>IF(Transaksi[[#This Row],[tipe_pembayaran]]="QRIS",5%*Transaksi[[#This Row],[total_penjualan]],0)</f>
        <v>0</v>
      </c>
      <c r="P1959" s="14">
        <f>Transaksi[[#This Row],[total_penjualan]]-Transaksi[[#This Row],[diskon]]</f>
        <v>6000</v>
      </c>
      <c r="Q1959" s="16" t="str">
        <f t="shared" si="30"/>
        <v>Januari</v>
      </c>
    </row>
    <row r="1960" spans="1:17">
      <c r="A1960" s="14">
        <v>1960</v>
      </c>
      <c r="B1960" s="14">
        <v>1056</v>
      </c>
      <c r="C1960" s="15">
        <v>44689</v>
      </c>
      <c r="D1960" s="14">
        <v>66</v>
      </c>
      <c r="E1960" s="14">
        <v>24</v>
      </c>
      <c r="F1960" s="14">
        <v>2</v>
      </c>
      <c r="G1960" s="14" t="s">
        <v>33</v>
      </c>
      <c r="H1960" s="14" t="s">
        <v>15</v>
      </c>
      <c r="I1960" s="14" t="str">
        <f>VLOOKUP(Transaksi[[#This Row],[product_id]],'Data Mentah'!$J$7:$N$31,2,FALSE)</f>
        <v>Telur</v>
      </c>
      <c r="J1960" s="14" t="str">
        <f>VLOOKUP(Transaksi[[#This Row],[product_id]],'Data Mentah'!$J$7:$N$31,3,FALSE)</f>
        <v>topping</v>
      </c>
      <c r="K1960" s="14">
        <f>VLOOKUP(Transaksi[[#This Row],[product_id]],'Data Mentah'!$J$7:$N$31,4,FALSE)</f>
        <v>3000</v>
      </c>
      <c r="L1960" s="14" t="str">
        <f>VLOOKUP(Transaksi[[#This Row],[product_id]],'Data Mentah'!$J$7:$N$31,5,FALSE)</f>
        <v>lainnya</v>
      </c>
      <c r="M1960" s="14">
        <f>Transaksi[[#This Row],[quantity]]*Transaksi[[#This Row],[harga_produk]]</f>
        <v>6000</v>
      </c>
      <c r="N1960" s="14" t="str">
        <f>LEFT(Transaksi[[#This Row],[jenis_pembayaran]],4)</f>
        <v>QRIS</v>
      </c>
      <c r="O1960" s="14">
        <f>IF(Transaksi[[#This Row],[tipe_pembayaran]]="QRIS",5%*Transaksi[[#This Row],[total_penjualan]],0)</f>
        <v>300</v>
      </c>
      <c r="P1960" s="14">
        <f>Transaksi[[#This Row],[total_penjualan]]-Transaksi[[#This Row],[diskon]]</f>
        <v>5700</v>
      </c>
      <c r="Q1960" s="16" t="str">
        <f t="shared" si="30"/>
        <v>Mei</v>
      </c>
    </row>
    <row r="1961" spans="1:17">
      <c r="A1961" s="14">
        <v>1961</v>
      </c>
      <c r="B1961" s="14">
        <v>1076</v>
      </c>
      <c r="C1961" s="15">
        <v>44776</v>
      </c>
      <c r="D1961" s="14">
        <v>14</v>
      </c>
      <c r="E1961" s="14">
        <v>23</v>
      </c>
      <c r="F1961" s="14">
        <v>1</v>
      </c>
      <c r="G1961" s="14" t="s">
        <v>14</v>
      </c>
      <c r="H1961" s="14" t="s">
        <v>20</v>
      </c>
      <c r="I1961" s="14" t="str">
        <f>VLOOKUP(Transaksi[[#This Row],[product_id]],'Data Mentah'!$J$7:$N$31,2,FALSE)</f>
        <v>Sosis</v>
      </c>
      <c r="J1961" s="14" t="str">
        <f>VLOOKUP(Transaksi[[#This Row],[product_id]],'Data Mentah'!$J$7:$N$31,3,FALSE)</f>
        <v>topping</v>
      </c>
      <c r="K1961" s="14">
        <f>VLOOKUP(Transaksi[[#This Row],[product_id]],'Data Mentah'!$J$7:$N$31,4,FALSE)</f>
        <v>3000</v>
      </c>
      <c r="L1961" s="14" t="str">
        <f>VLOOKUP(Transaksi[[#This Row],[product_id]],'Data Mentah'!$J$7:$N$31,5,FALSE)</f>
        <v>lainnya</v>
      </c>
      <c r="M1961" s="14">
        <f>Transaksi[[#This Row],[quantity]]*Transaksi[[#This Row],[harga_produk]]</f>
        <v>3000</v>
      </c>
      <c r="N1961" s="14" t="str">
        <f>LEFT(Transaksi[[#This Row],[jenis_pembayaran]],4)</f>
        <v>QRIS</v>
      </c>
      <c r="O1961" s="14">
        <f>IF(Transaksi[[#This Row],[tipe_pembayaran]]="QRIS",5%*Transaksi[[#This Row],[total_penjualan]],0)</f>
        <v>150</v>
      </c>
      <c r="P1961" s="14">
        <f>Transaksi[[#This Row],[total_penjualan]]-Transaksi[[#This Row],[diskon]]</f>
        <v>2850</v>
      </c>
      <c r="Q1961" s="16" t="str">
        <f t="shared" si="30"/>
        <v>Agustus</v>
      </c>
    </row>
    <row r="1962" spans="1:17">
      <c r="A1962" s="14">
        <v>1962</v>
      </c>
      <c r="B1962" s="14">
        <v>45</v>
      </c>
      <c r="C1962" s="15">
        <v>44636</v>
      </c>
      <c r="D1962" s="14">
        <v>66</v>
      </c>
      <c r="E1962" s="14">
        <v>24</v>
      </c>
      <c r="F1962" s="14">
        <v>2</v>
      </c>
      <c r="G1962" s="14" t="s">
        <v>14</v>
      </c>
      <c r="H1962" s="14" t="s">
        <v>15</v>
      </c>
      <c r="I1962" s="14" t="str">
        <f>VLOOKUP(Transaksi[[#This Row],[product_id]],'Data Mentah'!$J$7:$N$31,2,FALSE)</f>
        <v>Telur</v>
      </c>
      <c r="J1962" s="14" t="str">
        <f>VLOOKUP(Transaksi[[#This Row],[product_id]],'Data Mentah'!$J$7:$N$31,3,FALSE)</f>
        <v>topping</v>
      </c>
      <c r="K1962" s="14">
        <f>VLOOKUP(Transaksi[[#This Row],[product_id]],'Data Mentah'!$J$7:$N$31,4,FALSE)</f>
        <v>3000</v>
      </c>
      <c r="L1962" s="14" t="str">
        <f>VLOOKUP(Transaksi[[#This Row],[product_id]],'Data Mentah'!$J$7:$N$31,5,FALSE)</f>
        <v>lainnya</v>
      </c>
      <c r="M1962" s="14">
        <f>Transaksi[[#This Row],[quantity]]*Transaksi[[#This Row],[harga_produk]]</f>
        <v>6000</v>
      </c>
      <c r="N1962" s="14" t="str">
        <f>LEFT(Transaksi[[#This Row],[jenis_pembayaran]],4)</f>
        <v>QRIS</v>
      </c>
      <c r="O1962" s="14">
        <f>IF(Transaksi[[#This Row],[tipe_pembayaran]]="QRIS",5%*Transaksi[[#This Row],[total_penjualan]],0)</f>
        <v>300</v>
      </c>
      <c r="P1962" s="14">
        <f>Transaksi[[#This Row],[total_penjualan]]-Transaksi[[#This Row],[diskon]]</f>
        <v>5700</v>
      </c>
      <c r="Q1962" s="16" t="str">
        <f t="shared" si="30"/>
        <v>Maret</v>
      </c>
    </row>
    <row r="1963" spans="1:17">
      <c r="A1963" s="14">
        <v>1963</v>
      </c>
      <c r="B1963" s="14">
        <v>191</v>
      </c>
      <c r="C1963" s="15">
        <v>44749</v>
      </c>
      <c r="D1963" s="14">
        <v>6</v>
      </c>
      <c r="E1963" s="14">
        <v>22</v>
      </c>
      <c r="F1963" s="14">
        <v>1</v>
      </c>
      <c r="G1963" s="14" t="s">
        <v>30</v>
      </c>
      <c r="H1963" s="14" t="s">
        <v>20</v>
      </c>
      <c r="I1963" s="14" t="str">
        <f>VLOOKUP(Transaksi[[#This Row],[product_id]],'Data Mentah'!$J$7:$N$31,2,FALSE)</f>
        <v>Sambal Matah</v>
      </c>
      <c r="J1963" s="14" t="str">
        <f>VLOOKUP(Transaksi[[#This Row],[product_id]],'Data Mentah'!$J$7:$N$31,3,FALSE)</f>
        <v>topping</v>
      </c>
      <c r="K1963" s="14">
        <f>VLOOKUP(Transaksi[[#This Row],[product_id]],'Data Mentah'!$J$7:$N$31,4,FALSE)</f>
        <v>3000</v>
      </c>
      <c r="L1963" s="14" t="str">
        <f>VLOOKUP(Transaksi[[#This Row],[product_id]],'Data Mentah'!$J$7:$N$31,5,FALSE)</f>
        <v>lainnya</v>
      </c>
      <c r="M1963" s="14">
        <f>Transaksi[[#This Row],[quantity]]*Transaksi[[#This Row],[harga_produk]]</f>
        <v>3000</v>
      </c>
      <c r="N1963" s="14" t="str">
        <f>LEFT(Transaksi[[#This Row],[jenis_pembayaran]],4)</f>
        <v>QRIS</v>
      </c>
      <c r="O1963" s="14">
        <f>IF(Transaksi[[#This Row],[tipe_pembayaran]]="QRIS",5%*Transaksi[[#This Row],[total_penjualan]],0)</f>
        <v>150</v>
      </c>
      <c r="P1963" s="14">
        <f>Transaksi[[#This Row],[total_penjualan]]-Transaksi[[#This Row],[diskon]]</f>
        <v>2850</v>
      </c>
      <c r="Q1963" s="16" t="str">
        <f t="shared" si="30"/>
        <v>Juli</v>
      </c>
    </row>
    <row r="1964" spans="1:17">
      <c r="A1964" s="14">
        <v>1964</v>
      </c>
      <c r="B1964" s="14">
        <v>242</v>
      </c>
      <c r="C1964" s="15">
        <v>44609</v>
      </c>
      <c r="D1964" s="14">
        <v>6</v>
      </c>
      <c r="E1964" s="14">
        <v>22</v>
      </c>
      <c r="F1964" s="14">
        <v>2</v>
      </c>
      <c r="G1964" s="14" t="s">
        <v>19</v>
      </c>
      <c r="H1964" s="14" t="s">
        <v>20</v>
      </c>
      <c r="I1964" s="14" t="str">
        <f>VLOOKUP(Transaksi[[#This Row],[product_id]],'Data Mentah'!$J$7:$N$31,2,FALSE)</f>
        <v>Sambal Matah</v>
      </c>
      <c r="J1964" s="14" t="str">
        <f>VLOOKUP(Transaksi[[#This Row],[product_id]],'Data Mentah'!$J$7:$N$31,3,FALSE)</f>
        <v>topping</v>
      </c>
      <c r="K1964" s="14">
        <f>VLOOKUP(Transaksi[[#This Row],[product_id]],'Data Mentah'!$J$7:$N$31,4,FALSE)</f>
        <v>3000</v>
      </c>
      <c r="L1964" s="14" t="str">
        <f>VLOOKUP(Transaksi[[#This Row],[product_id]],'Data Mentah'!$J$7:$N$31,5,FALSE)</f>
        <v>lainnya</v>
      </c>
      <c r="M1964" s="14">
        <f>Transaksi[[#This Row],[quantity]]*Transaksi[[#This Row],[harga_produk]]</f>
        <v>6000</v>
      </c>
      <c r="N1964" s="14" t="str">
        <f>LEFT(Transaksi[[#This Row],[jenis_pembayaran]],4)</f>
        <v>CASH</v>
      </c>
      <c r="O1964" s="14">
        <f>IF(Transaksi[[#This Row],[tipe_pembayaran]]="QRIS",5%*Transaksi[[#This Row],[total_penjualan]],0)</f>
        <v>0</v>
      </c>
      <c r="P1964" s="14">
        <f>Transaksi[[#This Row],[total_penjualan]]-Transaksi[[#This Row],[diskon]]</f>
        <v>6000</v>
      </c>
      <c r="Q1964" s="16" t="str">
        <f t="shared" si="30"/>
        <v>Februari</v>
      </c>
    </row>
    <row r="1965" spans="1:17">
      <c r="A1965" s="14">
        <v>1965</v>
      </c>
      <c r="B1965" s="14">
        <v>384</v>
      </c>
      <c r="C1965" s="15">
        <v>44634</v>
      </c>
      <c r="D1965" s="14">
        <v>10</v>
      </c>
      <c r="E1965" s="14">
        <v>20</v>
      </c>
      <c r="F1965" s="14">
        <v>2</v>
      </c>
      <c r="G1965" s="14" t="s">
        <v>33</v>
      </c>
      <c r="H1965" s="14" t="s">
        <v>15</v>
      </c>
      <c r="I1965" s="14" t="str">
        <f>VLOOKUP(Transaksi[[#This Row],[product_id]],'Data Mentah'!$J$7:$N$31,2,FALSE)</f>
        <v>Nugget</v>
      </c>
      <c r="J1965" s="14" t="str">
        <f>VLOOKUP(Transaksi[[#This Row],[product_id]],'Data Mentah'!$J$7:$N$31,3,FALSE)</f>
        <v>topping</v>
      </c>
      <c r="K1965" s="14">
        <f>VLOOKUP(Transaksi[[#This Row],[product_id]],'Data Mentah'!$J$7:$N$31,4,FALSE)</f>
        <v>3000</v>
      </c>
      <c r="L1965" s="14" t="str">
        <f>VLOOKUP(Transaksi[[#This Row],[product_id]],'Data Mentah'!$J$7:$N$31,5,FALSE)</f>
        <v>lainnya</v>
      </c>
      <c r="M1965" s="14">
        <f>Transaksi[[#This Row],[quantity]]*Transaksi[[#This Row],[harga_produk]]</f>
        <v>6000</v>
      </c>
      <c r="N1965" s="14" t="str">
        <f>LEFT(Transaksi[[#This Row],[jenis_pembayaran]],4)</f>
        <v>QRIS</v>
      </c>
      <c r="O1965" s="14">
        <f>IF(Transaksi[[#This Row],[tipe_pembayaran]]="QRIS",5%*Transaksi[[#This Row],[total_penjualan]],0)</f>
        <v>300</v>
      </c>
      <c r="P1965" s="14">
        <f>Transaksi[[#This Row],[total_penjualan]]-Transaksi[[#This Row],[diskon]]</f>
        <v>5700</v>
      </c>
      <c r="Q1965" s="16" t="str">
        <f t="shared" si="30"/>
        <v>Maret</v>
      </c>
    </row>
    <row r="1966" spans="1:17">
      <c r="A1966" s="14">
        <v>1966</v>
      </c>
      <c r="B1966" s="14">
        <v>918</v>
      </c>
      <c r="C1966" s="15">
        <v>44781</v>
      </c>
      <c r="D1966" s="14">
        <v>10</v>
      </c>
      <c r="E1966" s="14">
        <v>20</v>
      </c>
      <c r="F1966" s="14">
        <v>2</v>
      </c>
      <c r="G1966" s="14" t="s">
        <v>19</v>
      </c>
      <c r="H1966" s="14" t="s">
        <v>15</v>
      </c>
      <c r="I1966" s="14" t="str">
        <f>VLOOKUP(Transaksi[[#This Row],[product_id]],'Data Mentah'!$J$7:$N$31,2,FALSE)</f>
        <v>Nugget</v>
      </c>
      <c r="J1966" s="14" t="str">
        <f>VLOOKUP(Transaksi[[#This Row],[product_id]],'Data Mentah'!$J$7:$N$31,3,FALSE)</f>
        <v>topping</v>
      </c>
      <c r="K1966" s="14">
        <f>VLOOKUP(Transaksi[[#This Row],[product_id]],'Data Mentah'!$J$7:$N$31,4,FALSE)</f>
        <v>3000</v>
      </c>
      <c r="L1966" s="14" t="str">
        <f>VLOOKUP(Transaksi[[#This Row],[product_id]],'Data Mentah'!$J$7:$N$31,5,FALSE)</f>
        <v>lainnya</v>
      </c>
      <c r="M1966" s="14">
        <f>Transaksi[[#This Row],[quantity]]*Transaksi[[#This Row],[harga_produk]]</f>
        <v>6000</v>
      </c>
      <c r="N1966" s="14" t="str">
        <f>LEFT(Transaksi[[#This Row],[jenis_pembayaran]],4)</f>
        <v>CASH</v>
      </c>
      <c r="O1966" s="14">
        <f>IF(Transaksi[[#This Row],[tipe_pembayaran]]="QRIS",5%*Transaksi[[#This Row],[total_penjualan]],0)</f>
        <v>0</v>
      </c>
      <c r="P1966" s="14">
        <f>Transaksi[[#This Row],[total_penjualan]]-Transaksi[[#This Row],[diskon]]</f>
        <v>6000</v>
      </c>
      <c r="Q1966" s="16" t="str">
        <f t="shared" si="30"/>
        <v>Agustus</v>
      </c>
    </row>
    <row r="1967" spans="1:17">
      <c r="A1967" s="14">
        <v>1967</v>
      </c>
      <c r="B1967" s="14">
        <v>913</v>
      </c>
      <c r="C1967" s="15">
        <v>44646</v>
      </c>
      <c r="D1967" s="14">
        <v>6</v>
      </c>
      <c r="E1967" s="14">
        <v>22</v>
      </c>
      <c r="F1967" s="14">
        <v>2</v>
      </c>
      <c r="G1967" s="14" t="s">
        <v>14</v>
      </c>
      <c r="H1967" s="14" t="s">
        <v>15</v>
      </c>
      <c r="I1967" s="14" t="str">
        <f>VLOOKUP(Transaksi[[#This Row],[product_id]],'Data Mentah'!$J$7:$N$31,2,FALSE)</f>
        <v>Sambal Matah</v>
      </c>
      <c r="J1967" s="14" t="str">
        <f>VLOOKUP(Transaksi[[#This Row],[product_id]],'Data Mentah'!$J$7:$N$31,3,FALSE)</f>
        <v>topping</v>
      </c>
      <c r="K1967" s="14">
        <f>VLOOKUP(Transaksi[[#This Row],[product_id]],'Data Mentah'!$J$7:$N$31,4,FALSE)</f>
        <v>3000</v>
      </c>
      <c r="L1967" s="14" t="str">
        <f>VLOOKUP(Transaksi[[#This Row],[product_id]],'Data Mentah'!$J$7:$N$31,5,FALSE)</f>
        <v>lainnya</v>
      </c>
      <c r="M1967" s="14">
        <f>Transaksi[[#This Row],[quantity]]*Transaksi[[#This Row],[harga_produk]]</f>
        <v>6000</v>
      </c>
      <c r="N1967" s="14" t="str">
        <f>LEFT(Transaksi[[#This Row],[jenis_pembayaran]],4)</f>
        <v>QRIS</v>
      </c>
      <c r="O1967" s="14">
        <f>IF(Transaksi[[#This Row],[tipe_pembayaran]]="QRIS",5%*Transaksi[[#This Row],[total_penjualan]],0)</f>
        <v>300</v>
      </c>
      <c r="P1967" s="14">
        <f>Transaksi[[#This Row],[total_penjualan]]-Transaksi[[#This Row],[diskon]]</f>
        <v>5700</v>
      </c>
      <c r="Q1967" s="16" t="str">
        <f t="shared" si="30"/>
        <v>Maret</v>
      </c>
    </row>
    <row r="1968" spans="1:17">
      <c r="A1968" s="14">
        <v>1968</v>
      </c>
      <c r="B1968" s="14">
        <v>1302</v>
      </c>
      <c r="C1968" s="15">
        <v>44743</v>
      </c>
      <c r="D1968" s="14">
        <v>14</v>
      </c>
      <c r="E1968" s="14">
        <v>23</v>
      </c>
      <c r="F1968" s="14">
        <v>1</v>
      </c>
      <c r="G1968" s="14" t="s">
        <v>19</v>
      </c>
      <c r="H1968" s="14" t="s">
        <v>20</v>
      </c>
      <c r="I1968" s="14" t="str">
        <f>VLOOKUP(Transaksi[[#This Row],[product_id]],'Data Mentah'!$J$7:$N$31,2,FALSE)</f>
        <v>Sosis</v>
      </c>
      <c r="J1968" s="14" t="str">
        <f>VLOOKUP(Transaksi[[#This Row],[product_id]],'Data Mentah'!$J$7:$N$31,3,FALSE)</f>
        <v>topping</v>
      </c>
      <c r="K1968" s="14">
        <f>VLOOKUP(Transaksi[[#This Row],[product_id]],'Data Mentah'!$J$7:$N$31,4,FALSE)</f>
        <v>3000</v>
      </c>
      <c r="L1968" s="14" t="str">
        <f>VLOOKUP(Transaksi[[#This Row],[product_id]],'Data Mentah'!$J$7:$N$31,5,FALSE)</f>
        <v>lainnya</v>
      </c>
      <c r="M1968" s="14">
        <f>Transaksi[[#This Row],[quantity]]*Transaksi[[#This Row],[harga_produk]]</f>
        <v>3000</v>
      </c>
      <c r="N1968" s="14" t="str">
        <f>LEFT(Transaksi[[#This Row],[jenis_pembayaran]],4)</f>
        <v>CASH</v>
      </c>
      <c r="O1968" s="14">
        <f>IF(Transaksi[[#This Row],[tipe_pembayaran]]="QRIS",5%*Transaksi[[#This Row],[total_penjualan]],0)</f>
        <v>0</v>
      </c>
      <c r="P1968" s="14">
        <f>Transaksi[[#This Row],[total_penjualan]]-Transaksi[[#This Row],[diskon]]</f>
        <v>3000</v>
      </c>
      <c r="Q1968" s="16" t="str">
        <f t="shared" si="30"/>
        <v>Juli</v>
      </c>
    </row>
    <row r="1969" spans="1:17">
      <c r="A1969" s="14">
        <v>1969</v>
      </c>
      <c r="B1969" s="14">
        <v>54</v>
      </c>
      <c r="C1969" s="15">
        <v>44614</v>
      </c>
      <c r="D1969" s="14">
        <v>66</v>
      </c>
      <c r="E1969" s="14">
        <v>24</v>
      </c>
      <c r="F1969" s="14">
        <v>1</v>
      </c>
      <c r="G1969" s="14" t="s">
        <v>22</v>
      </c>
      <c r="H1969" s="14" t="s">
        <v>20</v>
      </c>
      <c r="I1969" s="14" t="str">
        <f>VLOOKUP(Transaksi[[#This Row],[product_id]],'Data Mentah'!$J$7:$N$31,2,FALSE)</f>
        <v>Telur</v>
      </c>
      <c r="J1969" s="14" t="str">
        <f>VLOOKUP(Transaksi[[#This Row],[product_id]],'Data Mentah'!$J$7:$N$31,3,FALSE)</f>
        <v>topping</v>
      </c>
      <c r="K1969" s="14">
        <f>VLOOKUP(Transaksi[[#This Row],[product_id]],'Data Mentah'!$J$7:$N$31,4,FALSE)</f>
        <v>3000</v>
      </c>
      <c r="L1969" s="14" t="str">
        <f>VLOOKUP(Transaksi[[#This Row],[product_id]],'Data Mentah'!$J$7:$N$31,5,FALSE)</f>
        <v>lainnya</v>
      </c>
      <c r="M1969" s="14">
        <f>Transaksi[[#This Row],[quantity]]*Transaksi[[#This Row],[harga_produk]]</f>
        <v>3000</v>
      </c>
      <c r="N1969" s="14" t="str">
        <f>LEFT(Transaksi[[#This Row],[jenis_pembayaran]],4)</f>
        <v>QRIS</v>
      </c>
      <c r="O1969" s="14">
        <f>IF(Transaksi[[#This Row],[tipe_pembayaran]]="QRIS",5%*Transaksi[[#This Row],[total_penjualan]],0)</f>
        <v>150</v>
      </c>
      <c r="P1969" s="14">
        <f>Transaksi[[#This Row],[total_penjualan]]-Transaksi[[#This Row],[diskon]]</f>
        <v>2850</v>
      </c>
      <c r="Q1969" s="16" t="str">
        <f t="shared" si="30"/>
        <v>Februari</v>
      </c>
    </row>
    <row r="1970" spans="1:17">
      <c r="A1970" s="14">
        <v>1970</v>
      </c>
      <c r="B1970" s="14">
        <v>1379</v>
      </c>
      <c r="C1970" s="15">
        <v>44700</v>
      </c>
      <c r="D1970" s="14">
        <v>10</v>
      </c>
      <c r="E1970" s="14">
        <v>20</v>
      </c>
      <c r="F1970" s="14">
        <v>2</v>
      </c>
      <c r="G1970" s="14" t="s">
        <v>33</v>
      </c>
      <c r="H1970" s="14" t="s">
        <v>20</v>
      </c>
      <c r="I1970" s="14" t="str">
        <f>VLOOKUP(Transaksi[[#This Row],[product_id]],'Data Mentah'!$J$7:$N$31,2,FALSE)</f>
        <v>Nugget</v>
      </c>
      <c r="J1970" s="14" t="str">
        <f>VLOOKUP(Transaksi[[#This Row],[product_id]],'Data Mentah'!$J$7:$N$31,3,FALSE)</f>
        <v>topping</v>
      </c>
      <c r="K1970" s="14">
        <f>VLOOKUP(Transaksi[[#This Row],[product_id]],'Data Mentah'!$J$7:$N$31,4,FALSE)</f>
        <v>3000</v>
      </c>
      <c r="L1970" s="14" t="str">
        <f>VLOOKUP(Transaksi[[#This Row],[product_id]],'Data Mentah'!$J$7:$N$31,5,FALSE)</f>
        <v>lainnya</v>
      </c>
      <c r="M1970" s="14">
        <f>Transaksi[[#This Row],[quantity]]*Transaksi[[#This Row],[harga_produk]]</f>
        <v>6000</v>
      </c>
      <c r="N1970" s="14" t="str">
        <f>LEFT(Transaksi[[#This Row],[jenis_pembayaran]],4)</f>
        <v>QRIS</v>
      </c>
      <c r="O1970" s="14">
        <f>IF(Transaksi[[#This Row],[tipe_pembayaran]]="QRIS",5%*Transaksi[[#This Row],[total_penjualan]],0)</f>
        <v>300</v>
      </c>
      <c r="P1970" s="14">
        <f>Transaksi[[#This Row],[total_penjualan]]-Transaksi[[#This Row],[diskon]]</f>
        <v>5700</v>
      </c>
      <c r="Q1970" s="16" t="str">
        <f t="shared" si="30"/>
        <v>Mei</v>
      </c>
    </row>
    <row r="1971" spans="1:17">
      <c r="A1971" s="14">
        <v>1971</v>
      </c>
      <c r="B1971" s="14">
        <v>1469</v>
      </c>
      <c r="C1971" s="15">
        <v>44759</v>
      </c>
      <c r="D1971" s="14">
        <v>6</v>
      </c>
      <c r="E1971" s="14">
        <v>22</v>
      </c>
      <c r="F1971" s="14">
        <v>1</v>
      </c>
      <c r="G1971" s="14" t="s">
        <v>22</v>
      </c>
      <c r="H1971" s="14" t="s">
        <v>20</v>
      </c>
      <c r="I1971" s="14" t="str">
        <f>VLOOKUP(Transaksi[[#This Row],[product_id]],'Data Mentah'!$J$7:$N$31,2,FALSE)</f>
        <v>Sambal Matah</v>
      </c>
      <c r="J1971" s="14" t="str">
        <f>VLOOKUP(Transaksi[[#This Row],[product_id]],'Data Mentah'!$J$7:$N$31,3,FALSE)</f>
        <v>topping</v>
      </c>
      <c r="K1971" s="14">
        <f>VLOOKUP(Transaksi[[#This Row],[product_id]],'Data Mentah'!$J$7:$N$31,4,FALSE)</f>
        <v>3000</v>
      </c>
      <c r="L1971" s="14" t="str">
        <f>VLOOKUP(Transaksi[[#This Row],[product_id]],'Data Mentah'!$J$7:$N$31,5,FALSE)</f>
        <v>lainnya</v>
      </c>
      <c r="M1971" s="14">
        <f>Transaksi[[#This Row],[quantity]]*Transaksi[[#This Row],[harga_produk]]</f>
        <v>3000</v>
      </c>
      <c r="N1971" s="14" t="str">
        <f>LEFT(Transaksi[[#This Row],[jenis_pembayaran]],4)</f>
        <v>QRIS</v>
      </c>
      <c r="O1971" s="14">
        <f>IF(Transaksi[[#This Row],[tipe_pembayaran]]="QRIS",5%*Transaksi[[#This Row],[total_penjualan]],0)</f>
        <v>150</v>
      </c>
      <c r="P1971" s="14">
        <f>Transaksi[[#This Row],[total_penjualan]]-Transaksi[[#This Row],[diskon]]</f>
        <v>2850</v>
      </c>
      <c r="Q1971" s="16" t="str">
        <f t="shared" si="30"/>
        <v>Juli</v>
      </c>
    </row>
    <row r="1972" spans="1:17">
      <c r="A1972" s="14">
        <v>1972</v>
      </c>
      <c r="B1972" s="14">
        <v>868</v>
      </c>
      <c r="C1972" s="15">
        <v>44714</v>
      </c>
      <c r="D1972" s="14">
        <v>10</v>
      </c>
      <c r="E1972" s="14">
        <v>20</v>
      </c>
      <c r="F1972" s="14">
        <v>2</v>
      </c>
      <c r="G1972" s="14" t="s">
        <v>45</v>
      </c>
      <c r="H1972" s="14" t="s">
        <v>20</v>
      </c>
      <c r="I1972" s="14" t="str">
        <f>VLOOKUP(Transaksi[[#This Row],[product_id]],'Data Mentah'!$J$7:$N$31,2,FALSE)</f>
        <v>Nugget</v>
      </c>
      <c r="J1972" s="14" t="str">
        <f>VLOOKUP(Transaksi[[#This Row],[product_id]],'Data Mentah'!$J$7:$N$31,3,FALSE)</f>
        <v>topping</v>
      </c>
      <c r="K1972" s="14">
        <f>VLOOKUP(Transaksi[[#This Row],[product_id]],'Data Mentah'!$J$7:$N$31,4,FALSE)</f>
        <v>3000</v>
      </c>
      <c r="L1972" s="14" t="str">
        <f>VLOOKUP(Transaksi[[#This Row],[product_id]],'Data Mentah'!$J$7:$N$31,5,FALSE)</f>
        <v>lainnya</v>
      </c>
      <c r="M1972" s="14">
        <f>Transaksi[[#This Row],[quantity]]*Transaksi[[#This Row],[harga_produk]]</f>
        <v>6000</v>
      </c>
      <c r="N1972" s="14" t="str">
        <f>LEFT(Transaksi[[#This Row],[jenis_pembayaran]],4)</f>
        <v>QRIS</v>
      </c>
      <c r="O1972" s="14">
        <f>IF(Transaksi[[#This Row],[tipe_pembayaran]]="QRIS",5%*Transaksi[[#This Row],[total_penjualan]],0)</f>
        <v>300</v>
      </c>
      <c r="P1972" s="14">
        <f>Transaksi[[#This Row],[total_penjualan]]-Transaksi[[#This Row],[diskon]]</f>
        <v>5700</v>
      </c>
      <c r="Q1972" s="16" t="str">
        <f t="shared" si="30"/>
        <v>Juni</v>
      </c>
    </row>
    <row r="1973" spans="1:17">
      <c r="A1973" s="14">
        <v>1973</v>
      </c>
      <c r="B1973" s="14">
        <v>848</v>
      </c>
      <c r="C1973" s="15">
        <v>44677</v>
      </c>
      <c r="D1973" s="14">
        <v>66</v>
      </c>
      <c r="E1973" s="14">
        <v>19</v>
      </c>
      <c r="F1973" s="14">
        <v>2</v>
      </c>
      <c r="G1973" s="14" t="s">
        <v>30</v>
      </c>
      <c r="H1973" s="14" t="s">
        <v>15</v>
      </c>
      <c r="I1973" s="14" t="str">
        <f>VLOOKUP(Transaksi[[#This Row],[product_id]],'Data Mentah'!$J$7:$N$31,2,FALSE)</f>
        <v>Kornet</v>
      </c>
      <c r="J1973" s="14" t="str">
        <f>VLOOKUP(Transaksi[[#This Row],[product_id]],'Data Mentah'!$J$7:$N$31,3,FALSE)</f>
        <v>topping</v>
      </c>
      <c r="K1973" s="14">
        <f>VLOOKUP(Transaksi[[#This Row],[product_id]],'Data Mentah'!$J$7:$N$31,4,FALSE)</f>
        <v>3000</v>
      </c>
      <c r="L1973" s="14" t="str">
        <f>VLOOKUP(Transaksi[[#This Row],[product_id]],'Data Mentah'!$J$7:$N$31,5,FALSE)</f>
        <v>lainnya</v>
      </c>
      <c r="M1973" s="14">
        <f>Transaksi[[#This Row],[quantity]]*Transaksi[[#This Row],[harga_produk]]</f>
        <v>6000</v>
      </c>
      <c r="N1973" s="14" t="str">
        <f>LEFT(Transaksi[[#This Row],[jenis_pembayaran]],4)</f>
        <v>QRIS</v>
      </c>
      <c r="O1973" s="14">
        <f>IF(Transaksi[[#This Row],[tipe_pembayaran]]="QRIS",5%*Transaksi[[#This Row],[total_penjualan]],0)</f>
        <v>300</v>
      </c>
      <c r="P1973" s="14">
        <f>Transaksi[[#This Row],[total_penjualan]]-Transaksi[[#This Row],[diskon]]</f>
        <v>5700</v>
      </c>
      <c r="Q1973" s="16" t="str">
        <f t="shared" si="30"/>
        <v>April</v>
      </c>
    </row>
    <row r="1974" spans="1:17">
      <c r="A1974" s="14">
        <v>1974</v>
      </c>
      <c r="B1974" s="14">
        <v>38</v>
      </c>
      <c r="C1974" s="15">
        <v>44601</v>
      </c>
      <c r="D1974" s="14">
        <v>10</v>
      </c>
      <c r="E1974" s="14">
        <v>20</v>
      </c>
      <c r="F1974" s="14">
        <v>1</v>
      </c>
      <c r="G1974" s="14" t="s">
        <v>30</v>
      </c>
      <c r="H1974" s="14" t="s">
        <v>15</v>
      </c>
      <c r="I1974" s="14" t="str">
        <f>VLOOKUP(Transaksi[[#This Row],[product_id]],'Data Mentah'!$J$7:$N$31,2,FALSE)</f>
        <v>Nugget</v>
      </c>
      <c r="J1974" s="14" t="str">
        <f>VLOOKUP(Transaksi[[#This Row],[product_id]],'Data Mentah'!$J$7:$N$31,3,FALSE)</f>
        <v>topping</v>
      </c>
      <c r="K1974" s="14">
        <f>VLOOKUP(Transaksi[[#This Row],[product_id]],'Data Mentah'!$J$7:$N$31,4,FALSE)</f>
        <v>3000</v>
      </c>
      <c r="L1974" s="14" t="str">
        <f>VLOOKUP(Transaksi[[#This Row],[product_id]],'Data Mentah'!$J$7:$N$31,5,FALSE)</f>
        <v>lainnya</v>
      </c>
      <c r="M1974" s="14">
        <f>Transaksi[[#This Row],[quantity]]*Transaksi[[#This Row],[harga_produk]]</f>
        <v>3000</v>
      </c>
      <c r="N1974" s="14" t="str">
        <f>LEFT(Transaksi[[#This Row],[jenis_pembayaran]],4)</f>
        <v>QRIS</v>
      </c>
      <c r="O1974" s="14">
        <f>IF(Transaksi[[#This Row],[tipe_pembayaran]]="QRIS",5%*Transaksi[[#This Row],[total_penjualan]],0)</f>
        <v>150</v>
      </c>
      <c r="P1974" s="14">
        <f>Transaksi[[#This Row],[total_penjualan]]-Transaksi[[#This Row],[diskon]]</f>
        <v>2850</v>
      </c>
      <c r="Q1974" s="16" t="str">
        <f t="shared" si="30"/>
        <v>Februari</v>
      </c>
    </row>
    <row r="1975" spans="1:17">
      <c r="A1975" s="14">
        <v>1975</v>
      </c>
      <c r="B1975" s="14">
        <v>1154</v>
      </c>
      <c r="C1975" s="15">
        <v>44577</v>
      </c>
      <c r="D1975" s="14">
        <v>6</v>
      </c>
      <c r="E1975" s="14">
        <v>22</v>
      </c>
      <c r="F1975" s="14">
        <v>2</v>
      </c>
      <c r="G1975" s="14" t="s">
        <v>45</v>
      </c>
      <c r="H1975" s="14" t="s">
        <v>15</v>
      </c>
      <c r="I1975" s="14" t="str">
        <f>VLOOKUP(Transaksi[[#This Row],[product_id]],'Data Mentah'!$J$7:$N$31,2,FALSE)</f>
        <v>Sambal Matah</v>
      </c>
      <c r="J1975" s="14" t="str">
        <f>VLOOKUP(Transaksi[[#This Row],[product_id]],'Data Mentah'!$J$7:$N$31,3,FALSE)</f>
        <v>topping</v>
      </c>
      <c r="K1975" s="14">
        <f>VLOOKUP(Transaksi[[#This Row],[product_id]],'Data Mentah'!$J$7:$N$31,4,FALSE)</f>
        <v>3000</v>
      </c>
      <c r="L1975" s="14" t="str">
        <f>VLOOKUP(Transaksi[[#This Row],[product_id]],'Data Mentah'!$J$7:$N$31,5,FALSE)</f>
        <v>lainnya</v>
      </c>
      <c r="M1975" s="14">
        <f>Transaksi[[#This Row],[quantity]]*Transaksi[[#This Row],[harga_produk]]</f>
        <v>6000</v>
      </c>
      <c r="N1975" s="14" t="str">
        <f>LEFT(Transaksi[[#This Row],[jenis_pembayaran]],4)</f>
        <v>QRIS</v>
      </c>
      <c r="O1975" s="14">
        <f>IF(Transaksi[[#This Row],[tipe_pembayaran]]="QRIS",5%*Transaksi[[#This Row],[total_penjualan]],0)</f>
        <v>300</v>
      </c>
      <c r="P1975" s="14">
        <f>Transaksi[[#This Row],[total_penjualan]]-Transaksi[[#This Row],[diskon]]</f>
        <v>5700</v>
      </c>
      <c r="Q1975" s="16" t="str">
        <f t="shared" si="30"/>
        <v>Januari</v>
      </c>
    </row>
    <row r="1976" spans="1:17">
      <c r="A1976" s="14">
        <v>1976</v>
      </c>
      <c r="B1976" s="14">
        <v>192</v>
      </c>
      <c r="C1976" s="15">
        <v>44714</v>
      </c>
      <c r="D1976" s="14">
        <v>66</v>
      </c>
      <c r="E1976" s="14">
        <v>19</v>
      </c>
      <c r="F1976" s="14">
        <v>1</v>
      </c>
      <c r="G1976" s="14" t="s">
        <v>22</v>
      </c>
      <c r="H1976" s="14" t="s">
        <v>20</v>
      </c>
      <c r="I1976" s="14" t="str">
        <f>VLOOKUP(Transaksi[[#This Row],[product_id]],'Data Mentah'!$J$7:$N$31,2,FALSE)</f>
        <v>Kornet</v>
      </c>
      <c r="J1976" s="14" t="str">
        <f>VLOOKUP(Transaksi[[#This Row],[product_id]],'Data Mentah'!$J$7:$N$31,3,FALSE)</f>
        <v>topping</v>
      </c>
      <c r="K1976" s="14">
        <f>VLOOKUP(Transaksi[[#This Row],[product_id]],'Data Mentah'!$J$7:$N$31,4,FALSE)</f>
        <v>3000</v>
      </c>
      <c r="L1976" s="14" t="str">
        <f>VLOOKUP(Transaksi[[#This Row],[product_id]],'Data Mentah'!$J$7:$N$31,5,FALSE)</f>
        <v>lainnya</v>
      </c>
      <c r="M1976" s="14">
        <f>Transaksi[[#This Row],[quantity]]*Transaksi[[#This Row],[harga_produk]]</f>
        <v>3000</v>
      </c>
      <c r="N1976" s="14" t="str">
        <f>LEFT(Transaksi[[#This Row],[jenis_pembayaran]],4)</f>
        <v>QRIS</v>
      </c>
      <c r="O1976" s="14">
        <f>IF(Transaksi[[#This Row],[tipe_pembayaran]]="QRIS",5%*Transaksi[[#This Row],[total_penjualan]],0)</f>
        <v>150</v>
      </c>
      <c r="P1976" s="14">
        <f>Transaksi[[#This Row],[total_penjualan]]-Transaksi[[#This Row],[diskon]]</f>
        <v>2850</v>
      </c>
      <c r="Q1976" s="16" t="str">
        <f t="shared" si="30"/>
        <v>Juni</v>
      </c>
    </row>
    <row r="1977" spans="1:17">
      <c r="A1977" s="14">
        <v>1977</v>
      </c>
      <c r="B1977" s="14">
        <v>767</v>
      </c>
      <c r="C1977" s="15">
        <v>44724</v>
      </c>
      <c r="D1977" s="14">
        <v>14</v>
      </c>
      <c r="E1977" s="14">
        <v>23</v>
      </c>
      <c r="F1977" s="14">
        <v>1</v>
      </c>
      <c r="G1977" s="14" t="s">
        <v>14</v>
      </c>
      <c r="H1977" s="14" t="s">
        <v>20</v>
      </c>
      <c r="I1977" s="14" t="str">
        <f>VLOOKUP(Transaksi[[#This Row],[product_id]],'Data Mentah'!$J$7:$N$31,2,FALSE)</f>
        <v>Sosis</v>
      </c>
      <c r="J1977" s="14" t="str">
        <f>VLOOKUP(Transaksi[[#This Row],[product_id]],'Data Mentah'!$J$7:$N$31,3,FALSE)</f>
        <v>topping</v>
      </c>
      <c r="K1977" s="14">
        <f>VLOOKUP(Transaksi[[#This Row],[product_id]],'Data Mentah'!$J$7:$N$31,4,FALSE)</f>
        <v>3000</v>
      </c>
      <c r="L1977" s="14" t="str">
        <f>VLOOKUP(Transaksi[[#This Row],[product_id]],'Data Mentah'!$J$7:$N$31,5,FALSE)</f>
        <v>lainnya</v>
      </c>
      <c r="M1977" s="14">
        <f>Transaksi[[#This Row],[quantity]]*Transaksi[[#This Row],[harga_produk]]</f>
        <v>3000</v>
      </c>
      <c r="N1977" s="14" t="str">
        <f>LEFT(Transaksi[[#This Row],[jenis_pembayaran]],4)</f>
        <v>QRIS</v>
      </c>
      <c r="O1977" s="14">
        <f>IF(Transaksi[[#This Row],[tipe_pembayaran]]="QRIS",5%*Transaksi[[#This Row],[total_penjualan]],0)</f>
        <v>150</v>
      </c>
      <c r="P1977" s="14">
        <f>Transaksi[[#This Row],[total_penjualan]]-Transaksi[[#This Row],[diskon]]</f>
        <v>2850</v>
      </c>
      <c r="Q1977" s="16" t="str">
        <f t="shared" si="30"/>
        <v>Juni</v>
      </c>
    </row>
    <row r="1978" spans="1:17">
      <c r="A1978" s="14">
        <v>1978</v>
      </c>
      <c r="B1978" s="14">
        <v>191</v>
      </c>
      <c r="C1978" s="15">
        <v>44749</v>
      </c>
      <c r="D1978" s="14">
        <v>6</v>
      </c>
      <c r="E1978" s="14">
        <v>22</v>
      </c>
      <c r="F1978" s="14">
        <v>2</v>
      </c>
      <c r="G1978" s="14" t="s">
        <v>30</v>
      </c>
      <c r="H1978" s="14" t="s">
        <v>20</v>
      </c>
      <c r="I1978" s="14" t="str">
        <f>VLOOKUP(Transaksi[[#This Row],[product_id]],'Data Mentah'!$J$7:$N$31,2,FALSE)</f>
        <v>Sambal Matah</v>
      </c>
      <c r="J1978" s="14" t="str">
        <f>VLOOKUP(Transaksi[[#This Row],[product_id]],'Data Mentah'!$J$7:$N$31,3,FALSE)</f>
        <v>topping</v>
      </c>
      <c r="K1978" s="14">
        <f>VLOOKUP(Transaksi[[#This Row],[product_id]],'Data Mentah'!$J$7:$N$31,4,FALSE)</f>
        <v>3000</v>
      </c>
      <c r="L1978" s="14" t="str">
        <f>VLOOKUP(Transaksi[[#This Row],[product_id]],'Data Mentah'!$J$7:$N$31,5,FALSE)</f>
        <v>lainnya</v>
      </c>
      <c r="M1978" s="14">
        <f>Transaksi[[#This Row],[quantity]]*Transaksi[[#This Row],[harga_produk]]</f>
        <v>6000</v>
      </c>
      <c r="N1978" s="14" t="str">
        <f>LEFT(Transaksi[[#This Row],[jenis_pembayaran]],4)</f>
        <v>QRIS</v>
      </c>
      <c r="O1978" s="14">
        <f>IF(Transaksi[[#This Row],[tipe_pembayaran]]="QRIS",5%*Transaksi[[#This Row],[total_penjualan]],0)</f>
        <v>300</v>
      </c>
      <c r="P1978" s="14">
        <f>Transaksi[[#This Row],[total_penjualan]]-Transaksi[[#This Row],[diskon]]</f>
        <v>5700</v>
      </c>
      <c r="Q1978" s="16" t="str">
        <f t="shared" si="30"/>
        <v>Juli</v>
      </c>
    </row>
    <row r="1979" spans="1:17">
      <c r="A1979" s="14">
        <v>1979</v>
      </c>
      <c r="B1979" s="14">
        <v>257</v>
      </c>
      <c r="C1979" s="15">
        <v>44662</v>
      </c>
      <c r="D1979" s="14">
        <v>66</v>
      </c>
      <c r="E1979" s="14">
        <v>19</v>
      </c>
      <c r="F1979" s="14">
        <v>1</v>
      </c>
      <c r="G1979" s="14" t="s">
        <v>30</v>
      </c>
      <c r="H1979" s="14" t="s">
        <v>20</v>
      </c>
      <c r="I1979" s="14" t="str">
        <f>VLOOKUP(Transaksi[[#This Row],[product_id]],'Data Mentah'!$J$7:$N$31,2,FALSE)</f>
        <v>Kornet</v>
      </c>
      <c r="J1979" s="14" t="str">
        <f>VLOOKUP(Transaksi[[#This Row],[product_id]],'Data Mentah'!$J$7:$N$31,3,FALSE)</f>
        <v>topping</v>
      </c>
      <c r="K1979" s="14">
        <f>VLOOKUP(Transaksi[[#This Row],[product_id]],'Data Mentah'!$J$7:$N$31,4,FALSE)</f>
        <v>3000</v>
      </c>
      <c r="L1979" s="14" t="str">
        <f>VLOOKUP(Transaksi[[#This Row],[product_id]],'Data Mentah'!$J$7:$N$31,5,FALSE)</f>
        <v>lainnya</v>
      </c>
      <c r="M1979" s="14">
        <f>Transaksi[[#This Row],[quantity]]*Transaksi[[#This Row],[harga_produk]]</f>
        <v>3000</v>
      </c>
      <c r="N1979" s="14" t="str">
        <f>LEFT(Transaksi[[#This Row],[jenis_pembayaran]],4)</f>
        <v>QRIS</v>
      </c>
      <c r="O1979" s="14">
        <f>IF(Transaksi[[#This Row],[tipe_pembayaran]]="QRIS",5%*Transaksi[[#This Row],[total_penjualan]],0)</f>
        <v>150</v>
      </c>
      <c r="P1979" s="14">
        <f>Transaksi[[#This Row],[total_penjualan]]-Transaksi[[#This Row],[diskon]]</f>
        <v>2850</v>
      </c>
      <c r="Q1979" s="16" t="str">
        <f t="shared" si="30"/>
        <v>April</v>
      </c>
    </row>
    <row r="1980" spans="1:17">
      <c r="A1980" s="14">
        <v>1980</v>
      </c>
      <c r="B1980" s="14">
        <v>166</v>
      </c>
      <c r="C1980" s="15">
        <v>44751</v>
      </c>
      <c r="D1980" s="14">
        <v>10</v>
      </c>
      <c r="E1980" s="14">
        <v>20</v>
      </c>
      <c r="F1980" s="14">
        <v>2</v>
      </c>
      <c r="G1980" s="14" t="s">
        <v>22</v>
      </c>
      <c r="H1980" s="14" t="s">
        <v>15</v>
      </c>
      <c r="I1980" s="14" t="str">
        <f>VLOOKUP(Transaksi[[#This Row],[product_id]],'Data Mentah'!$J$7:$N$31,2,FALSE)</f>
        <v>Nugget</v>
      </c>
      <c r="J1980" s="14" t="str">
        <f>VLOOKUP(Transaksi[[#This Row],[product_id]],'Data Mentah'!$J$7:$N$31,3,FALSE)</f>
        <v>topping</v>
      </c>
      <c r="K1980" s="14">
        <f>VLOOKUP(Transaksi[[#This Row],[product_id]],'Data Mentah'!$J$7:$N$31,4,FALSE)</f>
        <v>3000</v>
      </c>
      <c r="L1980" s="14" t="str">
        <f>VLOOKUP(Transaksi[[#This Row],[product_id]],'Data Mentah'!$J$7:$N$31,5,FALSE)</f>
        <v>lainnya</v>
      </c>
      <c r="M1980" s="14">
        <f>Transaksi[[#This Row],[quantity]]*Transaksi[[#This Row],[harga_produk]]</f>
        <v>6000</v>
      </c>
      <c r="N1980" s="14" t="str">
        <f>LEFT(Transaksi[[#This Row],[jenis_pembayaran]],4)</f>
        <v>QRIS</v>
      </c>
      <c r="O1980" s="14">
        <f>IF(Transaksi[[#This Row],[tipe_pembayaran]]="QRIS",5%*Transaksi[[#This Row],[total_penjualan]],0)</f>
        <v>300</v>
      </c>
      <c r="P1980" s="14">
        <f>Transaksi[[#This Row],[total_penjualan]]-Transaksi[[#This Row],[diskon]]</f>
        <v>5700</v>
      </c>
      <c r="Q1980" s="16" t="str">
        <f t="shared" si="30"/>
        <v>Juli</v>
      </c>
    </row>
    <row r="1981" spans="1:17">
      <c r="A1981" s="14">
        <v>1981</v>
      </c>
      <c r="B1981" s="14">
        <v>1409</v>
      </c>
      <c r="C1981" s="15">
        <v>44721</v>
      </c>
      <c r="D1981" s="14">
        <v>6</v>
      </c>
      <c r="E1981" s="14">
        <v>22</v>
      </c>
      <c r="F1981" s="14">
        <v>1</v>
      </c>
      <c r="G1981" s="14" t="s">
        <v>19</v>
      </c>
      <c r="H1981" s="14" t="s">
        <v>15</v>
      </c>
      <c r="I1981" s="14" t="str">
        <f>VLOOKUP(Transaksi[[#This Row],[product_id]],'Data Mentah'!$J$7:$N$31,2,FALSE)</f>
        <v>Sambal Matah</v>
      </c>
      <c r="J1981" s="14" t="str">
        <f>VLOOKUP(Transaksi[[#This Row],[product_id]],'Data Mentah'!$J$7:$N$31,3,FALSE)</f>
        <v>topping</v>
      </c>
      <c r="K1981" s="14">
        <f>VLOOKUP(Transaksi[[#This Row],[product_id]],'Data Mentah'!$J$7:$N$31,4,FALSE)</f>
        <v>3000</v>
      </c>
      <c r="L1981" s="14" t="str">
        <f>VLOOKUP(Transaksi[[#This Row],[product_id]],'Data Mentah'!$J$7:$N$31,5,FALSE)</f>
        <v>lainnya</v>
      </c>
      <c r="M1981" s="14">
        <f>Transaksi[[#This Row],[quantity]]*Transaksi[[#This Row],[harga_produk]]</f>
        <v>3000</v>
      </c>
      <c r="N1981" s="14" t="str">
        <f>LEFT(Transaksi[[#This Row],[jenis_pembayaran]],4)</f>
        <v>CASH</v>
      </c>
      <c r="O1981" s="14">
        <f>IF(Transaksi[[#This Row],[tipe_pembayaran]]="QRIS",5%*Transaksi[[#This Row],[total_penjualan]],0)</f>
        <v>0</v>
      </c>
      <c r="P1981" s="14">
        <f>Transaksi[[#This Row],[total_penjualan]]-Transaksi[[#This Row],[diskon]]</f>
        <v>3000</v>
      </c>
      <c r="Q1981" s="16" t="str">
        <f t="shared" si="30"/>
        <v>Juni</v>
      </c>
    </row>
    <row r="1982" spans="1:17">
      <c r="A1982" s="14">
        <v>1982</v>
      </c>
      <c r="B1982" s="14">
        <v>1436</v>
      </c>
      <c r="C1982" s="15">
        <v>44622</v>
      </c>
      <c r="D1982" s="14">
        <v>66</v>
      </c>
      <c r="E1982" s="14">
        <v>19</v>
      </c>
      <c r="F1982" s="14">
        <v>2</v>
      </c>
      <c r="G1982" s="14" t="s">
        <v>22</v>
      </c>
      <c r="H1982" s="14" t="s">
        <v>20</v>
      </c>
      <c r="I1982" s="14" t="str">
        <f>VLOOKUP(Transaksi[[#This Row],[product_id]],'Data Mentah'!$J$7:$N$31,2,FALSE)</f>
        <v>Kornet</v>
      </c>
      <c r="J1982" s="14" t="str">
        <f>VLOOKUP(Transaksi[[#This Row],[product_id]],'Data Mentah'!$J$7:$N$31,3,FALSE)</f>
        <v>topping</v>
      </c>
      <c r="K1982" s="14">
        <f>VLOOKUP(Transaksi[[#This Row],[product_id]],'Data Mentah'!$J$7:$N$31,4,FALSE)</f>
        <v>3000</v>
      </c>
      <c r="L1982" s="14" t="str">
        <f>VLOOKUP(Transaksi[[#This Row],[product_id]],'Data Mentah'!$J$7:$N$31,5,FALSE)</f>
        <v>lainnya</v>
      </c>
      <c r="M1982" s="14">
        <f>Transaksi[[#This Row],[quantity]]*Transaksi[[#This Row],[harga_produk]]</f>
        <v>6000</v>
      </c>
      <c r="N1982" s="14" t="str">
        <f>LEFT(Transaksi[[#This Row],[jenis_pembayaran]],4)</f>
        <v>QRIS</v>
      </c>
      <c r="O1982" s="14">
        <f>IF(Transaksi[[#This Row],[tipe_pembayaran]]="QRIS",5%*Transaksi[[#This Row],[total_penjualan]],0)</f>
        <v>300</v>
      </c>
      <c r="P1982" s="14">
        <f>Transaksi[[#This Row],[total_penjualan]]-Transaksi[[#This Row],[diskon]]</f>
        <v>5700</v>
      </c>
      <c r="Q1982" s="16" t="str">
        <f t="shared" si="30"/>
        <v>Maret</v>
      </c>
    </row>
    <row r="1983" spans="1:17">
      <c r="A1983" s="14">
        <v>1983</v>
      </c>
      <c r="B1983" s="14">
        <v>57</v>
      </c>
      <c r="C1983" s="15">
        <v>44726</v>
      </c>
      <c r="D1983" s="14">
        <v>66</v>
      </c>
      <c r="E1983" s="14">
        <v>24</v>
      </c>
      <c r="F1983" s="14">
        <v>1</v>
      </c>
      <c r="G1983" s="14" t="s">
        <v>22</v>
      </c>
      <c r="H1983" s="14" t="s">
        <v>15</v>
      </c>
      <c r="I1983" s="14" t="str">
        <f>VLOOKUP(Transaksi[[#This Row],[product_id]],'Data Mentah'!$J$7:$N$31,2,FALSE)</f>
        <v>Telur</v>
      </c>
      <c r="J1983" s="14" t="str">
        <f>VLOOKUP(Transaksi[[#This Row],[product_id]],'Data Mentah'!$J$7:$N$31,3,FALSE)</f>
        <v>topping</v>
      </c>
      <c r="K1983" s="14">
        <f>VLOOKUP(Transaksi[[#This Row],[product_id]],'Data Mentah'!$J$7:$N$31,4,FALSE)</f>
        <v>3000</v>
      </c>
      <c r="L1983" s="14" t="str">
        <f>VLOOKUP(Transaksi[[#This Row],[product_id]],'Data Mentah'!$J$7:$N$31,5,FALSE)</f>
        <v>lainnya</v>
      </c>
      <c r="M1983" s="14">
        <f>Transaksi[[#This Row],[quantity]]*Transaksi[[#This Row],[harga_produk]]</f>
        <v>3000</v>
      </c>
      <c r="N1983" s="14" t="str">
        <f>LEFT(Transaksi[[#This Row],[jenis_pembayaran]],4)</f>
        <v>QRIS</v>
      </c>
      <c r="O1983" s="14">
        <f>IF(Transaksi[[#This Row],[tipe_pembayaran]]="QRIS",5%*Transaksi[[#This Row],[total_penjualan]],0)</f>
        <v>150</v>
      </c>
      <c r="P1983" s="14">
        <f>Transaksi[[#This Row],[total_penjualan]]-Transaksi[[#This Row],[diskon]]</f>
        <v>2850</v>
      </c>
      <c r="Q1983" s="16" t="str">
        <f t="shared" si="30"/>
        <v>Juni</v>
      </c>
    </row>
    <row r="1984" spans="1:17">
      <c r="A1984" s="14">
        <v>1984</v>
      </c>
      <c r="B1984" s="14">
        <v>786</v>
      </c>
      <c r="C1984" s="15">
        <v>44733</v>
      </c>
      <c r="D1984" s="14">
        <v>14</v>
      </c>
      <c r="E1984" s="14">
        <v>23</v>
      </c>
      <c r="F1984" s="14">
        <v>2</v>
      </c>
      <c r="G1984" s="14" t="s">
        <v>45</v>
      </c>
      <c r="H1984" s="14" t="s">
        <v>15</v>
      </c>
      <c r="I1984" s="14" t="str">
        <f>VLOOKUP(Transaksi[[#This Row],[product_id]],'Data Mentah'!$J$7:$N$31,2,FALSE)</f>
        <v>Sosis</v>
      </c>
      <c r="J1984" s="14" t="str">
        <f>VLOOKUP(Transaksi[[#This Row],[product_id]],'Data Mentah'!$J$7:$N$31,3,FALSE)</f>
        <v>topping</v>
      </c>
      <c r="K1984" s="14">
        <f>VLOOKUP(Transaksi[[#This Row],[product_id]],'Data Mentah'!$J$7:$N$31,4,FALSE)</f>
        <v>3000</v>
      </c>
      <c r="L1984" s="14" t="str">
        <f>VLOOKUP(Transaksi[[#This Row],[product_id]],'Data Mentah'!$J$7:$N$31,5,FALSE)</f>
        <v>lainnya</v>
      </c>
      <c r="M1984" s="14">
        <f>Transaksi[[#This Row],[quantity]]*Transaksi[[#This Row],[harga_produk]]</f>
        <v>6000</v>
      </c>
      <c r="N1984" s="14" t="str">
        <f>LEFT(Transaksi[[#This Row],[jenis_pembayaran]],4)</f>
        <v>QRIS</v>
      </c>
      <c r="O1984" s="14">
        <f>IF(Transaksi[[#This Row],[tipe_pembayaran]]="QRIS",5%*Transaksi[[#This Row],[total_penjualan]],0)</f>
        <v>300</v>
      </c>
      <c r="P1984" s="14">
        <f>Transaksi[[#This Row],[total_penjualan]]-Transaksi[[#This Row],[diskon]]</f>
        <v>5700</v>
      </c>
      <c r="Q1984" s="16" t="str">
        <f t="shared" si="30"/>
        <v>Juni</v>
      </c>
    </row>
    <row r="1985" spans="1:17">
      <c r="A1985" s="14">
        <v>1985</v>
      </c>
      <c r="B1985" s="14">
        <v>892</v>
      </c>
      <c r="C1985" s="15">
        <v>44713</v>
      </c>
      <c r="D1985" s="14">
        <v>14</v>
      </c>
      <c r="E1985" s="14">
        <v>23</v>
      </c>
      <c r="F1985" s="14">
        <v>1</v>
      </c>
      <c r="G1985" s="14" t="s">
        <v>14</v>
      </c>
      <c r="H1985" s="14" t="s">
        <v>20</v>
      </c>
      <c r="I1985" s="14" t="str">
        <f>VLOOKUP(Transaksi[[#This Row],[product_id]],'Data Mentah'!$J$7:$N$31,2,FALSE)</f>
        <v>Sosis</v>
      </c>
      <c r="J1985" s="14" t="str">
        <f>VLOOKUP(Transaksi[[#This Row],[product_id]],'Data Mentah'!$J$7:$N$31,3,FALSE)</f>
        <v>topping</v>
      </c>
      <c r="K1985" s="14">
        <f>VLOOKUP(Transaksi[[#This Row],[product_id]],'Data Mentah'!$J$7:$N$31,4,FALSE)</f>
        <v>3000</v>
      </c>
      <c r="L1985" s="14" t="str">
        <f>VLOOKUP(Transaksi[[#This Row],[product_id]],'Data Mentah'!$J$7:$N$31,5,FALSE)</f>
        <v>lainnya</v>
      </c>
      <c r="M1985" s="14">
        <f>Transaksi[[#This Row],[quantity]]*Transaksi[[#This Row],[harga_produk]]</f>
        <v>3000</v>
      </c>
      <c r="N1985" s="14" t="str">
        <f>LEFT(Transaksi[[#This Row],[jenis_pembayaran]],4)</f>
        <v>QRIS</v>
      </c>
      <c r="O1985" s="14">
        <f>IF(Transaksi[[#This Row],[tipe_pembayaran]]="QRIS",5%*Transaksi[[#This Row],[total_penjualan]],0)</f>
        <v>150</v>
      </c>
      <c r="P1985" s="14">
        <f>Transaksi[[#This Row],[total_penjualan]]-Transaksi[[#This Row],[diskon]]</f>
        <v>2850</v>
      </c>
      <c r="Q1985" s="16" t="str">
        <f t="shared" si="30"/>
        <v>Juni</v>
      </c>
    </row>
    <row r="1986" spans="1:17">
      <c r="A1986" s="14">
        <v>1986</v>
      </c>
      <c r="B1986" s="14">
        <v>772</v>
      </c>
      <c r="C1986" s="15">
        <v>44670</v>
      </c>
      <c r="D1986" s="14">
        <v>66</v>
      </c>
      <c r="E1986" s="14">
        <v>24</v>
      </c>
      <c r="F1986" s="14">
        <v>2</v>
      </c>
      <c r="G1986" s="14" t="s">
        <v>30</v>
      </c>
      <c r="H1986" s="14" t="s">
        <v>15</v>
      </c>
      <c r="I1986" s="14" t="str">
        <f>VLOOKUP(Transaksi[[#This Row],[product_id]],'Data Mentah'!$J$7:$N$31,2,FALSE)</f>
        <v>Telur</v>
      </c>
      <c r="J1986" s="14" t="str">
        <f>VLOOKUP(Transaksi[[#This Row],[product_id]],'Data Mentah'!$J$7:$N$31,3,FALSE)</f>
        <v>topping</v>
      </c>
      <c r="K1986" s="14">
        <f>VLOOKUP(Transaksi[[#This Row],[product_id]],'Data Mentah'!$J$7:$N$31,4,FALSE)</f>
        <v>3000</v>
      </c>
      <c r="L1986" s="14" t="str">
        <f>VLOOKUP(Transaksi[[#This Row],[product_id]],'Data Mentah'!$J$7:$N$31,5,FALSE)</f>
        <v>lainnya</v>
      </c>
      <c r="M1986" s="14">
        <f>Transaksi[[#This Row],[quantity]]*Transaksi[[#This Row],[harga_produk]]</f>
        <v>6000</v>
      </c>
      <c r="N1986" s="14" t="str">
        <f>LEFT(Transaksi[[#This Row],[jenis_pembayaran]],4)</f>
        <v>QRIS</v>
      </c>
      <c r="O1986" s="14">
        <f>IF(Transaksi[[#This Row],[tipe_pembayaran]]="QRIS",5%*Transaksi[[#This Row],[total_penjualan]],0)</f>
        <v>300</v>
      </c>
      <c r="P1986" s="14">
        <f>Transaksi[[#This Row],[total_penjualan]]-Transaksi[[#This Row],[diskon]]</f>
        <v>5700</v>
      </c>
      <c r="Q1986" s="16" t="str">
        <f t="shared" si="30"/>
        <v>April</v>
      </c>
    </row>
    <row r="1987" spans="1:17">
      <c r="A1987" s="14">
        <v>1987</v>
      </c>
      <c r="B1987" s="14">
        <v>373</v>
      </c>
      <c r="C1987" s="15">
        <v>44731</v>
      </c>
      <c r="D1987" s="14">
        <v>14</v>
      </c>
      <c r="E1987" s="14">
        <v>23</v>
      </c>
      <c r="F1987" s="14">
        <v>2</v>
      </c>
      <c r="G1987" s="14" t="s">
        <v>30</v>
      </c>
      <c r="H1987" s="14" t="s">
        <v>15</v>
      </c>
      <c r="I1987" s="14" t="str">
        <f>VLOOKUP(Transaksi[[#This Row],[product_id]],'Data Mentah'!$J$7:$N$31,2,FALSE)</f>
        <v>Sosis</v>
      </c>
      <c r="J1987" s="14" t="str">
        <f>VLOOKUP(Transaksi[[#This Row],[product_id]],'Data Mentah'!$J$7:$N$31,3,FALSE)</f>
        <v>topping</v>
      </c>
      <c r="K1987" s="14">
        <f>VLOOKUP(Transaksi[[#This Row],[product_id]],'Data Mentah'!$J$7:$N$31,4,FALSE)</f>
        <v>3000</v>
      </c>
      <c r="L1987" s="14" t="str">
        <f>VLOOKUP(Transaksi[[#This Row],[product_id]],'Data Mentah'!$J$7:$N$31,5,FALSE)</f>
        <v>lainnya</v>
      </c>
      <c r="M1987" s="14">
        <f>Transaksi[[#This Row],[quantity]]*Transaksi[[#This Row],[harga_produk]]</f>
        <v>6000</v>
      </c>
      <c r="N1987" s="14" t="str">
        <f>LEFT(Transaksi[[#This Row],[jenis_pembayaran]],4)</f>
        <v>QRIS</v>
      </c>
      <c r="O1987" s="14">
        <f>IF(Transaksi[[#This Row],[tipe_pembayaran]]="QRIS",5%*Transaksi[[#This Row],[total_penjualan]],0)</f>
        <v>300</v>
      </c>
      <c r="P1987" s="14">
        <f>Transaksi[[#This Row],[total_penjualan]]-Transaksi[[#This Row],[diskon]]</f>
        <v>5700</v>
      </c>
      <c r="Q1987" s="16" t="str">
        <f t="shared" ref="Q1987:Q2000" si="31">CHOOSE(MONTH(C1987),"Januari","Februari","Maret","April","Mei","Juni","Juli","Agustus","September","Oktober","November","Desember")</f>
        <v>Juni</v>
      </c>
    </row>
    <row r="1988" spans="1:17">
      <c r="A1988" s="14">
        <v>1988</v>
      </c>
      <c r="B1988" s="14">
        <v>347</v>
      </c>
      <c r="C1988" s="15">
        <v>44564</v>
      </c>
      <c r="D1988" s="14">
        <v>66</v>
      </c>
      <c r="E1988" s="14">
        <v>19</v>
      </c>
      <c r="F1988" s="14">
        <v>2</v>
      </c>
      <c r="G1988" s="14" t="s">
        <v>22</v>
      </c>
      <c r="H1988" s="14" t="s">
        <v>15</v>
      </c>
      <c r="I1988" s="14" t="str">
        <f>VLOOKUP(Transaksi[[#This Row],[product_id]],'Data Mentah'!$J$7:$N$31,2,FALSE)</f>
        <v>Kornet</v>
      </c>
      <c r="J1988" s="14" t="str">
        <f>VLOOKUP(Transaksi[[#This Row],[product_id]],'Data Mentah'!$J$7:$N$31,3,FALSE)</f>
        <v>topping</v>
      </c>
      <c r="K1988" s="14">
        <f>VLOOKUP(Transaksi[[#This Row],[product_id]],'Data Mentah'!$J$7:$N$31,4,FALSE)</f>
        <v>3000</v>
      </c>
      <c r="L1988" s="14" t="str">
        <f>VLOOKUP(Transaksi[[#This Row],[product_id]],'Data Mentah'!$J$7:$N$31,5,FALSE)</f>
        <v>lainnya</v>
      </c>
      <c r="M1988" s="14">
        <f>Transaksi[[#This Row],[quantity]]*Transaksi[[#This Row],[harga_produk]]</f>
        <v>6000</v>
      </c>
      <c r="N1988" s="14" t="str">
        <f>LEFT(Transaksi[[#This Row],[jenis_pembayaran]],4)</f>
        <v>QRIS</v>
      </c>
      <c r="O1988" s="14">
        <f>IF(Transaksi[[#This Row],[tipe_pembayaran]]="QRIS",5%*Transaksi[[#This Row],[total_penjualan]],0)</f>
        <v>300</v>
      </c>
      <c r="P1988" s="14">
        <f>Transaksi[[#This Row],[total_penjualan]]-Transaksi[[#This Row],[diskon]]</f>
        <v>5700</v>
      </c>
      <c r="Q1988" s="16" t="str">
        <f t="shared" si="31"/>
        <v>Januari</v>
      </c>
    </row>
    <row r="1989" spans="1:17">
      <c r="A1989" s="14">
        <v>1989</v>
      </c>
      <c r="B1989" s="14">
        <v>337</v>
      </c>
      <c r="C1989" s="15">
        <v>44677</v>
      </c>
      <c r="D1989" s="14">
        <v>66</v>
      </c>
      <c r="E1989" s="14">
        <v>24</v>
      </c>
      <c r="F1989" s="14">
        <v>2</v>
      </c>
      <c r="G1989" s="14" t="s">
        <v>30</v>
      </c>
      <c r="H1989" s="14" t="s">
        <v>20</v>
      </c>
      <c r="I1989" s="14" t="str">
        <f>VLOOKUP(Transaksi[[#This Row],[product_id]],'Data Mentah'!$J$7:$N$31,2,FALSE)</f>
        <v>Telur</v>
      </c>
      <c r="J1989" s="14" t="str">
        <f>VLOOKUP(Transaksi[[#This Row],[product_id]],'Data Mentah'!$J$7:$N$31,3,FALSE)</f>
        <v>topping</v>
      </c>
      <c r="K1989" s="14">
        <f>VLOOKUP(Transaksi[[#This Row],[product_id]],'Data Mentah'!$J$7:$N$31,4,FALSE)</f>
        <v>3000</v>
      </c>
      <c r="L1989" s="14" t="str">
        <f>VLOOKUP(Transaksi[[#This Row],[product_id]],'Data Mentah'!$J$7:$N$31,5,FALSE)</f>
        <v>lainnya</v>
      </c>
      <c r="M1989" s="14">
        <f>Transaksi[[#This Row],[quantity]]*Transaksi[[#This Row],[harga_produk]]</f>
        <v>6000</v>
      </c>
      <c r="N1989" s="14" t="str">
        <f>LEFT(Transaksi[[#This Row],[jenis_pembayaran]],4)</f>
        <v>QRIS</v>
      </c>
      <c r="O1989" s="14">
        <f>IF(Transaksi[[#This Row],[tipe_pembayaran]]="QRIS",5%*Transaksi[[#This Row],[total_penjualan]],0)</f>
        <v>300</v>
      </c>
      <c r="P1989" s="14">
        <f>Transaksi[[#This Row],[total_penjualan]]-Transaksi[[#This Row],[diskon]]</f>
        <v>5700</v>
      </c>
      <c r="Q1989" s="16" t="str">
        <f t="shared" si="31"/>
        <v>April</v>
      </c>
    </row>
    <row r="1990" spans="1:17">
      <c r="A1990" s="14">
        <v>1990</v>
      </c>
      <c r="B1990" s="14">
        <v>1119</v>
      </c>
      <c r="C1990" s="15">
        <v>44593</v>
      </c>
      <c r="D1990" s="14">
        <v>14</v>
      </c>
      <c r="E1990" s="14">
        <v>23</v>
      </c>
      <c r="F1990" s="14">
        <v>1</v>
      </c>
      <c r="G1990" s="14" t="s">
        <v>30</v>
      </c>
      <c r="H1990" s="14" t="s">
        <v>20</v>
      </c>
      <c r="I1990" s="14" t="str">
        <f>VLOOKUP(Transaksi[[#This Row],[product_id]],'Data Mentah'!$J$7:$N$31,2,FALSE)</f>
        <v>Sosis</v>
      </c>
      <c r="J1990" s="14" t="str">
        <f>VLOOKUP(Transaksi[[#This Row],[product_id]],'Data Mentah'!$J$7:$N$31,3,FALSE)</f>
        <v>topping</v>
      </c>
      <c r="K1990" s="14">
        <f>VLOOKUP(Transaksi[[#This Row],[product_id]],'Data Mentah'!$J$7:$N$31,4,FALSE)</f>
        <v>3000</v>
      </c>
      <c r="L1990" s="14" t="str">
        <f>VLOOKUP(Transaksi[[#This Row],[product_id]],'Data Mentah'!$J$7:$N$31,5,FALSE)</f>
        <v>lainnya</v>
      </c>
      <c r="M1990" s="14">
        <f>Transaksi[[#This Row],[quantity]]*Transaksi[[#This Row],[harga_produk]]</f>
        <v>3000</v>
      </c>
      <c r="N1990" s="14" t="str">
        <f>LEFT(Transaksi[[#This Row],[jenis_pembayaran]],4)</f>
        <v>QRIS</v>
      </c>
      <c r="O1990" s="14">
        <f>IF(Transaksi[[#This Row],[tipe_pembayaran]]="QRIS",5%*Transaksi[[#This Row],[total_penjualan]],0)</f>
        <v>150</v>
      </c>
      <c r="P1990" s="14">
        <f>Transaksi[[#This Row],[total_penjualan]]-Transaksi[[#This Row],[diskon]]</f>
        <v>2850</v>
      </c>
      <c r="Q1990" s="16" t="str">
        <f t="shared" si="31"/>
        <v>Februari</v>
      </c>
    </row>
    <row r="1991" spans="1:17">
      <c r="A1991" s="14">
        <v>1991</v>
      </c>
      <c r="B1991" s="14">
        <v>14</v>
      </c>
      <c r="C1991" s="15">
        <v>44757</v>
      </c>
      <c r="D1991" s="14">
        <v>6</v>
      </c>
      <c r="E1991" s="14">
        <v>22</v>
      </c>
      <c r="F1991" s="14">
        <v>1</v>
      </c>
      <c r="G1991" s="14" t="s">
        <v>33</v>
      </c>
      <c r="H1991" s="14" t="s">
        <v>20</v>
      </c>
      <c r="I1991" s="14" t="str">
        <f>VLOOKUP(Transaksi[[#This Row],[product_id]],'Data Mentah'!$J$7:$N$31,2,FALSE)</f>
        <v>Sambal Matah</v>
      </c>
      <c r="J1991" s="14" t="str">
        <f>VLOOKUP(Transaksi[[#This Row],[product_id]],'Data Mentah'!$J$7:$N$31,3,FALSE)</f>
        <v>topping</v>
      </c>
      <c r="K1991" s="14">
        <f>VLOOKUP(Transaksi[[#This Row],[product_id]],'Data Mentah'!$J$7:$N$31,4,FALSE)</f>
        <v>3000</v>
      </c>
      <c r="L1991" s="14" t="str">
        <f>VLOOKUP(Transaksi[[#This Row],[product_id]],'Data Mentah'!$J$7:$N$31,5,FALSE)</f>
        <v>lainnya</v>
      </c>
      <c r="M1991" s="14">
        <f>Transaksi[[#This Row],[quantity]]*Transaksi[[#This Row],[harga_produk]]</f>
        <v>3000</v>
      </c>
      <c r="N1991" s="14" t="str">
        <f>LEFT(Transaksi[[#This Row],[jenis_pembayaran]],4)</f>
        <v>QRIS</v>
      </c>
      <c r="O1991" s="14">
        <f>IF(Transaksi[[#This Row],[tipe_pembayaran]]="QRIS",5%*Transaksi[[#This Row],[total_penjualan]],0)</f>
        <v>150</v>
      </c>
      <c r="P1991" s="14">
        <f>Transaksi[[#This Row],[total_penjualan]]-Transaksi[[#This Row],[diskon]]</f>
        <v>2850</v>
      </c>
      <c r="Q1991" s="16" t="str">
        <f t="shared" si="31"/>
        <v>Juli</v>
      </c>
    </row>
    <row r="1992" spans="1:17">
      <c r="A1992" s="14">
        <v>1992</v>
      </c>
      <c r="B1992" s="14">
        <v>1029</v>
      </c>
      <c r="C1992" s="15">
        <v>44634</v>
      </c>
      <c r="D1992" s="14">
        <v>6</v>
      </c>
      <c r="E1992" s="14">
        <v>22</v>
      </c>
      <c r="F1992" s="14">
        <v>2</v>
      </c>
      <c r="G1992" s="14" t="s">
        <v>19</v>
      </c>
      <c r="H1992" s="14" t="s">
        <v>20</v>
      </c>
      <c r="I1992" s="14" t="str">
        <f>VLOOKUP(Transaksi[[#This Row],[product_id]],'Data Mentah'!$J$7:$N$31,2,FALSE)</f>
        <v>Sambal Matah</v>
      </c>
      <c r="J1992" s="14" t="str">
        <f>VLOOKUP(Transaksi[[#This Row],[product_id]],'Data Mentah'!$J$7:$N$31,3,FALSE)</f>
        <v>topping</v>
      </c>
      <c r="K1992" s="14">
        <f>VLOOKUP(Transaksi[[#This Row],[product_id]],'Data Mentah'!$J$7:$N$31,4,FALSE)</f>
        <v>3000</v>
      </c>
      <c r="L1992" s="14" t="str">
        <f>VLOOKUP(Transaksi[[#This Row],[product_id]],'Data Mentah'!$J$7:$N$31,5,FALSE)</f>
        <v>lainnya</v>
      </c>
      <c r="M1992" s="14">
        <f>Transaksi[[#This Row],[quantity]]*Transaksi[[#This Row],[harga_produk]]</f>
        <v>6000</v>
      </c>
      <c r="N1992" s="14" t="str">
        <f>LEFT(Transaksi[[#This Row],[jenis_pembayaran]],4)</f>
        <v>CASH</v>
      </c>
      <c r="O1992" s="14">
        <f>IF(Transaksi[[#This Row],[tipe_pembayaran]]="QRIS",5%*Transaksi[[#This Row],[total_penjualan]],0)</f>
        <v>0</v>
      </c>
      <c r="P1992" s="14">
        <f>Transaksi[[#This Row],[total_penjualan]]-Transaksi[[#This Row],[diskon]]</f>
        <v>6000</v>
      </c>
      <c r="Q1992" s="16" t="str">
        <f t="shared" si="31"/>
        <v>Maret</v>
      </c>
    </row>
    <row r="1993" spans="1:17">
      <c r="A1993" s="14">
        <v>1993</v>
      </c>
      <c r="B1993" s="14">
        <v>656</v>
      </c>
      <c r="C1993" s="15">
        <v>44653</v>
      </c>
      <c r="D1993" s="14">
        <v>6</v>
      </c>
      <c r="E1993" s="14">
        <v>22</v>
      </c>
      <c r="F1993" s="14">
        <v>1</v>
      </c>
      <c r="G1993" s="14" t="s">
        <v>45</v>
      </c>
      <c r="H1993" s="14" t="s">
        <v>15</v>
      </c>
      <c r="I1993" s="14" t="str">
        <f>VLOOKUP(Transaksi[[#This Row],[product_id]],'Data Mentah'!$J$7:$N$31,2,FALSE)</f>
        <v>Sambal Matah</v>
      </c>
      <c r="J1993" s="14" t="str">
        <f>VLOOKUP(Transaksi[[#This Row],[product_id]],'Data Mentah'!$J$7:$N$31,3,FALSE)</f>
        <v>topping</v>
      </c>
      <c r="K1993" s="14">
        <f>VLOOKUP(Transaksi[[#This Row],[product_id]],'Data Mentah'!$J$7:$N$31,4,FALSE)</f>
        <v>3000</v>
      </c>
      <c r="L1993" s="14" t="str">
        <f>VLOOKUP(Transaksi[[#This Row],[product_id]],'Data Mentah'!$J$7:$N$31,5,FALSE)</f>
        <v>lainnya</v>
      </c>
      <c r="M1993" s="14">
        <f>Transaksi[[#This Row],[quantity]]*Transaksi[[#This Row],[harga_produk]]</f>
        <v>3000</v>
      </c>
      <c r="N1993" s="14" t="str">
        <f>LEFT(Transaksi[[#This Row],[jenis_pembayaran]],4)</f>
        <v>QRIS</v>
      </c>
      <c r="O1993" s="14">
        <f>IF(Transaksi[[#This Row],[tipe_pembayaran]]="QRIS",5%*Transaksi[[#This Row],[total_penjualan]],0)</f>
        <v>150</v>
      </c>
      <c r="P1993" s="14">
        <f>Transaksi[[#This Row],[total_penjualan]]-Transaksi[[#This Row],[diskon]]</f>
        <v>2850</v>
      </c>
      <c r="Q1993" s="16" t="str">
        <f t="shared" si="31"/>
        <v>April</v>
      </c>
    </row>
    <row r="1994" spans="1:17">
      <c r="A1994" s="14">
        <v>1994</v>
      </c>
      <c r="B1994" s="14">
        <v>855</v>
      </c>
      <c r="C1994" s="15">
        <v>44701</v>
      </c>
      <c r="D1994" s="14">
        <v>6</v>
      </c>
      <c r="E1994" s="14">
        <v>22</v>
      </c>
      <c r="F1994" s="14">
        <v>2</v>
      </c>
      <c r="G1994" s="14" t="s">
        <v>19</v>
      </c>
      <c r="H1994" s="14" t="s">
        <v>20</v>
      </c>
      <c r="I1994" s="14" t="str">
        <f>VLOOKUP(Transaksi[[#This Row],[product_id]],'Data Mentah'!$J$7:$N$31,2,FALSE)</f>
        <v>Sambal Matah</v>
      </c>
      <c r="J1994" s="14" t="str">
        <f>VLOOKUP(Transaksi[[#This Row],[product_id]],'Data Mentah'!$J$7:$N$31,3,FALSE)</f>
        <v>topping</v>
      </c>
      <c r="K1994" s="14">
        <f>VLOOKUP(Transaksi[[#This Row],[product_id]],'Data Mentah'!$J$7:$N$31,4,FALSE)</f>
        <v>3000</v>
      </c>
      <c r="L1994" s="14" t="str">
        <f>VLOOKUP(Transaksi[[#This Row],[product_id]],'Data Mentah'!$J$7:$N$31,5,FALSE)</f>
        <v>lainnya</v>
      </c>
      <c r="M1994" s="14">
        <f>Transaksi[[#This Row],[quantity]]*Transaksi[[#This Row],[harga_produk]]</f>
        <v>6000</v>
      </c>
      <c r="N1994" s="14" t="str">
        <f>LEFT(Transaksi[[#This Row],[jenis_pembayaran]],4)</f>
        <v>CASH</v>
      </c>
      <c r="O1994" s="14">
        <f>IF(Transaksi[[#This Row],[tipe_pembayaran]]="QRIS",5%*Transaksi[[#This Row],[total_penjualan]],0)</f>
        <v>0</v>
      </c>
      <c r="P1994" s="14">
        <f>Transaksi[[#This Row],[total_penjualan]]-Transaksi[[#This Row],[diskon]]</f>
        <v>6000</v>
      </c>
      <c r="Q1994" s="16" t="str">
        <f t="shared" si="31"/>
        <v>Mei</v>
      </c>
    </row>
    <row r="1995" spans="1:17">
      <c r="A1995" s="14">
        <v>1995</v>
      </c>
      <c r="B1995" s="14">
        <v>228</v>
      </c>
      <c r="C1995" s="15">
        <v>44799</v>
      </c>
      <c r="D1995" s="14">
        <v>14</v>
      </c>
      <c r="E1995" s="14">
        <v>23</v>
      </c>
      <c r="F1995" s="14">
        <v>2</v>
      </c>
      <c r="G1995" s="14" t="s">
        <v>22</v>
      </c>
      <c r="H1995" s="14" t="s">
        <v>20</v>
      </c>
      <c r="I1995" s="14" t="str">
        <f>VLOOKUP(Transaksi[[#This Row],[product_id]],'Data Mentah'!$J$7:$N$31,2,FALSE)</f>
        <v>Sosis</v>
      </c>
      <c r="J1995" s="14" t="str">
        <f>VLOOKUP(Transaksi[[#This Row],[product_id]],'Data Mentah'!$J$7:$N$31,3,FALSE)</f>
        <v>topping</v>
      </c>
      <c r="K1995" s="14">
        <f>VLOOKUP(Transaksi[[#This Row],[product_id]],'Data Mentah'!$J$7:$N$31,4,FALSE)</f>
        <v>3000</v>
      </c>
      <c r="L1995" s="14" t="str">
        <f>VLOOKUP(Transaksi[[#This Row],[product_id]],'Data Mentah'!$J$7:$N$31,5,FALSE)</f>
        <v>lainnya</v>
      </c>
      <c r="M1995" s="14">
        <f>Transaksi[[#This Row],[quantity]]*Transaksi[[#This Row],[harga_produk]]</f>
        <v>6000</v>
      </c>
      <c r="N1995" s="14" t="str">
        <f>LEFT(Transaksi[[#This Row],[jenis_pembayaran]],4)</f>
        <v>QRIS</v>
      </c>
      <c r="O1995" s="14">
        <f>IF(Transaksi[[#This Row],[tipe_pembayaran]]="QRIS",5%*Transaksi[[#This Row],[total_penjualan]],0)</f>
        <v>300</v>
      </c>
      <c r="P1995" s="14">
        <f>Transaksi[[#This Row],[total_penjualan]]-Transaksi[[#This Row],[diskon]]</f>
        <v>5700</v>
      </c>
      <c r="Q1995" s="16" t="str">
        <f t="shared" si="31"/>
        <v>Agustus</v>
      </c>
    </row>
    <row r="1996" spans="1:17">
      <c r="A1996" s="14">
        <v>1996</v>
      </c>
      <c r="B1996" s="14">
        <v>702</v>
      </c>
      <c r="C1996" s="15">
        <v>44735</v>
      </c>
      <c r="D1996" s="14">
        <v>66</v>
      </c>
      <c r="E1996" s="14">
        <v>24</v>
      </c>
      <c r="F1996" s="14">
        <v>1</v>
      </c>
      <c r="G1996" s="14" t="s">
        <v>19</v>
      </c>
      <c r="H1996" s="14" t="s">
        <v>20</v>
      </c>
      <c r="I1996" s="14" t="str">
        <f>VLOOKUP(Transaksi[[#This Row],[product_id]],'Data Mentah'!$J$7:$N$31,2,FALSE)</f>
        <v>Telur</v>
      </c>
      <c r="J1996" s="14" t="str">
        <f>VLOOKUP(Transaksi[[#This Row],[product_id]],'Data Mentah'!$J$7:$N$31,3,FALSE)</f>
        <v>topping</v>
      </c>
      <c r="K1996" s="14">
        <f>VLOOKUP(Transaksi[[#This Row],[product_id]],'Data Mentah'!$J$7:$N$31,4,FALSE)</f>
        <v>3000</v>
      </c>
      <c r="L1996" s="14" t="str">
        <f>VLOOKUP(Transaksi[[#This Row],[product_id]],'Data Mentah'!$J$7:$N$31,5,FALSE)</f>
        <v>lainnya</v>
      </c>
      <c r="M1996" s="14">
        <f>Transaksi[[#This Row],[quantity]]*Transaksi[[#This Row],[harga_produk]]</f>
        <v>3000</v>
      </c>
      <c r="N1996" s="14" t="str">
        <f>LEFT(Transaksi[[#This Row],[jenis_pembayaran]],4)</f>
        <v>CASH</v>
      </c>
      <c r="O1996" s="14">
        <f>IF(Transaksi[[#This Row],[tipe_pembayaran]]="QRIS",5%*Transaksi[[#This Row],[total_penjualan]],0)</f>
        <v>0</v>
      </c>
      <c r="P1996" s="14">
        <f>Transaksi[[#This Row],[total_penjualan]]-Transaksi[[#This Row],[diskon]]</f>
        <v>3000</v>
      </c>
      <c r="Q1996" s="16" t="str">
        <f t="shared" si="31"/>
        <v>Juni</v>
      </c>
    </row>
    <row r="1997" spans="1:17">
      <c r="A1997" s="14">
        <v>1997</v>
      </c>
      <c r="B1997" s="14">
        <v>433</v>
      </c>
      <c r="C1997" s="15">
        <v>44794</v>
      </c>
      <c r="D1997" s="14">
        <v>66</v>
      </c>
      <c r="E1997" s="14">
        <v>24</v>
      </c>
      <c r="F1997" s="14">
        <v>2</v>
      </c>
      <c r="G1997" s="14" t="s">
        <v>19</v>
      </c>
      <c r="H1997" s="14" t="s">
        <v>20</v>
      </c>
      <c r="I1997" s="14" t="str">
        <f>VLOOKUP(Transaksi[[#This Row],[product_id]],'Data Mentah'!$J$7:$N$31,2,FALSE)</f>
        <v>Telur</v>
      </c>
      <c r="J1997" s="14" t="str">
        <f>VLOOKUP(Transaksi[[#This Row],[product_id]],'Data Mentah'!$J$7:$N$31,3,FALSE)</f>
        <v>topping</v>
      </c>
      <c r="K1997" s="14">
        <f>VLOOKUP(Transaksi[[#This Row],[product_id]],'Data Mentah'!$J$7:$N$31,4,FALSE)</f>
        <v>3000</v>
      </c>
      <c r="L1997" s="14" t="str">
        <f>VLOOKUP(Transaksi[[#This Row],[product_id]],'Data Mentah'!$J$7:$N$31,5,FALSE)</f>
        <v>lainnya</v>
      </c>
      <c r="M1997" s="14">
        <f>Transaksi[[#This Row],[quantity]]*Transaksi[[#This Row],[harga_produk]]</f>
        <v>6000</v>
      </c>
      <c r="N1997" s="14" t="str">
        <f>LEFT(Transaksi[[#This Row],[jenis_pembayaran]],4)</f>
        <v>CASH</v>
      </c>
      <c r="O1997" s="14">
        <f>IF(Transaksi[[#This Row],[tipe_pembayaran]]="QRIS",5%*Transaksi[[#This Row],[total_penjualan]],0)</f>
        <v>0</v>
      </c>
      <c r="P1997" s="14">
        <f>Transaksi[[#This Row],[total_penjualan]]-Transaksi[[#This Row],[diskon]]</f>
        <v>6000</v>
      </c>
      <c r="Q1997" s="16" t="str">
        <f t="shared" si="31"/>
        <v>Agustus</v>
      </c>
    </row>
    <row r="1998" spans="1:17">
      <c r="A1998" s="14">
        <v>1998</v>
      </c>
      <c r="B1998" s="14">
        <v>555</v>
      </c>
      <c r="C1998" s="15">
        <v>44670</v>
      </c>
      <c r="D1998" s="14">
        <v>14</v>
      </c>
      <c r="E1998" s="14">
        <v>23</v>
      </c>
      <c r="F1998" s="14">
        <v>1</v>
      </c>
      <c r="G1998" s="14" t="s">
        <v>19</v>
      </c>
      <c r="H1998" s="14" t="s">
        <v>15</v>
      </c>
      <c r="I1998" s="14" t="str">
        <f>VLOOKUP(Transaksi[[#This Row],[product_id]],'Data Mentah'!$J$7:$N$31,2,FALSE)</f>
        <v>Sosis</v>
      </c>
      <c r="J1998" s="14" t="str">
        <f>VLOOKUP(Transaksi[[#This Row],[product_id]],'Data Mentah'!$J$7:$N$31,3,FALSE)</f>
        <v>topping</v>
      </c>
      <c r="K1998" s="14">
        <f>VLOOKUP(Transaksi[[#This Row],[product_id]],'Data Mentah'!$J$7:$N$31,4,FALSE)</f>
        <v>3000</v>
      </c>
      <c r="L1998" s="14" t="str">
        <f>VLOOKUP(Transaksi[[#This Row],[product_id]],'Data Mentah'!$J$7:$N$31,5,FALSE)</f>
        <v>lainnya</v>
      </c>
      <c r="M1998" s="14">
        <f>Transaksi[[#This Row],[quantity]]*Transaksi[[#This Row],[harga_produk]]</f>
        <v>3000</v>
      </c>
      <c r="N1998" s="14" t="str">
        <f>LEFT(Transaksi[[#This Row],[jenis_pembayaran]],4)</f>
        <v>CASH</v>
      </c>
      <c r="O1998" s="14">
        <f>IF(Transaksi[[#This Row],[tipe_pembayaran]]="QRIS",5%*Transaksi[[#This Row],[total_penjualan]],0)</f>
        <v>0</v>
      </c>
      <c r="P1998" s="14">
        <f>Transaksi[[#This Row],[total_penjualan]]-Transaksi[[#This Row],[diskon]]</f>
        <v>3000</v>
      </c>
      <c r="Q1998" s="16" t="str">
        <f t="shared" si="31"/>
        <v>April</v>
      </c>
    </row>
    <row r="1999" spans="1:17">
      <c r="A1999" s="14">
        <v>1999</v>
      </c>
      <c r="B1999" s="14">
        <v>233</v>
      </c>
      <c r="C1999" s="15">
        <v>44641</v>
      </c>
      <c r="D1999" s="14">
        <v>66</v>
      </c>
      <c r="E1999" s="14">
        <v>24</v>
      </c>
      <c r="F1999" s="14">
        <v>2</v>
      </c>
      <c r="G1999" s="14" t="s">
        <v>19</v>
      </c>
      <c r="H1999" s="14" t="s">
        <v>15</v>
      </c>
      <c r="I1999" s="14" t="str">
        <f>VLOOKUP(Transaksi[[#This Row],[product_id]],'Data Mentah'!$J$7:$N$31,2,FALSE)</f>
        <v>Telur</v>
      </c>
      <c r="J1999" s="14" t="str">
        <f>VLOOKUP(Transaksi[[#This Row],[product_id]],'Data Mentah'!$J$7:$N$31,3,FALSE)</f>
        <v>topping</v>
      </c>
      <c r="K1999" s="14">
        <f>VLOOKUP(Transaksi[[#This Row],[product_id]],'Data Mentah'!$J$7:$N$31,4,FALSE)</f>
        <v>3000</v>
      </c>
      <c r="L1999" s="14" t="str">
        <f>VLOOKUP(Transaksi[[#This Row],[product_id]],'Data Mentah'!$J$7:$N$31,5,FALSE)</f>
        <v>lainnya</v>
      </c>
      <c r="M1999" s="14">
        <f>Transaksi[[#This Row],[quantity]]*Transaksi[[#This Row],[harga_produk]]</f>
        <v>6000</v>
      </c>
      <c r="N1999" s="14" t="str">
        <f>LEFT(Transaksi[[#This Row],[jenis_pembayaran]],4)</f>
        <v>CASH</v>
      </c>
      <c r="O1999" s="14">
        <f>IF(Transaksi[[#This Row],[tipe_pembayaran]]="QRIS",5%*Transaksi[[#This Row],[total_penjualan]],0)</f>
        <v>0</v>
      </c>
      <c r="P1999" s="14">
        <f>Transaksi[[#This Row],[total_penjualan]]-Transaksi[[#This Row],[diskon]]</f>
        <v>6000</v>
      </c>
      <c r="Q1999" s="16" t="str">
        <f t="shared" si="31"/>
        <v>Maret</v>
      </c>
    </row>
    <row r="2000" spans="1:17">
      <c r="A2000" s="14">
        <v>2000</v>
      </c>
      <c r="B2000" s="14">
        <v>812</v>
      </c>
      <c r="C2000" s="15">
        <v>44567</v>
      </c>
      <c r="D2000" s="14">
        <v>66</v>
      </c>
      <c r="E2000" s="14">
        <v>19</v>
      </c>
      <c r="F2000" s="14">
        <v>1</v>
      </c>
      <c r="G2000" s="14" t="s">
        <v>19</v>
      </c>
      <c r="H2000" s="14" t="s">
        <v>20</v>
      </c>
      <c r="I2000" s="14" t="str">
        <f>VLOOKUP(Transaksi[[#This Row],[product_id]],'Data Mentah'!$J$7:$N$31,2,FALSE)</f>
        <v>Kornet</v>
      </c>
      <c r="J2000" s="14" t="str">
        <f>VLOOKUP(Transaksi[[#This Row],[product_id]],'Data Mentah'!$J$7:$N$31,3,FALSE)</f>
        <v>topping</v>
      </c>
      <c r="K2000" s="14">
        <f>VLOOKUP(Transaksi[[#This Row],[product_id]],'Data Mentah'!$J$7:$N$31,4,FALSE)</f>
        <v>3000</v>
      </c>
      <c r="L2000" s="14" t="str">
        <f>VLOOKUP(Transaksi[[#This Row],[product_id]],'Data Mentah'!$J$7:$N$31,5,FALSE)</f>
        <v>lainnya</v>
      </c>
      <c r="M2000" s="14">
        <f>Transaksi[[#This Row],[quantity]]*Transaksi[[#This Row],[harga_produk]]</f>
        <v>3000</v>
      </c>
      <c r="N2000" s="14" t="str">
        <f>LEFT(Transaksi[[#This Row],[jenis_pembayaran]],4)</f>
        <v>CASH</v>
      </c>
      <c r="O2000" s="14">
        <f>IF(Transaksi[[#This Row],[tipe_pembayaran]]="QRIS",5%*Transaksi[[#This Row],[total_penjualan]],0)</f>
        <v>0</v>
      </c>
      <c r="P2000" s="14">
        <f>Transaksi[[#This Row],[total_penjualan]]-Transaksi[[#This Row],[diskon]]</f>
        <v>3000</v>
      </c>
      <c r="Q2000" s="16" t="str">
        <f t="shared" si="31"/>
        <v>Januari</v>
      </c>
    </row>
  </sheetData>
  <pageMargins left="0.7" right="0.7" top="0.75" bottom="0.75" header="0.3" footer="0.3"/>
  <pageSetup paperSize="8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0"/>
  <sheetViews>
    <sheetView workbookViewId="0">
      <selection sqref="A1:Q2000"/>
    </sheetView>
  </sheetViews>
  <sheetFormatPr defaultColWidth="8.88671875" defaultRowHeight="14.4"/>
  <cols>
    <col min="3" max="3" width="11.44140625"/>
  </cols>
  <sheetData>
    <row r="1" spans="1:1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</row>
    <row r="2" spans="1:17">
      <c r="A2">
        <v>1</v>
      </c>
      <c r="B2">
        <v>1</v>
      </c>
      <c r="C2" s="12">
        <v>44662</v>
      </c>
      <c r="D2">
        <v>44</v>
      </c>
      <c r="E2">
        <v>2</v>
      </c>
      <c r="F2">
        <v>2</v>
      </c>
      <c r="G2" t="s">
        <v>14</v>
      </c>
      <c r="H2" t="s">
        <v>15</v>
      </c>
      <c r="I2" t="s">
        <v>21</v>
      </c>
      <c r="J2" t="s">
        <v>17</v>
      </c>
      <c r="K2">
        <v>9000</v>
      </c>
      <c r="L2" t="s">
        <v>18</v>
      </c>
      <c r="M2">
        <v>18000</v>
      </c>
      <c r="N2" t="s">
        <v>56</v>
      </c>
      <c r="O2">
        <v>900</v>
      </c>
      <c r="P2">
        <v>17100</v>
      </c>
      <c r="Q2" t="s">
        <v>57</v>
      </c>
    </row>
    <row r="3" spans="1:17">
      <c r="A3">
        <v>2</v>
      </c>
      <c r="B3">
        <v>2</v>
      </c>
      <c r="C3" s="12">
        <v>44774</v>
      </c>
      <c r="D3">
        <v>10</v>
      </c>
      <c r="E3">
        <v>2</v>
      </c>
      <c r="F3">
        <v>2</v>
      </c>
      <c r="G3" t="s">
        <v>19</v>
      </c>
      <c r="H3" t="s">
        <v>20</v>
      </c>
      <c r="I3" t="s">
        <v>21</v>
      </c>
      <c r="J3" t="s">
        <v>17</v>
      </c>
      <c r="K3">
        <v>9000</v>
      </c>
      <c r="L3" t="s">
        <v>18</v>
      </c>
      <c r="M3">
        <v>18000</v>
      </c>
      <c r="N3" t="s">
        <v>19</v>
      </c>
      <c r="O3">
        <v>0</v>
      </c>
      <c r="P3">
        <v>18000</v>
      </c>
      <c r="Q3" t="s">
        <v>58</v>
      </c>
    </row>
    <row r="4" spans="1:17">
      <c r="A4">
        <v>3</v>
      </c>
      <c r="B4">
        <v>3</v>
      </c>
      <c r="C4" s="12">
        <v>44654</v>
      </c>
      <c r="D4">
        <v>62</v>
      </c>
      <c r="E4">
        <v>15</v>
      </c>
      <c r="F4">
        <v>1</v>
      </c>
      <c r="G4" t="s">
        <v>22</v>
      </c>
      <c r="H4" t="s">
        <v>20</v>
      </c>
      <c r="I4" t="s">
        <v>38</v>
      </c>
      <c r="J4" t="s">
        <v>17</v>
      </c>
      <c r="K4">
        <v>10000</v>
      </c>
      <c r="L4" t="s">
        <v>18</v>
      </c>
      <c r="M4">
        <v>10000</v>
      </c>
      <c r="N4" t="s">
        <v>56</v>
      </c>
      <c r="O4">
        <v>500</v>
      </c>
      <c r="P4">
        <v>9500</v>
      </c>
      <c r="Q4" t="s">
        <v>57</v>
      </c>
    </row>
    <row r="5" spans="1:17">
      <c r="A5">
        <v>4</v>
      </c>
      <c r="B5">
        <v>4</v>
      </c>
      <c r="C5" s="12">
        <v>44639</v>
      </c>
      <c r="D5">
        <v>48</v>
      </c>
      <c r="E5">
        <v>17</v>
      </c>
      <c r="F5">
        <v>3</v>
      </c>
      <c r="G5" t="s">
        <v>19</v>
      </c>
      <c r="H5" t="s">
        <v>15</v>
      </c>
      <c r="I5" t="s">
        <v>40</v>
      </c>
      <c r="J5" t="s">
        <v>17</v>
      </c>
      <c r="K5">
        <v>10000</v>
      </c>
      <c r="L5" t="s">
        <v>18</v>
      </c>
      <c r="M5">
        <v>30000</v>
      </c>
      <c r="N5" t="s">
        <v>19</v>
      </c>
      <c r="O5">
        <v>0</v>
      </c>
      <c r="P5">
        <v>30000</v>
      </c>
      <c r="Q5" t="s">
        <v>59</v>
      </c>
    </row>
    <row r="6" spans="1:17">
      <c r="A6">
        <v>5</v>
      </c>
      <c r="B6">
        <v>5</v>
      </c>
      <c r="C6" s="12">
        <v>44680</v>
      </c>
      <c r="D6">
        <v>87</v>
      </c>
      <c r="E6">
        <v>13</v>
      </c>
      <c r="F6">
        <v>2</v>
      </c>
      <c r="G6" t="s">
        <v>14</v>
      </c>
      <c r="H6" t="s">
        <v>15</v>
      </c>
      <c r="I6" t="s">
        <v>36</v>
      </c>
      <c r="J6" t="s">
        <v>17</v>
      </c>
      <c r="K6">
        <v>10000</v>
      </c>
      <c r="L6" t="s">
        <v>18</v>
      </c>
      <c r="M6">
        <v>20000</v>
      </c>
      <c r="N6" t="s">
        <v>56</v>
      </c>
      <c r="O6">
        <v>1000</v>
      </c>
      <c r="P6">
        <v>19000</v>
      </c>
      <c r="Q6" t="s">
        <v>57</v>
      </c>
    </row>
    <row r="7" spans="1:17">
      <c r="A7">
        <v>6</v>
      </c>
      <c r="B7">
        <v>6</v>
      </c>
      <c r="C7" s="12">
        <v>44765</v>
      </c>
      <c r="D7">
        <v>80</v>
      </c>
      <c r="E7">
        <v>2</v>
      </c>
      <c r="F7">
        <v>1</v>
      </c>
      <c r="G7" t="s">
        <v>19</v>
      </c>
      <c r="H7" t="s">
        <v>20</v>
      </c>
      <c r="I7" t="s">
        <v>21</v>
      </c>
      <c r="J7" t="s">
        <v>17</v>
      </c>
      <c r="K7">
        <v>9000</v>
      </c>
      <c r="L7" t="s">
        <v>18</v>
      </c>
      <c r="M7">
        <v>9000</v>
      </c>
      <c r="N7" t="s">
        <v>19</v>
      </c>
      <c r="O7">
        <v>0</v>
      </c>
      <c r="P7">
        <v>9000</v>
      </c>
      <c r="Q7" t="s">
        <v>60</v>
      </c>
    </row>
    <row r="8" spans="1:17">
      <c r="A8">
        <v>7</v>
      </c>
      <c r="B8">
        <v>7</v>
      </c>
      <c r="C8" s="12">
        <v>44596</v>
      </c>
      <c r="D8">
        <v>15</v>
      </c>
      <c r="E8">
        <v>3</v>
      </c>
      <c r="F8">
        <v>1</v>
      </c>
      <c r="G8" t="s">
        <v>19</v>
      </c>
      <c r="H8" t="s">
        <v>15</v>
      </c>
      <c r="I8" t="s">
        <v>23</v>
      </c>
      <c r="J8" t="s">
        <v>17</v>
      </c>
      <c r="K8">
        <v>9000</v>
      </c>
      <c r="L8" t="s">
        <v>18</v>
      </c>
      <c r="M8">
        <v>9000</v>
      </c>
      <c r="N8" t="s">
        <v>19</v>
      </c>
      <c r="O8">
        <v>0</v>
      </c>
      <c r="P8">
        <v>9000</v>
      </c>
      <c r="Q8" t="s">
        <v>61</v>
      </c>
    </row>
    <row r="9" spans="1:17">
      <c r="A9">
        <v>8</v>
      </c>
      <c r="B9">
        <v>8</v>
      </c>
      <c r="C9" s="12">
        <v>44569</v>
      </c>
      <c r="D9">
        <v>94</v>
      </c>
      <c r="E9">
        <v>13</v>
      </c>
      <c r="F9">
        <v>2</v>
      </c>
      <c r="G9" t="s">
        <v>14</v>
      </c>
      <c r="H9" t="s">
        <v>15</v>
      </c>
      <c r="I9" t="s">
        <v>36</v>
      </c>
      <c r="J9" t="s">
        <v>17</v>
      </c>
      <c r="K9">
        <v>10000</v>
      </c>
      <c r="L9" t="s">
        <v>18</v>
      </c>
      <c r="M9">
        <v>20000</v>
      </c>
      <c r="N9" t="s">
        <v>56</v>
      </c>
      <c r="O9">
        <v>1000</v>
      </c>
      <c r="P9">
        <v>19000</v>
      </c>
      <c r="Q9" t="s">
        <v>62</v>
      </c>
    </row>
    <row r="10" spans="1:17">
      <c r="A10">
        <v>9</v>
      </c>
      <c r="B10">
        <v>9</v>
      </c>
      <c r="C10" s="12">
        <v>44564</v>
      </c>
      <c r="D10">
        <v>6</v>
      </c>
      <c r="E10">
        <v>18</v>
      </c>
      <c r="F10">
        <v>2</v>
      </c>
      <c r="G10" t="s">
        <v>30</v>
      </c>
      <c r="H10" t="s">
        <v>15</v>
      </c>
      <c r="I10" t="s">
        <v>41</v>
      </c>
      <c r="J10" t="s">
        <v>17</v>
      </c>
      <c r="K10">
        <v>9000</v>
      </c>
      <c r="L10" t="s">
        <v>18</v>
      </c>
      <c r="M10">
        <v>18000</v>
      </c>
      <c r="N10" t="s">
        <v>56</v>
      </c>
      <c r="O10">
        <v>900</v>
      </c>
      <c r="P10">
        <v>17100</v>
      </c>
      <c r="Q10" t="s">
        <v>62</v>
      </c>
    </row>
    <row r="11" spans="1:17">
      <c r="A11">
        <v>10</v>
      </c>
      <c r="B11">
        <v>10</v>
      </c>
      <c r="C11" s="12">
        <v>44723</v>
      </c>
      <c r="D11">
        <v>86</v>
      </c>
      <c r="E11">
        <v>5</v>
      </c>
      <c r="F11">
        <v>1</v>
      </c>
      <c r="G11" t="s">
        <v>14</v>
      </c>
      <c r="H11" t="s">
        <v>20</v>
      </c>
      <c r="I11" t="s">
        <v>26</v>
      </c>
      <c r="J11" t="s">
        <v>17</v>
      </c>
      <c r="K11">
        <v>9000</v>
      </c>
      <c r="L11" t="s">
        <v>25</v>
      </c>
      <c r="M11">
        <v>9000</v>
      </c>
      <c r="N11" t="s">
        <v>56</v>
      </c>
      <c r="O11">
        <v>450</v>
      </c>
      <c r="P11">
        <v>8550</v>
      </c>
      <c r="Q11" t="s">
        <v>63</v>
      </c>
    </row>
    <row r="12" spans="1:17">
      <c r="A12">
        <v>11</v>
      </c>
      <c r="B12">
        <v>11</v>
      </c>
      <c r="C12" s="12">
        <v>44569</v>
      </c>
      <c r="D12">
        <v>41</v>
      </c>
      <c r="E12">
        <v>4</v>
      </c>
      <c r="F12">
        <v>2</v>
      </c>
      <c r="G12" t="s">
        <v>33</v>
      </c>
      <c r="H12" t="s">
        <v>20</v>
      </c>
      <c r="I12" t="s">
        <v>24</v>
      </c>
      <c r="J12" t="s">
        <v>17</v>
      </c>
      <c r="K12">
        <v>9000</v>
      </c>
      <c r="L12" t="s">
        <v>25</v>
      </c>
      <c r="M12">
        <v>18000</v>
      </c>
      <c r="N12" t="s">
        <v>56</v>
      </c>
      <c r="O12">
        <v>900</v>
      </c>
      <c r="P12">
        <v>17100</v>
      </c>
      <c r="Q12" t="s">
        <v>62</v>
      </c>
    </row>
    <row r="13" spans="1:17">
      <c r="A13">
        <v>12</v>
      </c>
      <c r="B13">
        <v>12</v>
      </c>
      <c r="C13" s="12">
        <v>44587</v>
      </c>
      <c r="D13">
        <v>43</v>
      </c>
      <c r="E13">
        <v>8</v>
      </c>
      <c r="F13">
        <v>3</v>
      </c>
      <c r="G13" t="s">
        <v>19</v>
      </c>
      <c r="H13" t="s">
        <v>20</v>
      </c>
      <c r="I13" t="s">
        <v>29</v>
      </c>
      <c r="J13" t="s">
        <v>17</v>
      </c>
      <c r="K13">
        <v>9000</v>
      </c>
      <c r="L13" t="s">
        <v>25</v>
      </c>
      <c r="M13">
        <v>27000</v>
      </c>
      <c r="N13" t="s">
        <v>19</v>
      </c>
      <c r="O13">
        <v>0</v>
      </c>
      <c r="P13">
        <v>27000</v>
      </c>
      <c r="Q13" t="s">
        <v>62</v>
      </c>
    </row>
    <row r="14" spans="1:17">
      <c r="A14">
        <v>13</v>
      </c>
      <c r="B14">
        <v>13</v>
      </c>
      <c r="C14" s="12">
        <v>44572</v>
      </c>
      <c r="D14">
        <v>46</v>
      </c>
      <c r="E14">
        <v>5</v>
      </c>
      <c r="F14">
        <v>1</v>
      </c>
      <c r="G14" t="s">
        <v>22</v>
      </c>
      <c r="H14" t="s">
        <v>15</v>
      </c>
      <c r="I14" t="s">
        <v>26</v>
      </c>
      <c r="J14" t="s">
        <v>17</v>
      </c>
      <c r="K14">
        <v>9000</v>
      </c>
      <c r="L14" t="s">
        <v>25</v>
      </c>
      <c r="M14">
        <v>9000</v>
      </c>
      <c r="N14" t="s">
        <v>56</v>
      </c>
      <c r="O14">
        <v>450</v>
      </c>
      <c r="P14">
        <v>8550</v>
      </c>
      <c r="Q14" t="s">
        <v>62</v>
      </c>
    </row>
    <row r="15" spans="1:17">
      <c r="A15">
        <v>14</v>
      </c>
      <c r="B15">
        <v>14</v>
      </c>
      <c r="C15" s="12">
        <v>44757</v>
      </c>
      <c r="D15">
        <v>58</v>
      </c>
      <c r="E15">
        <v>12</v>
      </c>
      <c r="F15">
        <v>2</v>
      </c>
      <c r="G15" t="s">
        <v>33</v>
      </c>
      <c r="H15" t="s">
        <v>20</v>
      </c>
      <c r="I15" t="s">
        <v>35</v>
      </c>
      <c r="J15" t="s">
        <v>17</v>
      </c>
      <c r="K15">
        <v>10000</v>
      </c>
      <c r="L15" t="s">
        <v>18</v>
      </c>
      <c r="M15">
        <v>20000</v>
      </c>
      <c r="N15" t="s">
        <v>56</v>
      </c>
      <c r="O15">
        <v>1000</v>
      </c>
      <c r="P15">
        <v>19000</v>
      </c>
      <c r="Q15" t="s">
        <v>60</v>
      </c>
    </row>
    <row r="16" spans="1:17">
      <c r="A16">
        <v>15</v>
      </c>
      <c r="B16">
        <v>15</v>
      </c>
      <c r="C16" s="12">
        <v>44792</v>
      </c>
      <c r="D16">
        <v>20</v>
      </c>
      <c r="E16">
        <v>2</v>
      </c>
      <c r="F16">
        <v>1</v>
      </c>
      <c r="G16" t="s">
        <v>19</v>
      </c>
      <c r="H16" t="s">
        <v>20</v>
      </c>
      <c r="I16" t="s">
        <v>21</v>
      </c>
      <c r="J16" t="s">
        <v>17</v>
      </c>
      <c r="K16">
        <v>9000</v>
      </c>
      <c r="L16" t="s">
        <v>18</v>
      </c>
      <c r="M16">
        <v>9000</v>
      </c>
      <c r="N16" t="s">
        <v>19</v>
      </c>
      <c r="O16">
        <v>0</v>
      </c>
      <c r="P16">
        <v>9000</v>
      </c>
      <c r="Q16" t="s">
        <v>58</v>
      </c>
    </row>
    <row r="17" spans="1:17">
      <c r="A17">
        <v>16</v>
      </c>
      <c r="B17">
        <v>16</v>
      </c>
      <c r="C17" s="12">
        <v>44699</v>
      </c>
      <c r="D17">
        <v>9</v>
      </c>
      <c r="E17">
        <v>12</v>
      </c>
      <c r="F17">
        <v>1</v>
      </c>
      <c r="G17" t="s">
        <v>14</v>
      </c>
      <c r="H17" t="s">
        <v>20</v>
      </c>
      <c r="I17" t="s">
        <v>35</v>
      </c>
      <c r="J17" t="s">
        <v>17</v>
      </c>
      <c r="K17">
        <v>10000</v>
      </c>
      <c r="L17" t="s">
        <v>18</v>
      </c>
      <c r="M17">
        <v>10000</v>
      </c>
      <c r="N17" t="s">
        <v>56</v>
      </c>
      <c r="O17">
        <v>500</v>
      </c>
      <c r="P17">
        <v>9500</v>
      </c>
      <c r="Q17" t="s">
        <v>64</v>
      </c>
    </row>
    <row r="18" spans="1:17">
      <c r="A18">
        <v>17</v>
      </c>
      <c r="B18">
        <v>17</v>
      </c>
      <c r="C18" s="12">
        <v>44664</v>
      </c>
      <c r="D18">
        <v>73</v>
      </c>
      <c r="E18">
        <v>18</v>
      </c>
      <c r="F18">
        <v>2</v>
      </c>
      <c r="G18" t="s">
        <v>33</v>
      </c>
      <c r="H18" t="s">
        <v>15</v>
      </c>
      <c r="I18" t="s">
        <v>41</v>
      </c>
      <c r="J18" t="s">
        <v>17</v>
      </c>
      <c r="K18">
        <v>9000</v>
      </c>
      <c r="L18" t="s">
        <v>18</v>
      </c>
      <c r="M18">
        <v>18000</v>
      </c>
      <c r="N18" t="s">
        <v>56</v>
      </c>
      <c r="O18">
        <v>900</v>
      </c>
      <c r="P18">
        <v>17100</v>
      </c>
      <c r="Q18" t="s">
        <v>57</v>
      </c>
    </row>
    <row r="19" spans="1:17">
      <c r="A19">
        <v>18</v>
      </c>
      <c r="B19">
        <v>18</v>
      </c>
      <c r="C19" s="12">
        <v>44713</v>
      </c>
      <c r="D19">
        <v>8</v>
      </c>
      <c r="E19">
        <v>12</v>
      </c>
      <c r="F19">
        <v>1</v>
      </c>
      <c r="G19" t="s">
        <v>22</v>
      </c>
      <c r="H19" t="s">
        <v>15</v>
      </c>
      <c r="I19" t="s">
        <v>35</v>
      </c>
      <c r="J19" t="s">
        <v>17</v>
      </c>
      <c r="K19">
        <v>10000</v>
      </c>
      <c r="L19" t="s">
        <v>18</v>
      </c>
      <c r="M19">
        <v>10000</v>
      </c>
      <c r="N19" t="s">
        <v>56</v>
      </c>
      <c r="O19">
        <v>500</v>
      </c>
      <c r="P19">
        <v>9500</v>
      </c>
      <c r="Q19" t="s">
        <v>63</v>
      </c>
    </row>
    <row r="20" spans="1:17">
      <c r="A20">
        <v>19</v>
      </c>
      <c r="B20">
        <v>19</v>
      </c>
      <c r="C20" s="12">
        <v>44698</v>
      </c>
      <c r="D20">
        <v>66</v>
      </c>
      <c r="E20">
        <v>15</v>
      </c>
      <c r="F20">
        <v>3</v>
      </c>
      <c r="G20" t="s">
        <v>33</v>
      </c>
      <c r="H20" t="s">
        <v>15</v>
      </c>
      <c r="I20" t="s">
        <v>38</v>
      </c>
      <c r="J20" t="s">
        <v>17</v>
      </c>
      <c r="K20">
        <v>10000</v>
      </c>
      <c r="L20" t="s">
        <v>18</v>
      </c>
      <c r="M20">
        <v>30000</v>
      </c>
      <c r="N20" t="s">
        <v>56</v>
      </c>
      <c r="O20">
        <v>1500</v>
      </c>
      <c r="P20">
        <v>28500</v>
      </c>
      <c r="Q20" t="s">
        <v>64</v>
      </c>
    </row>
    <row r="21" spans="1:17">
      <c r="A21">
        <v>20</v>
      </c>
      <c r="B21">
        <v>20</v>
      </c>
      <c r="C21" s="12">
        <v>44619</v>
      </c>
      <c r="D21">
        <v>6</v>
      </c>
      <c r="E21">
        <v>2</v>
      </c>
      <c r="F21">
        <v>1</v>
      </c>
      <c r="G21" t="s">
        <v>45</v>
      </c>
      <c r="H21" t="s">
        <v>15</v>
      </c>
      <c r="I21" t="s">
        <v>21</v>
      </c>
      <c r="J21" t="s">
        <v>17</v>
      </c>
      <c r="K21">
        <v>9000</v>
      </c>
      <c r="L21" t="s">
        <v>18</v>
      </c>
      <c r="M21">
        <v>9000</v>
      </c>
      <c r="N21" t="s">
        <v>56</v>
      </c>
      <c r="O21">
        <v>450</v>
      </c>
      <c r="P21">
        <v>8550</v>
      </c>
      <c r="Q21" t="s">
        <v>61</v>
      </c>
    </row>
    <row r="22" spans="1:17">
      <c r="A22">
        <v>21</v>
      </c>
      <c r="B22">
        <v>21</v>
      </c>
      <c r="C22" s="12">
        <v>44726</v>
      </c>
      <c r="D22">
        <v>14</v>
      </c>
      <c r="E22">
        <v>4</v>
      </c>
      <c r="F22">
        <v>2</v>
      </c>
      <c r="G22" t="s">
        <v>14</v>
      </c>
      <c r="H22" t="s">
        <v>20</v>
      </c>
      <c r="I22" t="s">
        <v>24</v>
      </c>
      <c r="J22" t="s">
        <v>17</v>
      </c>
      <c r="K22">
        <v>9000</v>
      </c>
      <c r="L22" t="s">
        <v>25</v>
      </c>
      <c r="M22">
        <v>18000</v>
      </c>
      <c r="N22" t="s">
        <v>56</v>
      </c>
      <c r="O22">
        <v>900</v>
      </c>
      <c r="P22">
        <v>17100</v>
      </c>
      <c r="Q22" t="s">
        <v>63</v>
      </c>
    </row>
    <row r="23" spans="1:17">
      <c r="A23">
        <v>22</v>
      </c>
      <c r="B23">
        <v>22</v>
      </c>
      <c r="C23" s="12">
        <v>44794</v>
      </c>
      <c r="D23">
        <v>10</v>
      </c>
      <c r="E23">
        <v>9</v>
      </c>
      <c r="F23">
        <v>2</v>
      </c>
      <c r="G23" t="s">
        <v>14</v>
      </c>
      <c r="H23" t="s">
        <v>20</v>
      </c>
      <c r="I23" t="s">
        <v>31</v>
      </c>
      <c r="J23" t="s">
        <v>17</v>
      </c>
      <c r="K23">
        <v>9000</v>
      </c>
      <c r="L23" t="s">
        <v>25</v>
      </c>
      <c r="M23">
        <v>18000</v>
      </c>
      <c r="N23" t="s">
        <v>56</v>
      </c>
      <c r="O23">
        <v>900</v>
      </c>
      <c r="P23">
        <v>17100</v>
      </c>
      <c r="Q23" t="s">
        <v>58</v>
      </c>
    </row>
    <row r="24" spans="1:17">
      <c r="A24">
        <v>23</v>
      </c>
      <c r="B24">
        <v>23</v>
      </c>
      <c r="C24" s="12">
        <v>44732</v>
      </c>
      <c r="D24">
        <v>66</v>
      </c>
      <c r="E24">
        <v>13</v>
      </c>
      <c r="F24">
        <v>1</v>
      </c>
      <c r="G24" t="s">
        <v>22</v>
      </c>
      <c r="H24" t="s">
        <v>20</v>
      </c>
      <c r="I24" t="s">
        <v>36</v>
      </c>
      <c r="J24" t="s">
        <v>17</v>
      </c>
      <c r="K24">
        <v>10000</v>
      </c>
      <c r="L24" t="s">
        <v>18</v>
      </c>
      <c r="M24">
        <v>10000</v>
      </c>
      <c r="N24" t="s">
        <v>56</v>
      </c>
      <c r="O24">
        <v>500</v>
      </c>
      <c r="P24">
        <v>9500</v>
      </c>
      <c r="Q24" t="s">
        <v>63</v>
      </c>
    </row>
    <row r="25" spans="1:17">
      <c r="A25">
        <v>24</v>
      </c>
      <c r="B25">
        <v>24</v>
      </c>
      <c r="C25" s="12">
        <v>44684</v>
      </c>
      <c r="D25">
        <v>82</v>
      </c>
      <c r="E25">
        <v>12</v>
      </c>
      <c r="F25">
        <v>1</v>
      </c>
      <c r="G25" t="s">
        <v>45</v>
      </c>
      <c r="H25" t="s">
        <v>15</v>
      </c>
      <c r="I25" t="s">
        <v>35</v>
      </c>
      <c r="J25" t="s">
        <v>17</v>
      </c>
      <c r="K25">
        <v>10000</v>
      </c>
      <c r="L25" t="s">
        <v>18</v>
      </c>
      <c r="M25">
        <v>10000</v>
      </c>
      <c r="N25" t="s">
        <v>56</v>
      </c>
      <c r="O25">
        <v>500</v>
      </c>
      <c r="P25">
        <v>9500</v>
      </c>
      <c r="Q25" t="s">
        <v>64</v>
      </c>
    </row>
    <row r="26" spans="1:17">
      <c r="A26">
        <v>25</v>
      </c>
      <c r="B26">
        <v>25</v>
      </c>
      <c r="C26" s="12">
        <v>44635</v>
      </c>
      <c r="D26">
        <v>40</v>
      </c>
      <c r="E26">
        <v>2</v>
      </c>
      <c r="F26">
        <v>3</v>
      </c>
      <c r="G26" t="s">
        <v>30</v>
      </c>
      <c r="H26" t="s">
        <v>15</v>
      </c>
      <c r="I26" t="s">
        <v>21</v>
      </c>
      <c r="J26" t="s">
        <v>17</v>
      </c>
      <c r="K26">
        <v>9000</v>
      </c>
      <c r="L26" t="s">
        <v>18</v>
      </c>
      <c r="M26">
        <v>27000</v>
      </c>
      <c r="N26" t="s">
        <v>56</v>
      </c>
      <c r="O26">
        <v>1350</v>
      </c>
      <c r="P26">
        <v>25650</v>
      </c>
      <c r="Q26" t="s">
        <v>59</v>
      </c>
    </row>
    <row r="27" spans="1:17">
      <c r="A27">
        <v>26</v>
      </c>
      <c r="B27">
        <v>26</v>
      </c>
      <c r="C27" s="12">
        <v>44793</v>
      </c>
      <c r="D27">
        <v>6</v>
      </c>
      <c r="E27">
        <v>12</v>
      </c>
      <c r="F27">
        <v>2</v>
      </c>
      <c r="G27" t="s">
        <v>45</v>
      </c>
      <c r="H27" t="s">
        <v>15</v>
      </c>
      <c r="I27" t="s">
        <v>35</v>
      </c>
      <c r="J27" t="s">
        <v>17</v>
      </c>
      <c r="K27">
        <v>10000</v>
      </c>
      <c r="L27" t="s">
        <v>18</v>
      </c>
      <c r="M27">
        <v>20000</v>
      </c>
      <c r="N27" t="s">
        <v>56</v>
      </c>
      <c r="O27">
        <v>1000</v>
      </c>
      <c r="P27">
        <v>19000</v>
      </c>
      <c r="Q27" t="s">
        <v>58</v>
      </c>
    </row>
    <row r="28" spans="1:17">
      <c r="A28">
        <v>27</v>
      </c>
      <c r="B28">
        <v>27</v>
      </c>
      <c r="C28" s="12">
        <v>44786</v>
      </c>
      <c r="D28">
        <v>7</v>
      </c>
      <c r="E28">
        <v>4</v>
      </c>
      <c r="F28">
        <v>3</v>
      </c>
      <c r="G28" t="s">
        <v>45</v>
      </c>
      <c r="H28" t="s">
        <v>20</v>
      </c>
      <c r="I28" t="s">
        <v>24</v>
      </c>
      <c r="J28" t="s">
        <v>17</v>
      </c>
      <c r="K28">
        <v>9000</v>
      </c>
      <c r="L28" t="s">
        <v>25</v>
      </c>
      <c r="M28">
        <v>27000</v>
      </c>
      <c r="N28" t="s">
        <v>56</v>
      </c>
      <c r="O28">
        <v>1350</v>
      </c>
      <c r="P28">
        <v>25650</v>
      </c>
      <c r="Q28" t="s">
        <v>58</v>
      </c>
    </row>
    <row r="29" spans="1:17">
      <c r="A29">
        <v>28</v>
      </c>
      <c r="B29">
        <v>28</v>
      </c>
      <c r="C29" s="12">
        <v>44759</v>
      </c>
      <c r="D29">
        <v>73</v>
      </c>
      <c r="E29">
        <v>3</v>
      </c>
      <c r="F29">
        <v>2</v>
      </c>
      <c r="G29" t="s">
        <v>33</v>
      </c>
      <c r="H29" t="s">
        <v>20</v>
      </c>
      <c r="I29" t="s">
        <v>23</v>
      </c>
      <c r="J29" t="s">
        <v>17</v>
      </c>
      <c r="K29">
        <v>9000</v>
      </c>
      <c r="L29" t="s">
        <v>18</v>
      </c>
      <c r="M29">
        <v>18000</v>
      </c>
      <c r="N29" t="s">
        <v>56</v>
      </c>
      <c r="O29">
        <v>900</v>
      </c>
      <c r="P29">
        <v>17100</v>
      </c>
      <c r="Q29" t="s">
        <v>60</v>
      </c>
    </row>
    <row r="30" spans="1:17">
      <c r="A30">
        <v>29</v>
      </c>
      <c r="B30">
        <v>29</v>
      </c>
      <c r="C30" s="12">
        <v>44649</v>
      </c>
      <c r="D30">
        <v>78</v>
      </c>
      <c r="E30">
        <v>3</v>
      </c>
      <c r="F30">
        <v>3</v>
      </c>
      <c r="G30" t="s">
        <v>45</v>
      </c>
      <c r="H30" t="s">
        <v>15</v>
      </c>
      <c r="I30" t="s">
        <v>23</v>
      </c>
      <c r="J30" t="s">
        <v>17</v>
      </c>
      <c r="K30">
        <v>9000</v>
      </c>
      <c r="L30" t="s">
        <v>18</v>
      </c>
      <c r="M30">
        <v>27000</v>
      </c>
      <c r="N30" t="s">
        <v>56</v>
      </c>
      <c r="O30">
        <v>1350</v>
      </c>
      <c r="P30">
        <v>25650</v>
      </c>
      <c r="Q30" t="s">
        <v>59</v>
      </c>
    </row>
    <row r="31" spans="1:17">
      <c r="A31">
        <v>30</v>
      </c>
      <c r="B31">
        <v>30</v>
      </c>
      <c r="C31" s="12">
        <v>44699</v>
      </c>
      <c r="D31">
        <v>62</v>
      </c>
      <c r="E31">
        <v>14</v>
      </c>
      <c r="F31">
        <v>1</v>
      </c>
      <c r="G31" t="s">
        <v>19</v>
      </c>
      <c r="H31" t="s">
        <v>20</v>
      </c>
      <c r="I31" t="s">
        <v>37</v>
      </c>
      <c r="J31" t="s">
        <v>17</v>
      </c>
      <c r="K31">
        <v>10000</v>
      </c>
      <c r="L31" t="s">
        <v>18</v>
      </c>
      <c r="M31">
        <v>10000</v>
      </c>
      <c r="N31" t="s">
        <v>19</v>
      </c>
      <c r="O31">
        <v>0</v>
      </c>
      <c r="P31">
        <v>10000</v>
      </c>
      <c r="Q31" t="s">
        <v>64</v>
      </c>
    </row>
    <row r="32" spans="1:17">
      <c r="A32">
        <v>31</v>
      </c>
      <c r="B32">
        <v>31</v>
      </c>
      <c r="C32" s="12">
        <v>44776</v>
      </c>
      <c r="D32">
        <v>8</v>
      </c>
      <c r="E32">
        <v>6</v>
      </c>
      <c r="F32">
        <v>1</v>
      </c>
      <c r="G32" t="s">
        <v>22</v>
      </c>
      <c r="H32" t="s">
        <v>20</v>
      </c>
      <c r="I32" t="s">
        <v>27</v>
      </c>
      <c r="J32" t="s">
        <v>17</v>
      </c>
      <c r="K32">
        <v>9000</v>
      </c>
      <c r="L32" t="s">
        <v>25</v>
      </c>
      <c r="M32">
        <v>9000</v>
      </c>
      <c r="N32" t="s">
        <v>56</v>
      </c>
      <c r="O32">
        <v>450</v>
      </c>
      <c r="P32">
        <v>8550</v>
      </c>
      <c r="Q32" t="s">
        <v>58</v>
      </c>
    </row>
    <row r="33" spans="1:17">
      <c r="A33">
        <v>32</v>
      </c>
      <c r="B33">
        <v>32</v>
      </c>
      <c r="C33" s="12">
        <v>44759</v>
      </c>
      <c r="D33">
        <v>93</v>
      </c>
      <c r="E33">
        <v>5</v>
      </c>
      <c r="F33">
        <v>3</v>
      </c>
      <c r="G33" t="s">
        <v>30</v>
      </c>
      <c r="H33" t="s">
        <v>20</v>
      </c>
      <c r="I33" t="s">
        <v>26</v>
      </c>
      <c r="J33" t="s">
        <v>17</v>
      </c>
      <c r="K33">
        <v>9000</v>
      </c>
      <c r="L33" t="s">
        <v>25</v>
      </c>
      <c r="M33">
        <v>27000</v>
      </c>
      <c r="N33" t="s">
        <v>56</v>
      </c>
      <c r="O33">
        <v>1350</v>
      </c>
      <c r="P33">
        <v>25650</v>
      </c>
      <c r="Q33" t="s">
        <v>60</v>
      </c>
    </row>
    <row r="34" spans="1:17">
      <c r="A34">
        <v>33</v>
      </c>
      <c r="B34">
        <v>33</v>
      </c>
      <c r="C34" s="12">
        <v>44586</v>
      </c>
      <c r="D34">
        <v>75</v>
      </c>
      <c r="E34">
        <v>3</v>
      </c>
      <c r="F34">
        <v>2</v>
      </c>
      <c r="G34" t="s">
        <v>30</v>
      </c>
      <c r="H34" t="s">
        <v>20</v>
      </c>
      <c r="I34" t="s">
        <v>23</v>
      </c>
      <c r="J34" t="s">
        <v>17</v>
      </c>
      <c r="K34">
        <v>9000</v>
      </c>
      <c r="L34" t="s">
        <v>18</v>
      </c>
      <c r="M34">
        <v>18000</v>
      </c>
      <c r="N34" t="s">
        <v>56</v>
      </c>
      <c r="O34">
        <v>900</v>
      </c>
      <c r="P34">
        <v>17100</v>
      </c>
      <c r="Q34" t="s">
        <v>62</v>
      </c>
    </row>
    <row r="35" spans="1:17">
      <c r="A35">
        <v>34</v>
      </c>
      <c r="B35">
        <v>34</v>
      </c>
      <c r="C35" s="12">
        <v>44572</v>
      </c>
      <c r="D35">
        <v>74</v>
      </c>
      <c r="E35">
        <v>10</v>
      </c>
      <c r="F35">
        <v>1</v>
      </c>
      <c r="G35" t="s">
        <v>19</v>
      </c>
      <c r="H35" t="s">
        <v>20</v>
      </c>
      <c r="I35" t="s">
        <v>32</v>
      </c>
      <c r="J35" t="s">
        <v>17</v>
      </c>
      <c r="K35">
        <v>9000</v>
      </c>
      <c r="L35" t="s">
        <v>18</v>
      </c>
      <c r="M35">
        <v>9000</v>
      </c>
      <c r="N35" t="s">
        <v>19</v>
      </c>
      <c r="O35">
        <v>0</v>
      </c>
      <c r="P35">
        <v>9000</v>
      </c>
      <c r="Q35" t="s">
        <v>62</v>
      </c>
    </row>
    <row r="36" spans="1:17">
      <c r="A36">
        <v>35</v>
      </c>
      <c r="B36">
        <v>35</v>
      </c>
      <c r="C36" s="12">
        <v>44701</v>
      </c>
      <c r="D36">
        <v>7</v>
      </c>
      <c r="E36">
        <v>7</v>
      </c>
      <c r="F36">
        <v>1</v>
      </c>
      <c r="G36" t="s">
        <v>19</v>
      </c>
      <c r="H36" t="s">
        <v>15</v>
      </c>
      <c r="I36" t="s">
        <v>28</v>
      </c>
      <c r="J36" t="s">
        <v>17</v>
      </c>
      <c r="K36">
        <v>9000</v>
      </c>
      <c r="L36" t="s">
        <v>25</v>
      </c>
      <c r="M36">
        <v>9000</v>
      </c>
      <c r="N36" t="s">
        <v>19</v>
      </c>
      <c r="O36">
        <v>0</v>
      </c>
      <c r="P36">
        <v>9000</v>
      </c>
      <c r="Q36" t="s">
        <v>64</v>
      </c>
    </row>
    <row r="37" spans="1:17">
      <c r="A37">
        <v>36</v>
      </c>
      <c r="B37">
        <v>36</v>
      </c>
      <c r="C37" s="12">
        <v>44719</v>
      </c>
      <c r="D37">
        <v>72</v>
      </c>
      <c r="E37">
        <v>9</v>
      </c>
      <c r="F37">
        <v>2</v>
      </c>
      <c r="G37" t="s">
        <v>30</v>
      </c>
      <c r="H37" t="s">
        <v>15</v>
      </c>
      <c r="I37" t="s">
        <v>31</v>
      </c>
      <c r="J37" t="s">
        <v>17</v>
      </c>
      <c r="K37">
        <v>9000</v>
      </c>
      <c r="L37" t="s">
        <v>25</v>
      </c>
      <c r="M37">
        <v>18000</v>
      </c>
      <c r="N37" t="s">
        <v>56</v>
      </c>
      <c r="O37">
        <v>900</v>
      </c>
      <c r="P37">
        <v>17100</v>
      </c>
      <c r="Q37" t="s">
        <v>63</v>
      </c>
    </row>
    <row r="38" spans="1:17">
      <c r="A38">
        <v>37</v>
      </c>
      <c r="B38">
        <v>37</v>
      </c>
      <c r="C38" s="12">
        <v>44745</v>
      </c>
      <c r="D38">
        <v>95</v>
      </c>
      <c r="E38">
        <v>13</v>
      </c>
      <c r="F38">
        <v>2</v>
      </c>
      <c r="G38" t="s">
        <v>33</v>
      </c>
      <c r="H38" t="s">
        <v>15</v>
      </c>
      <c r="I38" t="s">
        <v>36</v>
      </c>
      <c r="J38" t="s">
        <v>17</v>
      </c>
      <c r="K38">
        <v>10000</v>
      </c>
      <c r="L38" t="s">
        <v>18</v>
      </c>
      <c r="M38">
        <v>20000</v>
      </c>
      <c r="N38" t="s">
        <v>56</v>
      </c>
      <c r="O38">
        <v>1000</v>
      </c>
      <c r="P38">
        <v>19000</v>
      </c>
      <c r="Q38" t="s">
        <v>60</v>
      </c>
    </row>
    <row r="39" spans="1:17">
      <c r="A39">
        <v>38</v>
      </c>
      <c r="B39">
        <v>38</v>
      </c>
      <c r="C39" s="12">
        <v>44601</v>
      </c>
      <c r="D39">
        <v>14</v>
      </c>
      <c r="E39">
        <v>1</v>
      </c>
      <c r="F39">
        <v>2</v>
      </c>
      <c r="G39" t="s">
        <v>30</v>
      </c>
      <c r="H39" t="s">
        <v>15</v>
      </c>
      <c r="I39" t="s">
        <v>16</v>
      </c>
      <c r="J39" t="s">
        <v>17</v>
      </c>
      <c r="K39">
        <v>9000</v>
      </c>
      <c r="L39" t="s">
        <v>18</v>
      </c>
      <c r="M39">
        <v>18000</v>
      </c>
      <c r="N39" t="s">
        <v>56</v>
      </c>
      <c r="O39">
        <v>900</v>
      </c>
      <c r="P39">
        <v>17100</v>
      </c>
      <c r="Q39" t="s">
        <v>61</v>
      </c>
    </row>
    <row r="40" spans="1:17">
      <c r="A40">
        <v>39</v>
      </c>
      <c r="B40">
        <v>39</v>
      </c>
      <c r="C40" s="12">
        <v>44580</v>
      </c>
      <c r="D40">
        <v>61</v>
      </c>
      <c r="E40">
        <v>7</v>
      </c>
      <c r="F40">
        <v>3</v>
      </c>
      <c r="G40" t="s">
        <v>45</v>
      </c>
      <c r="H40" t="s">
        <v>20</v>
      </c>
      <c r="I40" t="s">
        <v>28</v>
      </c>
      <c r="J40" t="s">
        <v>17</v>
      </c>
      <c r="K40">
        <v>9000</v>
      </c>
      <c r="L40" t="s">
        <v>25</v>
      </c>
      <c r="M40">
        <v>27000</v>
      </c>
      <c r="N40" t="s">
        <v>56</v>
      </c>
      <c r="O40">
        <v>1350</v>
      </c>
      <c r="P40">
        <v>25650</v>
      </c>
      <c r="Q40" t="s">
        <v>62</v>
      </c>
    </row>
    <row r="41" spans="1:17">
      <c r="A41">
        <v>40</v>
      </c>
      <c r="B41">
        <v>40</v>
      </c>
      <c r="C41" s="12">
        <v>44644</v>
      </c>
      <c r="D41">
        <v>69</v>
      </c>
      <c r="E41">
        <v>1</v>
      </c>
      <c r="F41">
        <v>2</v>
      </c>
      <c r="G41" t="s">
        <v>14</v>
      </c>
      <c r="H41" t="s">
        <v>15</v>
      </c>
      <c r="I41" t="s">
        <v>16</v>
      </c>
      <c r="J41" t="s">
        <v>17</v>
      </c>
      <c r="K41">
        <v>9000</v>
      </c>
      <c r="L41" t="s">
        <v>18</v>
      </c>
      <c r="M41">
        <v>18000</v>
      </c>
      <c r="N41" t="s">
        <v>56</v>
      </c>
      <c r="O41">
        <v>900</v>
      </c>
      <c r="P41">
        <v>17100</v>
      </c>
      <c r="Q41" t="s">
        <v>59</v>
      </c>
    </row>
    <row r="42" spans="1:17">
      <c r="A42">
        <v>41</v>
      </c>
      <c r="B42">
        <v>41</v>
      </c>
      <c r="C42" s="12">
        <v>44742</v>
      </c>
      <c r="D42">
        <v>46</v>
      </c>
      <c r="E42">
        <v>16</v>
      </c>
      <c r="F42">
        <v>3</v>
      </c>
      <c r="G42" t="s">
        <v>22</v>
      </c>
      <c r="H42" t="s">
        <v>20</v>
      </c>
      <c r="I42" t="s">
        <v>39</v>
      </c>
      <c r="J42" t="s">
        <v>17</v>
      </c>
      <c r="K42">
        <v>10000</v>
      </c>
      <c r="L42" t="s">
        <v>18</v>
      </c>
      <c r="M42">
        <v>30000</v>
      </c>
      <c r="N42" t="s">
        <v>56</v>
      </c>
      <c r="O42">
        <v>1500</v>
      </c>
      <c r="P42">
        <v>28500</v>
      </c>
      <c r="Q42" t="s">
        <v>63</v>
      </c>
    </row>
    <row r="43" spans="1:17">
      <c r="A43">
        <v>42</v>
      </c>
      <c r="B43">
        <v>42</v>
      </c>
      <c r="C43" s="12">
        <v>44743</v>
      </c>
      <c r="D43">
        <v>90</v>
      </c>
      <c r="E43">
        <v>5</v>
      </c>
      <c r="F43">
        <v>3</v>
      </c>
      <c r="G43" t="s">
        <v>14</v>
      </c>
      <c r="H43" t="s">
        <v>20</v>
      </c>
      <c r="I43" t="s">
        <v>26</v>
      </c>
      <c r="J43" t="s">
        <v>17</v>
      </c>
      <c r="K43">
        <v>9000</v>
      </c>
      <c r="L43" t="s">
        <v>25</v>
      </c>
      <c r="M43">
        <v>27000</v>
      </c>
      <c r="N43" t="s">
        <v>56</v>
      </c>
      <c r="O43">
        <v>1350</v>
      </c>
      <c r="P43">
        <v>25650</v>
      </c>
      <c r="Q43" t="s">
        <v>60</v>
      </c>
    </row>
    <row r="44" spans="1:17">
      <c r="A44">
        <v>43</v>
      </c>
      <c r="B44">
        <v>43</v>
      </c>
      <c r="C44" s="12">
        <v>44727</v>
      </c>
      <c r="D44">
        <v>80</v>
      </c>
      <c r="E44">
        <v>10</v>
      </c>
      <c r="F44">
        <v>2</v>
      </c>
      <c r="G44" t="s">
        <v>19</v>
      </c>
      <c r="H44" t="s">
        <v>20</v>
      </c>
      <c r="I44" t="s">
        <v>32</v>
      </c>
      <c r="J44" t="s">
        <v>17</v>
      </c>
      <c r="K44">
        <v>9000</v>
      </c>
      <c r="L44" t="s">
        <v>18</v>
      </c>
      <c r="M44">
        <v>18000</v>
      </c>
      <c r="N44" t="s">
        <v>19</v>
      </c>
      <c r="O44">
        <v>0</v>
      </c>
      <c r="P44">
        <v>18000</v>
      </c>
      <c r="Q44" t="s">
        <v>63</v>
      </c>
    </row>
    <row r="45" spans="1:17">
      <c r="A45">
        <v>44</v>
      </c>
      <c r="B45">
        <v>44</v>
      </c>
      <c r="C45" s="12">
        <v>44664</v>
      </c>
      <c r="D45">
        <v>95</v>
      </c>
      <c r="E45">
        <v>17</v>
      </c>
      <c r="F45">
        <v>2</v>
      </c>
      <c r="G45" t="s">
        <v>22</v>
      </c>
      <c r="H45" t="s">
        <v>20</v>
      </c>
      <c r="I45" t="s">
        <v>40</v>
      </c>
      <c r="J45" t="s">
        <v>17</v>
      </c>
      <c r="K45">
        <v>10000</v>
      </c>
      <c r="L45" t="s">
        <v>18</v>
      </c>
      <c r="M45">
        <v>20000</v>
      </c>
      <c r="N45" t="s">
        <v>56</v>
      </c>
      <c r="O45">
        <v>1000</v>
      </c>
      <c r="P45">
        <v>19000</v>
      </c>
      <c r="Q45" t="s">
        <v>57</v>
      </c>
    </row>
    <row r="46" spans="1:17">
      <c r="A46">
        <v>45</v>
      </c>
      <c r="B46">
        <v>45</v>
      </c>
      <c r="C46" s="12">
        <v>44636</v>
      </c>
      <c r="D46">
        <v>25</v>
      </c>
      <c r="E46">
        <v>10</v>
      </c>
      <c r="F46">
        <v>1</v>
      </c>
      <c r="G46" t="s">
        <v>14</v>
      </c>
      <c r="H46" t="s">
        <v>15</v>
      </c>
      <c r="I46" t="s">
        <v>32</v>
      </c>
      <c r="J46" t="s">
        <v>17</v>
      </c>
      <c r="K46">
        <v>9000</v>
      </c>
      <c r="L46" t="s">
        <v>18</v>
      </c>
      <c r="M46">
        <v>9000</v>
      </c>
      <c r="N46" t="s">
        <v>56</v>
      </c>
      <c r="O46">
        <v>450</v>
      </c>
      <c r="P46">
        <v>8550</v>
      </c>
      <c r="Q46" t="s">
        <v>59</v>
      </c>
    </row>
    <row r="47" spans="1:17">
      <c r="A47">
        <v>46</v>
      </c>
      <c r="B47">
        <v>46</v>
      </c>
      <c r="C47" s="12">
        <v>44642</v>
      </c>
      <c r="D47">
        <v>38</v>
      </c>
      <c r="E47">
        <v>18</v>
      </c>
      <c r="F47">
        <v>2</v>
      </c>
      <c r="G47" t="s">
        <v>14</v>
      </c>
      <c r="H47" t="s">
        <v>15</v>
      </c>
      <c r="I47" t="s">
        <v>41</v>
      </c>
      <c r="J47" t="s">
        <v>17</v>
      </c>
      <c r="K47">
        <v>9000</v>
      </c>
      <c r="L47" t="s">
        <v>18</v>
      </c>
      <c r="M47">
        <v>18000</v>
      </c>
      <c r="N47" t="s">
        <v>56</v>
      </c>
      <c r="O47">
        <v>900</v>
      </c>
      <c r="P47">
        <v>17100</v>
      </c>
      <c r="Q47" t="s">
        <v>59</v>
      </c>
    </row>
    <row r="48" spans="1:17">
      <c r="A48">
        <v>47</v>
      </c>
      <c r="B48">
        <v>47</v>
      </c>
      <c r="C48" s="12">
        <v>44770</v>
      </c>
      <c r="D48">
        <v>22</v>
      </c>
      <c r="E48">
        <v>17</v>
      </c>
      <c r="F48">
        <v>2</v>
      </c>
      <c r="G48" t="s">
        <v>45</v>
      </c>
      <c r="H48" t="s">
        <v>20</v>
      </c>
      <c r="I48" t="s">
        <v>40</v>
      </c>
      <c r="J48" t="s">
        <v>17</v>
      </c>
      <c r="K48">
        <v>10000</v>
      </c>
      <c r="L48" t="s">
        <v>18</v>
      </c>
      <c r="M48">
        <v>20000</v>
      </c>
      <c r="N48" t="s">
        <v>56</v>
      </c>
      <c r="O48">
        <v>1000</v>
      </c>
      <c r="P48">
        <v>19000</v>
      </c>
      <c r="Q48" t="s">
        <v>60</v>
      </c>
    </row>
    <row r="49" spans="1:17">
      <c r="A49">
        <v>48</v>
      </c>
      <c r="B49">
        <v>48</v>
      </c>
      <c r="C49" s="12">
        <v>44566</v>
      </c>
      <c r="D49">
        <v>45</v>
      </c>
      <c r="E49">
        <v>6</v>
      </c>
      <c r="F49">
        <v>1</v>
      </c>
      <c r="G49" t="s">
        <v>33</v>
      </c>
      <c r="H49" t="s">
        <v>20</v>
      </c>
      <c r="I49" t="s">
        <v>27</v>
      </c>
      <c r="J49" t="s">
        <v>17</v>
      </c>
      <c r="K49">
        <v>9000</v>
      </c>
      <c r="L49" t="s">
        <v>25</v>
      </c>
      <c r="M49">
        <v>9000</v>
      </c>
      <c r="N49" t="s">
        <v>56</v>
      </c>
      <c r="O49">
        <v>450</v>
      </c>
      <c r="P49">
        <v>8550</v>
      </c>
      <c r="Q49" t="s">
        <v>62</v>
      </c>
    </row>
    <row r="50" spans="1:17">
      <c r="A50">
        <v>49</v>
      </c>
      <c r="B50">
        <v>49</v>
      </c>
      <c r="C50" s="12">
        <v>44596</v>
      </c>
      <c r="D50">
        <v>89</v>
      </c>
      <c r="E50">
        <v>6</v>
      </c>
      <c r="F50">
        <v>2</v>
      </c>
      <c r="G50" t="s">
        <v>14</v>
      </c>
      <c r="H50" t="s">
        <v>20</v>
      </c>
      <c r="I50" t="s">
        <v>27</v>
      </c>
      <c r="J50" t="s">
        <v>17</v>
      </c>
      <c r="K50">
        <v>9000</v>
      </c>
      <c r="L50" t="s">
        <v>25</v>
      </c>
      <c r="M50">
        <v>18000</v>
      </c>
      <c r="N50" t="s">
        <v>56</v>
      </c>
      <c r="O50">
        <v>900</v>
      </c>
      <c r="P50">
        <v>17100</v>
      </c>
      <c r="Q50" t="s">
        <v>61</v>
      </c>
    </row>
    <row r="51" spans="1:17">
      <c r="A51">
        <v>50</v>
      </c>
      <c r="B51">
        <v>50</v>
      </c>
      <c r="C51" s="12">
        <v>44614</v>
      </c>
      <c r="D51">
        <v>18</v>
      </c>
      <c r="E51">
        <v>6</v>
      </c>
      <c r="F51">
        <v>1</v>
      </c>
      <c r="G51" t="s">
        <v>45</v>
      </c>
      <c r="H51" t="s">
        <v>20</v>
      </c>
      <c r="I51" t="s">
        <v>27</v>
      </c>
      <c r="J51" t="s">
        <v>17</v>
      </c>
      <c r="K51">
        <v>9000</v>
      </c>
      <c r="L51" t="s">
        <v>25</v>
      </c>
      <c r="M51">
        <v>9000</v>
      </c>
      <c r="N51" t="s">
        <v>56</v>
      </c>
      <c r="O51">
        <v>450</v>
      </c>
      <c r="P51">
        <v>8550</v>
      </c>
      <c r="Q51" t="s">
        <v>61</v>
      </c>
    </row>
    <row r="52" spans="1:17">
      <c r="A52">
        <v>51</v>
      </c>
      <c r="B52">
        <v>51</v>
      </c>
      <c r="C52" s="12">
        <v>44718</v>
      </c>
      <c r="D52">
        <v>51</v>
      </c>
      <c r="E52">
        <v>15</v>
      </c>
      <c r="F52">
        <v>2</v>
      </c>
      <c r="G52" t="s">
        <v>30</v>
      </c>
      <c r="H52" t="s">
        <v>20</v>
      </c>
      <c r="I52" t="s">
        <v>38</v>
      </c>
      <c r="J52" t="s">
        <v>17</v>
      </c>
      <c r="K52">
        <v>10000</v>
      </c>
      <c r="L52" t="s">
        <v>18</v>
      </c>
      <c r="M52">
        <v>20000</v>
      </c>
      <c r="N52" t="s">
        <v>56</v>
      </c>
      <c r="O52">
        <v>1000</v>
      </c>
      <c r="P52">
        <v>19000</v>
      </c>
      <c r="Q52" t="s">
        <v>63</v>
      </c>
    </row>
    <row r="53" spans="1:17">
      <c r="A53">
        <v>52</v>
      </c>
      <c r="B53">
        <v>52</v>
      </c>
      <c r="C53" s="12">
        <v>44690</v>
      </c>
      <c r="D53">
        <v>48</v>
      </c>
      <c r="E53">
        <v>4</v>
      </c>
      <c r="F53">
        <v>1</v>
      </c>
      <c r="G53" t="s">
        <v>19</v>
      </c>
      <c r="H53" t="s">
        <v>20</v>
      </c>
      <c r="I53" t="s">
        <v>24</v>
      </c>
      <c r="J53" t="s">
        <v>17</v>
      </c>
      <c r="K53">
        <v>9000</v>
      </c>
      <c r="L53" t="s">
        <v>25</v>
      </c>
      <c r="M53">
        <v>9000</v>
      </c>
      <c r="N53" t="s">
        <v>19</v>
      </c>
      <c r="O53">
        <v>0</v>
      </c>
      <c r="P53">
        <v>9000</v>
      </c>
      <c r="Q53" t="s">
        <v>64</v>
      </c>
    </row>
    <row r="54" spans="1:17">
      <c r="A54">
        <v>53</v>
      </c>
      <c r="B54">
        <v>53</v>
      </c>
      <c r="C54" s="12">
        <v>44666</v>
      </c>
      <c r="D54">
        <v>96</v>
      </c>
      <c r="E54">
        <v>16</v>
      </c>
      <c r="F54">
        <v>1</v>
      </c>
      <c r="G54" t="s">
        <v>33</v>
      </c>
      <c r="H54" t="s">
        <v>15</v>
      </c>
      <c r="I54" t="s">
        <v>39</v>
      </c>
      <c r="J54" t="s">
        <v>17</v>
      </c>
      <c r="K54">
        <v>10000</v>
      </c>
      <c r="L54" t="s">
        <v>18</v>
      </c>
      <c r="M54">
        <v>10000</v>
      </c>
      <c r="N54" t="s">
        <v>56</v>
      </c>
      <c r="O54">
        <v>500</v>
      </c>
      <c r="P54">
        <v>9500</v>
      </c>
      <c r="Q54" t="s">
        <v>57</v>
      </c>
    </row>
    <row r="55" spans="1:17">
      <c r="A55">
        <v>54</v>
      </c>
      <c r="B55">
        <v>54</v>
      </c>
      <c r="C55" s="12">
        <v>44614</v>
      </c>
      <c r="D55">
        <v>54</v>
      </c>
      <c r="E55">
        <v>3</v>
      </c>
      <c r="F55">
        <v>3</v>
      </c>
      <c r="G55" t="s">
        <v>22</v>
      </c>
      <c r="H55" t="s">
        <v>20</v>
      </c>
      <c r="I55" t="s">
        <v>23</v>
      </c>
      <c r="J55" t="s">
        <v>17</v>
      </c>
      <c r="K55">
        <v>9000</v>
      </c>
      <c r="L55" t="s">
        <v>18</v>
      </c>
      <c r="M55">
        <v>27000</v>
      </c>
      <c r="N55" t="s">
        <v>56</v>
      </c>
      <c r="O55">
        <v>1350</v>
      </c>
      <c r="P55">
        <v>25650</v>
      </c>
      <c r="Q55" t="s">
        <v>61</v>
      </c>
    </row>
    <row r="56" spans="1:17">
      <c r="A56">
        <v>55</v>
      </c>
      <c r="B56">
        <v>55</v>
      </c>
      <c r="C56" s="12">
        <v>44589</v>
      </c>
      <c r="D56">
        <v>15</v>
      </c>
      <c r="E56">
        <v>6</v>
      </c>
      <c r="F56">
        <v>2</v>
      </c>
      <c r="G56" t="s">
        <v>14</v>
      </c>
      <c r="H56" t="s">
        <v>15</v>
      </c>
      <c r="I56" t="s">
        <v>27</v>
      </c>
      <c r="J56" t="s">
        <v>17</v>
      </c>
      <c r="K56">
        <v>9000</v>
      </c>
      <c r="L56" t="s">
        <v>25</v>
      </c>
      <c r="M56">
        <v>18000</v>
      </c>
      <c r="N56" t="s">
        <v>56</v>
      </c>
      <c r="O56">
        <v>900</v>
      </c>
      <c r="P56">
        <v>17100</v>
      </c>
      <c r="Q56" t="s">
        <v>62</v>
      </c>
    </row>
    <row r="57" spans="1:17">
      <c r="A57">
        <v>56</v>
      </c>
      <c r="B57">
        <v>56</v>
      </c>
      <c r="C57" s="12">
        <v>44770</v>
      </c>
      <c r="D57">
        <v>23</v>
      </c>
      <c r="E57">
        <v>11</v>
      </c>
      <c r="F57">
        <v>1</v>
      </c>
      <c r="G57" t="s">
        <v>45</v>
      </c>
      <c r="H57" t="s">
        <v>20</v>
      </c>
      <c r="I57" t="s">
        <v>34</v>
      </c>
      <c r="J57" t="s">
        <v>17</v>
      </c>
      <c r="K57">
        <v>10000</v>
      </c>
      <c r="L57" t="s">
        <v>18</v>
      </c>
      <c r="M57">
        <v>10000</v>
      </c>
      <c r="N57" t="s">
        <v>56</v>
      </c>
      <c r="O57">
        <v>500</v>
      </c>
      <c r="P57">
        <v>9500</v>
      </c>
      <c r="Q57" t="s">
        <v>60</v>
      </c>
    </row>
    <row r="58" spans="1:17">
      <c r="A58">
        <v>57</v>
      </c>
      <c r="B58">
        <v>57</v>
      </c>
      <c r="C58" s="12">
        <v>44726</v>
      </c>
      <c r="D58">
        <v>50</v>
      </c>
      <c r="E58">
        <v>8</v>
      </c>
      <c r="F58">
        <v>3</v>
      </c>
      <c r="G58" t="s">
        <v>22</v>
      </c>
      <c r="H58" t="s">
        <v>15</v>
      </c>
      <c r="I58" t="s">
        <v>29</v>
      </c>
      <c r="J58" t="s">
        <v>17</v>
      </c>
      <c r="K58">
        <v>9000</v>
      </c>
      <c r="L58" t="s">
        <v>25</v>
      </c>
      <c r="M58">
        <v>27000</v>
      </c>
      <c r="N58" t="s">
        <v>56</v>
      </c>
      <c r="O58">
        <v>1350</v>
      </c>
      <c r="P58">
        <v>25650</v>
      </c>
      <c r="Q58" t="s">
        <v>63</v>
      </c>
    </row>
    <row r="59" spans="1:17">
      <c r="A59">
        <v>58</v>
      </c>
      <c r="B59">
        <v>58</v>
      </c>
      <c r="C59" s="12">
        <v>44699</v>
      </c>
      <c r="D59">
        <v>40</v>
      </c>
      <c r="E59">
        <v>3</v>
      </c>
      <c r="F59">
        <v>2</v>
      </c>
      <c r="G59" t="s">
        <v>19</v>
      </c>
      <c r="H59" t="s">
        <v>20</v>
      </c>
      <c r="I59" t="s">
        <v>23</v>
      </c>
      <c r="J59" t="s">
        <v>17</v>
      </c>
      <c r="K59">
        <v>9000</v>
      </c>
      <c r="L59" t="s">
        <v>18</v>
      </c>
      <c r="M59">
        <v>18000</v>
      </c>
      <c r="N59" t="s">
        <v>19</v>
      </c>
      <c r="O59">
        <v>0</v>
      </c>
      <c r="P59">
        <v>18000</v>
      </c>
      <c r="Q59" t="s">
        <v>64</v>
      </c>
    </row>
    <row r="60" spans="1:17">
      <c r="A60">
        <v>59</v>
      </c>
      <c r="B60">
        <v>59</v>
      </c>
      <c r="C60" s="12">
        <v>44689</v>
      </c>
      <c r="D60">
        <v>88</v>
      </c>
      <c r="E60">
        <v>1</v>
      </c>
      <c r="F60">
        <v>2</v>
      </c>
      <c r="G60" t="s">
        <v>14</v>
      </c>
      <c r="H60" t="s">
        <v>20</v>
      </c>
      <c r="I60" t="s">
        <v>16</v>
      </c>
      <c r="J60" t="s">
        <v>17</v>
      </c>
      <c r="K60">
        <v>9000</v>
      </c>
      <c r="L60" t="s">
        <v>18</v>
      </c>
      <c r="M60">
        <v>18000</v>
      </c>
      <c r="N60" t="s">
        <v>56</v>
      </c>
      <c r="O60">
        <v>900</v>
      </c>
      <c r="P60">
        <v>17100</v>
      </c>
      <c r="Q60" t="s">
        <v>64</v>
      </c>
    </row>
    <row r="61" spans="1:17">
      <c r="A61">
        <v>60</v>
      </c>
      <c r="B61">
        <v>60</v>
      </c>
      <c r="C61" s="12">
        <v>44756</v>
      </c>
      <c r="D61">
        <v>36</v>
      </c>
      <c r="E61">
        <v>5</v>
      </c>
      <c r="F61">
        <v>2</v>
      </c>
      <c r="G61" t="s">
        <v>22</v>
      </c>
      <c r="H61" t="s">
        <v>15</v>
      </c>
      <c r="I61" t="s">
        <v>26</v>
      </c>
      <c r="J61" t="s">
        <v>17</v>
      </c>
      <c r="K61">
        <v>9000</v>
      </c>
      <c r="L61" t="s">
        <v>25</v>
      </c>
      <c r="M61">
        <v>18000</v>
      </c>
      <c r="N61" t="s">
        <v>56</v>
      </c>
      <c r="O61">
        <v>900</v>
      </c>
      <c r="P61">
        <v>17100</v>
      </c>
      <c r="Q61" t="s">
        <v>60</v>
      </c>
    </row>
    <row r="62" spans="1:17">
      <c r="A62">
        <v>61</v>
      </c>
      <c r="B62">
        <v>61</v>
      </c>
      <c r="C62" s="12">
        <v>44605</v>
      </c>
      <c r="D62">
        <v>73</v>
      </c>
      <c r="E62">
        <v>10</v>
      </c>
      <c r="F62">
        <v>1</v>
      </c>
      <c r="G62" t="s">
        <v>19</v>
      </c>
      <c r="H62" t="s">
        <v>15</v>
      </c>
      <c r="I62" t="s">
        <v>32</v>
      </c>
      <c r="J62" t="s">
        <v>17</v>
      </c>
      <c r="K62">
        <v>9000</v>
      </c>
      <c r="L62" t="s">
        <v>18</v>
      </c>
      <c r="M62">
        <v>9000</v>
      </c>
      <c r="N62" t="s">
        <v>19</v>
      </c>
      <c r="O62">
        <v>0</v>
      </c>
      <c r="P62">
        <v>9000</v>
      </c>
      <c r="Q62" t="s">
        <v>61</v>
      </c>
    </row>
    <row r="63" spans="1:17">
      <c r="A63">
        <v>62</v>
      </c>
      <c r="B63">
        <v>62</v>
      </c>
      <c r="C63" s="12">
        <v>44627</v>
      </c>
      <c r="D63">
        <v>88</v>
      </c>
      <c r="E63">
        <v>11</v>
      </c>
      <c r="F63">
        <v>2</v>
      </c>
      <c r="G63" t="s">
        <v>30</v>
      </c>
      <c r="H63" t="s">
        <v>20</v>
      </c>
      <c r="I63" t="s">
        <v>34</v>
      </c>
      <c r="J63" t="s">
        <v>17</v>
      </c>
      <c r="K63">
        <v>10000</v>
      </c>
      <c r="L63" t="s">
        <v>18</v>
      </c>
      <c r="M63">
        <v>20000</v>
      </c>
      <c r="N63" t="s">
        <v>56</v>
      </c>
      <c r="O63">
        <v>1000</v>
      </c>
      <c r="P63">
        <v>19000</v>
      </c>
      <c r="Q63" t="s">
        <v>59</v>
      </c>
    </row>
    <row r="64" spans="1:17">
      <c r="A64">
        <v>63</v>
      </c>
      <c r="B64">
        <v>63</v>
      </c>
      <c r="C64" s="12">
        <v>44718</v>
      </c>
      <c r="D64">
        <v>60</v>
      </c>
      <c r="E64">
        <v>11</v>
      </c>
      <c r="F64">
        <v>3</v>
      </c>
      <c r="G64" t="s">
        <v>14</v>
      </c>
      <c r="H64" t="s">
        <v>20</v>
      </c>
      <c r="I64" t="s">
        <v>34</v>
      </c>
      <c r="J64" t="s">
        <v>17</v>
      </c>
      <c r="K64">
        <v>10000</v>
      </c>
      <c r="L64" t="s">
        <v>18</v>
      </c>
      <c r="M64">
        <v>30000</v>
      </c>
      <c r="N64" t="s">
        <v>56</v>
      </c>
      <c r="O64">
        <v>1500</v>
      </c>
      <c r="P64">
        <v>28500</v>
      </c>
      <c r="Q64" t="s">
        <v>63</v>
      </c>
    </row>
    <row r="65" spans="1:17">
      <c r="A65">
        <v>64</v>
      </c>
      <c r="B65">
        <v>64</v>
      </c>
      <c r="C65" s="12">
        <v>44682</v>
      </c>
      <c r="D65">
        <v>48</v>
      </c>
      <c r="E65">
        <v>9</v>
      </c>
      <c r="F65">
        <v>1</v>
      </c>
      <c r="G65" t="s">
        <v>22</v>
      </c>
      <c r="H65" t="s">
        <v>20</v>
      </c>
      <c r="I65" t="s">
        <v>31</v>
      </c>
      <c r="J65" t="s">
        <v>17</v>
      </c>
      <c r="K65">
        <v>9000</v>
      </c>
      <c r="L65" t="s">
        <v>25</v>
      </c>
      <c r="M65">
        <v>9000</v>
      </c>
      <c r="N65" t="s">
        <v>56</v>
      </c>
      <c r="O65">
        <v>450</v>
      </c>
      <c r="P65">
        <v>8550</v>
      </c>
      <c r="Q65" t="s">
        <v>64</v>
      </c>
    </row>
    <row r="66" spans="1:17">
      <c r="A66">
        <v>65</v>
      </c>
      <c r="B66">
        <v>65</v>
      </c>
      <c r="C66" s="12">
        <v>44790</v>
      </c>
      <c r="D66">
        <v>98</v>
      </c>
      <c r="E66">
        <v>7</v>
      </c>
      <c r="F66">
        <v>3</v>
      </c>
      <c r="G66" t="s">
        <v>14</v>
      </c>
      <c r="H66" t="s">
        <v>15</v>
      </c>
      <c r="I66" t="s">
        <v>28</v>
      </c>
      <c r="J66" t="s">
        <v>17</v>
      </c>
      <c r="K66">
        <v>9000</v>
      </c>
      <c r="L66" t="s">
        <v>25</v>
      </c>
      <c r="M66">
        <v>27000</v>
      </c>
      <c r="N66" t="s">
        <v>56</v>
      </c>
      <c r="O66">
        <v>1350</v>
      </c>
      <c r="P66">
        <v>25650</v>
      </c>
      <c r="Q66" t="s">
        <v>58</v>
      </c>
    </row>
    <row r="67" spans="1:17">
      <c r="A67">
        <v>66</v>
      </c>
      <c r="B67">
        <v>66</v>
      </c>
      <c r="C67" s="12">
        <v>44768</v>
      </c>
      <c r="D67">
        <v>81</v>
      </c>
      <c r="E67">
        <v>10</v>
      </c>
      <c r="F67">
        <v>1</v>
      </c>
      <c r="G67" t="s">
        <v>33</v>
      </c>
      <c r="H67" t="s">
        <v>20</v>
      </c>
      <c r="I67" t="s">
        <v>32</v>
      </c>
      <c r="J67" t="s">
        <v>17</v>
      </c>
      <c r="K67">
        <v>9000</v>
      </c>
      <c r="L67" t="s">
        <v>18</v>
      </c>
      <c r="M67">
        <v>9000</v>
      </c>
      <c r="N67" t="s">
        <v>56</v>
      </c>
      <c r="O67">
        <v>450</v>
      </c>
      <c r="P67">
        <v>8550</v>
      </c>
      <c r="Q67" t="s">
        <v>60</v>
      </c>
    </row>
    <row r="68" spans="1:17">
      <c r="A68">
        <v>67</v>
      </c>
      <c r="B68">
        <v>67</v>
      </c>
      <c r="C68" s="12">
        <v>44642</v>
      </c>
      <c r="D68">
        <v>71</v>
      </c>
      <c r="E68">
        <v>12</v>
      </c>
      <c r="F68">
        <v>1</v>
      </c>
      <c r="G68" t="s">
        <v>14</v>
      </c>
      <c r="H68" t="s">
        <v>15</v>
      </c>
      <c r="I68" t="s">
        <v>35</v>
      </c>
      <c r="J68" t="s">
        <v>17</v>
      </c>
      <c r="K68">
        <v>10000</v>
      </c>
      <c r="L68" t="s">
        <v>18</v>
      </c>
      <c r="M68">
        <v>10000</v>
      </c>
      <c r="N68" t="s">
        <v>56</v>
      </c>
      <c r="O68">
        <v>500</v>
      </c>
      <c r="P68">
        <v>9500</v>
      </c>
      <c r="Q68" t="s">
        <v>59</v>
      </c>
    </row>
    <row r="69" spans="1:17">
      <c r="A69">
        <v>68</v>
      </c>
      <c r="B69">
        <v>68</v>
      </c>
      <c r="C69" s="12">
        <v>44797</v>
      </c>
      <c r="D69">
        <v>34</v>
      </c>
      <c r="E69">
        <v>16</v>
      </c>
      <c r="F69">
        <v>3</v>
      </c>
      <c r="G69" t="s">
        <v>33</v>
      </c>
      <c r="H69" t="s">
        <v>15</v>
      </c>
      <c r="I69" t="s">
        <v>39</v>
      </c>
      <c r="J69" t="s">
        <v>17</v>
      </c>
      <c r="K69">
        <v>10000</v>
      </c>
      <c r="L69" t="s">
        <v>18</v>
      </c>
      <c r="M69">
        <v>30000</v>
      </c>
      <c r="N69" t="s">
        <v>56</v>
      </c>
      <c r="O69">
        <v>1500</v>
      </c>
      <c r="P69">
        <v>28500</v>
      </c>
      <c r="Q69" t="s">
        <v>58</v>
      </c>
    </row>
    <row r="70" spans="1:17">
      <c r="A70">
        <v>69</v>
      </c>
      <c r="B70">
        <v>69</v>
      </c>
      <c r="C70" s="12">
        <v>44603</v>
      </c>
      <c r="D70">
        <v>12</v>
      </c>
      <c r="E70">
        <v>14</v>
      </c>
      <c r="F70">
        <v>1</v>
      </c>
      <c r="G70" t="s">
        <v>33</v>
      </c>
      <c r="H70" t="s">
        <v>15</v>
      </c>
      <c r="I70" t="s">
        <v>37</v>
      </c>
      <c r="J70" t="s">
        <v>17</v>
      </c>
      <c r="K70">
        <v>10000</v>
      </c>
      <c r="L70" t="s">
        <v>18</v>
      </c>
      <c r="M70">
        <v>10000</v>
      </c>
      <c r="N70" t="s">
        <v>56</v>
      </c>
      <c r="O70">
        <v>500</v>
      </c>
      <c r="P70">
        <v>9500</v>
      </c>
      <c r="Q70" t="s">
        <v>61</v>
      </c>
    </row>
    <row r="71" spans="1:17">
      <c r="A71">
        <v>70</v>
      </c>
      <c r="B71">
        <v>70</v>
      </c>
      <c r="C71" s="12">
        <v>44726</v>
      </c>
      <c r="D71">
        <v>14</v>
      </c>
      <c r="E71">
        <v>2</v>
      </c>
      <c r="F71">
        <v>2</v>
      </c>
      <c r="G71" t="s">
        <v>33</v>
      </c>
      <c r="H71" t="s">
        <v>20</v>
      </c>
      <c r="I71" t="s">
        <v>21</v>
      </c>
      <c r="J71" t="s">
        <v>17</v>
      </c>
      <c r="K71">
        <v>9000</v>
      </c>
      <c r="L71" t="s">
        <v>18</v>
      </c>
      <c r="M71">
        <v>18000</v>
      </c>
      <c r="N71" t="s">
        <v>56</v>
      </c>
      <c r="O71">
        <v>900</v>
      </c>
      <c r="P71">
        <v>17100</v>
      </c>
      <c r="Q71" t="s">
        <v>63</v>
      </c>
    </row>
    <row r="72" spans="1:17">
      <c r="A72">
        <v>71</v>
      </c>
      <c r="B72">
        <v>71</v>
      </c>
      <c r="C72" s="12">
        <v>44599</v>
      </c>
      <c r="D72">
        <v>7</v>
      </c>
      <c r="E72">
        <v>17</v>
      </c>
      <c r="F72">
        <v>3</v>
      </c>
      <c r="G72" t="s">
        <v>33</v>
      </c>
      <c r="H72" t="s">
        <v>15</v>
      </c>
      <c r="I72" t="s">
        <v>40</v>
      </c>
      <c r="J72" t="s">
        <v>17</v>
      </c>
      <c r="K72">
        <v>10000</v>
      </c>
      <c r="L72" t="s">
        <v>18</v>
      </c>
      <c r="M72">
        <v>30000</v>
      </c>
      <c r="N72" t="s">
        <v>56</v>
      </c>
      <c r="O72">
        <v>1500</v>
      </c>
      <c r="P72">
        <v>28500</v>
      </c>
      <c r="Q72" t="s">
        <v>61</v>
      </c>
    </row>
    <row r="73" spans="1:17">
      <c r="A73">
        <v>72</v>
      </c>
      <c r="B73">
        <v>72</v>
      </c>
      <c r="C73" s="12">
        <v>44685</v>
      </c>
      <c r="D73">
        <v>28</v>
      </c>
      <c r="E73">
        <v>17</v>
      </c>
      <c r="F73">
        <v>2</v>
      </c>
      <c r="G73" t="s">
        <v>33</v>
      </c>
      <c r="H73" t="s">
        <v>20</v>
      </c>
      <c r="I73" t="s">
        <v>40</v>
      </c>
      <c r="J73" t="s">
        <v>17</v>
      </c>
      <c r="K73">
        <v>10000</v>
      </c>
      <c r="L73" t="s">
        <v>18</v>
      </c>
      <c r="M73">
        <v>20000</v>
      </c>
      <c r="N73" t="s">
        <v>56</v>
      </c>
      <c r="O73">
        <v>1000</v>
      </c>
      <c r="P73">
        <v>19000</v>
      </c>
      <c r="Q73" t="s">
        <v>64</v>
      </c>
    </row>
    <row r="74" spans="1:17">
      <c r="A74">
        <v>73</v>
      </c>
      <c r="B74">
        <v>73</v>
      </c>
      <c r="C74" s="12">
        <v>44787</v>
      </c>
      <c r="D74">
        <v>55</v>
      </c>
      <c r="E74">
        <v>16</v>
      </c>
      <c r="F74">
        <v>2</v>
      </c>
      <c r="G74" t="s">
        <v>22</v>
      </c>
      <c r="H74" t="s">
        <v>15</v>
      </c>
      <c r="I74" t="s">
        <v>39</v>
      </c>
      <c r="J74" t="s">
        <v>17</v>
      </c>
      <c r="K74">
        <v>10000</v>
      </c>
      <c r="L74" t="s">
        <v>18</v>
      </c>
      <c r="M74">
        <v>20000</v>
      </c>
      <c r="N74" t="s">
        <v>56</v>
      </c>
      <c r="O74">
        <v>1000</v>
      </c>
      <c r="P74">
        <v>19000</v>
      </c>
      <c r="Q74" t="s">
        <v>58</v>
      </c>
    </row>
    <row r="75" spans="1:17">
      <c r="A75">
        <v>74</v>
      </c>
      <c r="B75">
        <v>74</v>
      </c>
      <c r="C75" s="12">
        <v>44795</v>
      </c>
      <c r="D75">
        <v>51</v>
      </c>
      <c r="E75">
        <v>2</v>
      </c>
      <c r="F75">
        <v>3</v>
      </c>
      <c r="G75" t="s">
        <v>19</v>
      </c>
      <c r="H75" t="s">
        <v>15</v>
      </c>
      <c r="I75" t="s">
        <v>21</v>
      </c>
      <c r="J75" t="s">
        <v>17</v>
      </c>
      <c r="K75">
        <v>9000</v>
      </c>
      <c r="L75" t="s">
        <v>18</v>
      </c>
      <c r="M75">
        <v>27000</v>
      </c>
      <c r="N75" t="s">
        <v>19</v>
      </c>
      <c r="O75">
        <v>0</v>
      </c>
      <c r="P75">
        <v>27000</v>
      </c>
      <c r="Q75" t="s">
        <v>58</v>
      </c>
    </row>
    <row r="76" spans="1:17">
      <c r="A76">
        <v>75</v>
      </c>
      <c r="B76">
        <v>75</v>
      </c>
      <c r="C76" s="12">
        <v>44670</v>
      </c>
      <c r="D76">
        <v>36</v>
      </c>
      <c r="E76">
        <v>15</v>
      </c>
      <c r="F76">
        <v>2</v>
      </c>
      <c r="G76" t="s">
        <v>14</v>
      </c>
      <c r="H76" t="s">
        <v>20</v>
      </c>
      <c r="I76" t="s">
        <v>38</v>
      </c>
      <c r="J76" t="s">
        <v>17</v>
      </c>
      <c r="K76">
        <v>10000</v>
      </c>
      <c r="L76" t="s">
        <v>18</v>
      </c>
      <c r="M76">
        <v>20000</v>
      </c>
      <c r="N76" t="s">
        <v>56</v>
      </c>
      <c r="O76">
        <v>1000</v>
      </c>
      <c r="P76">
        <v>19000</v>
      </c>
      <c r="Q76" t="s">
        <v>57</v>
      </c>
    </row>
    <row r="77" spans="1:17">
      <c r="A77">
        <v>76</v>
      </c>
      <c r="B77">
        <v>76</v>
      </c>
      <c r="C77" s="12">
        <v>44661</v>
      </c>
      <c r="D77">
        <v>20</v>
      </c>
      <c r="E77">
        <v>5</v>
      </c>
      <c r="F77">
        <v>1</v>
      </c>
      <c r="G77" t="s">
        <v>14</v>
      </c>
      <c r="H77" t="s">
        <v>20</v>
      </c>
      <c r="I77" t="s">
        <v>26</v>
      </c>
      <c r="J77" t="s">
        <v>17</v>
      </c>
      <c r="K77">
        <v>9000</v>
      </c>
      <c r="L77" t="s">
        <v>25</v>
      </c>
      <c r="M77">
        <v>9000</v>
      </c>
      <c r="N77" t="s">
        <v>56</v>
      </c>
      <c r="O77">
        <v>450</v>
      </c>
      <c r="P77">
        <v>8550</v>
      </c>
      <c r="Q77" t="s">
        <v>57</v>
      </c>
    </row>
    <row r="78" spans="1:17">
      <c r="A78">
        <v>77</v>
      </c>
      <c r="B78">
        <v>77</v>
      </c>
      <c r="C78" s="12">
        <v>44667</v>
      </c>
      <c r="D78">
        <v>61</v>
      </c>
      <c r="E78">
        <v>11</v>
      </c>
      <c r="F78">
        <v>2</v>
      </c>
      <c r="G78" t="s">
        <v>14</v>
      </c>
      <c r="H78" t="s">
        <v>20</v>
      </c>
      <c r="I78" t="s">
        <v>34</v>
      </c>
      <c r="J78" t="s">
        <v>17</v>
      </c>
      <c r="K78">
        <v>10000</v>
      </c>
      <c r="L78" t="s">
        <v>18</v>
      </c>
      <c r="M78">
        <v>20000</v>
      </c>
      <c r="N78" t="s">
        <v>56</v>
      </c>
      <c r="O78">
        <v>1000</v>
      </c>
      <c r="P78">
        <v>19000</v>
      </c>
      <c r="Q78" t="s">
        <v>57</v>
      </c>
    </row>
    <row r="79" spans="1:17">
      <c r="A79">
        <v>78</v>
      </c>
      <c r="B79">
        <v>78</v>
      </c>
      <c r="C79" s="12">
        <v>44770</v>
      </c>
      <c r="D79">
        <v>34</v>
      </c>
      <c r="E79">
        <v>10</v>
      </c>
      <c r="F79">
        <v>1</v>
      </c>
      <c r="G79" t="s">
        <v>14</v>
      </c>
      <c r="H79" t="s">
        <v>20</v>
      </c>
      <c r="I79" t="s">
        <v>32</v>
      </c>
      <c r="J79" t="s">
        <v>17</v>
      </c>
      <c r="K79">
        <v>9000</v>
      </c>
      <c r="L79" t="s">
        <v>18</v>
      </c>
      <c r="M79">
        <v>9000</v>
      </c>
      <c r="N79" t="s">
        <v>56</v>
      </c>
      <c r="O79">
        <v>450</v>
      </c>
      <c r="P79">
        <v>8550</v>
      </c>
      <c r="Q79" t="s">
        <v>60</v>
      </c>
    </row>
    <row r="80" spans="1:17">
      <c r="A80">
        <v>79</v>
      </c>
      <c r="B80">
        <v>79</v>
      </c>
      <c r="C80" s="12">
        <v>44770</v>
      </c>
      <c r="D80">
        <v>27</v>
      </c>
      <c r="E80">
        <v>8</v>
      </c>
      <c r="F80">
        <v>1</v>
      </c>
      <c r="G80" t="s">
        <v>30</v>
      </c>
      <c r="H80" t="s">
        <v>15</v>
      </c>
      <c r="I80" t="s">
        <v>29</v>
      </c>
      <c r="J80" t="s">
        <v>17</v>
      </c>
      <c r="K80">
        <v>9000</v>
      </c>
      <c r="L80" t="s">
        <v>25</v>
      </c>
      <c r="M80">
        <v>9000</v>
      </c>
      <c r="N80" t="s">
        <v>56</v>
      </c>
      <c r="O80">
        <v>450</v>
      </c>
      <c r="P80">
        <v>8550</v>
      </c>
      <c r="Q80" t="s">
        <v>60</v>
      </c>
    </row>
    <row r="81" spans="1:17">
      <c r="A81">
        <v>80</v>
      </c>
      <c r="B81">
        <v>80</v>
      </c>
      <c r="C81" s="12">
        <v>44796</v>
      </c>
      <c r="D81">
        <v>59</v>
      </c>
      <c r="E81">
        <v>6</v>
      </c>
      <c r="F81">
        <v>2</v>
      </c>
      <c r="G81" t="s">
        <v>19</v>
      </c>
      <c r="H81" t="s">
        <v>15</v>
      </c>
      <c r="I81" t="s">
        <v>27</v>
      </c>
      <c r="J81" t="s">
        <v>17</v>
      </c>
      <c r="K81">
        <v>9000</v>
      </c>
      <c r="L81" t="s">
        <v>25</v>
      </c>
      <c r="M81">
        <v>18000</v>
      </c>
      <c r="N81" t="s">
        <v>19</v>
      </c>
      <c r="O81">
        <v>0</v>
      </c>
      <c r="P81">
        <v>18000</v>
      </c>
      <c r="Q81" t="s">
        <v>58</v>
      </c>
    </row>
    <row r="82" spans="1:17">
      <c r="A82">
        <v>81</v>
      </c>
      <c r="B82">
        <v>81</v>
      </c>
      <c r="C82" s="12">
        <v>44768</v>
      </c>
      <c r="D82">
        <v>27</v>
      </c>
      <c r="E82">
        <v>13</v>
      </c>
      <c r="F82">
        <v>1</v>
      </c>
      <c r="G82" t="s">
        <v>19</v>
      </c>
      <c r="H82" t="s">
        <v>15</v>
      </c>
      <c r="I82" t="s">
        <v>36</v>
      </c>
      <c r="J82" t="s">
        <v>17</v>
      </c>
      <c r="K82">
        <v>10000</v>
      </c>
      <c r="L82" t="s">
        <v>18</v>
      </c>
      <c r="M82">
        <v>10000</v>
      </c>
      <c r="N82" t="s">
        <v>19</v>
      </c>
      <c r="O82">
        <v>0</v>
      </c>
      <c r="P82">
        <v>10000</v>
      </c>
      <c r="Q82" t="s">
        <v>60</v>
      </c>
    </row>
    <row r="83" spans="1:17">
      <c r="A83">
        <v>82</v>
      </c>
      <c r="B83">
        <v>82</v>
      </c>
      <c r="C83" s="12">
        <v>44618</v>
      </c>
      <c r="D83">
        <v>79</v>
      </c>
      <c r="E83">
        <v>5</v>
      </c>
      <c r="F83">
        <v>1</v>
      </c>
      <c r="G83" t="s">
        <v>19</v>
      </c>
      <c r="H83" t="s">
        <v>20</v>
      </c>
      <c r="I83" t="s">
        <v>26</v>
      </c>
      <c r="J83" t="s">
        <v>17</v>
      </c>
      <c r="K83">
        <v>9000</v>
      </c>
      <c r="L83" t="s">
        <v>25</v>
      </c>
      <c r="M83">
        <v>9000</v>
      </c>
      <c r="N83" t="s">
        <v>19</v>
      </c>
      <c r="O83">
        <v>0</v>
      </c>
      <c r="P83">
        <v>9000</v>
      </c>
      <c r="Q83" t="s">
        <v>61</v>
      </c>
    </row>
    <row r="84" spans="1:17">
      <c r="A84">
        <v>83</v>
      </c>
      <c r="B84">
        <v>83</v>
      </c>
      <c r="C84" s="12">
        <v>44766</v>
      </c>
      <c r="D84">
        <v>96</v>
      </c>
      <c r="E84">
        <v>9</v>
      </c>
      <c r="F84">
        <v>2</v>
      </c>
      <c r="G84" t="s">
        <v>45</v>
      </c>
      <c r="H84" t="s">
        <v>15</v>
      </c>
      <c r="I84" t="s">
        <v>31</v>
      </c>
      <c r="J84" t="s">
        <v>17</v>
      </c>
      <c r="K84">
        <v>9000</v>
      </c>
      <c r="L84" t="s">
        <v>25</v>
      </c>
      <c r="M84">
        <v>18000</v>
      </c>
      <c r="N84" t="s">
        <v>56</v>
      </c>
      <c r="O84">
        <v>900</v>
      </c>
      <c r="P84">
        <v>17100</v>
      </c>
      <c r="Q84" t="s">
        <v>60</v>
      </c>
    </row>
    <row r="85" spans="1:17">
      <c r="A85">
        <v>84</v>
      </c>
      <c r="B85">
        <v>84</v>
      </c>
      <c r="C85" s="12">
        <v>44648</v>
      </c>
      <c r="D85">
        <v>27</v>
      </c>
      <c r="E85">
        <v>16</v>
      </c>
      <c r="F85">
        <v>2</v>
      </c>
      <c r="G85" t="s">
        <v>19</v>
      </c>
      <c r="H85" t="s">
        <v>20</v>
      </c>
      <c r="I85" t="s">
        <v>39</v>
      </c>
      <c r="J85" t="s">
        <v>17</v>
      </c>
      <c r="K85">
        <v>10000</v>
      </c>
      <c r="L85" t="s">
        <v>18</v>
      </c>
      <c r="M85">
        <v>20000</v>
      </c>
      <c r="N85" t="s">
        <v>19</v>
      </c>
      <c r="O85">
        <v>0</v>
      </c>
      <c r="P85">
        <v>20000</v>
      </c>
      <c r="Q85" t="s">
        <v>59</v>
      </c>
    </row>
    <row r="86" spans="1:17">
      <c r="A86">
        <v>85</v>
      </c>
      <c r="B86">
        <v>85</v>
      </c>
      <c r="C86" s="12">
        <v>44638</v>
      </c>
      <c r="D86">
        <v>21</v>
      </c>
      <c r="E86">
        <v>18</v>
      </c>
      <c r="F86">
        <v>1</v>
      </c>
      <c r="G86" t="s">
        <v>45</v>
      </c>
      <c r="H86" t="s">
        <v>20</v>
      </c>
      <c r="I86" t="s">
        <v>41</v>
      </c>
      <c r="J86" t="s">
        <v>17</v>
      </c>
      <c r="K86">
        <v>9000</v>
      </c>
      <c r="L86" t="s">
        <v>18</v>
      </c>
      <c r="M86">
        <v>9000</v>
      </c>
      <c r="N86" t="s">
        <v>56</v>
      </c>
      <c r="O86">
        <v>450</v>
      </c>
      <c r="P86">
        <v>8550</v>
      </c>
      <c r="Q86" t="s">
        <v>59</v>
      </c>
    </row>
    <row r="87" spans="1:17">
      <c r="A87">
        <v>86</v>
      </c>
      <c r="B87">
        <v>86</v>
      </c>
      <c r="C87" s="12">
        <v>44647</v>
      </c>
      <c r="D87">
        <v>16</v>
      </c>
      <c r="E87">
        <v>14</v>
      </c>
      <c r="F87">
        <v>1</v>
      </c>
      <c r="G87" t="s">
        <v>33</v>
      </c>
      <c r="H87" t="s">
        <v>20</v>
      </c>
      <c r="I87" t="s">
        <v>37</v>
      </c>
      <c r="J87" t="s">
        <v>17</v>
      </c>
      <c r="K87">
        <v>10000</v>
      </c>
      <c r="L87" t="s">
        <v>18</v>
      </c>
      <c r="M87">
        <v>10000</v>
      </c>
      <c r="N87" t="s">
        <v>56</v>
      </c>
      <c r="O87">
        <v>500</v>
      </c>
      <c r="P87">
        <v>9500</v>
      </c>
      <c r="Q87" t="s">
        <v>59</v>
      </c>
    </row>
    <row r="88" spans="1:17">
      <c r="A88">
        <v>87</v>
      </c>
      <c r="B88">
        <v>87</v>
      </c>
      <c r="C88" s="12">
        <v>44732</v>
      </c>
      <c r="D88">
        <v>94</v>
      </c>
      <c r="E88">
        <v>12</v>
      </c>
      <c r="F88">
        <v>2</v>
      </c>
      <c r="G88" t="s">
        <v>45</v>
      </c>
      <c r="H88" t="s">
        <v>15</v>
      </c>
      <c r="I88" t="s">
        <v>35</v>
      </c>
      <c r="J88" t="s">
        <v>17</v>
      </c>
      <c r="K88">
        <v>10000</v>
      </c>
      <c r="L88" t="s">
        <v>18</v>
      </c>
      <c r="M88">
        <v>20000</v>
      </c>
      <c r="N88" t="s">
        <v>56</v>
      </c>
      <c r="O88">
        <v>1000</v>
      </c>
      <c r="P88">
        <v>19000</v>
      </c>
      <c r="Q88" t="s">
        <v>63</v>
      </c>
    </row>
    <row r="89" spans="1:17">
      <c r="A89">
        <v>88</v>
      </c>
      <c r="B89">
        <v>88</v>
      </c>
      <c r="C89" s="12">
        <v>44724</v>
      </c>
      <c r="D89">
        <v>18</v>
      </c>
      <c r="E89">
        <v>5</v>
      </c>
      <c r="F89">
        <v>2</v>
      </c>
      <c r="G89" t="s">
        <v>45</v>
      </c>
      <c r="H89" t="s">
        <v>20</v>
      </c>
      <c r="I89" t="s">
        <v>26</v>
      </c>
      <c r="J89" t="s">
        <v>17</v>
      </c>
      <c r="K89">
        <v>9000</v>
      </c>
      <c r="L89" t="s">
        <v>25</v>
      </c>
      <c r="M89">
        <v>18000</v>
      </c>
      <c r="N89" t="s">
        <v>56</v>
      </c>
      <c r="O89">
        <v>900</v>
      </c>
      <c r="P89">
        <v>17100</v>
      </c>
      <c r="Q89" t="s">
        <v>63</v>
      </c>
    </row>
    <row r="90" spans="1:17">
      <c r="A90">
        <v>89</v>
      </c>
      <c r="B90">
        <v>89</v>
      </c>
      <c r="C90" s="12">
        <v>44700</v>
      </c>
      <c r="D90">
        <v>65</v>
      </c>
      <c r="E90">
        <v>4</v>
      </c>
      <c r="F90">
        <v>2</v>
      </c>
      <c r="G90" t="s">
        <v>33</v>
      </c>
      <c r="H90" t="s">
        <v>15</v>
      </c>
      <c r="I90" t="s">
        <v>24</v>
      </c>
      <c r="J90" t="s">
        <v>17</v>
      </c>
      <c r="K90">
        <v>9000</v>
      </c>
      <c r="L90" t="s">
        <v>25</v>
      </c>
      <c r="M90">
        <v>18000</v>
      </c>
      <c r="N90" t="s">
        <v>56</v>
      </c>
      <c r="O90">
        <v>900</v>
      </c>
      <c r="P90">
        <v>17100</v>
      </c>
      <c r="Q90" t="s">
        <v>64</v>
      </c>
    </row>
    <row r="91" spans="1:17">
      <c r="A91">
        <v>90</v>
      </c>
      <c r="B91">
        <v>90</v>
      </c>
      <c r="C91" s="12">
        <v>44584</v>
      </c>
      <c r="D91">
        <v>57</v>
      </c>
      <c r="E91">
        <v>14</v>
      </c>
      <c r="F91">
        <v>2</v>
      </c>
      <c r="G91" t="s">
        <v>19</v>
      </c>
      <c r="H91" t="s">
        <v>15</v>
      </c>
      <c r="I91" t="s">
        <v>37</v>
      </c>
      <c r="J91" t="s">
        <v>17</v>
      </c>
      <c r="K91">
        <v>10000</v>
      </c>
      <c r="L91" t="s">
        <v>18</v>
      </c>
      <c r="M91">
        <v>20000</v>
      </c>
      <c r="N91" t="s">
        <v>19</v>
      </c>
      <c r="O91">
        <v>0</v>
      </c>
      <c r="P91">
        <v>20000</v>
      </c>
      <c r="Q91" t="s">
        <v>62</v>
      </c>
    </row>
    <row r="92" spans="1:17">
      <c r="A92">
        <v>91</v>
      </c>
      <c r="B92">
        <v>91</v>
      </c>
      <c r="C92" s="12">
        <v>44769</v>
      </c>
      <c r="D92">
        <v>67</v>
      </c>
      <c r="E92">
        <v>16</v>
      </c>
      <c r="F92">
        <v>2</v>
      </c>
      <c r="G92" t="s">
        <v>30</v>
      </c>
      <c r="H92" t="s">
        <v>15</v>
      </c>
      <c r="I92" t="s">
        <v>39</v>
      </c>
      <c r="J92" t="s">
        <v>17</v>
      </c>
      <c r="K92">
        <v>10000</v>
      </c>
      <c r="L92" t="s">
        <v>18</v>
      </c>
      <c r="M92">
        <v>20000</v>
      </c>
      <c r="N92" t="s">
        <v>56</v>
      </c>
      <c r="O92">
        <v>1000</v>
      </c>
      <c r="P92">
        <v>19000</v>
      </c>
      <c r="Q92" t="s">
        <v>60</v>
      </c>
    </row>
    <row r="93" spans="1:17">
      <c r="A93">
        <v>92</v>
      </c>
      <c r="B93">
        <v>92</v>
      </c>
      <c r="C93" s="12">
        <v>44725</v>
      </c>
      <c r="D93">
        <v>40</v>
      </c>
      <c r="E93">
        <v>16</v>
      </c>
      <c r="F93">
        <v>3</v>
      </c>
      <c r="G93" t="s">
        <v>45</v>
      </c>
      <c r="H93" t="s">
        <v>20</v>
      </c>
      <c r="I93" t="s">
        <v>39</v>
      </c>
      <c r="J93" t="s">
        <v>17</v>
      </c>
      <c r="K93">
        <v>10000</v>
      </c>
      <c r="L93" t="s">
        <v>18</v>
      </c>
      <c r="M93">
        <v>30000</v>
      </c>
      <c r="N93" t="s">
        <v>56</v>
      </c>
      <c r="O93">
        <v>1500</v>
      </c>
      <c r="P93">
        <v>28500</v>
      </c>
      <c r="Q93" t="s">
        <v>63</v>
      </c>
    </row>
    <row r="94" spans="1:17">
      <c r="A94">
        <v>93</v>
      </c>
      <c r="B94">
        <v>93</v>
      </c>
      <c r="C94" s="12">
        <v>44695</v>
      </c>
      <c r="D94">
        <v>9</v>
      </c>
      <c r="E94">
        <v>6</v>
      </c>
      <c r="F94">
        <v>1</v>
      </c>
      <c r="G94" t="s">
        <v>33</v>
      </c>
      <c r="H94" t="s">
        <v>15</v>
      </c>
      <c r="I94" t="s">
        <v>27</v>
      </c>
      <c r="J94" t="s">
        <v>17</v>
      </c>
      <c r="K94">
        <v>9000</v>
      </c>
      <c r="L94" t="s">
        <v>25</v>
      </c>
      <c r="M94">
        <v>9000</v>
      </c>
      <c r="N94" t="s">
        <v>56</v>
      </c>
      <c r="O94">
        <v>450</v>
      </c>
      <c r="P94">
        <v>8550</v>
      </c>
      <c r="Q94" t="s">
        <v>64</v>
      </c>
    </row>
    <row r="95" spans="1:17">
      <c r="A95">
        <v>94</v>
      </c>
      <c r="B95">
        <v>94</v>
      </c>
      <c r="C95" s="12">
        <v>44577</v>
      </c>
      <c r="D95">
        <v>11</v>
      </c>
      <c r="E95">
        <v>3</v>
      </c>
      <c r="F95">
        <v>1</v>
      </c>
      <c r="G95" t="s">
        <v>30</v>
      </c>
      <c r="H95" t="s">
        <v>15</v>
      </c>
      <c r="I95" t="s">
        <v>23</v>
      </c>
      <c r="J95" t="s">
        <v>17</v>
      </c>
      <c r="K95">
        <v>9000</v>
      </c>
      <c r="L95" t="s">
        <v>18</v>
      </c>
      <c r="M95">
        <v>9000</v>
      </c>
      <c r="N95" t="s">
        <v>56</v>
      </c>
      <c r="O95">
        <v>450</v>
      </c>
      <c r="P95">
        <v>8550</v>
      </c>
      <c r="Q95" t="s">
        <v>62</v>
      </c>
    </row>
    <row r="96" spans="1:17">
      <c r="A96">
        <v>95</v>
      </c>
      <c r="B96">
        <v>95</v>
      </c>
      <c r="C96" s="12">
        <v>44741</v>
      </c>
      <c r="D96">
        <v>80</v>
      </c>
      <c r="E96">
        <v>18</v>
      </c>
      <c r="F96">
        <v>2</v>
      </c>
      <c r="G96" t="s">
        <v>14</v>
      </c>
      <c r="H96" t="s">
        <v>20</v>
      </c>
      <c r="I96" t="s">
        <v>41</v>
      </c>
      <c r="J96" t="s">
        <v>17</v>
      </c>
      <c r="K96">
        <v>9000</v>
      </c>
      <c r="L96" t="s">
        <v>18</v>
      </c>
      <c r="M96">
        <v>18000</v>
      </c>
      <c r="N96" t="s">
        <v>56</v>
      </c>
      <c r="O96">
        <v>900</v>
      </c>
      <c r="P96">
        <v>17100</v>
      </c>
      <c r="Q96" t="s">
        <v>63</v>
      </c>
    </row>
    <row r="97" spans="1:17">
      <c r="A97">
        <v>96</v>
      </c>
      <c r="B97">
        <v>96</v>
      </c>
      <c r="C97" s="12">
        <v>44746</v>
      </c>
      <c r="D97">
        <v>18</v>
      </c>
      <c r="E97">
        <v>3</v>
      </c>
      <c r="F97">
        <v>2</v>
      </c>
      <c r="G97" t="s">
        <v>22</v>
      </c>
      <c r="H97" t="s">
        <v>15</v>
      </c>
      <c r="I97" t="s">
        <v>23</v>
      </c>
      <c r="J97" t="s">
        <v>17</v>
      </c>
      <c r="K97">
        <v>9000</v>
      </c>
      <c r="L97" t="s">
        <v>18</v>
      </c>
      <c r="M97">
        <v>18000</v>
      </c>
      <c r="N97" t="s">
        <v>56</v>
      </c>
      <c r="O97">
        <v>900</v>
      </c>
      <c r="P97">
        <v>17100</v>
      </c>
      <c r="Q97" t="s">
        <v>60</v>
      </c>
    </row>
    <row r="98" spans="1:17">
      <c r="A98">
        <v>97</v>
      </c>
      <c r="B98">
        <v>97</v>
      </c>
      <c r="C98" s="12">
        <v>44755</v>
      </c>
      <c r="D98">
        <v>63</v>
      </c>
      <c r="E98">
        <v>10</v>
      </c>
      <c r="F98">
        <v>1</v>
      </c>
      <c r="G98" t="s">
        <v>22</v>
      </c>
      <c r="H98" t="s">
        <v>20</v>
      </c>
      <c r="I98" t="s">
        <v>32</v>
      </c>
      <c r="J98" t="s">
        <v>17</v>
      </c>
      <c r="K98">
        <v>9000</v>
      </c>
      <c r="L98" t="s">
        <v>18</v>
      </c>
      <c r="M98">
        <v>9000</v>
      </c>
      <c r="N98" t="s">
        <v>56</v>
      </c>
      <c r="O98">
        <v>450</v>
      </c>
      <c r="P98">
        <v>8550</v>
      </c>
      <c r="Q98" t="s">
        <v>60</v>
      </c>
    </row>
    <row r="99" spans="1:17">
      <c r="A99">
        <v>98</v>
      </c>
      <c r="B99">
        <v>98</v>
      </c>
      <c r="C99" s="12">
        <v>44651</v>
      </c>
      <c r="D99">
        <v>50</v>
      </c>
      <c r="E99">
        <v>14</v>
      </c>
      <c r="F99">
        <v>1</v>
      </c>
      <c r="G99" t="s">
        <v>19</v>
      </c>
      <c r="H99" t="s">
        <v>15</v>
      </c>
      <c r="I99" t="s">
        <v>37</v>
      </c>
      <c r="J99" t="s">
        <v>17</v>
      </c>
      <c r="K99">
        <v>10000</v>
      </c>
      <c r="L99" t="s">
        <v>18</v>
      </c>
      <c r="M99">
        <v>10000</v>
      </c>
      <c r="N99" t="s">
        <v>19</v>
      </c>
      <c r="O99">
        <v>0</v>
      </c>
      <c r="P99">
        <v>10000</v>
      </c>
      <c r="Q99" t="s">
        <v>59</v>
      </c>
    </row>
    <row r="100" spans="1:17">
      <c r="A100">
        <v>99</v>
      </c>
      <c r="B100">
        <v>99</v>
      </c>
      <c r="C100" s="12">
        <v>44755</v>
      </c>
      <c r="D100">
        <v>28</v>
      </c>
      <c r="E100">
        <v>5</v>
      </c>
      <c r="F100">
        <v>3</v>
      </c>
      <c r="G100" t="s">
        <v>19</v>
      </c>
      <c r="H100" t="s">
        <v>15</v>
      </c>
      <c r="I100" t="s">
        <v>26</v>
      </c>
      <c r="J100" t="s">
        <v>17</v>
      </c>
      <c r="K100">
        <v>9000</v>
      </c>
      <c r="L100" t="s">
        <v>25</v>
      </c>
      <c r="M100">
        <v>27000</v>
      </c>
      <c r="N100" t="s">
        <v>19</v>
      </c>
      <c r="O100">
        <v>0</v>
      </c>
      <c r="P100">
        <v>27000</v>
      </c>
      <c r="Q100" t="s">
        <v>60</v>
      </c>
    </row>
    <row r="101" spans="1:17">
      <c r="A101">
        <v>100</v>
      </c>
      <c r="B101">
        <v>100</v>
      </c>
      <c r="C101" s="12">
        <v>44576</v>
      </c>
      <c r="D101">
        <v>21</v>
      </c>
      <c r="E101">
        <v>1</v>
      </c>
      <c r="F101">
        <v>2</v>
      </c>
      <c r="G101" t="s">
        <v>45</v>
      </c>
      <c r="H101" t="s">
        <v>20</v>
      </c>
      <c r="I101" t="s">
        <v>16</v>
      </c>
      <c r="J101" t="s">
        <v>17</v>
      </c>
      <c r="K101">
        <v>9000</v>
      </c>
      <c r="L101" t="s">
        <v>18</v>
      </c>
      <c r="M101">
        <v>18000</v>
      </c>
      <c r="N101" t="s">
        <v>56</v>
      </c>
      <c r="O101">
        <v>900</v>
      </c>
      <c r="P101">
        <v>17100</v>
      </c>
      <c r="Q101" t="s">
        <v>62</v>
      </c>
    </row>
    <row r="102" spans="1:17">
      <c r="A102">
        <v>101</v>
      </c>
      <c r="B102">
        <v>101</v>
      </c>
      <c r="C102" s="12">
        <v>44762</v>
      </c>
      <c r="D102">
        <v>33</v>
      </c>
      <c r="E102">
        <v>5</v>
      </c>
      <c r="F102">
        <v>3</v>
      </c>
      <c r="G102" t="s">
        <v>19</v>
      </c>
      <c r="H102" t="s">
        <v>15</v>
      </c>
      <c r="I102" t="s">
        <v>26</v>
      </c>
      <c r="J102" t="s">
        <v>17</v>
      </c>
      <c r="K102">
        <v>9000</v>
      </c>
      <c r="L102" t="s">
        <v>25</v>
      </c>
      <c r="M102">
        <v>27000</v>
      </c>
      <c r="N102" t="s">
        <v>19</v>
      </c>
      <c r="O102">
        <v>0</v>
      </c>
      <c r="P102">
        <v>27000</v>
      </c>
      <c r="Q102" t="s">
        <v>60</v>
      </c>
    </row>
    <row r="103" spans="1:17">
      <c r="A103">
        <v>102</v>
      </c>
      <c r="B103">
        <v>102</v>
      </c>
      <c r="C103" s="12">
        <v>44642</v>
      </c>
      <c r="D103">
        <v>74</v>
      </c>
      <c r="E103">
        <v>4</v>
      </c>
      <c r="F103">
        <v>2</v>
      </c>
      <c r="G103" t="s">
        <v>14</v>
      </c>
      <c r="H103" t="s">
        <v>15</v>
      </c>
      <c r="I103" t="s">
        <v>24</v>
      </c>
      <c r="J103" t="s">
        <v>17</v>
      </c>
      <c r="K103">
        <v>9000</v>
      </c>
      <c r="L103" t="s">
        <v>25</v>
      </c>
      <c r="M103">
        <v>18000</v>
      </c>
      <c r="N103" t="s">
        <v>56</v>
      </c>
      <c r="O103">
        <v>900</v>
      </c>
      <c r="P103">
        <v>17100</v>
      </c>
      <c r="Q103" t="s">
        <v>59</v>
      </c>
    </row>
    <row r="104" spans="1:17">
      <c r="A104">
        <v>103</v>
      </c>
      <c r="B104">
        <v>103</v>
      </c>
      <c r="C104" s="12">
        <v>44755</v>
      </c>
      <c r="D104">
        <v>100</v>
      </c>
      <c r="E104">
        <v>13</v>
      </c>
      <c r="F104">
        <v>3</v>
      </c>
      <c r="G104" t="s">
        <v>19</v>
      </c>
      <c r="H104" t="s">
        <v>20</v>
      </c>
      <c r="I104" t="s">
        <v>36</v>
      </c>
      <c r="J104" t="s">
        <v>17</v>
      </c>
      <c r="K104">
        <v>10000</v>
      </c>
      <c r="L104" t="s">
        <v>18</v>
      </c>
      <c r="M104">
        <v>30000</v>
      </c>
      <c r="N104" t="s">
        <v>19</v>
      </c>
      <c r="O104">
        <v>0</v>
      </c>
      <c r="P104">
        <v>30000</v>
      </c>
      <c r="Q104" t="s">
        <v>60</v>
      </c>
    </row>
    <row r="105" spans="1:17">
      <c r="A105">
        <v>104</v>
      </c>
      <c r="B105">
        <v>104</v>
      </c>
      <c r="C105" s="12">
        <v>44756</v>
      </c>
      <c r="D105">
        <v>82</v>
      </c>
      <c r="E105">
        <v>9</v>
      </c>
      <c r="F105">
        <v>3</v>
      </c>
      <c r="G105" t="s">
        <v>14</v>
      </c>
      <c r="H105" t="s">
        <v>15</v>
      </c>
      <c r="I105" t="s">
        <v>31</v>
      </c>
      <c r="J105" t="s">
        <v>17</v>
      </c>
      <c r="K105">
        <v>9000</v>
      </c>
      <c r="L105" t="s">
        <v>25</v>
      </c>
      <c r="M105">
        <v>27000</v>
      </c>
      <c r="N105" t="s">
        <v>56</v>
      </c>
      <c r="O105">
        <v>1350</v>
      </c>
      <c r="P105">
        <v>25650</v>
      </c>
      <c r="Q105" t="s">
        <v>60</v>
      </c>
    </row>
    <row r="106" spans="1:17">
      <c r="A106">
        <v>105</v>
      </c>
      <c r="B106">
        <v>105</v>
      </c>
      <c r="C106" s="12">
        <v>44619</v>
      </c>
      <c r="D106">
        <v>56</v>
      </c>
      <c r="E106">
        <v>8</v>
      </c>
      <c r="F106">
        <v>3</v>
      </c>
      <c r="G106" t="s">
        <v>22</v>
      </c>
      <c r="H106" t="s">
        <v>20</v>
      </c>
      <c r="I106" t="s">
        <v>29</v>
      </c>
      <c r="J106" t="s">
        <v>17</v>
      </c>
      <c r="K106">
        <v>9000</v>
      </c>
      <c r="L106" t="s">
        <v>25</v>
      </c>
      <c r="M106">
        <v>27000</v>
      </c>
      <c r="N106" t="s">
        <v>56</v>
      </c>
      <c r="O106">
        <v>1350</v>
      </c>
      <c r="P106">
        <v>25650</v>
      </c>
      <c r="Q106" t="s">
        <v>61</v>
      </c>
    </row>
    <row r="107" spans="1:17">
      <c r="A107">
        <v>106</v>
      </c>
      <c r="B107">
        <v>106</v>
      </c>
      <c r="C107" s="12">
        <v>44713</v>
      </c>
      <c r="D107">
        <v>84</v>
      </c>
      <c r="E107">
        <v>18</v>
      </c>
      <c r="F107">
        <v>2</v>
      </c>
      <c r="G107" t="s">
        <v>33</v>
      </c>
      <c r="H107" t="s">
        <v>15</v>
      </c>
      <c r="I107" t="s">
        <v>41</v>
      </c>
      <c r="J107" t="s">
        <v>17</v>
      </c>
      <c r="K107">
        <v>9000</v>
      </c>
      <c r="L107" t="s">
        <v>18</v>
      </c>
      <c r="M107">
        <v>18000</v>
      </c>
      <c r="N107" t="s">
        <v>56</v>
      </c>
      <c r="O107">
        <v>900</v>
      </c>
      <c r="P107">
        <v>17100</v>
      </c>
      <c r="Q107" t="s">
        <v>63</v>
      </c>
    </row>
    <row r="108" spans="1:17">
      <c r="A108">
        <v>107</v>
      </c>
      <c r="B108">
        <v>107</v>
      </c>
      <c r="C108" s="12">
        <v>44575</v>
      </c>
      <c r="D108">
        <v>86</v>
      </c>
      <c r="E108">
        <v>12</v>
      </c>
      <c r="F108">
        <v>2</v>
      </c>
      <c r="G108" t="s">
        <v>19</v>
      </c>
      <c r="H108" t="s">
        <v>15</v>
      </c>
      <c r="I108" t="s">
        <v>35</v>
      </c>
      <c r="J108" t="s">
        <v>17</v>
      </c>
      <c r="K108">
        <v>10000</v>
      </c>
      <c r="L108" t="s">
        <v>18</v>
      </c>
      <c r="M108">
        <v>20000</v>
      </c>
      <c r="N108" t="s">
        <v>19</v>
      </c>
      <c r="O108">
        <v>0</v>
      </c>
      <c r="P108">
        <v>20000</v>
      </c>
      <c r="Q108" t="s">
        <v>62</v>
      </c>
    </row>
    <row r="109" spans="1:17">
      <c r="A109">
        <v>108</v>
      </c>
      <c r="B109">
        <v>108</v>
      </c>
      <c r="C109" s="12">
        <v>44749</v>
      </c>
      <c r="D109">
        <v>8</v>
      </c>
      <c r="E109">
        <v>13</v>
      </c>
      <c r="F109">
        <v>1</v>
      </c>
      <c r="G109" t="s">
        <v>33</v>
      </c>
      <c r="H109" t="s">
        <v>20</v>
      </c>
      <c r="I109" t="s">
        <v>36</v>
      </c>
      <c r="J109" t="s">
        <v>17</v>
      </c>
      <c r="K109">
        <v>10000</v>
      </c>
      <c r="L109" t="s">
        <v>18</v>
      </c>
      <c r="M109">
        <v>10000</v>
      </c>
      <c r="N109" t="s">
        <v>56</v>
      </c>
      <c r="O109">
        <v>500</v>
      </c>
      <c r="P109">
        <v>9500</v>
      </c>
      <c r="Q109" t="s">
        <v>60</v>
      </c>
    </row>
    <row r="110" spans="1:17">
      <c r="A110">
        <v>109</v>
      </c>
      <c r="B110">
        <v>109</v>
      </c>
      <c r="C110" s="12">
        <v>44720</v>
      </c>
      <c r="D110">
        <v>23</v>
      </c>
      <c r="E110">
        <v>10</v>
      </c>
      <c r="F110">
        <v>3</v>
      </c>
      <c r="G110" t="s">
        <v>33</v>
      </c>
      <c r="H110" t="s">
        <v>15</v>
      </c>
      <c r="I110" t="s">
        <v>32</v>
      </c>
      <c r="J110" t="s">
        <v>17</v>
      </c>
      <c r="K110">
        <v>9000</v>
      </c>
      <c r="L110" t="s">
        <v>18</v>
      </c>
      <c r="M110">
        <v>27000</v>
      </c>
      <c r="N110" t="s">
        <v>56</v>
      </c>
      <c r="O110">
        <v>1350</v>
      </c>
      <c r="P110">
        <v>25650</v>
      </c>
      <c r="Q110" t="s">
        <v>63</v>
      </c>
    </row>
    <row r="111" spans="1:17">
      <c r="A111">
        <v>110</v>
      </c>
      <c r="B111">
        <v>110</v>
      </c>
      <c r="C111" s="12">
        <v>44652</v>
      </c>
      <c r="D111">
        <v>37</v>
      </c>
      <c r="E111">
        <v>1</v>
      </c>
      <c r="F111">
        <v>3</v>
      </c>
      <c r="G111" t="s">
        <v>22</v>
      </c>
      <c r="H111" t="s">
        <v>20</v>
      </c>
      <c r="I111" t="s">
        <v>16</v>
      </c>
      <c r="J111" t="s">
        <v>17</v>
      </c>
      <c r="K111">
        <v>9000</v>
      </c>
      <c r="L111" t="s">
        <v>18</v>
      </c>
      <c r="M111">
        <v>27000</v>
      </c>
      <c r="N111" t="s">
        <v>56</v>
      </c>
      <c r="O111">
        <v>1350</v>
      </c>
      <c r="P111">
        <v>25650</v>
      </c>
      <c r="Q111" t="s">
        <v>57</v>
      </c>
    </row>
    <row r="112" spans="1:17">
      <c r="A112">
        <v>111</v>
      </c>
      <c r="B112">
        <v>111</v>
      </c>
      <c r="C112" s="12">
        <v>44600</v>
      </c>
      <c r="D112">
        <v>61</v>
      </c>
      <c r="E112">
        <v>9</v>
      </c>
      <c r="F112">
        <v>2</v>
      </c>
      <c r="G112" t="s">
        <v>19</v>
      </c>
      <c r="H112" t="s">
        <v>15</v>
      </c>
      <c r="I112" t="s">
        <v>31</v>
      </c>
      <c r="J112" t="s">
        <v>17</v>
      </c>
      <c r="K112">
        <v>9000</v>
      </c>
      <c r="L112" t="s">
        <v>25</v>
      </c>
      <c r="M112">
        <v>18000</v>
      </c>
      <c r="N112" t="s">
        <v>19</v>
      </c>
      <c r="O112">
        <v>0</v>
      </c>
      <c r="P112">
        <v>18000</v>
      </c>
      <c r="Q112" t="s">
        <v>61</v>
      </c>
    </row>
    <row r="113" spans="1:17">
      <c r="A113">
        <v>112</v>
      </c>
      <c r="B113">
        <v>112</v>
      </c>
      <c r="C113" s="12">
        <v>44607</v>
      </c>
      <c r="D113">
        <v>15</v>
      </c>
      <c r="E113">
        <v>18</v>
      </c>
      <c r="F113">
        <v>2</v>
      </c>
      <c r="G113" t="s">
        <v>33</v>
      </c>
      <c r="H113" t="s">
        <v>20</v>
      </c>
      <c r="I113" t="s">
        <v>41</v>
      </c>
      <c r="J113" t="s">
        <v>17</v>
      </c>
      <c r="K113">
        <v>9000</v>
      </c>
      <c r="L113" t="s">
        <v>18</v>
      </c>
      <c r="M113">
        <v>18000</v>
      </c>
      <c r="N113" t="s">
        <v>56</v>
      </c>
      <c r="O113">
        <v>900</v>
      </c>
      <c r="P113">
        <v>17100</v>
      </c>
      <c r="Q113" t="s">
        <v>61</v>
      </c>
    </row>
    <row r="114" spans="1:17">
      <c r="A114">
        <v>113</v>
      </c>
      <c r="B114">
        <v>113</v>
      </c>
      <c r="C114" s="12">
        <v>44619</v>
      </c>
      <c r="D114">
        <v>24</v>
      </c>
      <c r="E114">
        <v>8</v>
      </c>
      <c r="F114">
        <v>2</v>
      </c>
      <c r="G114" t="s">
        <v>19</v>
      </c>
      <c r="H114" t="s">
        <v>15</v>
      </c>
      <c r="I114" t="s">
        <v>29</v>
      </c>
      <c r="J114" t="s">
        <v>17</v>
      </c>
      <c r="K114">
        <v>9000</v>
      </c>
      <c r="L114" t="s">
        <v>25</v>
      </c>
      <c r="M114">
        <v>18000</v>
      </c>
      <c r="N114" t="s">
        <v>19</v>
      </c>
      <c r="O114">
        <v>0</v>
      </c>
      <c r="P114">
        <v>18000</v>
      </c>
      <c r="Q114" t="s">
        <v>61</v>
      </c>
    </row>
    <row r="115" spans="1:17">
      <c r="A115">
        <v>114</v>
      </c>
      <c r="B115">
        <v>114</v>
      </c>
      <c r="C115" s="12">
        <v>44628</v>
      </c>
      <c r="D115">
        <v>75</v>
      </c>
      <c r="E115">
        <v>17</v>
      </c>
      <c r="F115">
        <v>3</v>
      </c>
      <c r="G115" t="s">
        <v>19</v>
      </c>
      <c r="H115" t="s">
        <v>20</v>
      </c>
      <c r="I115" t="s">
        <v>40</v>
      </c>
      <c r="J115" t="s">
        <v>17</v>
      </c>
      <c r="K115">
        <v>10000</v>
      </c>
      <c r="L115" t="s">
        <v>18</v>
      </c>
      <c r="M115">
        <v>30000</v>
      </c>
      <c r="N115" t="s">
        <v>19</v>
      </c>
      <c r="O115">
        <v>0</v>
      </c>
      <c r="P115">
        <v>30000</v>
      </c>
      <c r="Q115" t="s">
        <v>59</v>
      </c>
    </row>
    <row r="116" spans="1:17">
      <c r="A116">
        <v>115</v>
      </c>
      <c r="B116">
        <v>115</v>
      </c>
      <c r="C116" s="12">
        <v>44698</v>
      </c>
      <c r="D116">
        <v>95</v>
      </c>
      <c r="E116">
        <v>12</v>
      </c>
      <c r="F116">
        <v>2</v>
      </c>
      <c r="G116" t="s">
        <v>22</v>
      </c>
      <c r="H116" t="s">
        <v>20</v>
      </c>
      <c r="I116" t="s">
        <v>35</v>
      </c>
      <c r="J116" t="s">
        <v>17</v>
      </c>
      <c r="K116">
        <v>10000</v>
      </c>
      <c r="L116" t="s">
        <v>18</v>
      </c>
      <c r="M116">
        <v>20000</v>
      </c>
      <c r="N116" t="s">
        <v>56</v>
      </c>
      <c r="O116">
        <v>1000</v>
      </c>
      <c r="P116">
        <v>19000</v>
      </c>
      <c r="Q116" t="s">
        <v>64</v>
      </c>
    </row>
    <row r="117" spans="1:17">
      <c r="A117">
        <v>116</v>
      </c>
      <c r="B117">
        <v>116</v>
      </c>
      <c r="C117" s="12">
        <v>44683</v>
      </c>
      <c r="D117">
        <v>22</v>
      </c>
      <c r="E117">
        <v>6</v>
      </c>
      <c r="F117">
        <v>3</v>
      </c>
      <c r="G117" t="s">
        <v>19</v>
      </c>
      <c r="H117" t="s">
        <v>15</v>
      </c>
      <c r="I117" t="s">
        <v>27</v>
      </c>
      <c r="J117" t="s">
        <v>17</v>
      </c>
      <c r="K117">
        <v>9000</v>
      </c>
      <c r="L117" t="s">
        <v>25</v>
      </c>
      <c r="M117">
        <v>27000</v>
      </c>
      <c r="N117" t="s">
        <v>19</v>
      </c>
      <c r="O117">
        <v>0</v>
      </c>
      <c r="P117">
        <v>27000</v>
      </c>
      <c r="Q117" t="s">
        <v>64</v>
      </c>
    </row>
    <row r="118" spans="1:17">
      <c r="A118">
        <v>117</v>
      </c>
      <c r="B118">
        <v>117</v>
      </c>
      <c r="C118" s="12">
        <v>44661</v>
      </c>
      <c r="D118">
        <v>42</v>
      </c>
      <c r="E118">
        <v>15</v>
      </c>
      <c r="F118">
        <v>3</v>
      </c>
      <c r="G118" t="s">
        <v>30</v>
      </c>
      <c r="H118" t="s">
        <v>20</v>
      </c>
      <c r="I118" t="s">
        <v>38</v>
      </c>
      <c r="J118" t="s">
        <v>17</v>
      </c>
      <c r="K118">
        <v>10000</v>
      </c>
      <c r="L118" t="s">
        <v>18</v>
      </c>
      <c r="M118">
        <v>30000</v>
      </c>
      <c r="N118" t="s">
        <v>56</v>
      </c>
      <c r="O118">
        <v>1500</v>
      </c>
      <c r="P118">
        <v>28500</v>
      </c>
      <c r="Q118" t="s">
        <v>57</v>
      </c>
    </row>
    <row r="119" spans="1:17">
      <c r="A119">
        <v>118</v>
      </c>
      <c r="B119">
        <v>118</v>
      </c>
      <c r="C119" s="12">
        <v>44698</v>
      </c>
      <c r="D119">
        <v>41</v>
      </c>
      <c r="E119">
        <v>17</v>
      </c>
      <c r="F119">
        <v>1</v>
      </c>
      <c r="G119" t="s">
        <v>30</v>
      </c>
      <c r="H119" t="s">
        <v>15</v>
      </c>
      <c r="I119" t="s">
        <v>40</v>
      </c>
      <c r="J119" t="s">
        <v>17</v>
      </c>
      <c r="K119">
        <v>10000</v>
      </c>
      <c r="L119" t="s">
        <v>18</v>
      </c>
      <c r="M119">
        <v>10000</v>
      </c>
      <c r="N119" t="s">
        <v>56</v>
      </c>
      <c r="O119">
        <v>500</v>
      </c>
      <c r="P119">
        <v>9500</v>
      </c>
      <c r="Q119" t="s">
        <v>64</v>
      </c>
    </row>
    <row r="120" spans="1:17">
      <c r="A120">
        <v>119</v>
      </c>
      <c r="B120">
        <v>119</v>
      </c>
      <c r="C120" s="12">
        <v>44585</v>
      </c>
      <c r="D120">
        <v>27</v>
      </c>
      <c r="E120">
        <v>8</v>
      </c>
      <c r="F120">
        <v>1</v>
      </c>
      <c r="G120" t="s">
        <v>14</v>
      </c>
      <c r="H120" t="s">
        <v>20</v>
      </c>
      <c r="I120" t="s">
        <v>29</v>
      </c>
      <c r="J120" t="s">
        <v>17</v>
      </c>
      <c r="K120">
        <v>9000</v>
      </c>
      <c r="L120" t="s">
        <v>25</v>
      </c>
      <c r="M120">
        <v>9000</v>
      </c>
      <c r="N120" t="s">
        <v>56</v>
      </c>
      <c r="O120">
        <v>450</v>
      </c>
      <c r="P120">
        <v>8550</v>
      </c>
      <c r="Q120" t="s">
        <v>62</v>
      </c>
    </row>
    <row r="121" spans="1:17">
      <c r="A121">
        <v>120</v>
      </c>
      <c r="B121">
        <v>120</v>
      </c>
      <c r="C121" s="12">
        <v>44615</v>
      </c>
      <c r="D121">
        <v>68</v>
      </c>
      <c r="E121">
        <v>2</v>
      </c>
      <c r="F121">
        <v>1</v>
      </c>
      <c r="G121" t="s">
        <v>14</v>
      </c>
      <c r="H121" t="s">
        <v>20</v>
      </c>
      <c r="I121" t="s">
        <v>21</v>
      </c>
      <c r="J121" t="s">
        <v>17</v>
      </c>
      <c r="K121">
        <v>9000</v>
      </c>
      <c r="L121" t="s">
        <v>18</v>
      </c>
      <c r="M121">
        <v>9000</v>
      </c>
      <c r="N121" t="s">
        <v>56</v>
      </c>
      <c r="O121">
        <v>450</v>
      </c>
      <c r="P121">
        <v>8550</v>
      </c>
      <c r="Q121" t="s">
        <v>61</v>
      </c>
    </row>
    <row r="122" spans="1:17">
      <c r="A122">
        <v>121</v>
      </c>
      <c r="B122">
        <v>121</v>
      </c>
      <c r="C122" s="12">
        <v>44592</v>
      </c>
      <c r="D122">
        <v>4</v>
      </c>
      <c r="E122">
        <v>9</v>
      </c>
      <c r="F122">
        <v>3</v>
      </c>
      <c r="G122" t="s">
        <v>33</v>
      </c>
      <c r="H122" t="s">
        <v>20</v>
      </c>
      <c r="I122" t="s">
        <v>31</v>
      </c>
      <c r="J122" t="s">
        <v>17</v>
      </c>
      <c r="K122">
        <v>9000</v>
      </c>
      <c r="L122" t="s">
        <v>25</v>
      </c>
      <c r="M122">
        <v>27000</v>
      </c>
      <c r="N122" t="s">
        <v>56</v>
      </c>
      <c r="O122">
        <v>1350</v>
      </c>
      <c r="P122">
        <v>25650</v>
      </c>
      <c r="Q122" t="s">
        <v>62</v>
      </c>
    </row>
    <row r="123" spans="1:17">
      <c r="A123">
        <v>122</v>
      </c>
      <c r="B123">
        <v>122</v>
      </c>
      <c r="C123" s="12">
        <v>44618</v>
      </c>
      <c r="D123">
        <v>43</v>
      </c>
      <c r="E123">
        <v>11</v>
      </c>
      <c r="F123">
        <v>2</v>
      </c>
      <c r="G123" t="s">
        <v>14</v>
      </c>
      <c r="H123" t="s">
        <v>15</v>
      </c>
      <c r="I123" t="s">
        <v>34</v>
      </c>
      <c r="J123" t="s">
        <v>17</v>
      </c>
      <c r="K123">
        <v>10000</v>
      </c>
      <c r="L123" t="s">
        <v>18</v>
      </c>
      <c r="M123">
        <v>20000</v>
      </c>
      <c r="N123" t="s">
        <v>56</v>
      </c>
      <c r="O123">
        <v>1000</v>
      </c>
      <c r="P123">
        <v>19000</v>
      </c>
      <c r="Q123" t="s">
        <v>61</v>
      </c>
    </row>
    <row r="124" spans="1:17">
      <c r="A124">
        <v>123</v>
      </c>
      <c r="B124">
        <v>123</v>
      </c>
      <c r="C124" s="12">
        <v>44690</v>
      </c>
      <c r="D124">
        <v>13</v>
      </c>
      <c r="E124">
        <v>4</v>
      </c>
      <c r="F124">
        <v>3</v>
      </c>
      <c r="G124" t="s">
        <v>30</v>
      </c>
      <c r="H124" t="s">
        <v>20</v>
      </c>
      <c r="I124" t="s">
        <v>24</v>
      </c>
      <c r="J124" t="s">
        <v>17</v>
      </c>
      <c r="K124">
        <v>9000</v>
      </c>
      <c r="L124" t="s">
        <v>25</v>
      </c>
      <c r="M124">
        <v>27000</v>
      </c>
      <c r="N124" t="s">
        <v>56</v>
      </c>
      <c r="O124">
        <v>1350</v>
      </c>
      <c r="P124">
        <v>25650</v>
      </c>
      <c r="Q124" t="s">
        <v>64</v>
      </c>
    </row>
    <row r="125" spans="1:17">
      <c r="A125">
        <v>124</v>
      </c>
      <c r="B125">
        <v>124</v>
      </c>
      <c r="C125" s="12">
        <v>44780</v>
      </c>
      <c r="D125">
        <v>28</v>
      </c>
      <c r="E125">
        <v>11</v>
      </c>
      <c r="F125">
        <v>3</v>
      </c>
      <c r="G125" t="s">
        <v>30</v>
      </c>
      <c r="H125" t="s">
        <v>15</v>
      </c>
      <c r="I125" t="s">
        <v>34</v>
      </c>
      <c r="J125" t="s">
        <v>17</v>
      </c>
      <c r="K125">
        <v>10000</v>
      </c>
      <c r="L125" t="s">
        <v>18</v>
      </c>
      <c r="M125">
        <v>30000</v>
      </c>
      <c r="N125" t="s">
        <v>56</v>
      </c>
      <c r="O125">
        <v>1500</v>
      </c>
      <c r="P125">
        <v>28500</v>
      </c>
      <c r="Q125" t="s">
        <v>58</v>
      </c>
    </row>
    <row r="126" spans="1:17">
      <c r="A126">
        <v>125</v>
      </c>
      <c r="B126">
        <v>125</v>
      </c>
      <c r="C126" s="12">
        <v>44785</v>
      </c>
      <c r="D126">
        <v>53</v>
      </c>
      <c r="E126">
        <v>15</v>
      </c>
      <c r="F126">
        <v>1</v>
      </c>
      <c r="G126" t="s">
        <v>19</v>
      </c>
      <c r="H126" t="s">
        <v>20</v>
      </c>
      <c r="I126" t="s">
        <v>38</v>
      </c>
      <c r="J126" t="s">
        <v>17</v>
      </c>
      <c r="K126">
        <v>10000</v>
      </c>
      <c r="L126" t="s">
        <v>18</v>
      </c>
      <c r="M126">
        <v>10000</v>
      </c>
      <c r="N126" t="s">
        <v>19</v>
      </c>
      <c r="O126">
        <v>0</v>
      </c>
      <c r="P126">
        <v>10000</v>
      </c>
      <c r="Q126" t="s">
        <v>58</v>
      </c>
    </row>
    <row r="127" spans="1:17">
      <c r="A127">
        <v>126</v>
      </c>
      <c r="B127">
        <v>126</v>
      </c>
      <c r="C127" s="12">
        <v>44784</v>
      </c>
      <c r="D127">
        <v>50</v>
      </c>
      <c r="E127">
        <v>17</v>
      </c>
      <c r="F127">
        <v>2</v>
      </c>
      <c r="G127" t="s">
        <v>22</v>
      </c>
      <c r="H127" t="s">
        <v>15</v>
      </c>
      <c r="I127" t="s">
        <v>40</v>
      </c>
      <c r="J127" t="s">
        <v>17</v>
      </c>
      <c r="K127">
        <v>10000</v>
      </c>
      <c r="L127" t="s">
        <v>18</v>
      </c>
      <c r="M127">
        <v>20000</v>
      </c>
      <c r="N127" t="s">
        <v>56</v>
      </c>
      <c r="O127">
        <v>1000</v>
      </c>
      <c r="P127">
        <v>19000</v>
      </c>
      <c r="Q127" t="s">
        <v>58</v>
      </c>
    </row>
    <row r="128" spans="1:17">
      <c r="A128">
        <v>127</v>
      </c>
      <c r="B128">
        <v>127</v>
      </c>
      <c r="C128" s="12">
        <v>44563</v>
      </c>
      <c r="D128">
        <v>62</v>
      </c>
      <c r="E128">
        <v>4</v>
      </c>
      <c r="F128">
        <v>2</v>
      </c>
      <c r="G128" t="s">
        <v>33</v>
      </c>
      <c r="H128" t="s">
        <v>15</v>
      </c>
      <c r="I128" t="s">
        <v>24</v>
      </c>
      <c r="J128" t="s">
        <v>17</v>
      </c>
      <c r="K128">
        <v>9000</v>
      </c>
      <c r="L128" t="s">
        <v>25</v>
      </c>
      <c r="M128">
        <v>18000</v>
      </c>
      <c r="N128" t="s">
        <v>56</v>
      </c>
      <c r="O128">
        <v>900</v>
      </c>
      <c r="P128">
        <v>17100</v>
      </c>
      <c r="Q128" t="s">
        <v>62</v>
      </c>
    </row>
    <row r="129" spans="1:17">
      <c r="A129">
        <v>128</v>
      </c>
      <c r="B129">
        <v>128</v>
      </c>
      <c r="C129" s="12">
        <v>44766</v>
      </c>
      <c r="D129">
        <v>18</v>
      </c>
      <c r="E129">
        <v>14</v>
      </c>
      <c r="F129">
        <v>1</v>
      </c>
      <c r="G129" t="s">
        <v>19</v>
      </c>
      <c r="H129" t="s">
        <v>15</v>
      </c>
      <c r="I129" t="s">
        <v>37</v>
      </c>
      <c r="J129" t="s">
        <v>17</v>
      </c>
      <c r="K129">
        <v>10000</v>
      </c>
      <c r="L129" t="s">
        <v>18</v>
      </c>
      <c r="M129">
        <v>10000</v>
      </c>
      <c r="N129" t="s">
        <v>19</v>
      </c>
      <c r="O129">
        <v>0</v>
      </c>
      <c r="P129">
        <v>10000</v>
      </c>
      <c r="Q129" t="s">
        <v>60</v>
      </c>
    </row>
    <row r="130" spans="1:17">
      <c r="A130">
        <v>129</v>
      </c>
      <c r="B130">
        <v>129</v>
      </c>
      <c r="C130" s="12">
        <v>44669</v>
      </c>
      <c r="D130">
        <v>48</v>
      </c>
      <c r="E130">
        <v>4</v>
      </c>
      <c r="F130">
        <v>1</v>
      </c>
      <c r="G130" t="s">
        <v>19</v>
      </c>
      <c r="H130" t="s">
        <v>15</v>
      </c>
      <c r="I130" t="s">
        <v>24</v>
      </c>
      <c r="J130" t="s">
        <v>17</v>
      </c>
      <c r="K130">
        <v>9000</v>
      </c>
      <c r="L130" t="s">
        <v>25</v>
      </c>
      <c r="M130">
        <v>9000</v>
      </c>
      <c r="N130" t="s">
        <v>19</v>
      </c>
      <c r="O130">
        <v>0</v>
      </c>
      <c r="P130">
        <v>9000</v>
      </c>
      <c r="Q130" t="s">
        <v>57</v>
      </c>
    </row>
    <row r="131" spans="1:17">
      <c r="A131">
        <v>130</v>
      </c>
      <c r="B131">
        <v>130</v>
      </c>
      <c r="C131" s="12">
        <v>44588</v>
      </c>
      <c r="D131">
        <v>48</v>
      </c>
      <c r="E131">
        <v>2</v>
      </c>
      <c r="F131">
        <v>3</v>
      </c>
      <c r="G131" t="s">
        <v>19</v>
      </c>
      <c r="H131" t="s">
        <v>15</v>
      </c>
      <c r="I131" t="s">
        <v>21</v>
      </c>
      <c r="J131" t="s">
        <v>17</v>
      </c>
      <c r="K131">
        <v>9000</v>
      </c>
      <c r="L131" t="s">
        <v>18</v>
      </c>
      <c r="M131">
        <v>27000</v>
      </c>
      <c r="N131" t="s">
        <v>19</v>
      </c>
      <c r="O131">
        <v>0</v>
      </c>
      <c r="P131">
        <v>27000</v>
      </c>
      <c r="Q131" t="s">
        <v>62</v>
      </c>
    </row>
    <row r="132" spans="1:17">
      <c r="A132">
        <v>131</v>
      </c>
      <c r="B132">
        <v>131</v>
      </c>
      <c r="C132" s="12">
        <v>44600</v>
      </c>
      <c r="D132">
        <v>40</v>
      </c>
      <c r="E132">
        <v>15</v>
      </c>
      <c r="F132">
        <v>3</v>
      </c>
      <c r="G132" t="s">
        <v>19</v>
      </c>
      <c r="H132" t="s">
        <v>20</v>
      </c>
      <c r="I132" t="s">
        <v>38</v>
      </c>
      <c r="J132" t="s">
        <v>17</v>
      </c>
      <c r="K132">
        <v>10000</v>
      </c>
      <c r="L132" t="s">
        <v>18</v>
      </c>
      <c r="M132">
        <v>30000</v>
      </c>
      <c r="N132" t="s">
        <v>19</v>
      </c>
      <c r="O132">
        <v>0</v>
      </c>
      <c r="P132">
        <v>30000</v>
      </c>
      <c r="Q132" t="s">
        <v>61</v>
      </c>
    </row>
    <row r="133" spans="1:17">
      <c r="A133">
        <v>132</v>
      </c>
      <c r="B133">
        <v>132</v>
      </c>
      <c r="C133" s="12">
        <v>44662</v>
      </c>
      <c r="D133">
        <v>12</v>
      </c>
      <c r="E133">
        <v>7</v>
      </c>
      <c r="F133">
        <v>3</v>
      </c>
      <c r="G133" t="s">
        <v>22</v>
      </c>
      <c r="H133" t="s">
        <v>20</v>
      </c>
      <c r="I133" t="s">
        <v>28</v>
      </c>
      <c r="J133" t="s">
        <v>17</v>
      </c>
      <c r="K133">
        <v>9000</v>
      </c>
      <c r="L133" t="s">
        <v>25</v>
      </c>
      <c r="M133">
        <v>27000</v>
      </c>
      <c r="N133" t="s">
        <v>56</v>
      </c>
      <c r="O133">
        <v>1350</v>
      </c>
      <c r="P133">
        <v>25650</v>
      </c>
      <c r="Q133" t="s">
        <v>57</v>
      </c>
    </row>
    <row r="134" spans="1:17">
      <c r="A134">
        <v>133</v>
      </c>
      <c r="B134">
        <v>133</v>
      </c>
      <c r="C134" s="12">
        <v>44753</v>
      </c>
      <c r="D134">
        <v>54</v>
      </c>
      <c r="E134">
        <v>7</v>
      </c>
      <c r="F134">
        <v>3</v>
      </c>
      <c r="G134" t="s">
        <v>45</v>
      </c>
      <c r="H134" t="s">
        <v>15</v>
      </c>
      <c r="I134" t="s">
        <v>28</v>
      </c>
      <c r="J134" t="s">
        <v>17</v>
      </c>
      <c r="K134">
        <v>9000</v>
      </c>
      <c r="L134" t="s">
        <v>25</v>
      </c>
      <c r="M134">
        <v>27000</v>
      </c>
      <c r="N134" t="s">
        <v>56</v>
      </c>
      <c r="O134">
        <v>1350</v>
      </c>
      <c r="P134">
        <v>25650</v>
      </c>
      <c r="Q134" t="s">
        <v>60</v>
      </c>
    </row>
    <row r="135" spans="1:17">
      <c r="A135">
        <v>134</v>
      </c>
      <c r="B135">
        <v>134</v>
      </c>
      <c r="C135" s="12">
        <v>44748</v>
      </c>
      <c r="D135">
        <v>46</v>
      </c>
      <c r="E135">
        <v>15</v>
      </c>
      <c r="F135">
        <v>2</v>
      </c>
      <c r="G135" t="s">
        <v>45</v>
      </c>
      <c r="H135" t="s">
        <v>15</v>
      </c>
      <c r="I135" t="s">
        <v>38</v>
      </c>
      <c r="J135" t="s">
        <v>17</v>
      </c>
      <c r="K135">
        <v>10000</v>
      </c>
      <c r="L135" t="s">
        <v>18</v>
      </c>
      <c r="M135">
        <v>20000</v>
      </c>
      <c r="N135" t="s">
        <v>56</v>
      </c>
      <c r="O135">
        <v>1000</v>
      </c>
      <c r="P135">
        <v>19000</v>
      </c>
      <c r="Q135" t="s">
        <v>60</v>
      </c>
    </row>
    <row r="136" spans="1:17">
      <c r="A136">
        <v>135</v>
      </c>
      <c r="B136">
        <v>135</v>
      </c>
      <c r="C136" s="12">
        <v>44602</v>
      </c>
      <c r="D136">
        <v>91</v>
      </c>
      <c r="E136">
        <v>14</v>
      </c>
      <c r="F136">
        <v>2</v>
      </c>
      <c r="G136" t="s">
        <v>45</v>
      </c>
      <c r="H136" t="s">
        <v>20</v>
      </c>
      <c r="I136" t="s">
        <v>37</v>
      </c>
      <c r="J136" t="s">
        <v>17</v>
      </c>
      <c r="K136">
        <v>10000</v>
      </c>
      <c r="L136" t="s">
        <v>18</v>
      </c>
      <c r="M136">
        <v>20000</v>
      </c>
      <c r="N136" t="s">
        <v>56</v>
      </c>
      <c r="O136">
        <v>1000</v>
      </c>
      <c r="P136">
        <v>19000</v>
      </c>
      <c r="Q136" t="s">
        <v>61</v>
      </c>
    </row>
    <row r="137" spans="1:17">
      <c r="A137">
        <v>136</v>
      </c>
      <c r="B137">
        <v>136</v>
      </c>
      <c r="C137" s="12">
        <v>44798</v>
      </c>
      <c r="D137">
        <v>62</v>
      </c>
      <c r="E137">
        <v>6</v>
      </c>
      <c r="F137">
        <v>2</v>
      </c>
      <c r="G137" t="s">
        <v>30</v>
      </c>
      <c r="H137" t="s">
        <v>15</v>
      </c>
      <c r="I137" t="s">
        <v>27</v>
      </c>
      <c r="J137" t="s">
        <v>17</v>
      </c>
      <c r="K137">
        <v>9000</v>
      </c>
      <c r="L137" t="s">
        <v>25</v>
      </c>
      <c r="M137">
        <v>18000</v>
      </c>
      <c r="N137" t="s">
        <v>56</v>
      </c>
      <c r="O137">
        <v>900</v>
      </c>
      <c r="P137">
        <v>17100</v>
      </c>
      <c r="Q137" t="s">
        <v>58</v>
      </c>
    </row>
    <row r="138" spans="1:17">
      <c r="A138">
        <v>137</v>
      </c>
      <c r="B138">
        <v>137</v>
      </c>
      <c r="C138" s="12">
        <v>44704</v>
      </c>
      <c r="D138">
        <v>85</v>
      </c>
      <c r="E138">
        <v>14</v>
      </c>
      <c r="F138">
        <v>3</v>
      </c>
      <c r="G138" t="s">
        <v>45</v>
      </c>
      <c r="H138" t="s">
        <v>15</v>
      </c>
      <c r="I138" t="s">
        <v>37</v>
      </c>
      <c r="J138" t="s">
        <v>17</v>
      </c>
      <c r="K138">
        <v>10000</v>
      </c>
      <c r="L138" t="s">
        <v>18</v>
      </c>
      <c r="M138">
        <v>30000</v>
      </c>
      <c r="N138" t="s">
        <v>56</v>
      </c>
      <c r="O138">
        <v>1500</v>
      </c>
      <c r="P138">
        <v>28500</v>
      </c>
      <c r="Q138" t="s">
        <v>64</v>
      </c>
    </row>
    <row r="139" spans="1:17">
      <c r="A139">
        <v>138</v>
      </c>
      <c r="B139">
        <v>138</v>
      </c>
      <c r="C139" s="12">
        <v>44713</v>
      </c>
      <c r="D139">
        <v>30</v>
      </c>
      <c r="E139">
        <v>15</v>
      </c>
      <c r="F139">
        <v>1</v>
      </c>
      <c r="G139" t="s">
        <v>22</v>
      </c>
      <c r="H139" t="s">
        <v>15</v>
      </c>
      <c r="I139" t="s">
        <v>38</v>
      </c>
      <c r="J139" t="s">
        <v>17</v>
      </c>
      <c r="K139">
        <v>10000</v>
      </c>
      <c r="L139" t="s">
        <v>18</v>
      </c>
      <c r="M139">
        <v>10000</v>
      </c>
      <c r="N139" t="s">
        <v>56</v>
      </c>
      <c r="O139">
        <v>500</v>
      </c>
      <c r="P139">
        <v>9500</v>
      </c>
      <c r="Q139" t="s">
        <v>63</v>
      </c>
    </row>
    <row r="140" spans="1:17">
      <c r="A140">
        <v>139</v>
      </c>
      <c r="B140">
        <v>139</v>
      </c>
      <c r="C140" s="12">
        <v>44687</v>
      </c>
      <c r="D140">
        <v>24</v>
      </c>
      <c r="E140">
        <v>4</v>
      </c>
      <c r="F140">
        <v>3</v>
      </c>
      <c r="G140" t="s">
        <v>22</v>
      </c>
      <c r="H140" t="s">
        <v>20</v>
      </c>
      <c r="I140" t="s">
        <v>24</v>
      </c>
      <c r="J140" t="s">
        <v>17</v>
      </c>
      <c r="K140">
        <v>9000</v>
      </c>
      <c r="L140" t="s">
        <v>25</v>
      </c>
      <c r="M140">
        <v>27000</v>
      </c>
      <c r="N140" t="s">
        <v>56</v>
      </c>
      <c r="O140">
        <v>1350</v>
      </c>
      <c r="P140">
        <v>25650</v>
      </c>
      <c r="Q140" t="s">
        <v>64</v>
      </c>
    </row>
    <row r="141" spans="1:17">
      <c r="A141">
        <v>140</v>
      </c>
      <c r="B141">
        <v>140</v>
      </c>
      <c r="C141" s="12">
        <v>44716</v>
      </c>
      <c r="D141">
        <v>71</v>
      </c>
      <c r="E141">
        <v>18</v>
      </c>
      <c r="F141">
        <v>1</v>
      </c>
      <c r="G141" t="s">
        <v>19</v>
      </c>
      <c r="H141" t="s">
        <v>20</v>
      </c>
      <c r="I141" t="s">
        <v>41</v>
      </c>
      <c r="J141" t="s">
        <v>17</v>
      </c>
      <c r="K141">
        <v>9000</v>
      </c>
      <c r="L141" t="s">
        <v>18</v>
      </c>
      <c r="M141">
        <v>9000</v>
      </c>
      <c r="N141" t="s">
        <v>19</v>
      </c>
      <c r="O141">
        <v>0</v>
      </c>
      <c r="P141">
        <v>9000</v>
      </c>
      <c r="Q141" t="s">
        <v>63</v>
      </c>
    </row>
    <row r="142" spans="1:17">
      <c r="A142">
        <v>141</v>
      </c>
      <c r="B142">
        <v>141</v>
      </c>
      <c r="C142" s="12">
        <v>44649</v>
      </c>
      <c r="D142">
        <v>16</v>
      </c>
      <c r="E142">
        <v>14</v>
      </c>
      <c r="F142">
        <v>3</v>
      </c>
      <c r="G142" t="s">
        <v>30</v>
      </c>
      <c r="H142" t="s">
        <v>15</v>
      </c>
      <c r="I142" t="s">
        <v>37</v>
      </c>
      <c r="J142" t="s">
        <v>17</v>
      </c>
      <c r="K142">
        <v>10000</v>
      </c>
      <c r="L142" t="s">
        <v>18</v>
      </c>
      <c r="M142">
        <v>30000</v>
      </c>
      <c r="N142" t="s">
        <v>56</v>
      </c>
      <c r="O142">
        <v>1500</v>
      </c>
      <c r="P142">
        <v>28500</v>
      </c>
      <c r="Q142" t="s">
        <v>59</v>
      </c>
    </row>
    <row r="143" spans="1:17">
      <c r="A143">
        <v>142</v>
      </c>
      <c r="B143">
        <v>142</v>
      </c>
      <c r="C143" s="12">
        <v>44635</v>
      </c>
      <c r="D143">
        <v>17</v>
      </c>
      <c r="E143">
        <v>11</v>
      </c>
      <c r="F143">
        <v>2</v>
      </c>
      <c r="G143" t="s">
        <v>45</v>
      </c>
      <c r="H143" t="s">
        <v>15</v>
      </c>
      <c r="I143" t="s">
        <v>34</v>
      </c>
      <c r="J143" t="s">
        <v>17</v>
      </c>
      <c r="K143">
        <v>10000</v>
      </c>
      <c r="L143" t="s">
        <v>18</v>
      </c>
      <c r="M143">
        <v>20000</v>
      </c>
      <c r="N143" t="s">
        <v>56</v>
      </c>
      <c r="O143">
        <v>1000</v>
      </c>
      <c r="P143">
        <v>19000</v>
      </c>
      <c r="Q143" t="s">
        <v>59</v>
      </c>
    </row>
    <row r="144" spans="1:17">
      <c r="A144">
        <v>143</v>
      </c>
      <c r="B144">
        <v>143</v>
      </c>
      <c r="C144" s="12">
        <v>44699</v>
      </c>
      <c r="D144">
        <v>34</v>
      </c>
      <c r="E144">
        <v>3</v>
      </c>
      <c r="F144">
        <v>2</v>
      </c>
      <c r="G144" t="s">
        <v>22</v>
      </c>
      <c r="H144" t="s">
        <v>20</v>
      </c>
      <c r="I144" t="s">
        <v>23</v>
      </c>
      <c r="J144" t="s">
        <v>17</v>
      </c>
      <c r="K144">
        <v>9000</v>
      </c>
      <c r="L144" t="s">
        <v>18</v>
      </c>
      <c r="M144">
        <v>18000</v>
      </c>
      <c r="N144" t="s">
        <v>56</v>
      </c>
      <c r="O144">
        <v>900</v>
      </c>
      <c r="P144">
        <v>17100</v>
      </c>
      <c r="Q144" t="s">
        <v>64</v>
      </c>
    </row>
    <row r="145" spans="1:17">
      <c r="A145">
        <v>144</v>
      </c>
      <c r="B145">
        <v>144</v>
      </c>
      <c r="C145" s="12">
        <v>44618</v>
      </c>
      <c r="D145">
        <v>14</v>
      </c>
      <c r="E145">
        <v>12</v>
      </c>
      <c r="F145">
        <v>2</v>
      </c>
      <c r="G145" t="s">
        <v>33</v>
      </c>
      <c r="H145" t="s">
        <v>20</v>
      </c>
      <c r="I145" t="s">
        <v>35</v>
      </c>
      <c r="J145" t="s">
        <v>17</v>
      </c>
      <c r="K145">
        <v>10000</v>
      </c>
      <c r="L145" t="s">
        <v>18</v>
      </c>
      <c r="M145">
        <v>20000</v>
      </c>
      <c r="N145" t="s">
        <v>56</v>
      </c>
      <c r="O145">
        <v>1000</v>
      </c>
      <c r="P145">
        <v>19000</v>
      </c>
      <c r="Q145" t="s">
        <v>61</v>
      </c>
    </row>
    <row r="146" spans="1:17">
      <c r="A146">
        <v>145</v>
      </c>
      <c r="B146">
        <v>145</v>
      </c>
      <c r="C146" s="12">
        <v>44603</v>
      </c>
      <c r="D146">
        <v>88</v>
      </c>
      <c r="E146">
        <v>4</v>
      </c>
      <c r="F146">
        <v>1</v>
      </c>
      <c r="G146" t="s">
        <v>33</v>
      </c>
      <c r="H146" t="s">
        <v>20</v>
      </c>
      <c r="I146" t="s">
        <v>24</v>
      </c>
      <c r="J146" t="s">
        <v>17</v>
      </c>
      <c r="K146">
        <v>9000</v>
      </c>
      <c r="L146" t="s">
        <v>25</v>
      </c>
      <c r="M146">
        <v>9000</v>
      </c>
      <c r="N146" t="s">
        <v>56</v>
      </c>
      <c r="O146">
        <v>450</v>
      </c>
      <c r="P146">
        <v>8550</v>
      </c>
      <c r="Q146" t="s">
        <v>61</v>
      </c>
    </row>
    <row r="147" spans="1:17">
      <c r="A147">
        <v>146</v>
      </c>
      <c r="B147">
        <v>146</v>
      </c>
      <c r="C147" s="12">
        <v>44773</v>
      </c>
      <c r="D147">
        <v>26</v>
      </c>
      <c r="E147">
        <v>1</v>
      </c>
      <c r="F147">
        <v>1</v>
      </c>
      <c r="G147" t="s">
        <v>22</v>
      </c>
      <c r="H147" t="s">
        <v>15</v>
      </c>
      <c r="I147" t="s">
        <v>16</v>
      </c>
      <c r="J147" t="s">
        <v>17</v>
      </c>
      <c r="K147">
        <v>9000</v>
      </c>
      <c r="L147" t="s">
        <v>18</v>
      </c>
      <c r="M147">
        <v>9000</v>
      </c>
      <c r="N147" t="s">
        <v>56</v>
      </c>
      <c r="O147">
        <v>450</v>
      </c>
      <c r="P147">
        <v>8550</v>
      </c>
      <c r="Q147" t="s">
        <v>60</v>
      </c>
    </row>
    <row r="148" spans="1:17">
      <c r="A148">
        <v>147</v>
      </c>
      <c r="B148">
        <v>147</v>
      </c>
      <c r="C148" s="12">
        <v>44717</v>
      </c>
      <c r="D148">
        <v>18</v>
      </c>
      <c r="E148">
        <v>8</v>
      </c>
      <c r="F148">
        <v>1</v>
      </c>
      <c r="G148" t="s">
        <v>45</v>
      </c>
      <c r="H148" t="s">
        <v>15</v>
      </c>
      <c r="I148" t="s">
        <v>29</v>
      </c>
      <c r="J148" t="s">
        <v>17</v>
      </c>
      <c r="K148">
        <v>9000</v>
      </c>
      <c r="L148" t="s">
        <v>25</v>
      </c>
      <c r="M148">
        <v>9000</v>
      </c>
      <c r="N148" t="s">
        <v>56</v>
      </c>
      <c r="O148">
        <v>450</v>
      </c>
      <c r="P148">
        <v>8550</v>
      </c>
      <c r="Q148" t="s">
        <v>63</v>
      </c>
    </row>
    <row r="149" spans="1:17">
      <c r="A149">
        <v>148</v>
      </c>
      <c r="B149">
        <v>148</v>
      </c>
      <c r="C149" s="12">
        <v>44617</v>
      </c>
      <c r="D149">
        <v>39</v>
      </c>
      <c r="E149">
        <v>1</v>
      </c>
      <c r="F149">
        <v>3</v>
      </c>
      <c r="G149" t="s">
        <v>33</v>
      </c>
      <c r="H149" t="s">
        <v>20</v>
      </c>
      <c r="I149" t="s">
        <v>16</v>
      </c>
      <c r="J149" t="s">
        <v>17</v>
      </c>
      <c r="K149">
        <v>9000</v>
      </c>
      <c r="L149" t="s">
        <v>18</v>
      </c>
      <c r="M149">
        <v>27000</v>
      </c>
      <c r="N149" t="s">
        <v>56</v>
      </c>
      <c r="O149">
        <v>1350</v>
      </c>
      <c r="P149">
        <v>25650</v>
      </c>
      <c r="Q149" t="s">
        <v>61</v>
      </c>
    </row>
    <row r="150" spans="1:17">
      <c r="A150">
        <v>149</v>
      </c>
      <c r="B150">
        <v>149</v>
      </c>
      <c r="C150" s="12">
        <v>44683</v>
      </c>
      <c r="D150">
        <v>39</v>
      </c>
      <c r="E150">
        <v>16</v>
      </c>
      <c r="F150">
        <v>3</v>
      </c>
      <c r="G150" t="s">
        <v>45</v>
      </c>
      <c r="H150" t="s">
        <v>15</v>
      </c>
      <c r="I150" t="s">
        <v>39</v>
      </c>
      <c r="J150" t="s">
        <v>17</v>
      </c>
      <c r="K150">
        <v>10000</v>
      </c>
      <c r="L150" t="s">
        <v>18</v>
      </c>
      <c r="M150">
        <v>30000</v>
      </c>
      <c r="N150" t="s">
        <v>56</v>
      </c>
      <c r="O150">
        <v>1500</v>
      </c>
      <c r="P150">
        <v>28500</v>
      </c>
      <c r="Q150" t="s">
        <v>64</v>
      </c>
    </row>
    <row r="151" spans="1:17">
      <c r="A151">
        <v>150</v>
      </c>
      <c r="B151">
        <v>150</v>
      </c>
      <c r="C151" s="12">
        <v>44727</v>
      </c>
      <c r="D151">
        <v>54</v>
      </c>
      <c r="E151">
        <v>10</v>
      </c>
      <c r="F151">
        <v>1</v>
      </c>
      <c r="G151" t="s">
        <v>14</v>
      </c>
      <c r="H151" t="s">
        <v>15</v>
      </c>
      <c r="I151" t="s">
        <v>32</v>
      </c>
      <c r="J151" t="s">
        <v>17</v>
      </c>
      <c r="K151">
        <v>9000</v>
      </c>
      <c r="L151" t="s">
        <v>18</v>
      </c>
      <c r="M151">
        <v>9000</v>
      </c>
      <c r="N151" t="s">
        <v>56</v>
      </c>
      <c r="O151">
        <v>450</v>
      </c>
      <c r="P151">
        <v>8550</v>
      </c>
      <c r="Q151" t="s">
        <v>63</v>
      </c>
    </row>
    <row r="152" spans="1:17">
      <c r="A152">
        <v>151</v>
      </c>
      <c r="B152">
        <v>151</v>
      </c>
      <c r="C152" s="12">
        <v>44640</v>
      </c>
      <c r="D152">
        <v>90</v>
      </c>
      <c r="E152">
        <v>8</v>
      </c>
      <c r="F152">
        <v>3</v>
      </c>
      <c r="G152" t="s">
        <v>22</v>
      </c>
      <c r="H152" t="s">
        <v>15</v>
      </c>
      <c r="I152" t="s">
        <v>29</v>
      </c>
      <c r="J152" t="s">
        <v>17</v>
      </c>
      <c r="K152">
        <v>9000</v>
      </c>
      <c r="L152" t="s">
        <v>25</v>
      </c>
      <c r="M152">
        <v>27000</v>
      </c>
      <c r="N152" t="s">
        <v>56</v>
      </c>
      <c r="O152">
        <v>1350</v>
      </c>
      <c r="P152">
        <v>25650</v>
      </c>
      <c r="Q152" t="s">
        <v>59</v>
      </c>
    </row>
    <row r="153" spans="1:17">
      <c r="A153">
        <v>152</v>
      </c>
      <c r="B153">
        <v>152</v>
      </c>
      <c r="C153" s="12">
        <v>44725</v>
      </c>
      <c r="D153">
        <v>68</v>
      </c>
      <c r="E153">
        <v>14</v>
      </c>
      <c r="F153">
        <v>3</v>
      </c>
      <c r="G153" t="s">
        <v>14</v>
      </c>
      <c r="H153" t="s">
        <v>15</v>
      </c>
      <c r="I153" t="s">
        <v>37</v>
      </c>
      <c r="J153" t="s">
        <v>17</v>
      </c>
      <c r="K153">
        <v>10000</v>
      </c>
      <c r="L153" t="s">
        <v>18</v>
      </c>
      <c r="M153">
        <v>30000</v>
      </c>
      <c r="N153" t="s">
        <v>56</v>
      </c>
      <c r="O153">
        <v>1500</v>
      </c>
      <c r="P153">
        <v>28500</v>
      </c>
      <c r="Q153" t="s">
        <v>63</v>
      </c>
    </row>
    <row r="154" spans="1:17">
      <c r="A154">
        <v>153</v>
      </c>
      <c r="B154">
        <v>153</v>
      </c>
      <c r="C154" s="12">
        <v>44784</v>
      </c>
      <c r="D154">
        <v>97</v>
      </c>
      <c r="E154">
        <v>11</v>
      </c>
      <c r="F154">
        <v>1</v>
      </c>
      <c r="G154" t="s">
        <v>14</v>
      </c>
      <c r="H154" t="s">
        <v>20</v>
      </c>
      <c r="I154" t="s">
        <v>34</v>
      </c>
      <c r="J154" t="s">
        <v>17</v>
      </c>
      <c r="K154">
        <v>10000</v>
      </c>
      <c r="L154" t="s">
        <v>18</v>
      </c>
      <c r="M154">
        <v>10000</v>
      </c>
      <c r="N154" t="s">
        <v>56</v>
      </c>
      <c r="O154">
        <v>500</v>
      </c>
      <c r="P154">
        <v>9500</v>
      </c>
      <c r="Q154" t="s">
        <v>58</v>
      </c>
    </row>
    <row r="155" spans="1:17">
      <c r="A155">
        <v>154</v>
      </c>
      <c r="B155">
        <v>154</v>
      </c>
      <c r="C155" s="12">
        <v>44705</v>
      </c>
      <c r="D155">
        <v>34</v>
      </c>
      <c r="E155">
        <v>1</v>
      </c>
      <c r="F155">
        <v>1</v>
      </c>
      <c r="G155" t="s">
        <v>30</v>
      </c>
      <c r="H155" t="s">
        <v>15</v>
      </c>
      <c r="I155" t="s">
        <v>16</v>
      </c>
      <c r="J155" t="s">
        <v>17</v>
      </c>
      <c r="K155">
        <v>9000</v>
      </c>
      <c r="L155" t="s">
        <v>18</v>
      </c>
      <c r="M155">
        <v>9000</v>
      </c>
      <c r="N155" t="s">
        <v>56</v>
      </c>
      <c r="O155">
        <v>450</v>
      </c>
      <c r="P155">
        <v>8550</v>
      </c>
      <c r="Q155" t="s">
        <v>64</v>
      </c>
    </row>
    <row r="156" spans="1:17">
      <c r="A156">
        <v>155</v>
      </c>
      <c r="B156">
        <v>155</v>
      </c>
      <c r="C156" s="12">
        <v>44631</v>
      </c>
      <c r="D156">
        <v>80</v>
      </c>
      <c r="E156">
        <v>10</v>
      </c>
      <c r="F156">
        <v>1</v>
      </c>
      <c r="G156" t="s">
        <v>19</v>
      </c>
      <c r="H156" t="s">
        <v>20</v>
      </c>
      <c r="I156" t="s">
        <v>32</v>
      </c>
      <c r="J156" t="s">
        <v>17</v>
      </c>
      <c r="K156">
        <v>9000</v>
      </c>
      <c r="L156" t="s">
        <v>18</v>
      </c>
      <c r="M156">
        <v>9000</v>
      </c>
      <c r="N156" t="s">
        <v>19</v>
      </c>
      <c r="O156">
        <v>0</v>
      </c>
      <c r="P156">
        <v>9000</v>
      </c>
      <c r="Q156" t="s">
        <v>59</v>
      </c>
    </row>
    <row r="157" spans="1:17">
      <c r="A157">
        <v>156</v>
      </c>
      <c r="B157">
        <v>156</v>
      </c>
      <c r="C157" s="12">
        <v>44731</v>
      </c>
      <c r="D157">
        <v>32</v>
      </c>
      <c r="E157">
        <v>11</v>
      </c>
      <c r="F157">
        <v>1</v>
      </c>
      <c r="G157" t="s">
        <v>14</v>
      </c>
      <c r="H157" t="s">
        <v>20</v>
      </c>
      <c r="I157" t="s">
        <v>34</v>
      </c>
      <c r="J157" t="s">
        <v>17</v>
      </c>
      <c r="K157">
        <v>10000</v>
      </c>
      <c r="L157" t="s">
        <v>18</v>
      </c>
      <c r="M157">
        <v>10000</v>
      </c>
      <c r="N157" t="s">
        <v>56</v>
      </c>
      <c r="O157">
        <v>500</v>
      </c>
      <c r="P157">
        <v>9500</v>
      </c>
      <c r="Q157" t="s">
        <v>63</v>
      </c>
    </row>
    <row r="158" spans="1:17">
      <c r="A158">
        <v>157</v>
      </c>
      <c r="B158">
        <v>157</v>
      </c>
      <c r="C158" s="12">
        <v>44659</v>
      </c>
      <c r="D158">
        <v>72</v>
      </c>
      <c r="E158">
        <v>6</v>
      </c>
      <c r="F158">
        <v>3</v>
      </c>
      <c r="G158" t="s">
        <v>30</v>
      </c>
      <c r="H158" t="s">
        <v>20</v>
      </c>
      <c r="I158" t="s">
        <v>27</v>
      </c>
      <c r="J158" t="s">
        <v>17</v>
      </c>
      <c r="K158">
        <v>9000</v>
      </c>
      <c r="L158" t="s">
        <v>25</v>
      </c>
      <c r="M158">
        <v>27000</v>
      </c>
      <c r="N158" t="s">
        <v>56</v>
      </c>
      <c r="O158">
        <v>1350</v>
      </c>
      <c r="P158">
        <v>25650</v>
      </c>
      <c r="Q158" t="s">
        <v>57</v>
      </c>
    </row>
    <row r="159" spans="1:17">
      <c r="A159">
        <v>158</v>
      </c>
      <c r="B159">
        <v>158</v>
      </c>
      <c r="C159" s="12">
        <v>44682</v>
      </c>
      <c r="D159">
        <v>10</v>
      </c>
      <c r="E159">
        <v>14</v>
      </c>
      <c r="F159">
        <v>1</v>
      </c>
      <c r="G159" t="s">
        <v>19</v>
      </c>
      <c r="H159" t="s">
        <v>15</v>
      </c>
      <c r="I159" t="s">
        <v>37</v>
      </c>
      <c r="J159" t="s">
        <v>17</v>
      </c>
      <c r="K159">
        <v>10000</v>
      </c>
      <c r="L159" t="s">
        <v>18</v>
      </c>
      <c r="M159">
        <v>10000</v>
      </c>
      <c r="N159" t="s">
        <v>19</v>
      </c>
      <c r="O159">
        <v>0</v>
      </c>
      <c r="P159">
        <v>10000</v>
      </c>
      <c r="Q159" t="s">
        <v>64</v>
      </c>
    </row>
    <row r="160" spans="1:17">
      <c r="A160">
        <v>159</v>
      </c>
      <c r="B160">
        <v>159</v>
      </c>
      <c r="C160" s="12">
        <v>44708</v>
      </c>
      <c r="D160">
        <v>36</v>
      </c>
      <c r="E160">
        <v>8</v>
      </c>
      <c r="F160">
        <v>1</v>
      </c>
      <c r="G160" t="s">
        <v>22</v>
      </c>
      <c r="H160" t="s">
        <v>20</v>
      </c>
      <c r="I160" t="s">
        <v>29</v>
      </c>
      <c r="J160" t="s">
        <v>17</v>
      </c>
      <c r="K160">
        <v>9000</v>
      </c>
      <c r="L160" t="s">
        <v>25</v>
      </c>
      <c r="M160">
        <v>9000</v>
      </c>
      <c r="N160" t="s">
        <v>56</v>
      </c>
      <c r="O160">
        <v>450</v>
      </c>
      <c r="P160">
        <v>8550</v>
      </c>
      <c r="Q160" t="s">
        <v>64</v>
      </c>
    </row>
    <row r="161" spans="1:17">
      <c r="A161">
        <v>160</v>
      </c>
      <c r="B161">
        <v>160</v>
      </c>
      <c r="C161" s="12">
        <v>44639</v>
      </c>
      <c r="D161">
        <v>68</v>
      </c>
      <c r="E161">
        <v>10</v>
      </c>
      <c r="F161">
        <v>2</v>
      </c>
      <c r="G161" t="s">
        <v>45</v>
      </c>
      <c r="H161" t="s">
        <v>15</v>
      </c>
      <c r="I161" t="s">
        <v>32</v>
      </c>
      <c r="J161" t="s">
        <v>17</v>
      </c>
      <c r="K161">
        <v>9000</v>
      </c>
      <c r="L161" t="s">
        <v>18</v>
      </c>
      <c r="M161">
        <v>18000</v>
      </c>
      <c r="N161" t="s">
        <v>56</v>
      </c>
      <c r="O161">
        <v>900</v>
      </c>
      <c r="P161">
        <v>17100</v>
      </c>
      <c r="Q161" t="s">
        <v>59</v>
      </c>
    </row>
    <row r="162" spans="1:17">
      <c r="A162">
        <v>161</v>
      </c>
      <c r="B162">
        <v>161</v>
      </c>
      <c r="C162" s="12">
        <v>44766</v>
      </c>
      <c r="D162">
        <v>34</v>
      </c>
      <c r="E162">
        <v>16</v>
      </c>
      <c r="F162">
        <v>1</v>
      </c>
      <c r="G162" t="s">
        <v>45</v>
      </c>
      <c r="H162" t="s">
        <v>20</v>
      </c>
      <c r="I162" t="s">
        <v>39</v>
      </c>
      <c r="J162" t="s">
        <v>17</v>
      </c>
      <c r="K162">
        <v>10000</v>
      </c>
      <c r="L162" t="s">
        <v>18</v>
      </c>
      <c r="M162">
        <v>10000</v>
      </c>
      <c r="N162" t="s">
        <v>56</v>
      </c>
      <c r="O162">
        <v>500</v>
      </c>
      <c r="P162">
        <v>9500</v>
      </c>
      <c r="Q162" t="s">
        <v>60</v>
      </c>
    </row>
    <row r="163" spans="1:17">
      <c r="A163">
        <v>162</v>
      </c>
      <c r="B163">
        <v>162</v>
      </c>
      <c r="C163" s="12">
        <v>44590</v>
      </c>
      <c r="D163">
        <v>47</v>
      </c>
      <c r="E163">
        <v>16</v>
      </c>
      <c r="F163">
        <v>1</v>
      </c>
      <c r="G163" t="s">
        <v>14</v>
      </c>
      <c r="H163" t="s">
        <v>15</v>
      </c>
      <c r="I163" t="s">
        <v>39</v>
      </c>
      <c r="J163" t="s">
        <v>17</v>
      </c>
      <c r="K163">
        <v>10000</v>
      </c>
      <c r="L163" t="s">
        <v>18</v>
      </c>
      <c r="M163">
        <v>10000</v>
      </c>
      <c r="N163" t="s">
        <v>56</v>
      </c>
      <c r="O163">
        <v>500</v>
      </c>
      <c r="P163">
        <v>9500</v>
      </c>
      <c r="Q163" t="s">
        <v>62</v>
      </c>
    </row>
    <row r="164" spans="1:17">
      <c r="A164">
        <v>163</v>
      </c>
      <c r="B164">
        <v>163</v>
      </c>
      <c r="C164" s="12">
        <v>44719</v>
      </c>
      <c r="D164">
        <v>97</v>
      </c>
      <c r="E164">
        <v>3</v>
      </c>
      <c r="F164">
        <v>2</v>
      </c>
      <c r="G164" t="s">
        <v>45</v>
      </c>
      <c r="H164" t="s">
        <v>20</v>
      </c>
      <c r="I164" t="s">
        <v>23</v>
      </c>
      <c r="J164" t="s">
        <v>17</v>
      </c>
      <c r="K164">
        <v>9000</v>
      </c>
      <c r="L164" t="s">
        <v>18</v>
      </c>
      <c r="M164">
        <v>18000</v>
      </c>
      <c r="N164" t="s">
        <v>56</v>
      </c>
      <c r="O164">
        <v>900</v>
      </c>
      <c r="P164">
        <v>17100</v>
      </c>
      <c r="Q164" t="s">
        <v>63</v>
      </c>
    </row>
    <row r="165" spans="1:17">
      <c r="A165">
        <v>164</v>
      </c>
      <c r="B165">
        <v>164</v>
      </c>
      <c r="C165" s="12">
        <v>44597</v>
      </c>
      <c r="D165">
        <v>23</v>
      </c>
      <c r="E165">
        <v>14</v>
      </c>
      <c r="F165">
        <v>3</v>
      </c>
      <c r="G165" t="s">
        <v>19</v>
      </c>
      <c r="H165" t="s">
        <v>20</v>
      </c>
      <c r="I165" t="s">
        <v>37</v>
      </c>
      <c r="J165" t="s">
        <v>17</v>
      </c>
      <c r="K165">
        <v>10000</v>
      </c>
      <c r="L165" t="s">
        <v>18</v>
      </c>
      <c r="M165">
        <v>30000</v>
      </c>
      <c r="N165" t="s">
        <v>19</v>
      </c>
      <c r="O165">
        <v>0</v>
      </c>
      <c r="P165">
        <v>30000</v>
      </c>
      <c r="Q165" t="s">
        <v>61</v>
      </c>
    </row>
    <row r="166" spans="1:17">
      <c r="A166">
        <v>165</v>
      </c>
      <c r="B166">
        <v>165</v>
      </c>
      <c r="C166" s="12">
        <v>44712</v>
      </c>
      <c r="D166">
        <v>35</v>
      </c>
      <c r="E166">
        <v>15</v>
      </c>
      <c r="F166">
        <v>1</v>
      </c>
      <c r="G166" t="s">
        <v>33</v>
      </c>
      <c r="H166" t="s">
        <v>15</v>
      </c>
      <c r="I166" t="s">
        <v>38</v>
      </c>
      <c r="J166" t="s">
        <v>17</v>
      </c>
      <c r="K166">
        <v>10000</v>
      </c>
      <c r="L166" t="s">
        <v>18</v>
      </c>
      <c r="M166">
        <v>10000</v>
      </c>
      <c r="N166" t="s">
        <v>56</v>
      </c>
      <c r="O166">
        <v>500</v>
      </c>
      <c r="P166">
        <v>9500</v>
      </c>
      <c r="Q166" t="s">
        <v>64</v>
      </c>
    </row>
    <row r="167" spans="1:17">
      <c r="A167">
        <v>166</v>
      </c>
      <c r="B167">
        <v>166</v>
      </c>
      <c r="C167" s="12">
        <v>44751</v>
      </c>
      <c r="D167">
        <v>55</v>
      </c>
      <c r="E167">
        <v>15</v>
      </c>
      <c r="F167">
        <v>1</v>
      </c>
      <c r="G167" t="s">
        <v>22</v>
      </c>
      <c r="H167" t="s">
        <v>15</v>
      </c>
      <c r="I167" t="s">
        <v>38</v>
      </c>
      <c r="J167" t="s">
        <v>17</v>
      </c>
      <c r="K167">
        <v>10000</v>
      </c>
      <c r="L167" t="s">
        <v>18</v>
      </c>
      <c r="M167">
        <v>10000</v>
      </c>
      <c r="N167" t="s">
        <v>56</v>
      </c>
      <c r="O167">
        <v>500</v>
      </c>
      <c r="P167">
        <v>9500</v>
      </c>
      <c r="Q167" t="s">
        <v>60</v>
      </c>
    </row>
    <row r="168" spans="1:17">
      <c r="A168">
        <v>167</v>
      </c>
      <c r="B168">
        <v>167</v>
      </c>
      <c r="C168" s="12">
        <v>44755</v>
      </c>
      <c r="D168">
        <v>5</v>
      </c>
      <c r="E168">
        <v>14</v>
      </c>
      <c r="F168">
        <v>3</v>
      </c>
      <c r="G168" t="s">
        <v>33</v>
      </c>
      <c r="H168" t="s">
        <v>15</v>
      </c>
      <c r="I168" t="s">
        <v>37</v>
      </c>
      <c r="J168" t="s">
        <v>17</v>
      </c>
      <c r="K168">
        <v>10000</v>
      </c>
      <c r="L168" t="s">
        <v>18</v>
      </c>
      <c r="M168">
        <v>30000</v>
      </c>
      <c r="N168" t="s">
        <v>56</v>
      </c>
      <c r="O168">
        <v>1500</v>
      </c>
      <c r="P168">
        <v>28500</v>
      </c>
      <c r="Q168" t="s">
        <v>60</v>
      </c>
    </row>
    <row r="169" spans="1:17">
      <c r="A169">
        <v>168</v>
      </c>
      <c r="B169">
        <v>168</v>
      </c>
      <c r="C169" s="12">
        <v>44747</v>
      </c>
      <c r="D169">
        <v>46</v>
      </c>
      <c r="E169">
        <v>15</v>
      </c>
      <c r="F169">
        <v>2</v>
      </c>
      <c r="G169" t="s">
        <v>33</v>
      </c>
      <c r="H169" t="s">
        <v>20</v>
      </c>
      <c r="I169" t="s">
        <v>38</v>
      </c>
      <c r="J169" t="s">
        <v>17</v>
      </c>
      <c r="K169">
        <v>10000</v>
      </c>
      <c r="L169" t="s">
        <v>18</v>
      </c>
      <c r="M169">
        <v>20000</v>
      </c>
      <c r="N169" t="s">
        <v>56</v>
      </c>
      <c r="O169">
        <v>1000</v>
      </c>
      <c r="P169">
        <v>19000</v>
      </c>
      <c r="Q169" t="s">
        <v>60</v>
      </c>
    </row>
    <row r="170" spans="1:17">
      <c r="A170">
        <v>169</v>
      </c>
      <c r="B170">
        <v>169</v>
      </c>
      <c r="C170" s="12">
        <v>44770</v>
      </c>
      <c r="D170">
        <v>69</v>
      </c>
      <c r="E170">
        <v>12</v>
      </c>
      <c r="F170">
        <v>1</v>
      </c>
      <c r="G170" t="s">
        <v>22</v>
      </c>
      <c r="H170" t="s">
        <v>15</v>
      </c>
      <c r="I170" t="s">
        <v>35</v>
      </c>
      <c r="J170" t="s">
        <v>17</v>
      </c>
      <c r="K170">
        <v>10000</v>
      </c>
      <c r="L170" t="s">
        <v>18</v>
      </c>
      <c r="M170">
        <v>10000</v>
      </c>
      <c r="N170" t="s">
        <v>56</v>
      </c>
      <c r="O170">
        <v>500</v>
      </c>
      <c r="P170">
        <v>9500</v>
      </c>
      <c r="Q170" t="s">
        <v>60</v>
      </c>
    </row>
    <row r="171" spans="1:17">
      <c r="A171">
        <v>170</v>
      </c>
      <c r="B171">
        <v>170</v>
      </c>
      <c r="C171" s="12">
        <v>44632</v>
      </c>
      <c r="D171">
        <v>72</v>
      </c>
      <c r="E171">
        <v>12</v>
      </c>
      <c r="F171">
        <v>1</v>
      </c>
      <c r="G171" t="s">
        <v>14</v>
      </c>
      <c r="H171" t="s">
        <v>20</v>
      </c>
      <c r="I171" t="s">
        <v>35</v>
      </c>
      <c r="J171" t="s">
        <v>17</v>
      </c>
      <c r="K171">
        <v>10000</v>
      </c>
      <c r="L171" t="s">
        <v>18</v>
      </c>
      <c r="M171">
        <v>10000</v>
      </c>
      <c r="N171" t="s">
        <v>56</v>
      </c>
      <c r="O171">
        <v>500</v>
      </c>
      <c r="P171">
        <v>9500</v>
      </c>
      <c r="Q171" t="s">
        <v>59</v>
      </c>
    </row>
    <row r="172" spans="1:17">
      <c r="A172">
        <v>171</v>
      </c>
      <c r="B172">
        <v>171</v>
      </c>
      <c r="C172" s="12">
        <v>44643</v>
      </c>
      <c r="D172">
        <v>50</v>
      </c>
      <c r="E172">
        <v>11</v>
      </c>
      <c r="F172">
        <v>1</v>
      </c>
      <c r="G172" t="s">
        <v>22</v>
      </c>
      <c r="H172" t="s">
        <v>15</v>
      </c>
      <c r="I172" t="s">
        <v>34</v>
      </c>
      <c r="J172" t="s">
        <v>17</v>
      </c>
      <c r="K172">
        <v>10000</v>
      </c>
      <c r="L172" t="s">
        <v>18</v>
      </c>
      <c r="M172">
        <v>10000</v>
      </c>
      <c r="N172" t="s">
        <v>56</v>
      </c>
      <c r="O172">
        <v>500</v>
      </c>
      <c r="P172">
        <v>9500</v>
      </c>
      <c r="Q172" t="s">
        <v>59</v>
      </c>
    </row>
    <row r="173" spans="1:17">
      <c r="A173">
        <v>172</v>
      </c>
      <c r="B173">
        <v>172</v>
      </c>
      <c r="C173" s="12">
        <v>44623</v>
      </c>
      <c r="D173">
        <v>57</v>
      </c>
      <c r="E173">
        <v>5</v>
      </c>
      <c r="F173">
        <v>3</v>
      </c>
      <c r="G173" t="s">
        <v>14</v>
      </c>
      <c r="H173" t="s">
        <v>15</v>
      </c>
      <c r="I173" t="s">
        <v>26</v>
      </c>
      <c r="J173" t="s">
        <v>17</v>
      </c>
      <c r="K173">
        <v>9000</v>
      </c>
      <c r="L173" t="s">
        <v>25</v>
      </c>
      <c r="M173">
        <v>27000</v>
      </c>
      <c r="N173" t="s">
        <v>56</v>
      </c>
      <c r="O173">
        <v>1350</v>
      </c>
      <c r="P173">
        <v>25650</v>
      </c>
      <c r="Q173" t="s">
        <v>59</v>
      </c>
    </row>
    <row r="174" spans="1:17">
      <c r="A174">
        <v>173</v>
      </c>
      <c r="B174">
        <v>173</v>
      </c>
      <c r="C174" s="12">
        <v>44791</v>
      </c>
      <c r="D174">
        <v>51</v>
      </c>
      <c r="E174">
        <v>10</v>
      </c>
      <c r="F174">
        <v>1</v>
      </c>
      <c r="G174" t="s">
        <v>14</v>
      </c>
      <c r="H174" t="s">
        <v>15</v>
      </c>
      <c r="I174" t="s">
        <v>32</v>
      </c>
      <c r="J174" t="s">
        <v>17</v>
      </c>
      <c r="K174">
        <v>9000</v>
      </c>
      <c r="L174" t="s">
        <v>18</v>
      </c>
      <c r="M174">
        <v>9000</v>
      </c>
      <c r="N174" t="s">
        <v>56</v>
      </c>
      <c r="O174">
        <v>450</v>
      </c>
      <c r="P174">
        <v>8550</v>
      </c>
      <c r="Q174" t="s">
        <v>58</v>
      </c>
    </row>
    <row r="175" spans="1:17">
      <c r="A175">
        <v>174</v>
      </c>
      <c r="B175">
        <v>174</v>
      </c>
      <c r="C175" s="12">
        <v>44671</v>
      </c>
      <c r="D175">
        <v>16</v>
      </c>
      <c r="E175">
        <v>5</v>
      </c>
      <c r="F175">
        <v>2</v>
      </c>
      <c r="G175" t="s">
        <v>22</v>
      </c>
      <c r="H175" t="s">
        <v>15</v>
      </c>
      <c r="I175" t="s">
        <v>26</v>
      </c>
      <c r="J175" t="s">
        <v>17</v>
      </c>
      <c r="K175">
        <v>9000</v>
      </c>
      <c r="L175" t="s">
        <v>25</v>
      </c>
      <c r="M175">
        <v>18000</v>
      </c>
      <c r="N175" t="s">
        <v>56</v>
      </c>
      <c r="O175">
        <v>900</v>
      </c>
      <c r="P175">
        <v>17100</v>
      </c>
      <c r="Q175" t="s">
        <v>57</v>
      </c>
    </row>
    <row r="176" spans="1:17">
      <c r="A176">
        <v>175</v>
      </c>
      <c r="B176">
        <v>175</v>
      </c>
      <c r="C176" s="12">
        <v>44771</v>
      </c>
      <c r="D176">
        <v>58</v>
      </c>
      <c r="E176">
        <v>7</v>
      </c>
      <c r="F176">
        <v>1</v>
      </c>
      <c r="G176" t="s">
        <v>30</v>
      </c>
      <c r="H176" t="s">
        <v>20</v>
      </c>
      <c r="I176" t="s">
        <v>28</v>
      </c>
      <c r="J176" t="s">
        <v>17</v>
      </c>
      <c r="K176">
        <v>9000</v>
      </c>
      <c r="L176" t="s">
        <v>25</v>
      </c>
      <c r="M176">
        <v>9000</v>
      </c>
      <c r="N176" t="s">
        <v>56</v>
      </c>
      <c r="O176">
        <v>450</v>
      </c>
      <c r="P176">
        <v>8550</v>
      </c>
      <c r="Q176" t="s">
        <v>60</v>
      </c>
    </row>
    <row r="177" spans="1:17">
      <c r="A177">
        <v>176</v>
      </c>
      <c r="B177">
        <v>176</v>
      </c>
      <c r="C177" s="12">
        <v>44594</v>
      </c>
      <c r="D177">
        <v>87</v>
      </c>
      <c r="E177">
        <v>11</v>
      </c>
      <c r="F177">
        <v>1</v>
      </c>
      <c r="G177" t="s">
        <v>14</v>
      </c>
      <c r="H177" t="s">
        <v>20</v>
      </c>
      <c r="I177" t="s">
        <v>34</v>
      </c>
      <c r="J177" t="s">
        <v>17</v>
      </c>
      <c r="K177">
        <v>10000</v>
      </c>
      <c r="L177" t="s">
        <v>18</v>
      </c>
      <c r="M177">
        <v>10000</v>
      </c>
      <c r="N177" t="s">
        <v>56</v>
      </c>
      <c r="O177">
        <v>500</v>
      </c>
      <c r="P177">
        <v>9500</v>
      </c>
      <c r="Q177" t="s">
        <v>61</v>
      </c>
    </row>
    <row r="178" spans="1:17">
      <c r="A178">
        <v>177</v>
      </c>
      <c r="B178">
        <v>177</v>
      </c>
      <c r="C178" s="12">
        <v>44599</v>
      </c>
      <c r="D178">
        <v>6</v>
      </c>
      <c r="E178">
        <v>12</v>
      </c>
      <c r="F178">
        <v>2</v>
      </c>
      <c r="G178" t="s">
        <v>14</v>
      </c>
      <c r="H178" t="s">
        <v>20</v>
      </c>
      <c r="I178" t="s">
        <v>35</v>
      </c>
      <c r="J178" t="s">
        <v>17</v>
      </c>
      <c r="K178">
        <v>10000</v>
      </c>
      <c r="L178" t="s">
        <v>18</v>
      </c>
      <c r="M178">
        <v>20000</v>
      </c>
      <c r="N178" t="s">
        <v>56</v>
      </c>
      <c r="O178">
        <v>1000</v>
      </c>
      <c r="P178">
        <v>19000</v>
      </c>
      <c r="Q178" t="s">
        <v>61</v>
      </c>
    </row>
    <row r="179" spans="1:17">
      <c r="A179">
        <v>178</v>
      </c>
      <c r="B179">
        <v>178</v>
      </c>
      <c r="C179" s="12">
        <v>44800</v>
      </c>
      <c r="D179">
        <v>95</v>
      </c>
      <c r="E179">
        <v>1</v>
      </c>
      <c r="F179">
        <v>2</v>
      </c>
      <c r="G179" t="s">
        <v>45</v>
      </c>
      <c r="H179" t="s">
        <v>20</v>
      </c>
      <c r="I179" t="s">
        <v>16</v>
      </c>
      <c r="J179" t="s">
        <v>17</v>
      </c>
      <c r="K179">
        <v>9000</v>
      </c>
      <c r="L179" t="s">
        <v>18</v>
      </c>
      <c r="M179">
        <v>18000</v>
      </c>
      <c r="N179" t="s">
        <v>56</v>
      </c>
      <c r="O179">
        <v>900</v>
      </c>
      <c r="P179">
        <v>17100</v>
      </c>
      <c r="Q179" t="s">
        <v>58</v>
      </c>
    </row>
    <row r="180" spans="1:17">
      <c r="A180">
        <v>179</v>
      </c>
      <c r="B180">
        <v>179</v>
      </c>
      <c r="C180" s="12">
        <v>44790</v>
      </c>
      <c r="D180">
        <v>35</v>
      </c>
      <c r="E180">
        <v>15</v>
      </c>
      <c r="F180">
        <v>3</v>
      </c>
      <c r="G180" t="s">
        <v>33</v>
      </c>
      <c r="H180" t="s">
        <v>20</v>
      </c>
      <c r="I180" t="s">
        <v>38</v>
      </c>
      <c r="J180" t="s">
        <v>17</v>
      </c>
      <c r="K180">
        <v>10000</v>
      </c>
      <c r="L180" t="s">
        <v>18</v>
      </c>
      <c r="M180">
        <v>30000</v>
      </c>
      <c r="N180" t="s">
        <v>56</v>
      </c>
      <c r="O180">
        <v>1500</v>
      </c>
      <c r="P180">
        <v>28500</v>
      </c>
      <c r="Q180" t="s">
        <v>58</v>
      </c>
    </row>
    <row r="181" spans="1:17">
      <c r="A181">
        <v>180</v>
      </c>
      <c r="B181">
        <v>180</v>
      </c>
      <c r="C181" s="12">
        <v>44738</v>
      </c>
      <c r="D181">
        <v>18</v>
      </c>
      <c r="E181">
        <v>10</v>
      </c>
      <c r="F181">
        <v>1</v>
      </c>
      <c r="G181" t="s">
        <v>30</v>
      </c>
      <c r="H181" t="s">
        <v>20</v>
      </c>
      <c r="I181" t="s">
        <v>32</v>
      </c>
      <c r="J181" t="s">
        <v>17</v>
      </c>
      <c r="K181">
        <v>9000</v>
      </c>
      <c r="L181" t="s">
        <v>18</v>
      </c>
      <c r="M181">
        <v>9000</v>
      </c>
      <c r="N181" t="s">
        <v>56</v>
      </c>
      <c r="O181">
        <v>450</v>
      </c>
      <c r="P181">
        <v>8550</v>
      </c>
      <c r="Q181" t="s">
        <v>63</v>
      </c>
    </row>
    <row r="182" spans="1:17">
      <c r="A182">
        <v>181</v>
      </c>
      <c r="B182">
        <v>181</v>
      </c>
      <c r="C182" s="12">
        <v>44623</v>
      </c>
      <c r="D182">
        <v>89</v>
      </c>
      <c r="E182">
        <v>8</v>
      </c>
      <c r="F182">
        <v>2</v>
      </c>
      <c r="G182" t="s">
        <v>14</v>
      </c>
      <c r="H182" t="s">
        <v>15</v>
      </c>
      <c r="I182" t="s">
        <v>29</v>
      </c>
      <c r="J182" t="s">
        <v>17</v>
      </c>
      <c r="K182">
        <v>9000</v>
      </c>
      <c r="L182" t="s">
        <v>25</v>
      </c>
      <c r="M182">
        <v>18000</v>
      </c>
      <c r="N182" t="s">
        <v>56</v>
      </c>
      <c r="O182">
        <v>900</v>
      </c>
      <c r="P182">
        <v>17100</v>
      </c>
      <c r="Q182" t="s">
        <v>59</v>
      </c>
    </row>
    <row r="183" spans="1:17">
      <c r="A183">
        <v>182</v>
      </c>
      <c r="B183">
        <v>182</v>
      </c>
      <c r="C183" s="12">
        <v>44713</v>
      </c>
      <c r="D183">
        <v>33</v>
      </c>
      <c r="E183">
        <v>14</v>
      </c>
      <c r="F183">
        <v>3</v>
      </c>
      <c r="G183" t="s">
        <v>45</v>
      </c>
      <c r="H183" t="s">
        <v>15</v>
      </c>
      <c r="I183" t="s">
        <v>37</v>
      </c>
      <c r="J183" t="s">
        <v>17</v>
      </c>
      <c r="K183">
        <v>10000</v>
      </c>
      <c r="L183" t="s">
        <v>18</v>
      </c>
      <c r="M183">
        <v>30000</v>
      </c>
      <c r="N183" t="s">
        <v>56</v>
      </c>
      <c r="O183">
        <v>1500</v>
      </c>
      <c r="P183">
        <v>28500</v>
      </c>
      <c r="Q183" t="s">
        <v>63</v>
      </c>
    </row>
    <row r="184" spans="1:17">
      <c r="A184">
        <v>183</v>
      </c>
      <c r="B184">
        <v>183</v>
      </c>
      <c r="C184" s="12">
        <v>44772</v>
      </c>
      <c r="D184">
        <v>19</v>
      </c>
      <c r="E184">
        <v>12</v>
      </c>
      <c r="F184">
        <v>2</v>
      </c>
      <c r="G184" t="s">
        <v>33</v>
      </c>
      <c r="H184" t="s">
        <v>15</v>
      </c>
      <c r="I184" t="s">
        <v>35</v>
      </c>
      <c r="J184" t="s">
        <v>17</v>
      </c>
      <c r="K184">
        <v>10000</v>
      </c>
      <c r="L184" t="s">
        <v>18</v>
      </c>
      <c r="M184">
        <v>20000</v>
      </c>
      <c r="N184" t="s">
        <v>56</v>
      </c>
      <c r="O184">
        <v>1000</v>
      </c>
      <c r="P184">
        <v>19000</v>
      </c>
      <c r="Q184" t="s">
        <v>60</v>
      </c>
    </row>
    <row r="185" spans="1:17">
      <c r="A185">
        <v>184</v>
      </c>
      <c r="B185">
        <v>184</v>
      </c>
      <c r="C185" s="12">
        <v>44574</v>
      </c>
      <c r="D185">
        <v>1</v>
      </c>
      <c r="E185">
        <v>1</v>
      </c>
      <c r="F185">
        <v>2</v>
      </c>
      <c r="G185" t="s">
        <v>22</v>
      </c>
      <c r="H185" t="s">
        <v>15</v>
      </c>
      <c r="I185" t="s">
        <v>16</v>
      </c>
      <c r="J185" t="s">
        <v>17</v>
      </c>
      <c r="K185">
        <v>9000</v>
      </c>
      <c r="L185" t="s">
        <v>18</v>
      </c>
      <c r="M185">
        <v>18000</v>
      </c>
      <c r="N185" t="s">
        <v>56</v>
      </c>
      <c r="O185">
        <v>900</v>
      </c>
      <c r="P185">
        <v>17100</v>
      </c>
      <c r="Q185" t="s">
        <v>62</v>
      </c>
    </row>
    <row r="186" spans="1:17">
      <c r="A186">
        <v>185</v>
      </c>
      <c r="B186">
        <v>185</v>
      </c>
      <c r="C186" s="12">
        <v>44772</v>
      </c>
      <c r="D186">
        <v>65</v>
      </c>
      <c r="E186">
        <v>6</v>
      </c>
      <c r="F186">
        <v>1</v>
      </c>
      <c r="G186" t="s">
        <v>45</v>
      </c>
      <c r="H186" t="s">
        <v>15</v>
      </c>
      <c r="I186" t="s">
        <v>27</v>
      </c>
      <c r="J186" t="s">
        <v>17</v>
      </c>
      <c r="K186">
        <v>9000</v>
      </c>
      <c r="L186" t="s">
        <v>25</v>
      </c>
      <c r="M186">
        <v>9000</v>
      </c>
      <c r="N186" t="s">
        <v>56</v>
      </c>
      <c r="O186">
        <v>450</v>
      </c>
      <c r="P186">
        <v>8550</v>
      </c>
      <c r="Q186" t="s">
        <v>60</v>
      </c>
    </row>
    <row r="187" spans="1:17">
      <c r="A187">
        <v>186</v>
      </c>
      <c r="B187">
        <v>186</v>
      </c>
      <c r="C187" s="12">
        <v>44771</v>
      </c>
      <c r="D187">
        <v>93</v>
      </c>
      <c r="E187">
        <v>13</v>
      </c>
      <c r="F187">
        <v>3</v>
      </c>
      <c r="G187" t="s">
        <v>14</v>
      </c>
      <c r="H187" t="s">
        <v>15</v>
      </c>
      <c r="I187" t="s">
        <v>36</v>
      </c>
      <c r="J187" t="s">
        <v>17</v>
      </c>
      <c r="K187">
        <v>10000</v>
      </c>
      <c r="L187" t="s">
        <v>18</v>
      </c>
      <c r="M187">
        <v>30000</v>
      </c>
      <c r="N187" t="s">
        <v>56</v>
      </c>
      <c r="O187">
        <v>1500</v>
      </c>
      <c r="P187">
        <v>28500</v>
      </c>
      <c r="Q187" t="s">
        <v>60</v>
      </c>
    </row>
    <row r="188" spans="1:17">
      <c r="A188">
        <v>187</v>
      </c>
      <c r="B188">
        <v>187</v>
      </c>
      <c r="C188" s="12">
        <v>44705</v>
      </c>
      <c r="D188">
        <v>84</v>
      </c>
      <c r="E188">
        <v>16</v>
      </c>
      <c r="F188">
        <v>1</v>
      </c>
      <c r="G188" t="s">
        <v>14</v>
      </c>
      <c r="H188" t="s">
        <v>15</v>
      </c>
      <c r="I188" t="s">
        <v>39</v>
      </c>
      <c r="J188" t="s">
        <v>17</v>
      </c>
      <c r="K188">
        <v>10000</v>
      </c>
      <c r="L188" t="s">
        <v>18</v>
      </c>
      <c r="M188">
        <v>10000</v>
      </c>
      <c r="N188" t="s">
        <v>56</v>
      </c>
      <c r="O188">
        <v>500</v>
      </c>
      <c r="P188">
        <v>9500</v>
      </c>
      <c r="Q188" t="s">
        <v>64</v>
      </c>
    </row>
    <row r="189" spans="1:17">
      <c r="A189">
        <v>188</v>
      </c>
      <c r="B189">
        <v>188</v>
      </c>
      <c r="C189" s="12">
        <v>44585</v>
      </c>
      <c r="D189">
        <v>72</v>
      </c>
      <c r="E189">
        <v>3</v>
      </c>
      <c r="F189">
        <v>2</v>
      </c>
      <c r="G189" t="s">
        <v>30</v>
      </c>
      <c r="H189" t="s">
        <v>20</v>
      </c>
      <c r="I189" t="s">
        <v>23</v>
      </c>
      <c r="J189" t="s">
        <v>17</v>
      </c>
      <c r="K189">
        <v>9000</v>
      </c>
      <c r="L189" t="s">
        <v>18</v>
      </c>
      <c r="M189">
        <v>18000</v>
      </c>
      <c r="N189" t="s">
        <v>56</v>
      </c>
      <c r="O189">
        <v>900</v>
      </c>
      <c r="P189">
        <v>17100</v>
      </c>
      <c r="Q189" t="s">
        <v>62</v>
      </c>
    </row>
    <row r="190" spans="1:17">
      <c r="A190">
        <v>189</v>
      </c>
      <c r="B190">
        <v>189</v>
      </c>
      <c r="C190" s="12">
        <v>44787</v>
      </c>
      <c r="D190">
        <v>60</v>
      </c>
      <c r="E190">
        <v>1</v>
      </c>
      <c r="F190">
        <v>1</v>
      </c>
      <c r="G190" t="s">
        <v>30</v>
      </c>
      <c r="H190" t="s">
        <v>15</v>
      </c>
      <c r="I190" t="s">
        <v>16</v>
      </c>
      <c r="J190" t="s">
        <v>17</v>
      </c>
      <c r="K190">
        <v>9000</v>
      </c>
      <c r="L190" t="s">
        <v>18</v>
      </c>
      <c r="M190">
        <v>9000</v>
      </c>
      <c r="N190" t="s">
        <v>56</v>
      </c>
      <c r="O190">
        <v>450</v>
      </c>
      <c r="P190">
        <v>8550</v>
      </c>
      <c r="Q190" t="s">
        <v>58</v>
      </c>
    </row>
    <row r="191" spans="1:17">
      <c r="A191">
        <v>190</v>
      </c>
      <c r="B191">
        <v>190</v>
      </c>
      <c r="C191" s="12">
        <v>44651</v>
      </c>
      <c r="D191">
        <v>97</v>
      </c>
      <c r="E191">
        <v>1</v>
      </c>
      <c r="F191">
        <v>3</v>
      </c>
      <c r="G191" t="s">
        <v>22</v>
      </c>
      <c r="H191" t="s">
        <v>15</v>
      </c>
      <c r="I191" t="s">
        <v>16</v>
      </c>
      <c r="J191" t="s">
        <v>17</v>
      </c>
      <c r="K191">
        <v>9000</v>
      </c>
      <c r="L191" t="s">
        <v>18</v>
      </c>
      <c r="M191">
        <v>27000</v>
      </c>
      <c r="N191" t="s">
        <v>56</v>
      </c>
      <c r="O191">
        <v>1350</v>
      </c>
      <c r="P191">
        <v>25650</v>
      </c>
      <c r="Q191" t="s">
        <v>59</v>
      </c>
    </row>
    <row r="192" spans="1:17">
      <c r="A192">
        <v>191</v>
      </c>
      <c r="B192">
        <v>191</v>
      </c>
      <c r="C192" s="12">
        <v>44749</v>
      </c>
      <c r="D192">
        <v>60</v>
      </c>
      <c r="E192">
        <v>10</v>
      </c>
      <c r="F192">
        <v>1</v>
      </c>
      <c r="G192" t="s">
        <v>30</v>
      </c>
      <c r="H192" t="s">
        <v>20</v>
      </c>
      <c r="I192" t="s">
        <v>32</v>
      </c>
      <c r="J192" t="s">
        <v>17</v>
      </c>
      <c r="K192">
        <v>9000</v>
      </c>
      <c r="L192" t="s">
        <v>18</v>
      </c>
      <c r="M192">
        <v>9000</v>
      </c>
      <c r="N192" t="s">
        <v>56</v>
      </c>
      <c r="O192">
        <v>450</v>
      </c>
      <c r="P192">
        <v>8550</v>
      </c>
      <c r="Q192" t="s">
        <v>60</v>
      </c>
    </row>
    <row r="193" spans="1:17">
      <c r="A193">
        <v>192</v>
      </c>
      <c r="B193">
        <v>192</v>
      </c>
      <c r="C193" s="12">
        <v>44714</v>
      </c>
      <c r="D193">
        <v>26</v>
      </c>
      <c r="E193">
        <v>14</v>
      </c>
      <c r="F193">
        <v>1</v>
      </c>
      <c r="G193" t="s">
        <v>22</v>
      </c>
      <c r="H193" t="s">
        <v>20</v>
      </c>
      <c r="I193" t="s">
        <v>37</v>
      </c>
      <c r="J193" t="s">
        <v>17</v>
      </c>
      <c r="K193">
        <v>10000</v>
      </c>
      <c r="L193" t="s">
        <v>18</v>
      </c>
      <c r="M193">
        <v>10000</v>
      </c>
      <c r="N193" t="s">
        <v>56</v>
      </c>
      <c r="O193">
        <v>500</v>
      </c>
      <c r="P193">
        <v>9500</v>
      </c>
      <c r="Q193" t="s">
        <v>63</v>
      </c>
    </row>
    <row r="194" spans="1:17">
      <c r="A194">
        <v>193</v>
      </c>
      <c r="B194">
        <v>193</v>
      </c>
      <c r="C194" s="12">
        <v>44641</v>
      </c>
      <c r="D194">
        <v>4</v>
      </c>
      <c r="E194">
        <v>17</v>
      </c>
      <c r="F194">
        <v>2</v>
      </c>
      <c r="G194" t="s">
        <v>45</v>
      </c>
      <c r="H194" t="s">
        <v>20</v>
      </c>
      <c r="I194" t="s">
        <v>40</v>
      </c>
      <c r="J194" t="s">
        <v>17</v>
      </c>
      <c r="K194">
        <v>10000</v>
      </c>
      <c r="L194" t="s">
        <v>18</v>
      </c>
      <c r="M194">
        <v>20000</v>
      </c>
      <c r="N194" t="s">
        <v>56</v>
      </c>
      <c r="O194">
        <v>1000</v>
      </c>
      <c r="P194">
        <v>19000</v>
      </c>
      <c r="Q194" t="s">
        <v>59</v>
      </c>
    </row>
    <row r="195" spans="1:17">
      <c r="A195">
        <v>194</v>
      </c>
      <c r="B195">
        <v>194</v>
      </c>
      <c r="C195" s="12">
        <v>44590</v>
      </c>
      <c r="D195">
        <v>96</v>
      </c>
      <c r="E195">
        <v>5</v>
      </c>
      <c r="F195">
        <v>1</v>
      </c>
      <c r="G195" t="s">
        <v>19</v>
      </c>
      <c r="H195" t="s">
        <v>15</v>
      </c>
      <c r="I195" t="s">
        <v>26</v>
      </c>
      <c r="J195" t="s">
        <v>17</v>
      </c>
      <c r="K195">
        <v>9000</v>
      </c>
      <c r="L195" t="s">
        <v>25</v>
      </c>
      <c r="M195">
        <v>9000</v>
      </c>
      <c r="N195" t="s">
        <v>19</v>
      </c>
      <c r="O195">
        <v>0</v>
      </c>
      <c r="P195">
        <v>9000</v>
      </c>
      <c r="Q195" t="s">
        <v>62</v>
      </c>
    </row>
    <row r="196" spans="1:17">
      <c r="A196">
        <v>195</v>
      </c>
      <c r="B196">
        <v>195</v>
      </c>
      <c r="C196" s="12">
        <v>44600</v>
      </c>
      <c r="D196">
        <v>22</v>
      </c>
      <c r="E196">
        <v>14</v>
      </c>
      <c r="F196">
        <v>2</v>
      </c>
      <c r="G196" t="s">
        <v>14</v>
      </c>
      <c r="H196" t="s">
        <v>15</v>
      </c>
      <c r="I196" t="s">
        <v>37</v>
      </c>
      <c r="J196" t="s">
        <v>17</v>
      </c>
      <c r="K196">
        <v>10000</v>
      </c>
      <c r="L196" t="s">
        <v>18</v>
      </c>
      <c r="M196">
        <v>20000</v>
      </c>
      <c r="N196" t="s">
        <v>56</v>
      </c>
      <c r="O196">
        <v>1000</v>
      </c>
      <c r="P196">
        <v>19000</v>
      </c>
      <c r="Q196" t="s">
        <v>61</v>
      </c>
    </row>
    <row r="197" spans="1:17">
      <c r="A197">
        <v>196</v>
      </c>
      <c r="B197">
        <v>196</v>
      </c>
      <c r="C197" s="12">
        <v>44747</v>
      </c>
      <c r="D197">
        <v>6</v>
      </c>
      <c r="E197">
        <v>14</v>
      </c>
      <c r="F197">
        <v>1</v>
      </c>
      <c r="G197" t="s">
        <v>33</v>
      </c>
      <c r="H197" t="s">
        <v>15</v>
      </c>
      <c r="I197" t="s">
        <v>37</v>
      </c>
      <c r="J197" t="s">
        <v>17</v>
      </c>
      <c r="K197">
        <v>10000</v>
      </c>
      <c r="L197" t="s">
        <v>18</v>
      </c>
      <c r="M197">
        <v>10000</v>
      </c>
      <c r="N197" t="s">
        <v>56</v>
      </c>
      <c r="O197">
        <v>500</v>
      </c>
      <c r="P197">
        <v>9500</v>
      </c>
      <c r="Q197" t="s">
        <v>60</v>
      </c>
    </row>
    <row r="198" spans="1:17">
      <c r="A198">
        <v>197</v>
      </c>
      <c r="B198">
        <v>197</v>
      </c>
      <c r="C198" s="12">
        <v>44619</v>
      </c>
      <c r="D198">
        <v>18</v>
      </c>
      <c r="E198">
        <v>18</v>
      </c>
      <c r="F198">
        <v>3</v>
      </c>
      <c r="G198" t="s">
        <v>30</v>
      </c>
      <c r="H198" t="s">
        <v>20</v>
      </c>
      <c r="I198" t="s">
        <v>41</v>
      </c>
      <c r="J198" t="s">
        <v>17</v>
      </c>
      <c r="K198">
        <v>9000</v>
      </c>
      <c r="L198" t="s">
        <v>18</v>
      </c>
      <c r="M198">
        <v>27000</v>
      </c>
      <c r="N198" t="s">
        <v>56</v>
      </c>
      <c r="O198">
        <v>1350</v>
      </c>
      <c r="P198">
        <v>25650</v>
      </c>
      <c r="Q198" t="s">
        <v>61</v>
      </c>
    </row>
    <row r="199" spans="1:17">
      <c r="A199">
        <v>198</v>
      </c>
      <c r="B199">
        <v>198</v>
      </c>
      <c r="C199" s="12">
        <v>44618</v>
      </c>
      <c r="D199">
        <v>15</v>
      </c>
      <c r="E199">
        <v>2</v>
      </c>
      <c r="F199">
        <v>3</v>
      </c>
      <c r="G199" t="s">
        <v>30</v>
      </c>
      <c r="H199" t="s">
        <v>15</v>
      </c>
      <c r="I199" t="s">
        <v>21</v>
      </c>
      <c r="J199" t="s">
        <v>17</v>
      </c>
      <c r="K199">
        <v>9000</v>
      </c>
      <c r="L199" t="s">
        <v>18</v>
      </c>
      <c r="M199">
        <v>27000</v>
      </c>
      <c r="N199" t="s">
        <v>56</v>
      </c>
      <c r="O199">
        <v>1350</v>
      </c>
      <c r="P199">
        <v>25650</v>
      </c>
      <c r="Q199" t="s">
        <v>61</v>
      </c>
    </row>
    <row r="200" spans="1:17">
      <c r="A200">
        <v>199</v>
      </c>
      <c r="B200">
        <v>199</v>
      </c>
      <c r="C200" s="12">
        <v>44758</v>
      </c>
      <c r="D200">
        <v>20</v>
      </c>
      <c r="E200">
        <v>8</v>
      </c>
      <c r="F200">
        <v>1</v>
      </c>
      <c r="G200" t="s">
        <v>19</v>
      </c>
      <c r="H200" t="s">
        <v>20</v>
      </c>
      <c r="I200" t="s">
        <v>29</v>
      </c>
      <c r="J200" t="s">
        <v>17</v>
      </c>
      <c r="K200">
        <v>9000</v>
      </c>
      <c r="L200" t="s">
        <v>25</v>
      </c>
      <c r="M200">
        <v>9000</v>
      </c>
      <c r="N200" t="s">
        <v>19</v>
      </c>
      <c r="O200">
        <v>0</v>
      </c>
      <c r="P200">
        <v>9000</v>
      </c>
      <c r="Q200" t="s">
        <v>60</v>
      </c>
    </row>
    <row r="201" spans="1:17">
      <c r="A201">
        <v>200</v>
      </c>
      <c r="B201">
        <v>200</v>
      </c>
      <c r="C201" s="12">
        <v>44757</v>
      </c>
      <c r="D201">
        <v>58</v>
      </c>
      <c r="E201">
        <v>2</v>
      </c>
      <c r="F201">
        <v>2</v>
      </c>
      <c r="G201" t="s">
        <v>33</v>
      </c>
      <c r="H201" t="s">
        <v>15</v>
      </c>
      <c r="I201" t="s">
        <v>21</v>
      </c>
      <c r="J201" t="s">
        <v>17</v>
      </c>
      <c r="K201">
        <v>9000</v>
      </c>
      <c r="L201" t="s">
        <v>18</v>
      </c>
      <c r="M201">
        <v>18000</v>
      </c>
      <c r="N201" t="s">
        <v>56</v>
      </c>
      <c r="O201">
        <v>900</v>
      </c>
      <c r="P201">
        <v>17100</v>
      </c>
      <c r="Q201" t="s">
        <v>60</v>
      </c>
    </row>
    <row r="202" spans="1:17">
      <c r="A202">
        <v>201</v>
      </c>
      <c r="B202">
        <v>201</v>
      </c>
      <c r="C202" s="12">
        <v>44718</v>
      </c>
      <c r="D202">
        <v>39</v>
      </c>
      <c r="E202">
        <v>6</v>
      </c>
      <c r="F202">
        <v>3</v>
      </c>
      <c r="G202" t="s">
        <v>19</v>
      </c>
      <c r="H202" t="s">
        <v>15</v>
      </c>
      <c r="I202" t="s">
        <v>27</v>
      </c>
      <c r="J202" t="s">
        <v>17</v>
      </c>
      <c r="K202">
        <v>9000</v>
      </c>
      <c r="L202" t="s">
        <v>25</v>
      </c>
      <c r="M202">
        <v>27000</v>
      </c>
      <c r="N202" t="s">
        <v>19</v>
      </c>
      <c r="O202">
        <v>0</v>
      </c>
      <c r="P202">
        <v>27000</v>
      </c>
      <c r="Q202" t="s">
        <v>63</v>
      </c>
    </row>
    <row r="203" spans="1:17">
      <c r="A203">
        <v>202</v>
      </c>
      <c r="B203">
        <v>202</v>
      </c>
      <c r="C203" s="12">
        <v>44791</v>
      </c>
      <c r="D203">
        <v>12</v>
      </c>
      <c r="E203">
        <v>7</v>
      </c>
      <c r="F203">
        <v>2</v>
      </c>
      <c r="G203" t="s">
        <v>30</v>
      </c>
      <c r="H203" t="s">
        <v>15</v>
      </c>
      <c r="I203" t="s">
        <v>28</v>
      </c>
      <c r="J203" t="s">
        <v>17</v>
      </c>
      <c r="K203">
        <v>9000</v>
      </c>
      <c r="L203" t="s">
        <v>25</v>
      </c>
      <c r="M203">
        <v>18000</v>
      </c>
      <c r="N203" t="s">
        <v>56</v>
      </c>
      <c r="O203">
        <v>900</v>
      </c>
      <c r="P203">
        <v>17100</v>
      </c>
      <c r="Q203" t="s">
        <v>58</v>
      </c>
    </row>
    <row r="204" spans="1:17">
      <c r="A204">
        <v>203</v>
      </c>
      <c r="B204">
        <v>203</v>
      </c>
      <c r="C204" s="12">
        <v>44789</v>
      </c>
      <c r="D204">
        <v>44</v>
      </c>
      <c r="E204">
        <v>6</v>
      </c>
      <c r="F204">
        <v>1</v>
      </c>
      <c r="G204" t="s">
        <v>19</v>
      </c>
      <c r="H204" t="s">
        <v>15</v>
      </c>
      <c r="I204" t="s">
        <v>27</v>
      </c>
      <c r="J204" t="s">
        <v>17</v>
      </c>
      <c r="K204">
        <v>9000</v>
      </c>
      <c r="L204" t="s">
        <v>25</v>
      </c>
      <c r="M204">
        <v>9000</v>
      </c>
      <c r="N204" t="s">
        <v>19</v>
      </c>
      <c r="O204">
        <v>0</v>
      </c>
      <c r="P204">
        <v>9000</v>
      </c>
      <c r="Q204" t="s">
        <v>58</v>
      </c>
    </row>
    <row r="205" spans="1:17">
      <c r="A205">
        <v>204</v>
      </c>
      <c r="B205">
        <v>204</v>
      </c>
      <c r="C205" s="12">
        <v>44713</v>
      </c>
      <c r="D205">
        <v>56</v>
      </c>
      <c r="E205">
        <v>16</v>
      </c>
      <c r="F205">
        <v>3</v>
      </c>
      <c r="G205" t="s">
        <v>19</v>
      </c>
      <c r="H205" t="s">
        <v>15</v>
      </c>
      <c r="I205" t="s">
        <v>39</v>
      </c>
      <c r="J205" t="s">
        <v>17</v>
      </c>
      <c r="K205">
        <v>10000</v>
      </c>
      <c r="L205" t="s">
        <v>18</v>
      </c>
      <c r="M205">
        <v>30000</v>
      </c>
      <c r="N205" t="s">
        <v>19</v>
      </c>
      <c r="O205">
        <v>0</v>
      </c>
      <c r="P205">
        <v>30000</v>
      </c>
      <c r="Q205" t="s">
        <v>63</v>
      </c>
    </row>
    <row r="206" spans="1:17">
      <c r="A206">
        <v>205</v>
      </c>
      <c r="B206">
        <v>205</v>
      </c>
      <c r="C206" s="12">
        <v>44608</v>
      </c>
      <c r="D206">
        <v>9</v>
      </c>
      <c r="E206">
        <v>13</v>
      </c>
      <c r="F206">
        <v>2</v>
      </c>
      <c r="G206" t="s">
        <v>19</v>
      </c>
      <c r="H206" t="s">
        <v>15</v>
      </c>
      <c r="I206" t="s">
        <v>36</v>
      </c>
      <c r="J206" t="s">
        <v>17</v>
      </c>
      <c r="K206">
        <v>10000</v>
      </c>
      <c r="L206" t="s">
        <v>18</v>
      </c>
      <c r="M206">
        <v>20000</v>
      </c>
      <c r="N206" t="s">
        <v>19</v>
      </c>
      <c r="O206">
        <v>0</v>
      </c>
      <c r="P206">
        <v>20000</v>
      </c>
      <c r="Q206" t="s">
        <v>61</v>
      </c>
    </row>
    <row r="207" spans="1:17">
      <c r="A207">
        <v>206</v>
      </c>
      <c r="B207">
        <v>206</v>
      </c>
      <c r="C207" s="12">
        <v>44563</v>
      </c>
      <c r="D207">
        <v>12</v>
      </c>
      <c r="E207">
        <v>11</v>
      </c>
      <c r="F207">
        <v>2</v>
      </c>
      <c r="G207" t="s">
        <v>33</v>
      </c>
      <c r="H207" t="s">
        <v>15</v>
      </c>
      <c r="I207" t="s">
        <v>34</v>
      </c>
      <c r="J207" t="s">
        <v>17</v>
      </c>
      <c r="K207">
        <v>10000</v>
      </c>
      <c r="L207" t="s">
        <v>18</v>
      </c>
      <c r="M207">
        <v>20000</v>
      </c>
      <c r="N207" t="s">
        <v>56</v>
      </c>
      <c r="O207">
        <v>1000</v>
      </c>
      <c r="P207">
        <v>19000</v>
      </c>
      <c r="Q207" t="s">
        <v>62</v>
      </c>
    </row>
    <row r="208" spans="1:17">
      <c r="A208">
        <v>207</v>
      </c>
      <c r="B208">
        <v>207</v>
      </c>
      <c r="C208" s="12">
        <v>44712</v>
      </c>
      <c r="D208">
        <v>28</v>
      </c>
      <c r="E208">
        <v>17</v>
      </c>
      <c r="F208">
        <v>3</v>
      </c>
      <c r="G208" t="s">
        <v>19</v>
      </c>
      <c r="H208" t="s">
        <v>15</v>
      </c>
      <c r="I208" t="s">
        <v>40</v>
      </c>
      <c r="J208" t="s">
        <v>17</v>
      </c>
      <c r="K208">
        <v>10000</v>
      </c>
      <c r="L208" t="s">
        <v>18</v>
      </c>
      <c r="M208">
        <v>30000</v>
      </c>
      <c r="N208" t="s">
        <v>19</v>
      </c>
      <c r="O208">
        <v>0</v>
      </c>
      <c r="P208">
        <v>30000</v>
      </c>
      <c r="Q208" t="s">
        <v>64</v>
      </c>
    </row>
    <row r="209" spans="1:17">
      <c r="A209">
        <v>208</v>
      </c>
      <c r="B209">
        <v>208</v>
      </c>
      <c r="C209" s="12">
        <v>44760</v>
      </c>
      <c r="D209">
        <v>32</v>
      </c>
      <c r="E209">
        <v>17</v>
      </c>
      <c r="F209">
        <v>3</v>
      </c>
      <c r="G209" t="s">
        <v>45</v>
      </c>
      <c r="H209" t="s">
        <v>15</v>
      </c>
      <c r="I209" t="s">
        <v>40</v>
      </c>
      <c r="J209" t="s">
        <v>17</v>
      </c>
      <c r="K209">
        <v>10000</v>
      </c>
      <c r="L209" t="s">
        <v>18</v>
      </c>
      <c r="M209">
        <v>30000</v>
      </c>
      <c r="N209" t="s">
        <v>56</v>
      </c>
      <c r="O209">
        <v>1500</v>
      </c>
      <c r="P209">
        <v>28500</v>
      </c>
      <c r="Q209" t="s">
        <v>60</v>
      </c>
    </row>
    <row r="210" spans="1:17">
      <c r="A210">
        <v>209</v>
      </c>
      <c r="B210">
        <v>209</v>
      </c>
      <c r="C210" s="12">
        <v>44586</v>
      </c>
      <c r="D210">
        <v>78</v>
      </c>
      <c r="E210">
        <v>10</v>
      </c>
      <c r="F210">
        <v>2</v>
      </c>
      <c r="G210" t="s">
        <v>22</v>
      </c>
      <c r="H210" t="s">
        <v>20</v>
      </c>
      <c r="I210" t="s">
        <v>32</v>
      </c>
      <c r="J210" t="s">
        <v>17</v>
      </c>
      <c r="K210">
        <v>9000</v>
      </c>
      <c r="L210" t="s">
        <v>18</v>
      </c>
      <c r="M210">
        <v>18000</v>
      </c>
      <c r="N210" t="s">
        <v>56</v>
      </c>
      <c r="O210">
        <v>900</v>
      </c>
      <c r="P210">
        <v>17100</v>
      </c>
      <c r="Q210" t="s">
        <v>62</v>
      </c>
    </row>
    <row r="211" spans="1:17">
      <c r="A211">
        <v>210</v>
      </c>
      <c r="B211">
        <v>210</v>
      </c>
      <c r="C211" s="12">
        <v>44790</v>
      </c>
      <c r="D211">
        <v>16</v>
      </c>
      <c r="E211">
        <v>9</v>
      </c>
      <c r="F211">
        <v>1</v>
      </c>
      <c r="G211" t="s">
        <v>33</v>
      </c>
      <c r="H211" t="s">
        <v>15</v>
      </c>
      <c r="I211" t="s">
        <v>31</v>
      </c>
      <c r="J211" t="s">
        <v>17</v>
      </c>
      <c r="K211">
        <v>9000</v>
      </c>
      <c r="L211" t="s">
        <v>25</v>
      </c>
      <c r="M211">
        <v>9000</v>
      </c>
      <c r="N211" t="s">
        <v>56</v>
      </c>
      <c r="O211">
        <v>450</v>
      </c>
      <c r="P211">
        <v>8550</v>
      </c>
      <c r="Q211" t="s">
        <v>58</v>
      </c>
    </row>
    <row r="212" spans="1:17">
      <c r="A212">
        <v>211</v>
      </c>
      <c r="B212">
        <v>211</v>
      </c>
      <c r="C212" s="12">
        <v>44747</v>
      </c>
      <c r="D212">
        <v>48</v>
      </c>
      <c r="E212">
        <v>10</v>
      </c>
      <c r="F212">
        <v>2</v>
      </c>
      <c r="G212" t="s">
        <v>33</v>
      </c>
      <c r="H212" t="s">
        <v>15</v>
      </c>
      <c r="I212" t="s">
        <v>32</v>
      </c>
      <c r="J212" t="s">
        <v>17</v>
      </c>
      <c r="K212">
        <v>9000</v>
      </c>
      <c r="L212" t="s">
        <v>18</v>
      </c>
      <c r="M212">
        <v>18000</v>
      </c>
      <c r="N212" t="s">
        <v>56</v>
      </c>
      <c r="O212">
        <v>900</v>
      </c>
      <c r="P212">
        <v>17100</v>
      </c>
      <c r="Q212" t="s">
        <v>60</v>
      </c>
    </row>
    <row r="213" spans="1:17">
      <c r="A213">
        <v>212</v>
      </c>
      <c r="B213">
        <v>212</v>
      </c>
      <c r="C213" s="12">
        <v>44799</v>
      </c>
      <c r="D213">
        <v>29</v>
      </c>
      <c r="E213">
        <v>11</v>
      </c>
      <c r="F213">
        <v>3</v>
      </c>
      <c r="G213" t="s">
        <v>22</v>
      </c>
      <c r="H213" t="s">
        <v>15</v>
      </c>
      <c r="I213" t="s">
        <v>34</v>
      </c>
      <c r="J213" t="s">
        <v>17</v>
      </c>
      <c r="K213">
        <v>10000</v>
      </c>
      <c r="L213" t="s">
        <v>18</v>
      </c>
      <c r="M213">
        <v>30000</v>
      </c>
      <c r="N213" t="s">
        <v>56</v>
      </c>
      <c r="O213">
        <v>1500</v>
      </c>
      <c r="P213">
        <v>28500</v>
      </c>
      <c r="Q213" t="s">
        <v>58</v>
      </c>
    </row>
    <row r="214" spans="1:17">
      <c r="A214">
        <v>213</v>
      </c>
      <c r="B214">
        <v>213</v>
      </c>
      <c r="C214" s="12">
        <v>44741</v>
      </c>
      <c r="D214">
        <v>21</v>
      </c>
      <c r="E214">
        <v>10</v>
      </c>
      <c r="F214">
        <v>3</v>
      </c>
      <c r="G214" t="s">
        <v>14</v>
      </c>
      <c r="H214" t="s">
        <v>15</v>
      </c>
      <c r="I214" t="s">
        <v>32</v>
      </c>
      <c r="J214" t="s">
        <v>17</v>
      </c>
      <c r="K214">
        <v>9000</v>
      </c>
      <c r="L214" t="s">
        <v>18</v>
      </c>
      <c r="M214">
        <v>27000</v>
      </c>
      <c r="N214" t="s">
        <v>56</v>
      </c>
      <c r="O214">
        <v>1350</v>
      </c>
      <c r="P214">
        <v>25650</v>
      </c>
      <c r="Q214" t="s">
        <v>63</v>
      </c>
    </row>
    <row r="215" spans="1:17">
      <c r="A215">
        <v>214</v>
      </c>
      <c r="B215">
        <v>214</v>
      </c>
      <c r="C215" s="12">
        <v>44607</v>
      </c>
      <c r="D215">
        <v>48</v>
      </c>
      <c r="E215">
        <v>14</v>
      </c>
      <c r="F215">
        <v>2</v>
      </c>
      <c r="G215" t="s">
        <v>14</v>
      </c>
      <c r="H215" t="s">
        <v>20</v>
      </c>
      <c r="I215" t="s">
        <v>37</v>
      </c>
      <c r="J215" t="s">
        <v>17</v>
      </c>
      <c r="K215">
        <v>10000</v>
      </c>
      <c r="L215" t="s">
        <v>18</v>
      </c>
      <c r="M215">
        <v>20000</v>
      </c>
      <c r="N215" t="s">
        <v>56</v>
      </c>
      <c r="O215">
        <v>1000</v>
      </c>
      <c r="P215">
        <v>19000</v>
      </c>
      <c r="Q215" t="s">
        <v>61</v>
      </c>
    </row>
    <row r="216" spans="1:17">
      <c r="A216">
        <v>215</v>
      </c>
      <c r="B216">
        <v>215</v>
      </c>
      <c r="C216" s="12">
        <v>44617</v>
      </c>
      <c r="D216">
        <v>15</v>
      </c>
      <c r="E216">
        <v>12</v>
      </c>
      <c r="F216">
        <v>3</v>
      </c>
      <c r="G216" t="s">
        <v>45</v>
      </c>
      <c r="H216" t="s">
        <v>20</v>
      </c>
      <c r="I216" t="s">
        <v>35</v>
      </c>
      <c r="J216" t="s">
        <v>17</v>
      </c>
      <c r="K216">
        <v>10000</v>
      </c>
      <c r="L216" t="s">
        <v>18</v>
      </c>
      <c r="M216">
        <v>30000</v>
      </c>
      <c r="N216" t="s">
        <v>56</v>
      </c>
      <c r="O216">
        <v>1500</v>
      </c>
      <c r="P216">
        <v>28500</v>
      </c>
      <c r="Q216" t="s">
        <v>61</v>
      </c>
    </row>
    <row r="217" spans="1:17">
      <c r="A217">
        <v>216</v>
      </c>
      <c r="B217">
        <v>216</v>
      </c>
      <c r="C217" s="12">
        <v>44598</v>
      </c>
      <c r="D217">
        <v>29</v>
      </c>
      <c r="E217">
        <v>17</v>
      </c>
      <c r="F217">
        <v>1</v>
      </c>
      <c r="G217" t="s">
        <v>19</v>
      </c>
      <c r="H217" t="s">
        <v>20</v>
      </c>
      <c r="I217" t="s">
        <v>40</v>
      </c>
      <c r="J217" t="s">
        <v>17</v>
      </c>
      <c r="K217">
        <v>10000</v>
      </c>
      <c r="L217" t="s">
        <v>18</v>
      </c>
      <c r="M217">
        <v>10000</v>
      </c>
      <c r="N217" t="s">
        <v>19</v>
      </c>
      <c r="O217">
        <v>0</v>
      </c>
      <c r="P217">
        <v>10000</v>
      </c>
      <c r="Q217" t="s">
        <v>61</v>
      </c>
    </row>
    <row r="218" spans="1:17">
      <c r="A218">
        <v>217</v>
      </c>
      <c r="B218">
        <v>217</v>
      </c>
      <c r="C218" s="12">
        <v>44777</v>
      </c>
      <c r="D218">
        <v>30</v>
      </c>
      <c r="E218">
        <v>4</v>
      </c>
      <c r="F218">
        <v>3</v>
      </c>
      <c r="G218" t="s">
        <v>33</v>
      </c>
      <c r="H218" t="s">
        <v>20</v>
      </c>
      <c r="I218" t="s">
        <v>24</v>
      </c>
      <c r="J218" t="s">
        <v>17</v>
      </c>
      <c r="K218">
        <v>9000</v>
      </c>
      <c r="L218" t="s">
        <v>25</v>
      </c>
      <c r="M218">
        <v>27000</v>
      </c>
      <c r="N218" t="s">
        <v>56</v>
      </c>
      <c r="O218">
        <v>1350</v>
      </c>
      <c r="P218">
        <v>25650</v>
      </c>
      <c r="Q218" t="s">
        <v>58</v>
      </c>
    </row>
    <row r="219" spans="1:17">
      <c r="A219">
        <v>218</v>
      </c>
      <c r="B219">
        <v>218</v>
      </c>
      <c r="C219" s="12">
        <v>44758</v>
      </c>
      <c r="D219">
        <v>51</v>
      </c>
      <c r="E219">
        <v>12</v>
      </c>
      <c r="F219">
        <v>1</v>
      </c>
      <c r="G219" t="s">
        <v>22</v>
      </c>
      <c r="H219" t="s">
        <v>20</v>
      </c>
      <c r="I219" t="s">
        <v>35</v>
      </c>
      <c r="J219" t="s">
        <v>17</v>
      </c>
      <c r="K219">
        <v>10000</v>
      </c>
      <c r="L219" t="s">
        <v>18</v>
      </c>
      <c r="M219">
        <v>10000</v>
      </c>
      <c r="N219" t="s">
        <v>56</v>
      </c>
      <c r="O219">
        <v>500</v>
      </c>
      <c r="P219">
        <v>9500</v>
      </c>
      <c r="Q219" t="s">
        <v>60</v>
      </c>
    </row>
    <row r="220" spans="1:17">
      <c r="A220">
        <v>219</v>
      </c>
      <c r="B220">
        <v>219</v>
      </c>
      <c r="C220" s="12">
        <v>44646</v>
      </c>
      <c r="D220">
        <v>98</v>
      </c>
      <c r="E220">
        <v>9</v>
      </c>
      <c r="F220">
        <v>3</v>
      </c>
      <c r="G220" t="s">
        <v>30</v>
      </c>
      <c r="H220" t="s">
        <v>20</v>
      </c>
      <c r="I220" t="s">
        <v>31</v>
      </c>
      <c r="J220" t="s">
        <v>17</v>
      </c>
      <c r="K220">
        <v>9000</v>
      </c>
      <c r="L220" t="s">
        <v>25</v>
      </c>
      <c r="M220">
        <v>27000</v>
      </c>
      <c r="N220" t="s">
        <v>56</v>
      </c>
      <c r="O220">
        <v>1350</v>
      </c>
      <c r="P220">
        <v>25650</v>
      </c>
      <c r="Q220" t="s">
        <v>59</v>
      </c>
    </row>
    <row r="221" spans="1:17">
      <c r="A221">
        <v>220</v>
      </c>
      <c r="B221">
        <v>220</v>
      </c>
      <c r="C221" s="12">
        <v>44610</v>
      </c>
      <c r="D221">
        <v>46</v>
      </c>
      <c r="E221">
        <v>11</v>
      </c>
      <c r="F221">
        <v>3</v>
      </c>
      <c r="G221" t="s">
        <v>14</v>
      </c>
      <c r="H221" t="s">
        <v>15</v>
      </c>
      <c r="I221" t="s">
        <v>34</v>
      </c>
      <c r="J221" t="s">
        <v>17</v>
      </c>
      <c r="K221">
        <v>10000</v>
      </c>
      <c r="L221" t="s">
        <v>18</v>
      </c>
      <c r="M221">
        <v>30000</v>
      </c>
      <c r="N221" t="s">
        <v>56</v>
      </c>
      <c r="O221">
        <v>1500</v>
      </c>
      <c r="P221">
        <v>28500</v>
      </c>
      <c r="Q221" t="s">
        <v>61</v>
      </c>
    </row>
    <row r="222" spans="1:17">
      <c r="A222">
        <v>221</v>
      </c>
      <c r="B222">
        <v>221</v>
      </c>
      <c r="C222" s="12">
        <v>44731</v>
      </c>
      <c r="D222">
        <v>14</v>
      </c>
      <c r="E222">
        <v>2</v>
      </c>
      <c r="F222">
        <v>1</v>
      </c>
      <c r="G222" t="s">
        <v>19</v>
      </c>
      <c r="H222" t="s">
        <v>20</v>
      </c>
      <c r="I222" t="s">
        <v>21</v>
      </c>
      <c r="J222" t="s">
        <v>17</v>
      </c>
      <c r="K222">
        <v>9000</v>
      </c>
      <c r="L222" t="s">
        <v>18</v>
      </c>
      <c r="M222">
        <v>9000</v>
      </c>
      <c r="N222" t="s">
        <v>19</v>
      </c>
      <c r="O222">
        <v>0</v>
      </c>
      <c r="P222">
        <v>9000</v>
      </c>
      <c r="Q222" t="s">
        <v>63</v>
      </c>
    </row>
    <row r="223" spans="1:17">
      <c r="A223">
        <v>222</v>
      </c>
      <c r="B223">
        <v>222</v>
      </c>
      <c r="C223" s="12">
        <v>44657</v>
      </c>
      <c r="D223">
        <v>18</v>
      </c>
      <c r="E223">
        <v>14</v>
      </c>
      <c r="F223">
        <v>1</v>
      </c>
      <c r="G223" t="s">
        <v>22</v>
      </c>
      <c r="H223" t="s">
        <v>15</v>
      </c>
      <c r="I223" t="s">
        <v>37</v>
      </c>
      <c r="J223" t="s">
        <v>17</v>
      </c>
      <c r="K223">
        <v>10000</v>
      </c>
      <c r="L223" t="s">
        <v>18</v>
      </c>
      <c r="M223">
        <v>10000</v>
      </c>
      <c r="N223" t="s">
        <v>56</v>
      </c>
      <c r="O223">
        <v>500</v>
      </c>
      <c r="P223">
        <v>9500</v>
      </c>
      <c r="Q223" t="s">
        <v>57</v>
      </c>
    </row>
    <row r="224" spans="1:17">
      <c r="A224">
        <v>223</v>
      </c>
      <c r="B224">
        <v>223</v>
      </c>
      <c r="C224" s="12">
        <v>44607</v>
      </c>
      <c r="D224">
        <v>75</v>
      </c>
      <c r="E224">
        <v>14</v>
      </c>
      <c r="F224">
        <v>2</v>
      </c>
      <c r="G224" t="s">
        <v>14</v>
      </c>
      <c r="H224" t="s">
        <v>15</v>
      </c>
      <c r="I224" t="s">
        <v>37</v>
      </c>
      <c r="J224" t="s">
        <v>17</v>
      </c>
      <c r="K224">
        <v>10000</v>
      </c>
      <c r="L224" t="s">
        <v>18</v>
      </c>
      <c r="M224">
        <v>20000</v>
      </c>
      <c r="N224" t="s">
        <v>56</v>
      </c>
      <c r="O224">
        <v>1000</v>
      </c>
      <c r="P224">
        <v>19000</v>
      </c>
      <c r="Q224" t="s">
        <v>61</v>
      </c>
    </row>
    <row r="225" spans="1:17">
      <c r="A225">
        <v>224</v>
      </c>
      <c r="B225">
        <v>224</v>
      </c>
      <c r="C225" s="12">
        <v>44568</v>
      </c>
      <c r="D225">
        <v>72</v>
      </c>
      <c r="E225">
        <v>3</v>
      </c>
      <c r="F225">
        <v>2</v>
      </c>
      <c r="G225" t="s">
        <v>30</v>
      </c>
      <c r="H225" t="s">
        <v>15</v>
      </c>
      <c r="I225" t="s">
        <v>23</v>
      </c>
      <c r="J225" t="s">
        <v>17</v>
      </c>
      <c r="K225">
        <v>9000</v>
      </c>
      <c r="L225" t="s">
        <v>18</v>
      </c>
      <c r="M225">
        <v>18000</v>
      </c>
      <c r="N225" t="s">
        <v>56</v>
      </c>
      <c r="O225">
        <v>900</v>
      </c>
      <c r="P225">
        <v>17100</v>
      </c>
      <c r="Q225" t="s">
        <v>62</v>
      </c>
    </row>
    <row r="226" spans="1:17">
      <c r="A226">
        <v>225</v>
      </c>
      <c r="B226">
        <v>225</v>
      </c>
      <c r="C226" s="12">
        <v>44692</v>
      </c>
      <c r="D226">
        <v>87</v>
      </c>
      <c r="E226">
        <v>8</v>
      </c>
      <c r="F226">
        <v>3</v>
      </c>
      <c r="G226" t="s">
        <v>33</v>
      </c>
      <c r="H226" t="s">
        <v>15</v>
      </c>
      <c r="I226" t="s">
        <v>29</v>
      </c>
      <c r="J226" t="s">
        <v>17</v>
      </c>
      <c r="K226">
        <v>9000</v>
      </c>
      <c r="L226" t="s">
        <v>25</v>
      </c>
      <c r="M226">
        <v>27000</v>
      </c>
      <c r="N226" t="s">
        <v>56</v>
      </c>
      <c r="O226">
        <v>1350</v>
      </c>
      <c r="P226">
        <v>25650</v>
      </c>
      <c r="Q226" t="s">
        <v>64</v>
      </c>
    </row>
    <row r="227" spans="1:17">
      <c r="A227">
        <v>226</v>
      </c>
      <c r="B227">
        <v>226</v>
      </c>
      <c r="C227" s="12">
        <v>44739</v>
      </c>
      <c r="D227">
        <v>16</v>
      </c>
      <c r="E227">
        <v>17</v>
      </c>
      <c r="F227">
        <v>1</v>
      </c>
      <c r="G227" t="s">
        <v>22</v>
      </c>
      <c r="H227" t="s">
        <v>20</v>
      </c>
      <c r="I227" t="s">
        <v>40</v>
      </c>
      <c r="J227" t="s">
        <v>17</v>
      </c>
      <c r="K227">
        <v>10000</v>
      </c>
      <c r="L227" t="s">
        <v>18</v>
      </c>
      <c r="M227">
        <v>10000</v>
      </c>
      <c r="N227" t="s">
        <v>56</v>
      </c>
      <c r="O227">
        <v>500</v>
      </c>
      <c r="P227">
        <v>9500</v>
      </c>
      <c r="Q227" t="s">
        <v>63</v>
      </c>
    </row>
    <row r="228" spans="1:17">
      <c r="A228">
        <v>227</v>
      </c>
      <c r="B228">
        <v>227</v>
      </c>
      <c r="C228" s="12">
        <v>44762</v>
      </c>
      <c r="D228">
        <v>20</v>
      </c>
      <c r="E228">
        <v>14</v>
      </c>
      <c r="F228">
        <v>2</v>
      </c>
      <c r="G228" t="s">
        <v>14</v>
      </c>
      <c r="H228" t="s">
        <v>15</v>
      </c>
      <c r="I228" t="s">
        <v>37</v>
      </c>
      <c r="J228" t="s">
        <v>17</v>
      </c>
      <c r="K228">
        <v>10000</v>
      </c>
      <c r="L228" t="s">
        <v>18</v>
      </c>
      <c r="M228">
        <v>20000</v>
      </c>
      <c r="N228" t="s">
        <v>56</v>
      </c>
      <c r="O228">
        <v>1000</v>
      </c>
      <c r="P228">
        <v>19000</v>
      </c>
      <c r="Q228" t="s">
        <v>60</v>
      </c>
    </row>
    <row r="229" spans="1:17">
      <c r="A229">
        <v>228</v>
      </c>
      <c r="B229">
        <v>228</v>
      </c>
      <c r="C229" s="12">
        <v>44799</v>
      </c>
      <c r="D229">
        <v>32</v>
      </c>
      <c r="E229">
        <v>16</v>
      </c>
      <c r="F229">
        <v>1</v>
      </c>
      <c r="G229" t="s">
        <v>22</v>
      </c>
      <c r="H229" t="s">
        <v>20</v>
      </c>
      <c r="I229" t="s">
        <v>39</v>
      </c>
      <c r="J229" t="s">
        <v>17</v>
      </c>
      <c r="K229">
        <v>10000</v>
      </c>
      <c r="L229" t="s">
        <v>18</v>
      </c>
      <c r="M229">
        <v>10000</v>
      </c>
      <c r="N229" t="s">
        <v>56</v>
      </c>
      <c r="O229">
        <v>500</v>
      </c>
      <c r="P229">
        <v>9500</v>
      </c>
      <c r="Q229" t="s">
        <v>58</v>
      </c>
    </row>
    <row r="230" spans="1:17">
      <c r="A230">
        <v>229</v>
      </c>
      <c r="B230">
        <v>229</v>
      </c>
      <c r="C230" s="12">
        <v>44680</v>
      </c>
      <c r="D230">
        <v>78</v>
      </c>
      <c r="E230">
        <v>8</v>
      </c>
      <c r="F230">
        <v>1</v>
      </c>
      <c r="G230" t="s">
        <v>22</v>
      </c>
      <c r="H230" t="s">
        <v>20</v>
      </c>
      <c r="I230" t="s">
        <v>29</v>
      </c>
      <c r="J230" t="s">
        <v>17</v>
      </c>
      <c r="K230">
        <v>9000</v>
      </c>
      <c r="L230" t="s">
        <v>25</v>
      </c>
      <c r="M230">
        <v>9000</v>
      </c>
      <c r="N230" t="s">
        <v>56</v>
      </c>
      <c r="O230">
        <v>450</v>
      </c>
      <c r="P230">
        <v>8550</v>
      </c>
      <c r="Q230" t="s">
        <v>57</v>
      </c>
    </row>
    <row r="231" spans="1:17">
      <c r="A231">
        <v>230</v>
      </c>
      <c r="B231">
        <v>230</v>
      </c>
      <c r="C231" s="12">
        <v>44640</v>
      </c>
      <c r="D231">
        <v>45</v>
      </c>
      <c r="E231">
        <v>11</v>
      </c>
      <c r="F231">
        <v>2</v>
      </c>
      <c r="G231" t="s">
        <v>14</v>
      </c>
      <c r="H231" t="s">
        <v>15</v>
      </c>
      <c r="I231" t="s">
        <v>34</v>
      </c>
      <c r="J231" t="s">
        <v>17</v>
      </c>
      <c r="K231">
        <v>10000</v>
      </c>
      <c r="L231" t="s">
        <v>18</v>
      </c>
      <c r="M231">
        <v>20000</v>
      </c>
      <c r="N231" t="s">
        <v>56</v>
      </c>
      <c r="O231">
        <v>1000</v>
      </c>
      <c r="P231">
        <v>19000</v>
      </c>
      <c r="Q231" t="s">
        <v>59</v>
      </c>
    </row>
    <row r="232" spans="1:17">
      <c r="A232">
        <v>231</v>
      </c>
      <c r="B232">
        <v>231</v>
      </c>
      <c r="C232" s="12">
        <v>44721</v>
      </c>
      <c r="D232">
        <v>66</v>
      </c>
      <c r="E232">
        <v>9</v>
      </c>
      <c r="F232">
        <v>2</v>
      </c>
      <c r="G232" t="s">
        <v>19</v>
      </c>
      <c r="H232" t="s">
        <v>15</v>
      </c>
      <c r="I232" t="s">
        <v>31</v>
      </c>
      <c r="J232" t="s">
        <v>17</v>
      </c>
      <c r="K232">
        <v>9000</v>
      </c>
      <c r="L232" t="s">
        <v>25</v>
      </c>
      <c r="M232">
        <v>18000</v>
      </c>
      <c r="N232" t="s">
        <v>19</v>
      </c>
      <c r="O232">
        <v>0</v>
      </c>
      <c r="P232">
        <v>18000</v>
      </c>
      <c r="Q232" t="s">
        <v>63</v>
      </c>
    </row>
    <row r="233" spans="1:17">
      <c r="A233">
        <v>232</v>
      </c>
      <c r="B233">
        <v>232</v>
      </c>
      <c r="C233" s="12">
        <v>44590</v>
      </c>
      <c r="D233">
        <v>50</v>
      </c>
      <c r="E233">
        <v>15</v>
      </c>
      <c r="F233">
        <v>2</v>
      </c>
      <c r="G233" t="s">
        <v>19</v>
      </c>
      <c r="H233" t="s">
        <v>15</v>
      </c>
      <c r="I233" t="s">
        <v>38</v>
      </c>
      <c r="J233" t="s">
        <v>17</v>
      </c>
      <c r="K233">
        <v>10000</v>
      </c>
      <c r="L233" t="s">
        <v>18</v>
      </c>
      <c r="M233">
        <v>20000</v>
      </c>
      <c r="N233" t="s">
        <v>19</v>
      </c>
      <c r="O233">
        <v>0</v>
      </c>
      <c r="P233">
        <v>20000</v>
      </c>
      <c r="Q233" t="s">
        <v>62</v>
      </c>
    </row>
    <row r="234" spans="1:17">
      <c r="A234">
        <v>233</v>
      </c>
      <c r="B234">
        <v>233</v>
      </c>
      <c r="C234" s="12">
        <v>44641</v>
      </c>
      <c r="D234">
        <v>2</v>
      </c>
      <c r="E234">
        <v>5</v>
      </c>
      <c r="F234">
        <v>3</v>
      </c>
      <c r="G234" t="s">
        <v>19</v>
      </c>
      <c r="H234" t="s">
        <v>15</v>
      </c>
      <c r="I234" t="s">
        <v>26</v>
      </c>
      <c r="J234" t="s">
        <v>17</v>
      </c>
      <c r="K234">
        <v>9000</v>
      </c>
      <c r="L234" t="s">
        <v>25</v>
      </c>
      <c r="M234">
        <v>27000</v>
      </c>
      <c r="N234" t="s">
        <v>19</v>
      </c>
      <c r="O234">
        <v>0</v>
      </c>
      <c r="P234">
        <v>27000</v>
      </c>
      <c r="Q234" t="s">
        <v>59</v>
      </c>
    </row>
    <row r="235" spans="1:17">
      <c r="A235">
        <v>234</v>
      </c>
      <c r="B235">
        <v>234</v>
      </c>
      <c r="C235" s="12">
        <v>44680</v>
      </c>
      <c r="D235">
        <v>74</v>
      </c>
      <c r="E235">
        <v>14</v>
      </c>
      <c r="F235">
        <v>1</v>
      </c>
      <c r="G235" t="s">
        <v>22</v>
      </c>
      <c r="H235" t="s">
        <v>15</v>
      </c>
      <c r="I235" t="s">
        <v>37</v>
      </c>
      <c r="J235" t="s">
        <v>17</v>
      </c>
      <c r="K235">
        <v>10000</v>
      </c>
      <c r="L235" t="s">
        <v>18</v>
      </c>
      <c r="M235">
        <v>10000</v>
      </c>
      <c r="N235" t="s">
        <v>56</v>
      </c>
      <c r="O235">
        <v>500</v>
      </c>
      <c r="P235">
        <v>9500</v>
      </c>
      <c r="Q235" t="s">
        <v>57</v>
      </c>
    </row>
    <row r="236" spans="1:17">
      <c r="A236">
        <v>235</v>
      </c>
      <c r="B236">
        <v>235</v>
      </c>
      <c r="C236" s="12">
        <v>44734</v>
      </c>
      <c r="D236">
        <v>72</v>
      </c>
      <c r="E236">
        <v>12</v>
      </c>
      <c r="F236">
        <v>1</v>
      </c>
      <c r="G236" t="s">
        <v>19</v>
      </c>
      <c r="H236" t="s">
        <v>15</v>
      </c>
      <c r="I236" t="s">
        <v>35</v>
      </c>
      <c r="J236" t="s">
        <v>17</v>
      </c>
      <c r="K236">
        <v>10000</v>
      </c>
      <c r="L236" t="s">
        <v>18</v>
      </c>
      <c r="M236">
        <v>10000</v>
      </c>
      <c r="N236" t="s">
        <v>19</v>
      </c>
      <c r="O236">
        <v>0</v>
      </c>
      <c r="P236">
        <v>10000</v>
      </c>
      <c r="Q236" t="s">
        <v>63</v>
      </c>
    </row>
    <row r="237" spans="1:17">
      <c r="A237">
        <v>236</v>
      </c>
      <c r="B237">
        <v>236</v>
      </c>
      <c r="C237" s="12">
        <v>44585</v>
      </c>
      <c r="D237">
        <v>3</v>
      </c>
      <c r="E237">
        <v>14</v>
      </c>
      <c r="F237">
        <v>1</v>
      </c>
      <c r="G237" t="s">
        <v>33</v>
      </c>
      <c r="H237" t="s">
        <v>20</v>
      </c>
      <c r="I237" t="s">
        <v>37</v>
      </c>
      <c r="J237" t="s">
        <v>17</v>
      </c>
      <c r="K237">
        <v>10000</v>
      </c>
      <c r="L237" t="s">
        <v>18</v>
      </c>
      <c r="M237">
        <v>10000</v>
      </c>
      <c r="N237" t="s">
        <v>56</v>
      </c>
      <c r="O237">
        <v>500</v>
      </c>
      <c r="P237">
        <v>9500</v>
      </c>
      <c r="Q237" t="s">
        <v>62</v>
      </c>
    </row>
    <row r="238" spans="1:17">
      <c r="A238">
        <v>237</v>
      </c>
      <c r="B238">
        <v>237</v>
      </c>
      <c r="C238" s="12">
        <v>44725</v>
      </c>
      <c r="D238">
        <v>60</v>
      </c>
      <c r="E238">
        <v>17</v>
      </c>
      <c r="F238">
        <v>2</v>
      </c>
      <c r="G238" t="s">
        <v>22</v>
      </c>
      <c r="H238" t="s">
        <v>20</v>
      </c>
      <c r="I238" t="s">
        <v>40</v>
      </c>
      <c r="J238" t="s">
        <v>17</v>
      </c>
      <c r="K238">
        <v>10000</v>
      </c>
      <c r="L238" t="s">
        <v>18</v>
      </c>
      <c r="M238">
        <v>20000</v>
      </c>
      <c r="N238" t="s">
        <v>56</v>
      </c>
      <c r="O238">
        <v>1000</v>
      </c>
      <c r="P238">
        <v>19000</v>
      </c>
      <c r="Q238" t="s">
        <v>63</v>
      </c>
    </row>
    <row r="239" spans="1:17">
      <c r="A239">
        <v>238</v>
      </c>
      <c r="B239">
        <v>238</v>
      </c>
      <c r="C239" s="12">
        <v>44712</v>
      </c>
      <c r="D239">
        <v>28</v>
      </c>
      <c r="E239">
        <v>8</v>
      </c>
      <c r="F239">
        <v>3</v>
      </c>
      <c r="G239" t="s">
        <v>14</v>
      </c>
      <c r="H239" t="s">
        <v>20</v>
      </c>
      <c r="I239" t="s">
        <v>29</v>
      </c>
      <c r="J239" t="s">
        <v>17</v>
      </c>
      <c r="K239">
        <v>9000</v>
      </c>
      <c r="L239" t="s">
        <v>25</v>
      </c>
      <c r="M239">
        <v>27000</v>
      </c>
      <c r="N239" t="s">
        <v>56</v>
      </c>
      <c r="O239">
        <v>1350</v>
      </c>
      <c r="P239">
        <v>25650</v>
      </c>
      <c r="Q239" t="s">
        <v>64</v>
      </c>
    </row>
    <row r="240" spans="1:17">
      <c r="A240">
        <v>239</v>
      </c>
      <c r="B240">
        <v>239</v>
      </c>
      <c r="C240" s="12">
        <v>44564</v>
      </c>
      <c r="D240">
        <v>93</v>
      </c>
      <c r="E240">
        <v>2</v>
      </c>
      <c r="F240">
        <v>3</v>
      </c>
      <c r="G240" t="s">
        <v>33</v>
      </c>
      <c r="H240" t="s">
        <v>20</v>
      </c>
      <c r="I240" t="s">
        <v>21</v>
      </c>
      <c r="J240" t="s">
        <v>17</v>
      </c>
      <c r="K240">
        <v>9000</v>
      </c>
      <c r="L240" t="s">
        <v>18</v>
      </c>
      <c r="M240">
        <v>27000</v>
      </c>
      <c r="N240" t="s">
        <v>56</v>
      </c>
      <c r="O240">
        <v>1350</v>
      </c>
      <c r="P240">
        <v>25650</v>
      </c>
      <c r="Q240" t="s">
        <v>62</v>
      </c>
    </row>
    <row r="241" spans="1:17">
      <c r="A241">
        <v>240</v>
      </c>
      <c r="B241">
        <v>240</v>
      </c>
      <c r="C241" s="12">
        <v>44586</v>
      </c>
      <c r="D241">
        <v>74</v>
      </c>
      <c r="E241">
        <v>5</v>
      </c>
      <c r="F241">
        <v>2</v>
      </c>
      <c r="G241" t="s">
        <v>19</v>
      </c>
      <c r="H241" t="s">
        <v>20</v>
      </c>
      <c r="I241" t="s">
        <v>26</v>
      </c>
      <c r="J241" t="s">
        <v>17</v>
      </c>
      <c r="K241">
        <v>9000</v>
      </c>
      <c r="L241" t="s">
        <v>25</v>
      </c>
      <c r="M241">
        <v>18000</v>
      </c>
      <c r="N241" t="s">
        <v>19</v>
      </c>
      <c r="O241">
        <v>0</v>
      </c>
      <c r="P241">
        <v>18000</v>
      </c>
      <c r="Q241" t="s">
        <v>62</v>
      </c>
    </row>
    <row r="242" spans="1:17">
      <c r="A242">
        <v>241</v>
      </c>
      <c r="B242">
        <v>241</v>
      </c>
      <c r="C242" s="12">
        <v>44657</v>
      </c>
      <c r="D242">
        <v>73</v>
      </c>
      <c r="E242">
        <v>1</v>
      </c>
      <c r="F242">
        <v>1</v>
      </c>
      <c r="G242" t="s">
        <v>30</v>
      </c>
      <c r="H242" t="s">
        <v>20</v>
      </c>
      <c r="I242" t="s">
        <v>16</v>
      </c>
      <c r="J242" t="s">
        <v>17</v>
      </c>
      <c r="K242">
        <v>9000</v>
      </c>
      <c r="L242" t="s">
        <v>18</v>
      </c>
      <c r="M242">
        <v>9000</v>
      </c>
      <c r="N242" t="s">
        <v>56</v>
      </c>
      <c r="O242">
        <v>450</v>
      </c>
      <c r="P242">
        <v>8550</v>
      </c>
      <c r="Q242" t="s">
        <v>57</v>
      </c>
    </row>
    <row r="243" spans="1:17">
      <c r="A243">
        <v>242</v>
      </c>
      <c r="B243">
        <v>242</v>
      </c>
      <c r="C243" s="12">
        <v>44609</v>
      </c>
      <c r="D243">
        <v>66</v>
      </c>
      <c r="E243">
        <v>2</v>
      </c>
      <c r="F243">
        <v>1</v>
      </c>
      <c r="G243" t="s">
        <v>19</v>
      </c>
      <c r="H243" t="s">
        <v>20</v>
      </c>
      <c r="I243" t="s">
        <v>21</v>
      </c>
      <c r="J243" t="s">
        <v>17</v>
      </c>
      <c r="K243">
        <v>9000</v>
      </c>
      <c r="L243" t="s">
        <v>18</v>
      </c>
      <c r="M243">
        <v>9000</v>
      </c>
      <c r="N243" t="s">
        <v>19</v>
      </c>
      <c r="O243">
        <v>0</v>
      </c>
      <c r="P243">
        <v>9000</v>
      </c>
      <c r="Q243" t="s">
        <v>61</v>
      </c>
    </row>
    <row r="244" spans="1:17">
      <c r="A244">
        <v>243</v>
      </c>
      <c r="B244">
        <v>243</v>
      </c>
      <c r="C244" s="12">
        <v>44781</v>
      </c>
      <c r="D244">
        <v>79</v>
      </c>
      <c r="E244">
        <v>2</v>
      </c>
      <c r="F244">
        <v>3</v>
      </c>
      <c r="G244" t="s">
        <v>22</v>
      </c>
      <c r="H244" t="s">
        <v>20</v>
      </c>
      <c r="I244" t="s">
        <v>21</v>
      </c>
      <c r="J244" t="s">
        <v>17</v>
      </c>
      <c r="K244">
        <v>9000</v>
      </c>
      <c r="L244" t="s">
        <v>18</v>
      </c>
      <c r="M244">
        <v>27000</v>
      </c>
      <c r="N244" t="s">
        <v>56</v>
      </c>
      <c r="O244">
        <v>1350</v>
      </c>
      <c r="P244">
        <v>25650</v>
      </c>
      <c r="Q244" t="s">
        <v>58</v>
      </c>
    </row>
    <row r="245" spans="1:17">
      <c r="A245">
        <v>244</v>
      </c>
      <c r="B245">
        <v>244</v>
      </c>
      <c r="C245" s="12">
        <v>44642</v>
      </c>
      <c r="D245">
        <v>80</v>
      </c>
      <c r="E245">
        <v>12</v>
      </c>
      <c r="F245">
        <v>3</v>
      </c>
      <c r="G245" t="s">
        <v>45</v>
      </c>
      <c r="H245" t="s">
        <v>20</v>
      </c>
      <c r="I245" t="s">
        <v>35</v>
      </c>
      <c r="J245" t="s">
        <v>17</v>
      </c>
      <c r="K245">
        <v>10000</v>
      </c>
      <c r="L245" t="s">
        <v>18</v>
      </c>
      <c r="M245">
        <v>30000</v>
      </c>
      <c r="N245" t="s">
        <v>56</v>
      </c>
      <c r="O245">
        <v>1500</v>
      </c>
      <c r="P245">
        <v>28500</v>
      </c>
      <c r="Q245" t="s">
        <v>59</v>
      </c>
    </row>
    <row r="246" spans="1:17">
      <c r="A246">
        <v>245</v>
      </c>
      <c r="B246">
        <v>245</v>
      </c>
      <c r="C246" s="12">
        <v>44662</v>
      </c>
      <c r="D246">
        <v>74</v>
      </c>
      <c r="E246">
        <v>5</v>
      </c>
      <c r="F246">
        <v>3</v>
      </c>
      <c r="G246" t="s">
        <v>33</v>
      </c>
      <c r="H246" t="s">
        <v>20</v>
      </c>
      <c r="I246" t="s">
        <v>26</v>
      </c>
      <c r="J246" t="s">
        <v>17</v>
      </c>
      <c r="K246">
        <v>9000</v>
      </c>
      <c r="L246" t="s">
        <v>25</v>
      </c>
      <c r="M246">
        <v>27000</v>
      </c>
      <c r="N246" t="s">
        <v>56</v>
      </c>
      <c r="O246">
        <v>1350</v>
      </c>
      <c r="P246">
        <v>25650</v>
      </c>
      <c r="Q246" t="s">
        <v>57</v>
      </c>
    </row>
    <row r="247" spans="1:17">
      <c r="A247">
        <v>246</v>
      </c>
      <c r="B247">
        <v>246</v>
      </c>
      <c r="C247" s="12">
        <v>44601</v>
      </c>
      <c r="D247">
        <v>12</v>
      </c>
      <c r="E247">
        <v>16</v>
      </c>
      <c r="F247">
        <v>1</v>
      </c>
      <c r="G247" t="s">
        <v>14</v>
      </c>
      <c r="H247" t="s">
        <v>20</v>
      </c>
      <c r="I247" t="s">
        <v>39</v>
      </c>
      <c r="J247" t="s">
        <v>17</v>
      </c>
      <c r="K247">
        <v>10000</v>
      </c>
      <c r="L247" t="s">
        <v>18</v>
      </c>
      <c r="M247">
        <v>10000</v>
      </c>
      <c r="N247" t="s">
        <v>56</v>
      </c>
      <c r="O247">
        <v>500</v>
      </c>
      <c r="P247">
        <v>9500</v>
      </c>
      <c r="Q247" t="s">
        <v>61</v>
      </c>
    </row>
    <row r="248" spans="1:17">
      <c r="A248">
        <v>247</v>
      </c>
      <c r="B248">
        <v>247</v>
      </c>
      <c r="C248" s="12">
        <v>44645</v>
      </c>
      <c r="D248">
        <v>42</v>
      </c>
      <c r="E248">
        <v>16</v>
      </c>
      <c r="F248">
        <v>1</v>
      </c>
      <c r="G248" t="s">
        <v>22</v>
      </c>
      <c r="H248" t="s">
        <v>15</v>
      </c>
      <c r="I248" t="s">
        <v>39</v>
      </c>
      <c r="J248" t="s">
        <v>17</v>
      </c>
      <c r="K248">
        <v>10000</v>
      </c>
      <c r="L248" t="s">
        <v>18</v>
      </c>
      <c r="M248">
        <v>10000</v>
      </c>
      <c r="N248" t="s">
        <v>56</v>
      </c>
      <c r="O248">
        <v>500</v>
      </c>
      <c r="P248">
        <v>9500</v>
      </c>
      <c r="Q248" t="s">
        <v>59</v>
      </c>
    </row>
    <row r="249" spans="1:17">
      <c r="A249">
        <v>248</v>
      </c>
      <c r="B249">
        <v>248</v>
      </c>
      <c r="C249" s="12">
        <v>44664</v>
      </c>
      <c r="D249">
        <v>22</v>
      </c>
      <c r="E249">
        <v>15</v>
      </c>
      <c r="F249">
        <v>3</v>
      </c>
      <c r="G249" t="s">
        <v>45</v>
      </c>
      <c r="H249" t="s">
        <v>15</v>
      </c>
      <c r="I249" t="s">
        <v>38</v>
      </c>
      <c r="J249" t="s">
        <v>17</v>
      </c>
      <c r="K249">
        <v>10000</v>
      </c>
      <c r="L249" t="s">
        <v>18</v>
      </c>
      <c r="M249">
        <v>30000</v>
      </c>
      <c r="N249" t="s">
        <v>56</v>
      </c>
      <c r="O249">
        <v>1500</v>
      </c>
      <c r="P249">
        <v>28500</v>
      </c>
      <c r="Q249" t="s">
        <v>57</v>
      </c>
    </row>
    <row r="250" spans="1:17">
      <c r="A250">
        <v>249</v>
      </c>
      <c r="B250">
        <v>249</v>
      </c>
      <c r="C250" s="12">
        <v>44693</v>
      </c>
      <c r="D250">
        <v>24</v>
      </c>
      <c r="E250">
        <v>9</v>
      </c>
      <c r="F250">
        <v>2</v>
      </c>
      <c r="G250" t="s">
        <v>19</v>
      </c>
      <c r="H250" t="s">
        <v>20</v>
      </c>
      <c r="I250" t="s">
        <v>31</v>
      </c>
      <c r="J250" t="s">
        <v>17</v>
      </c>
      <c r="K250">
        <v>9000</v>
      </c>
      <c r="L250" t="s">
        <v>25</v>
      </c>
      <c r="M250">
        <v>18000</v>
      </c>
      <c r="N250" t="s">
        <v>19</v>
      </c>
      <c r="O250">
        <v>0</v>
      </c>
      <c r="P250">
        <v>18000</v>
      </c>
      <c r="Q250" t="s">
        <v>64</v>
      </c>
    </row>
    <row r="251" spans="1:17">
      <c r="A251">
        <v>250</v>
      </c>
      <c r="B251">
        <v>250</v>
      </c>
      <c r="C251" s="12">
        <v>44674</v>
      </c>
      <c r="D251">
        <v>100</v>
      </c>
      <c r="E251">
        <v>13</v>
      </c>
      <c r="F251">
        <v>1</v>
      </c>
      <c r="G251" t="s">
        <v>19</v>
      </c>
      <c r="H251" t="s">
        <v>20</v>
      </c>
      <c r="I251" t="s">
        <v>36</v>
      </c>
      <c r="J251" t="s">
        <v>17</v>
      </c>
      <c r="K251">
        <v>10000</v>
      </c>
      <c r="L251" t="s">
        <v>18</v>
      </c>
      <c r="M251">
        <v>10000</v>
      </c>
      <c r="N251" t="s">
        <v>19</v>
      </c>
      <c r="O251">
        <v>0</v>
      </c>
      <c r="P251">
        <v>10000</v>
      </c>
      <c r="Q251" t="s">
        <v>57</v>
      </c>
    </row>
    <row r="252" spans="1:17">
      <c r="A252">
        <v>251</v>
      </c>
      <c r="B252">
        <v>251</v>
      </c>
      <c r="C252" s="12">
        <v>44594</v>
      </c>
      <c r="D252">
        <v>100</v>
      </c>
      <c r="E252">
        <v>4</v>
      </c>
      <c r="F252">
        <v>2</v>
      </c>
      <c r="G252" t="s">
        <v>19</v>
      </c>
      <c r="H252" t="s">
        <v>20</v>
      </c>
      <c r="I252" t="s">
        <v>24</v>
      </c>
      <c r="J252" t="s">
        <v>17</v>
      </c>
      <c r="K252">
        <v>9000</v>
      </c>
      <c r="L252" t="s">
        <v>25</v>
      </c>
      <c r="M252">
        <v>18000</v>
      </c>
      <c r="N252" t="s">
        <v>19</v>
      </c>
      <c r="O252">
        <v>0</v>
      </c>
      <c r="P252">
        <v>18000</v>
      </c>
      <c r="Q252" t="s">
        <v>61</v>
      </c>
    </row>
    <row r="253" spans="1:17">
      <c r="A253">
        <v>252</v>
      </c>
      <c r="B253">
        <v>252</v>
      </c>
      <c r="C253" s="12">
        <v>44730</v>
      </c>
      <c r="D253">
        <v>61</v>
      </c>
      <c r="E253">
        <v>4</v>
      </c>
      <c r="F253">
        <v>2</v>
      </c>
      <c r="G253" t="s">
        <v>19</v>
      </c>
      <c r="H253" t="s">
        <v>15</v>
      </c>
      <c r="I253" t="s">
        <v>24</v>
      </c>
      <c r="J253" t="s">
        <v>17</v>
      </c>
      <c r="K253">
        <v>9000</v>
      </c>
      <c r="L253" t="s">
        <v>25</v>
      </c>
      <c r="M253">
        <v>18000</v>
      </c>
      <c r="N253" t="s">
        <v>19</v>
      </c>
      <c r="O253">
        <v>0</v>
      </c>
      <c r="P253">
        <v>18000</v>
      </c>
      <c r="Q253" t="s">
        <v>63</v>
      </c>
    </row>
    <row r="254" spans="1:17">
      <c r="A254">
        <v>253</v>
      </c>
      <c r="B254">
        <v>253</v>
      </c>
      <c r="C254" s="12">
        <v>44723</v>
      </c>
      <c r="D254">
        <v>27</v>
      </c>
      <c r="E254">
        <v>15</v>
      </c>
      <c r="F254">
        <v>3</v>
      </c>
      <c r="G254" t="s">
        <v>14</v>
      </c>
      <c r="H254" t="s">
        <v>15</v>
      </c>
      <c r="I254" t="s">
        <v>38</v>
      </c>
      <c r="J254" t="s">
        <v>17</v>
      </c>
      <c r="K254">
        <v>10000</v>
      </c>
      <c r="L254" t="s">
        <v>18</v>
      </c>
      <c r="M254">
        <v>30000</v>
      </c>
      <c r="N254" t="s">
        <v>56</v>
      </c>
      <c r="O254">
        <v>1500</v>
      </c>
      <c r="P254">
        <v>28500</v>
      </c>
      <c r="Q254" t="s">
        <v>63</v>
      </c>
    </row>
    <row r="255" spans="1:17">
      <c r="A255">
        <v>254</v>
      </c>
      <c r="B255">
        <v>254</v>
      </c>
      <c r="C255" s="12">
        <v>44691</v>
      </c>
      <c r="D255">
        <v>64</v>
      </c>
      <c r="E255">
        <v>5</v>
      </c>
      <c r="F255">
        <v>1</v>
      </c>
      <c r="G255" t="s">
        <v>19</v>
      </c>
      <c r="H255" t="s">
        <v>20</v>
      </c>
      <c r="I255" t="s">
        <v>26</v>
      </c>
      <c r="J255" t="s">
        <v>17</v>
      </c>
      <c r="K255">
        <v>9000</v>
      </c>
      <c r="L255" t="s">
        <v>25</v>
      </c>
      <c r="M255">
        <v>9000</v>
      </c>
      <c r="N255" t="s">
        <v>19</v>
      </c>
      <c r="O255">
        <v>0</v>
      </c>
      <c r="P255">
        <v>9000</v>
      </c>
      <c r="Q255" t="s">
        <v>64</v>
      </c>
    </row>
    <row r="256" spans="1:17">
      <c r="A256">
        <v>255</v>
      </c>
      <c r="B256">
        <v>255</v>
      </c>
      <c r="C256" s="12">
        <v>44575</v>
      </c>
      <c r="D256">
        <v>21</v>
      </c>
      <c r="E256">
        <v>14</v>
      </c>
      <c r="F256">
        <v>1</v>
      </c>
      <c r="G256" t="s">
        <v>30</v>
      </c>
      <c r="H256" t="s">
        <v>15</v>
      </c>
      <c r="I256" t="s">
        <v>37</v>
      </c>
      <c r="J256" t="s">
        <v>17</v>
      </c>
      <c r="K256">
        <v>10000</v>
      </c>
      <c r="L256" t="s">
        <v>18</v>
      </c>
      <c r="M256">
        <v>10000</v>
      </c>
      <c r="N256" t="s">
        <v>56</v>
      </c>
      <c r="O256">
        <v>500</v>
      </c>
      <c r="P256">
        <v>9500</v>
      </c>
      <c r="Q256" t="s">
        <v>62</v>
      </c>
    </row>
    <row r="257" spans="1:17">
      <c r="A257">
        <v>256</v>
      </c>
      <c r="B257">
        <v>256</v>
      </c>
      <c r="C257" s="12">
        <v>44589</v>
      </c>
      <c r="D257">
        <v>80</v>
      </c>
      <c r="E257">
        <v>16</v>
      </c>
      <c r="F257">
        <v>3</v>
      </c>
      <c r="G257" t="s">
        <v>19</v>
      </c>
      <c r="H257" t="s">
        <v>15</v>
      </c>
      <c r="I257" t="s">
        <v>39</v>
      </c>
      <c r="J257" t="s">
        <v>17</v>
      </c>
      <c r="K257">
        <v>10000</v>
      </c>
      <c r="L257" t="s">
        <v>18</v>
      </c>
      <c r="M257">
        <v>30000</v>
      </c>
      <c r="N257" t="s">
        <v>19</v>
      </c>
      <c r="O257">
        <v>0</v>
      </c>
      <c r="P257">
        <v>30000</v>
      </c>
      <c r="Q257" t="s">
        <v>62</v>
      </c>
    </row>
    <row r="258" spans="1:17">
      <c r="A258">
        <v>257</v>
      </c>
      <c r="B258">
        <v>257</v>
      </c>
      <c r="C258" s="12">
        <v>44662</v>
      </c>
      <c r="D258">
        <v>3</v>
      </c>
      <c r="E258">
        <v>17</v>
      </c>
      <c r="F258">
        <v>2</v>
      </c>
      <c r="G258" t="s">
        <v>30</v>
      </c>
      <c r="H258" t="s">
        <v>20</v>
      </c>
      <c r="I258" t="s">
        <v>40</v>
      </c>
      <c r="J258" t="s">
        <v>17</v>
      </c>
      <c r="K258">
        <v>10000</v>
      </c>
      <c r="L258" t="s">
        <v>18</v>
      </c>
      <c r="M258">
        <v>20000</v>
      </c>
      <c r="N258" t="s">
        <v>56</v>
      </c>
      <c r="O258">
        <v>1000</v>
      </c>
      <c r="P258">
        <v>19000</v>
      </c>
      <c r="Q258" t="s">
        <v>57</v>
      </c>
    </row>
    <row r="259" spans="1:17">
      <c r="A259">
        <v>258</v>
      </c>
      <c r="B259">
        <v>258</v>
      </c>
      <c r="C259" s="12">
        <v>44646</v>
      </c>
      <c r="D259">
        <v>34</v>
      </c>
      <c r="E259">
        <v>8</v>
      </c>
      <c r="F259">
        <v>1</v>
      </c>
      <c r="G259" t="s">
        <v>22</v>
      </c>
      <c r="H259" t="s">
        <v>15</v>
      </c>
      <c r="I259" t="s">
        <v>29</v>
      </c>
      <c r="J259" t="s">
        <v>17</v>
      </c>
      <c r="K259">
        <v>9000</v>
      </c>
      <c r="L259" t="s">
        <v>25</v>
      </c>
      <c r="M259">
        <v>9000</v>
      </c>
      <c r="N259" t="s">
        <v>56</v>
      </c>
      <c r="O259">
        <v>450</v>
      </c>
      <c r="P259">
        <v>8550</v>
      </c>
      <c r="Q259" t="s">
        <v>59</v>
      </c>
    </row>
    <row r="260" spans="1:17">
      <c r="A260">
        <v>259</v>
      </c>
      <c r="B260">
        <v>259</v>
      </c>
      <c r="C260" s="12">
        <v>44614</v>
      </c>
      <c r="D260">
        <v>39</v>
      </c>
      <c r="E260">
        <v>10</v>
      </c>
      <c r="F260">
        <v>3</v>
      </c>
      <c r="G260" t="s">
        <v>19</v>
      </c>
      <c r="H260" t="s">
        <v>20</v>
      </c>
      <c r="I260" t="s">
        <v>32</v>
      </c>
      <c r="J260" t="s">
        <v>17</v>
      </c>
      <c r="K260">
        <v>9000</v>
      </c>
      <c r="L260" t="s">
        <v>18</v>
      </c>
      <c r="M260">
        <v>27000</v>
      </c>
      <c r="N260" t="s">
        <v>19</v>
      </c>
      <c r="O260">
        <v>0</v>
      </c>
      <c r="P260">
        <v>27000</v>
      </c>
      <c r="Q260" t="s">
        <v>61</v>
      </c>
    </row>
    <row r="261" spans="1:17">
      <c r="A261">
        <v>260</v>
      </c>
      <c r="B261">
        <v>260</v>
      </c>
      <c r="C261" s="12">
        <v>44739</v>
      </c>
      <c r="D261">
        <v>24</v>
      </c>
      <c r="E261">
        <v>10</v>
      </c>
      <c r="F261">
        <v>2</v>
      </c>
      <c r="G261" t="s">
        <v>30</v>
      </c>
      <c r="H261" t="s">
        <v>20</v>
      </c>
      <c r="I261" t="s">
        <v>32</v>
      </c>
      <c r="J261" t="s">
        <v>17</v>
      </c>
      <c r="K261">
        <v>9000</v>
      </c>
      <c r="L261" t="s">
        <v>18</v>
      </c>
      <c r="M261">
        <v>18000</v>
      </c>
      <c r="N261" t="s">
        <v>56</v>
      </c>
      <c r="O261">
        <v>900</v>
      </c>
      <c r="P261">
        <v>17100</v>
      </c>
      <c r="Q261" t="s">
        <v>63</v>
      </c>
    </row>
    <row r="262" spans="1:17">
      <c r="A262">
        <v>261</v>
      </c>
      <c r="B262">
        <v>261</v>
      </c>
      <c r="C262" s="12">
        <v>44762</v>
      </c>
      <c r="D262">
        <v>56</v>
      </c>
      <c r="E262">
        <v>16</v>
      </c>
      <c r="F262">
        <v>1</v>
      </c>
      <c r="G262" t="s">
        <v>19</v>
      </c>
      <c r="H262" t="s">
        <v>20</v>
      </c>
      <c r="I262" t="s">
        <v>39</v>
      </c>
      <c r="J262" t="s">
        <v>17</v>
      </c>
      <c r="K262">
        <v>10000</v>
      </c>
      <c r="L262" t="s">
        <v>18</v>
      </c>
      <c r="M262">
        <v>10000</v>
      </c>
      <c r="N262" t="s">
        <v>19</v>
      </c>
      <c r="O262">
        <v>0</v>
      </c>
      <c r="P262">
        <v>10000</v>
      </c>
      <c r="Q262" t="s">
        <v>60</v>
      </c>
    </row>
    <row r="263" spans="1:17">
      <c r="A263">
        <v>262</v>
      </c>
      <c r="B263">
        <v>262</v>
      </c>
      <c r="C263" s="12">
        <v>44695</v>
      </c>
      <c r="D263">
        <v>15</v>
      </c>
      <c r="E263">
        <v>4</v>
      </c>
      <c r="F263">
        <v>3</v>
      </c>
      <c r="G263" t="s">
        <v>30</v>
      </c>
      <c r="H263" t="s">
        <v>20</v>
      </c>
      <c r="I263" t="s">
        <v>24</v>
      </c>
      <c r="J263" t="s">
        <v>17</v>
      </c>
      <c r="K263">
        <v>9000</v>
      </c>
      <c r="L263" t="s">
        <v>25</v>
      </c>
      <c r="M263">
        <v>27000</v>
      </c>
      <c r="N263" t="s">
        <v>56</v>
      </c>
      <c r="O263">
        <v>1350</v>
      </c>
      <c r="P263">
        <v>25650</v>
      </c>
      <c r="Q263" t="s">
        <v>64</v>
      </c>
    </row>
    <row r="264" spans="1:17">
      <c r="A264">
        <v>263</v>
      </c>
      <c r="B264">
        <v>263</v>
      </c>
      <c r="C264" s="12">
        <v>44566</v>
      </c>
      <c r="D264">
        <v>81</v>
      </c>
      <c r="E264">
        <v>5</v>
      </c>
      <c r="F264">
        <v>1</v>
      </c>
      <c r="G264" t="s">
        <v>14</v>
      </c>
      <c r="H264" t="s">
        <v>15</v>
      </c>
      <c r="I264" t="s">
        <v>26</v>
      </c>
      <c r="J264" t="s">
        <v>17</v>
      </c>
      <c r="K264">
        <v>9000</v>
      </c>
      <c r="L264" t="s">
        <v>25</v>
      </c>
      <c r="M264">
        <v>9000</v>
      </c>
      <c r="N264" t="s">
        <v>56</v>
      </c>
      <c r="O264">
        <v>450</v>
      </c>
      <c r="P264">
        <v>8550</v>
      </c>
      <c r="Q264" t="s">
        <v>62</v>
      </c>
    </row>
    <row r="265" spans="1:17">
      <c r="A265">
        <v>264</v>
      </c>
      <c r="B265">
        <v>264</v>
      </c>
      <c r="C265" s="12">
        <v>44620</v>
      </c>
      <c r="D265">
        <v>67</v>
      </c>
      <c r="E265">
        <v>7</v>
      </c>
      <c r="F265">
        <v>1</v>
      </c>
      <c r="G265" t="s">
        <v>14</v>
      </c>
      <c r="H265" t="s">
        <v>20</v>
      </c>
      <c r="I265" t="s">
        <v>28</v>
      </c>
      <c r="J265" t="s">
        <v>17</v>
      </c>
      <c r="K265">
        <v>9000</v>
      </c>
      <c r="L265" t="s">
        <v>25</v>
      </c>
      <c r="M265">
        <v>9000</v>
      </c>
      <c r="N265" t="s">
        <v>56</v>
      </c>
      <c r="O265">
        <v>450</v>
      </c>
      <c r="P265">
        <v>8550</v>
      </c>
      <c r="Q265" t="s">
        <v>61</v>
      </c>
    </row>
    <row r="266" spans="1:17">
      <c r="A266">
        <v>265</v>
      </c>
      <c r="B266">
        <v>265</v>
      </c>
      <c r="C266" s="12">
        <v>44617</v>
      </c>
      <c r="D266">
        <v>91</v>
      </c>
      <c r="E266">
        <v>18</v>
      </c>
      <c r="F266">
        <v>3</v>
      </c>
      <c r="G266" t="s">
        <v>19</v>
      </c>
      <c r="H266" t="s">
        <v>15</v>
      </c>
      <c r="I266" t="s">
        <v>41</v>
      </c>
      <c r="J266" t="s">
        <v>17</v>
      </c>
      <c r="K266">
        <v>9000</v>
      </c>
      <c r="L266" t="s">
        <v>18</v>
      </c>
      <c r="M266">
        <v>27000</v>
      </c>
      <c r="N266" t="s">
        <v>19</v>
      </c>
      <c r="O266">
        <v>0</v>
      </c>
      <c r="P266">
        <v>27000</v>
      </c>
      <c r="Q266" t="s">
        <v>61</v>
      </c>
    </row>
    <row r="267" spans="1:17">
      <c r="A267">
        <v>266</v>
      </c>
      <c r="B267">
        <v>266</v>
      </c>
      <c r="C267" s="12">
        <v>44742</v>
      </c>
      <c r="D267">
        <v>11</v>
      </c>
      <c r="E267">
        <v>12</v>
      </c>
      <c r="F267">
        <v>1</v>
      </c>
      <c r="G267" t="s">
        <v>45</v>
      </c>
      <c r="H267" t="s">
        <v>20</v>
      </c>
      <c r="I267" t="s">
        <v>35</v>
      </c>
      <c r="J267" t="s">
        <v>17</v>
      </c>
      <c r="K267">
        <v>10000</v>
      </c>
      <c r="L267" t="s">
        <v>18</v>
      </c>
      <c r="M267">
        <v>10000</v>
      </c>
      <c r="N267" t="s">
        <v>56</v>
      </c>
      <c r="O267">
        <v>500</v>
      </c>
      <c r="P267">
        <v>9500</v>
      </c>
      <c r="Q267" t="s">
        <v>63</v>
      </c>
    </row>
    <row r="268" spans="1:17">
      <c r="A268">
        <v>267</v>
      </c>
      <c r="B268">
        <v>267</v>
      </c>
      <c r="C268" s="12">
        <v>44789</v>
      </c>
      <c r="D268">
        <v>64</v>
      </c>
      <c r="E268">
        <v>6</v>
      </c>
      <c r="F268">
        <v>3</v>
      </c>
      <c r="G268" t="s">
        <v>14</v>
      </c>
      <c r="H268" t="s">
        <v>15</v>
      </c>
      <c r="I268" t="s">
        <v>27</v>
      </c>
      <c r="J268" t="s">
        <v>17</v>
      </c>
      <c r="K268">
        <v>9000</v>
      </c>
      <c r="L268" t="s">
        <v>25</v>
      </c>
      <c r="M268">
        <v>27000</v>
      </c>
      <c r="N268" t="s">
        <v>56</v>
      </c>
      <c r="O268">
        <v>1350</v>
      </c>
      <c r="P268">
        <v>25650</v>
      </c>
      <c r="Q268" t="s">
        <v>58</v>
      </c>
    </row>
    <row r="269" spans="1:17">
      <c r="A269">
        <v>268</v>
      </c>
      <c r="B269">
        <v>268</v>
      </c>
      <c r="C269" s="12">
        <v>44718</v>
      </c>
      <c r="D269">
        <v>99</v>
      </c>
      <c r="E269">
        <v>13</v>
      </c>
      <c r="F269">
        <v>1</v>
      </c>
      <c r="G269" t="s">
        <v>45</v>
      </c>
      <c r="H269" t="s">
        <v>15</v>
      </c>
      <c r="I269" t="s">
        <v>36</v>
      </c>
      <c r="J269" t="s">
        <v>17</v>
      </c>
      <c r="K269">
        <v>10000</v>
      </c>
      <c r="L269" t="s">
        <v>18</v>
      </c>
      <c r="M269">
        <v>10000</v>
      </c>
      <c r="N269" t="s">
        <v>56</v>
      </c>
      <c r="O269">
        <v>500</v>
      </c>
      <c r="P269">
        <v>9500</v>
      </c>
      <c r="Q269" t="s">
        <v>63</v>
      </c>
    </row>
    <row r="270" spans="1:17">
      <c r="A270">
        <v>269</v>
      </c>
      <c r="B270">
        <v>269</v>
      </c>
      <c r="C270" s="12">
        <v>44692</v>
      </c>
      <c r="D270">
        <v>6</v>
      </c>
      <c r="E270">
        <v>12</v>
      </c>
      <c r="F270">
        <v>2</v>
      </c>
      <c r="G270" t="s">
        <v>33</v>
      </c>
      <c r="H270" t="s">
        <v>20</v>
      </c>
      <c r="I270" t="s">
        <v>35</v>
      </c>
      <c r="J270" t="s">
        <v>17</v>
      </c>
      <c r="K270">
        <v>10000</v>
      </c>
      <c r="L270" t="s">
        <v>18</v>
      </c>
      <c r="M270">
        <v>20000</v>
      </c>
      <c r="N270" t="s">
        <v>56</v>
      </c>
      <c r="O270">
        <v>1000</v>
      </c>
      <c r="P270">
        <v>19000</v>
      </c>
      <c r="Q270" t="s">
        <v>64</v>
      </c>
    </row>
    <row r="271" spans="1:17">
      <c r="A271">
        <v>270</v>
      </c>
      <c r="B271">
        <v>270</v>
      </c>
      <c r="C271" s="12">
        <v>44707</v>
      </c>
      <c r="D271">
        <v>35</v>
      </c>
      <c r="E271">
        <v>2</v>
      </c>
      <c r="F271">
        <v>1</v>
      </c>
      <c r="G271" t="s">
        <v>22</v>
      </c>
      <c r="H271" t="s">
        <v>20</v>
      </c>
      <c r="I271" t="s">
        <v>21</v>
      </c>
      <c r="J271" t="s">
        <v>17</v>
      </c>
      <c r="K271">
        <v>9000</v>
      </c>
      <c r="L271" t="s">
        <v>18</v>
      </c>
      <c r="M271">
        <v>9000</v>
      </c>
      <c r="N271" t="s">
        <v>56</v>
      </c>
      <c r="O271">
        <v>450</v>
      </c>
      <c r="P271">
        <v>8550</v>
      </c>
      <c r="Q271" t="s">
        <v>64</v>
      </c>
    </row>
    <row r="272" spans="1:17">
      <c r="A272">
        <v>271</v>
      </c>
      <c r="B272">
        <v>271</v>
      </c>
      <c r="C272" s="12">
        <v>44707</v>
      </c>
      <c r="D272">
        <v>63</v>
      </c>
      <c r="E272">
        <v>11</v>
      </c>
      <c r="F272">
        <v>3</v>
      </c>
      <c r="G272" t="s">
        <v>22</v>
      </c>
      <c r="H272" t="s">
        <v>15</v>
      </c>
      <c r="I272" t="s">
        <v>34</v>
      </c>
      <c r="J272" t="s">
        <v>17</v>
      </c>
      <c r="K272">
        <v>10000</v>
      </c>
      <c r="L272" t="s">
        <v>18</v>
      </c>
      <c r="M272">
        <v>30000</v>
      </c>
      <c r="N272" t="s">
        <v>56</v>
      </c>
      <c r="O272">
        <v>1500</v>
      </c>
      <c r="P272">
        <v>28500</v>
      </c>
      <c r="Q272" t="s">
        <v>64</v>
      </c>
    </row>
    <row r="273" spans="1:17">
      <c r="A273">
        <v>272</v>
      </c>
      <c r="B273">
        <v>272</v>
      </c>
      <c r="C273" s="12">
        <v>44760</v>
      </c>
      <c r="D273">
        <v>27</v>
      </c>
      <c r="E273">
        <v>16</v>
      </c>
      <c r="F273">
        <v>2</v>
      </c>
      <c r="G273" t="s">
        <v>30</v>
      </c>
      <c r="H273" t="s">
        <v>15</v>
      </c>
      <c r="I273" t="s">
        <v>39</v>
      </c>
      <c r="J273" t="s">
        <v>17</v>
      </c>
      <c r="K273">
        <v>10000</v>
      </c>
      <c r="L273" t="s">
        <v>18</v>
      </c>
      <c r="M273">
        <v>20000</v>
      </c>
      <c r="N273" t="s">
        <v>56</v>
      </c>
      <c r="O273">
        <v>1000</v>
      </c>
      <c r="P273">
        <v>19000</v>
      </c>
      <c r="Q273" t="s">
        <v>60</v>
      </c>
    </row>
    <row r="274" spans="1:17">
      <c r="A274">
        <v>273</v>
      </c>
      <c r="B274">
        <v>273</v>
      </c>
      <c r="C274" s="12">
        <v>44710</v>
      </c>
      <c r="D274">
        <v>63</v>
      </c>
      <c r="E274">
        <v>3</v>
      </c>
      <c r="F274">
        <v>3</v>
      </c>
      <c r="G274" t="s">
        <v>30</v>
      </c>
      <c r="H274" t="s">
        <v>15</v>
      </c>
      <c r="I274" t="s">
        <v>23</v>
      </c>
      <c r="J274" t="s">
        <v>17</v>
      </c>
      <c r="K274">
        <v>9000</v>
      </c>
      <c r="L274" t="s">
        <v>18</v>
      </c>
      <c r="M274">
        <v>27000</v>
      </c>
      <c r="N274" t="s">
        <v>56</v>
      </c>
      <c r="O274">
        <v>1350</v>
      </c>
      <c r="P274">
        <v>25650</v>
      </c>
      <c r="Q274" t="s">
        <v>64</v>
      </c>
    </row>
    <row r="275" spans="1:17">
      <c r="A275">
        <v>274</v>
      </c>
      <c r="B275">
        <v>274</v>
      </c>
      <c r="C275" s="12">
        <v>44567</v>
      </c>
      <c r="D275">
        <v>21</v>
      </c>
      <c r="E275">
        <v>10</v>
      </c>
      <c r="F275">
        <v>1</v>
      </c>
      <c r="G275" t="s">
        <v>30</v>
      </c>
      <c r="H275" t="s">
        <v>15</v>
      </c>
      <c r="I275" t="s">
        <v>32</v>
      </c>
      <c r="J275" t="s">
        <v>17</v>
      </c>
      <c r="K275">
        <v>9000</v>
      </c>
      <c r="L275" t="s">
        <v>18</v>
      </c>
      <c r="M275">
        <v>9000</v>
      </c>
      <c r="N275" t="s">
        <v>56</v>
      </c>
      <c r="O275">
        <v>450</v>
      </c>
      <c r="P275">
        <v>8550</v>
      </c>
      <c r="Q275" t="s">
        <v>62</v>
      </c>
    </row>
    <row r="276" spans="1:17">
      <c r="A276">
        <v>275</v>
      </c>
      <c r="B276">
        <v>275</v>
      </c>
      <c r="C276" s="12">
        <v>44571</v>
      </c>
      <c r="D276">
        <v>1</v>
      </c>
      <c r="E276">
        <v>4</v>
      </c>
      <c r="F276">
        <v>2</v>
      </c>
      <c r="G276" t="s">
        <v>33</v>
      </c>
      <c r="H276" t="s">
        <v>20</v>
      </c>
      <c r="I276" t="s">
        <v>24</v>
      </c>
      <c r="J276" t="s">
        <v>17</v>
      </c>
      <c r="K276">
        <v>9000</v>
      </c>
      <c r="L276" t="s">
        <v>25</v>
      </c>
      <c r="M276">
        <v>18000</v>
      </c>
      <c r="N276" t="s">
        <v>56</v>
      </c>
      <c r="O276">
        <v>900</v>
      </c>
      <c r="P276">
        <v>17100</v>
      </c>
      <c r="Q276" t="s">
        <v>62</v>
      </c>
    </row>
    <row r="277" spans="1:17">
      <c r="A277">
        <v>276</v>
      </c>
      <c r="B277">
        <v>276</v>
      </c>
      <c r="C277" s="12">
        <v>44719</v>
      </c>
      <c r="D277">
        <v>25</v>
      </c>
      <c r="E277">
        <v>7</v>
      </c>
      <c r="F277">
        <v>3</v>
      </c>
      <c r="G277" t="s">
        <v>30</v>
      </c>
      <c r="H277" t="s">
        <v>15</v>
      </c>
      <c r="I277" t="s">
        <v>28</v>
      </c>
      <c r="J277" t="s">
        <v>17</v>
      </c>
      <c r="K277">
        <v>9000</v>
      </c>
      <c r="L277" t="s">
        <v>25</v>
      </c>
      <c r="M277">
        <v>27000</v>
      </c>
      <c r="N277" t="s">
        <v>56</v>
      </c>
      <c r="O277">
        <v>1350</v>
      </c>
      <c r="P277">
        <v>25650</v>
      </c>
      <c r="Q277" t="s">
        <v>63</v>
      </c>
    </row>
    <row r="278" spans="1:17">
      <c r="A278">
        <v>277</v>
      </c>
      <c r="B278">
        <v>277</v>
      </c>
      <c r="C278" s="12">
        <v>44802</v>
      </c>
      <c r="D278">
        <v>92</v>
      </c>
      <c r="E278">
        <v>9</v>
      </c>
      <c r="F278">
        <v>1</v>
      </c>
      <c r="G278" t="s">
        <v>30</v>
      </c>
      <c r="H278" t="s">
        <v>15</v>
      </c>
      <c r="I278" t="s">
        <v>31</v>
      </c>
      <c r="J278" t="s">
        <v>17</v>
      </c>
      <c r="K278">
        <v>9000</v>
      </c>
      <c r="L278" t="s">
        <v>25</v>
      </c>
      <c r="M278">
        <v>9000</v>
      </c>
      <c r="N278" t="s">
        <v>56</v>
      </c>
      <c r="O278">
        <v>450</v>
      </c>
      <c r="P278">
        <v>8550</v>
      </c>
      <c r="Q278" t="s">
        <v>58</v>
      </c>
    </row>
    <row r="279" spans="1:17">
      <c r="A279">
        <v>278</v>
      </c>
      <c r="B279">
        <v>278</v>
      </c>
      <c r="C279" s="12">
        <v>44583</v>
      </c>
      <c r="D279">
        <v>94</v>
      </c>
      <c r="E279">
        <v>15</v>
      </c>
      <c r="F279">
        <v>3</v>
      </c>
      <c r="G279" t="s">
        <v>30</v>
      </c>
      <c r="H279" t="s">
        <v>15</v>
      </c>
      <c r="I279" t="s">
        <v>38</v>
      </c>
      <c r="J279" t="s">
        <v>17</v>
      </c>
      <c r="K279">
        <v>10000</v>
      </c>
      <c r="L279" t="s">
        <v>18</v>
      </c>
      <c r="M279">
        <v>30000</v>
      </c>
      <c r="N279" t="s">
        <v>56</v>
      </c>
      <c r="O279">
        <v>1500</v>
      </c>
      <c r="P279">
        <v>28500</v>
      </c>
      <c r="Q279" t="s">
        <v>62</v>
      </c>
    </row>
    <row r="280" spans="1:17">
      <c r="A280">
        <v>279</v>
      </c>
      <c r="B280">
        <v>279</v>
      </c>
      <c r="C280" s="12">
        <v>44615</v>
      </c>
      <c r="D280">
        <v>33</v>
      </c>
      <c r="E280">
        <v>13</v>
      </c>
      <c r="F280">
        <v>2</v>
      </c>
      <c r="G280" t="s">
        <v>19</v>
      </c>
      <c r="H280" t="s">
        <v>15</v>
      </c>
      <c r="I280" t="s">
        <v>36</v>
      </c>
      <c r="J280" t="s">
        <v>17</v>
      </c>
      <c r="K280">
        <v>10000</v>
      </c>
      <c r="L280" t="s">
        <v>18</v>
      </c>
      <c r="M280">
        <v>20000</v>
      </c>
      <c r="N280" t="s">
        <v>19</v>
      </c>
      <c r="O280">
        <v>0</v>
      </c>
      <c r="P280">
        <v>20000</v>
      </c>
      <c r="Q280" t="s">
        <v>61</v>
      </c>
    </row>
    <row r="281" spans="1:17">
      <c r="A281">
        <v>280</v>
      </c>
      <c r="B281">
        <v>280</v>
      </c>
      <c r="C281" s="12">
        <v>44678</v>
      </c>
      <c r="D281">
        <v>39</v>
      </c>
      <c r="E281">
        <v>18</v>
      </c>
      <c r="F281">
        <v>3</v>
      </c>
      <c r="G281" t="s">
        <v>33</v>
      </c>
      <c r="H281" t="s">
        <v>15</v>
      </c>
      <c r="I281" t="s">
        <v>41</v>
      </c>
      <c r="J281" t="s">
        <v>17</v>
      </c>
      <c r="K281">
        <v>9000</v>
      </c>
      <c r="L281" t="s">
        <v>18</v>
      </c>
      <c r="M281">
        <v>27000</v>
      </c>
      <c r="N281" t="s">
        <v>56</v>
      </c>
      <c r="O281">
        <v>1350</v>
      </c>
      <c r="P281">
        <v>25650</v>
      </c>
      <c r="Q281" t="s">
        <v>57</v>
      </c>
    </row>
    <row r="282" spans="1:17">
      <c r="A282">
        <v>281</v>
      </c>
      <c r="B282">
        <v>281</v>
      </c>
      <c r="C282" s="12">
        <v>44698</v>
      </c>
      <c r="D282">
        <v>64</v>
      </c>
      <c r="E282">
        <v>5</v>
      </c>
      <c r="F282">
        <v>3</v>
      </c>
      <c r="G282" t="s">
        <v>33</v>
      </c>
      <c r="H282" t="s">
        <v>15</v>
      </c>
      <c r="I282" t="s">
        <v>26</v>
      </c>
      <c r="J282" t="s">
        <v>17</v>
      </c>
      <c r="K282">
        <v>9000</v>
      </c>
      <c r="L282" t="s">
        <v>25</v>
      </c>
      <c r="M282">
        <v>27000</v>
      </c>
      <c r="N282" t="s">
        <v>56</v>
      </c>
      <c r="O282">
        <v>1350</v>
      </c>
      <c r="P282">
        <v>25650</v>
      </c>
      <c r="Q282" t="s">
        <v>64</v>
      </c>
    </row>
    <row r="283" spans="1:17">
      <c r="A283">
        <v>282</v>
      </c>
      <c r="B283">
        <v>282</v>
      </c>
      <c r="C283" s="12">
        <v>44579</v>
      </c>
      <c r="D283">
        <v>84</v>
      </c>
      <c r="E283">
        <v>14</v>
      </c>
      <c r="F283">
        <v>3</v>
      </c>
      <c r="G283" t="s">
        <v>33</v>
      </c>
      <c r="H283" t="s">
        <v>15</v>
      </c>
      <c r="I283" t="s">
        <v>37</v>
      </c>
      <c r="J283" t="s">
        <v>17</v>
      </c>
      <c r="K283">
        <v>10000</v>
      </c>
      <c r="L283" t="s">
        <v>18</v>
      </c>
      <c r="M283">
        <v>30000</v>
      </c>
      <c r="N283" t="s">
        <v>56</v>
      </c>
      <c r="O283">
        <v>1500</v>
      </c>
      <c r="P283">
        <v>28500</v>
      </c>
      <c r="Q283" t="s">
        <v>62</v>
      </c>
    </row>
    <row r="284" spans="1:17">
      <c r="A284">
        <v>283</v>
      </c>
      <c r="B284">
        <v>283</v>
      </c>
      <c r="C284" s="12">
        <v>44684</v>
      </c>
      <c r="D284">
        <v>24</v>
      </c>
      <c r="E284">
        <v>3</v>
      </c>
      <c r="F284">
        <v>2</v>
      </c>
      <c r="G284" t="s">
        <v>19</v>
      </c>
      <c r="H284" t="s">
        <v>20</v>
      </c>
      <c r="I284" t="s">
        <v>23</v>
      </c>
      <c r="J284" t="s">
        <v>17</v>
      </c>
      <c r="K284">
        <v>9000</v>
      </c>
      <c r="L284" t="s">
        <v>18</v>
      </c>
      <c r="M284">
        <v>18000</v>
      </c>
      <c r="N284" t="s">
        <v>19</v>
      </c>
      <c r="O284">
        <v>0</v>
      </c>
      <c r="P284">
        <v>18000</v>
      </c>
      <c r="Q284" t="s">
        <v>64</v>
      </c>
    </row>
    <row r="285" spans="1:17">
      <c r="A285">
        <v>284</v>
      </c>
      <c r="B285">
        <v>284</v>
      </c>
      <c r="C285" s="12">
        <v>44791</v>
      </c>
      <c r="D285">
        <v>9</v>
      </c>
      <c r="E285">
        <v>12</v>
      </c>
      <c r="F285">
        <v>3</v>
      </c>
      <c r="G285" t="s">
        <v>33</v>
      </c>
      <c r="H285" t="s">
        <v>15</v>
      </c>
      <c r="I285" t="s">
        <v>35</v>
      </c>
      <c r="J285" t="s">
        <v>17</v>
      </c>
      <c r="K285">
        <v>10000</v>
      </c>
      <c r="L285" t="s">
        <v>18</v>
      </c>
      <c r="M285">
        <v>30000</v>
      </c>
      <c r="N285" t="s">
        <v>56</v>
      </c>
      <c r="O285">
        <v>1500</v>
      </c>
      <c r="P285">
        <v>28500</v>
      </c>
      <c r="Q285" t="s">
        <v>58</v>
      </c>
    </row>
    <row r="286" spans="1:17">
      <c r="A286">
        <v>285</v>
      </c>
      <c r="B286">
        <v>285</v>
      </c>
      <c r="C286" s="12">
        <v>44765</v>
      </c>
      <c r="D286">
        <v>27</v>
      </c>
      <c r="E286">
        <v>15</v>
      </c>
      <c r="F286">
        <v>3</v>
      </c>
      <c r="G286" t="s">
        <v>19</v>
      </c>
      <c r="H286" t="s">
        <v>20</v>
      </c>
      <c r="I286" t="s">
        <v>38</v>
      </c>
      <c r="J286" t="s">
        <v>17</v>
      </c>
      <c r="K286">
        <v>10000</v>
      </c>
      <c r="L286" t="s">
        <v>18</v>
      </c>
      <c r="M286">
        <v>30000</v>
      </c>
      <c r="N286" t="s">
        <v>19</v>
      </c>
      <c r="O286">
        <v>0</v>
      </c>
      <c r="P286">
        <v>30000</v>
      </c>
      <c r="Q286" t="s">
        <v>60</v>
      </c>
    </row>
    <row r="287" spans="1:17">
      <c r="A287">
        <v>286</v>
      </c>
      <c r="B287">
        <v>286</v>
      </c>
      <c r="C287" s="12">
        <v>44766</v>
      </c>
      <c r="D287">
        <v>23</v>
      </c>
      <c r="E287">
        <v>3</v>
      </c>
      <c r="F287">
        <v>3</v>
      </c>
      <c r="G287" t="s">
        <v>30</v>
      </c>
      <c r="H287" t="s">
        <v>15</v>
      </c>
      <c r="I287" t="s">
        <v>23</v>
      </c>
      <c r="J287" t="s">
        <v>17</v>
      </c>
      <c r="K287">
        <v>9000</v>
      </c>
      <c r="L287" t="s">
        <v>18</v>
      </c>
      <c r="M287">
        <v>27000</v>
      </c>
      <c r="N287" t="s">
        <v>56</v>
      </c>
      <c r="O287">
        <v>1350</v>
      </c>
      <c r="P287">
        <v>25650</v>
      </c>
      <c r="Q287" t="s">
        <v>60</v>
      </c>
    </row>
    <row r="288" spans="1:17">
      <c r="A288">
        <v>287</v>
      </c>
      <c r="B288">
        <v>287</v>
      </c>
      <c r="C288" s="12">
        <v>44710</v>
      </c>
      <c r="D288">
        <v>93</v>
      </c>
      <c r="E288">
        <v>12</v>
      </c>
      <c r="F288">
        <v>2</v>
      </c>
      <c r="G288" t="s">
        <v>22</v>
      </c>
      <c r="H288" t="s">
        <v>20</v>
      </c>
      <c r="I288" t="s">
        <v>35</v>
      </c>
      <c r="J288" t="s">
        <v>17</v>
      </c>
      <c r="K288">
        <v>10000</v>
      </c>
      <c r="L288" t="s">
        <v>18</v>
      </c>
      <c r="M288">
        <v>20000</v>
      </c>
      <c r="N288" t="s">
        <v>56</v>
      </c>
      <c r="O288">
        <v>1000</v>
      </c>
      <c r="P288">
        <v>19000</v>
      </c>
      <c r="Q288" t="s">
        <v>64</v>
      </c>
    </row>
    <row r="289" spans="1:17">
      <c r="A289">
        <v>288</v>
      </c>
      <c r="B289">
        <v>288</v>
      </c>
      <c r="C289" s="12">
        <v>44600</v>
      </c>
      <c r="D289">
        <v>68</v>
      </c>
      <c r="E289">
        <v>6</v>
      </c>
      <c r="F289">
        <v>2</v>
      </c>
      <c r="G289" t="s">
        <v>14</v>
      </c>
      <c r="H289" t="s">
        <v>20</v>
      </c>
      <c r="I289" t="s">
        <v>27</v>
      </c>
      <c r="J289" t="s">
        <v>17</v>
      </c>
      <c r="K289">
        <v>9000</v>
      </c>
      <c r="L289" t="s">
        <v>25</v>
      </c>
      <c r="M289">
        <v>18000</v>
      </c>
      <c r="N289" t="s">
        <v>56</v>
      </c>
      <c r="O289">
        <v>900</v>
      </c>
      <c r="P289">
        <v>17100</v>
      </c>
      <c r="Q289" t="s">
        <v>61</v>
      </c>
    </row>
    <row r="290" spans="1:17">
      <c r="A290">
        <v>289</v>
      </c>
      <c r="B290">
        <v>289</v>
      </c>
      <c r="C290" s="12">
        <v>44617</v>
      </c>
      <c r="D290">
        <v>24</v>
      </c>
      <c r="E290">
        <v>16</v>
      </c>
      <c r="F290">
        <v>1</v>
      </c>
      <c r="G290" t="s">
        <v>33</v>
      </c>
      <c r="H290" t="s">
        <v>20</v>
      </c>
      <c r="I290" t="s">
        <v>39</v>
      </c>
      <c r="J290" t="s">
        <v>17</v>
      </c>
      <c r="K290">
        <v>10000</v>
      </c>
      <c r="L290" t="s">
        <v>18</v>
      </c>
      <c r="M290">
        <v>10000</v>
      </c>
      <c r="N290" t="s">
        <v>56</v>
      </c>
      <c r="O290">
        <v>500</v>
      </c>
      <c r="P290">
        <v>9500</v>
      </c>
      <c r="Q290" t="s">
        <v>61</v>
      </c>
    </row>
    <row r="291" spans="1:17">
      <c r="A291">
        <v>290</v>
      </c>
      <c r="B291">
        <v>290</v>
      </c>
      <c r="C291" s="12">
        <v>44642</v>
      </c>
      <c r="D291">
        <v>80</v>
      </c>
      <c r="E291">
        <v>18</v>
      </c>
      <c r="F291">
        <v>1</v>
      </c>
      <c r="G291" t="s">
        <v>22</v>
      </c>
      <c r="H291" t="s">
        <v>20</v>
      </c>
      <c r="I291" t="s">
        <v>41</v>
      </c>
      <c r="J291" t="s">
        <v>17</v>
      </c>
      <c r="K291">
        <v>9000</v>
      </c>
      <c r="L291" t="s">
        <v>18</v>
      </c>
      <c r="M291">
        <v>9000</v>
      </c>
      <c r="N291" t="s">
        <v>56</v>
      </c>
      <c r="O291">
        <v>450</v>
      </c>
      <c r="P291">
        <v>8550</v>
      </c>
      <c r="Q291" t="s">
        <v>59</v>
      </c>
    </row>
    <row r="292" spans="1:17">
      <c r="A292">
        <v>291</v>
      </c>
      <c r="B292">
        <v>291</v>
      </c>
      <c r="C292" s="12">
        <v>44584</v>
      </c>
      <c r="D292">
        <v>19</v>
      </c>
      <c r="E292">
        <v>7</v>
      </c>
      <c r="F292">
        <v>3</v>
      </c>
      <c r="G292" t="s">
        <v>22</v>
      </c>
      <c r="H292" t="s">
        <v>15</v>
      </c>
      <c r="I292" t="s">
        <v>28</v>
      </c>
      <c r="J292" t="s">
        <v>17</v>
      </c>
      <c r="K292">
        <v>9000</v>
      </c>
      <c r="L292" t="s">
        <v>25</v>
      </c>
      <c r="M292">
        <v>27000</v>
      </c>
      <c r="N292" t="s">
        <v>56</v>
      </c>
      <c r="O292">
        <v>1350</v>
      </c>
      <c r="P292">
        <v>25650</v>
      </c>
      <c r="Q292" t="s">
        <v>62</v>
      </c>
    </row>
    <row r="293" spans="1:17">
      <c r="A293">
        <v>292</v>
      </c>
      <c r="B293">
        <v>292</v>
      </c>
      <c r="C293" s="12">
        <v>44678</v>
      </c>
      <c r="D293">
        <v>48</v>
      </c>
      <c r="E293">
        <v>5</v>
      </c>
      <c r="F293">
        <v>1</v>
      </c>
      <c r="G293" t="s">
        <v>30</v>
      </c>
      <c r="H293" t="s">
        <v>15</v>
      </c>
      <c r="I293" t="s">
        <v>26</v>
      </c>
      <c r="J293" t="s">
        <v>17</v>
      </c>
      <c r="K293">
        <v>9000</v>
      </c>
      <c r="L293" t="s">
        <v>25</v>
      </c>
      <c r="M293">
        <v>9000</v>
      </c>
      <c r="N293" t="s">
        <v>56</v>
      </c>
      <c r="O293">
        <v>450</v>
      </c>
      <c r="P293">
        <v>8550</v>
      </c>
      <c r="Q293" t="s">
        <v>57</v>
      </c>
    </row>
    <row r="294" spans="1:17">
      <c r="A294">
        <v>293</v>
      </c>
      <c r="B294">
        <v>293</v>
      </c>
      <c r="C294" s="12">
        <v>44623</v>
      </c>
      <c r="D294">
        <v>79</v>
      </c>
      <c r="E294">
        <v>12</v>
      </c>
      <c r="F294">
        <v>2</v>
      </c>
      <c r="G294" t="s">
        <v>19</v>
      </c>
      <c r="H294" t="s">
        <v>20</v>
      </c>
      <c r="I294" t="s">
        <v>35</v>
      </c>
      <c r="J294" t="s">
        <v>17</v>
      </c>
      <c r="K294">
        <v>10000</v>
      </c>
      <c r="L294" t="s">
        <v>18</v>
      </c>
      <c r="M294">
        <v>20000</v>
      </c>
      <c r="N294" t="s">
        <v>19</v>
      </c>
      <c r="O294">
        <v>0</v>
      </c>
      <c r="P294">
        <v>20000</v>
      </c>
      <c r="Q294" t="s">
        <v>59</v>
      </c>
    </row>
    <row r="295" spans="1:17">
      <c r="A295">
        <v>294</v>
      </c>
      <c r="B295">
        <v>294</v>
      </c>
      <c r="C295" s="12">
        <v>44796</v>
      </c>
      <c r="D295">
        <v>28</v>
      </c>
      <c r="E295">
        <v>17</v>
      </c>
      <c r="F295">
        <v>3</v>
      </c>
      <c r="G295" t="s">
        <v>30</v>
      </c>
      <c r="H295" t="s">
        <v>15</v>
      </c>
      <c r="I295" t="s">
        <v>40</v>
      </c>
      <c r="J295" t="s">
        <v>17</v>
      </c>
      <c r="K295">
        <v>10000</v>
      </c>
      <c r="L295" t="s">
        <v>18</v>
      </c>
      <c r="M295">
        <v>30000</v>
      </c>
      <c r="N295" t="s">
        <v>56</v>
      </c>
      <c r="O295">
        <v>1500</v>
      </c>
      <c r="P295">
        <v>28500</v>
      </c>
      <c r="Q295" t="s">
        <v>58</v>
      </c>
    </row>
    <row r="296" spans="1:17">
      <c r="A296">
        <v>295</v>
      </c>
      <c r="B296">
        <v>295</v>
      </c>
      <c r="C296" s="12">
        <v>44614</v>
      </c>
      <c r="D296">
        <v>59</v>
      </c>
      <c r="E296">
        <v>1</v>
      </c>
      <c r="F296">
        <v>2</v>
      </c>
      <c r="G296" t="s">
        <v>33</v>
      </c>
      <c r="H296" t="s">
        <v>15</v>
      </c>
      <c r="I296" t="s">
        <v>16</v>
      </c>
      <c r="J296" t="s">
        <v>17</v>
      </c>
      <c r="K296">
        <v>9000</v>
      </c>
      <c r="L296" t="s">
        <v>18</v>
      </c>
      <c r="M296">
        <v>18000</v>
      </c>
      <c r="N296" t="s">
        <v>56</v>
      </c>
      <c r="O296">
        <v>900</v>
      </c>
      <c r="P296">
        <v>17100</v>
      </c>
      <c r="Q296" t="s">
        <v>61</v>
      </c>
    </row>
    <row r="297" spans="1:17">
      <c r="A297">
        <v>296</v>
      </c>
      <c r="B297">
        <v>296</v>
      </c>
      <c r="C297" s="12">
        <v>44626</v>
      </c>
      <c r="D297">
        <v>13</v>
      </c>
      <c r="E297">
        <v>2</v>
      </c>
      <c r="F297">
        <v>3</v>
      </c>
      <c r="G297" t="s">
        <v>30</v>
      </c>
      <c r="H297" t="s">
        <v>20</v>
      </c>
      <c r="I297" t="s">
        <v>21</v>
      </c>
      <c r="J297" t="s">
        <v>17</v>
      </c>
      <c r="K297">
        <v>9000</v>
      </c>
      <c r="L297" t="s">
        <v>18</v>
      </c>
      <c r="M297">
        <v>27000</v>
      </c>
      <c r="N297" t="s">
        <v>56</v>
      </c>
      <c r="O297">
        <v>1350</v>
      </c>
      <c r="P297">
        <v>25650</v>
      </c>
      <c r="Q297" t="s">
        <v>59</v>
      </c>
    </row>
    <row r="298" spans="1:17">
      <c r="A298">
        <v>297</v>
      </c>
      <c r="B298">
        <v>297</v>
      </c>
      <c r="C298" s="12">
        <v>44674</v>
      </c>
      <c r="D298">
        <v>30</v>
      </c>
      <c r="E298">
        <v>8</v>
      </c>
      <c r="F298">
        <v>1</v>
      </c>
      <c r="G298" t="s">
        <v>30</v>
      </c>
      <c r="H298" t="s">
        <v>15</v>
      </c>
      <c r="I298" t="s">
        <v>29</v>
      </c>
      <c r="J298" t="s">
        <v>17</v>
      </c>
      <c r="K298">
        <v>9000</v>
      </c>
      <c r="L298" t="s">
        <v>25</v>
      </c>
      <c r="M298">
        <v>9000</v>
      </c>
      <c r="N298" t="s">
        <v>56</v>
      </c>
      <c r="O298">
        <v>450</v>
      </c>
      <c r="P298">
        <v>8550</v>
      </c>
      <c r="Q298" t="s">
        <v>57</v>
      </c>
    </row>
    <row r="299" spans="1:17">
      <c r="A299">
        <v>298</v>
      </c>
      <c r="B299">
        <v>298</v>
      </c>
      <c r="C299" s="12">
        <v>44803</v>
      </c>
      <c r="D299">
        <v>75</v>
      </c>
      <c r="E299">
        <v>3</v>
      </c>
      <c r="F299">
        <v>2</v>
      </c>
      <c r="G299" t="s">
        <v>14</v>
      </c>
      <c r="H299" t="s">
        <v>20</v>
      </c>
      <c r="I299" t="s">
        <v>23</v>
      </c>
      <c r="J299" t="s">
        <v>17</v>
      </c>
      <c r="K299">
        <v>9000</v>
      </c>
      <c r="L299" t="s">
        <v>18</v>
      </c>
      <c r="M299">
        <v>18000</v>
      </c>
      <c r="N299" t="s">
        <v>56</v>
      </c>
      <c r="O299">
        <v>900</v>
      </c>
      <c r="P299">
        <v>17100</v>
      </c>
      <c r="Q299" t="s">
        <v>58</v>
      </c>
    </row>
    <row r="300" spans="1:17">
      <c r="A300">
        <v>299</v>
      </c>
      <c r="B300">
        <v>299</v>
      </c>
      <c r="C300" s="12">
        <v>44647</v>
      </c>
      <c r="D300">
        <v>44</v>
      </c>
      <c r="E300">
        <v>11</v>
      </c>
      <c r="F300">
        <v>1</v>
      </c>
      <c r="G300" t="s">
        <v>19</v>
      </c>
      <c r="H300" t="s">
        <v>20</v>
      </c>
      <c r="I300" t="s">
        <v>34</v>
      </c>
      <c r="J300" t="s">
        <v>17</v>
      </c>
      <c r="K300">
        <v>10000</v>
      </c>
      <c r="L300" t="s">
        <v>18</v>
      </c>
      <c r="M300">
        <v>10000</v>
      </c>
      <c r="N300" t="s">
        <v>19</v>
      </c>
      <c r="O300">
        <v>0</v>
      </c>
      <c r="P300">
        <v>10000</v>
      </c>
      <c r="Q300" t="s">
        <v>59</v>
      </c>
    </row>
    <row r="301" spans="1:17">
      <c r="A301">
        <v>300</v>
      </c>
      <c r="B301">
        <v>300</v>
      </c>
      <c r="C301" s="12">
        <v>44712</v>
      </c>
      <c r="D301">
        <v>37</v>
      </c>
      <c r="E301">
        <v>8</v>
      </c>
      <c r="F301">
        <v>3</v>
      </c>
      <c r="G301" t="s">
        <v>30</v>
      </c>
      <c r="H301" t="s">
        <v>15</v>
      </c>
      <c r="I301" t="s">
        <v>29</v>
      </c>
      <c r="J301" t="s">
        <v>17</v>
      </c>
      <c r="K301">
        <v>9000</v>
      </c>
      <c r="L301" t="s">
        <v>25</v>
      </c>
      <c r="M301">
        <v>27000</v>
      </c>
      <c r="N301" t="s">
        <v>56</v>
      </c>
      <c r="O301">
        <v>1350</v>
      </c>
      <c r="P301">
        <v>25650</v>
      </c>
      <c r="Q301" t="s">
        <v>64</v>
      </c>
    </row>
    <row r="302" spans="1:17">
      <c r="A302">
        <v>301</v>
      </c>
      <c r="B302">
        <v>301</v>
      </c>
      <c r="C302" s="12">
        <v>44612</v>
      </c>
      <c r="D302">
        <v>6</v>
      </c>
      <c r="E302">
        <v>14</v>
      </c>
      <c r="F302">
        <v>3</v>
      </c>
      <c r="G302" t="s">
        <v>33</v>
      </c>
      <c r="H302" t="s">
        <v>15</v>
      </c>
      <c r="I302" t="s">
        <v>37</v>
      </c>
      <c r="J302" t="s">
        <v>17</v>
      </c>
      <c r="K302">
        <v>10000</v>
      </c>
      <c r="L302" t="s">
        <v>18</v>
      </c>
      <c r="M302">
        <v>30000</v>
      </c>
      <c r="N302" t="s">
        <v>56</v>
      </c>
      <c r="O302">
        <v>1500</v>
      </c>
      <c r="P302">
        <v>28500</v>
      </c>
      <c r="Q302" t="s">
        <v>61</v>
      </c>
    </row>
    <row r="303" spans="1:17">
      <c r="A303">
        <v>302</v>
      </c>
      <c r="B303">
        <v>302</v>
      </c>
      <c r="C303" s="12">
        <v>44569</v>
      </c>
      <c r="D303">
        <v>47</v>
      </c>
      <c r="E303">
        <v>13</v>
      </c>
      <c r="F303">
        <v>3</v>
      </c>
      <c r="G303" t="s">
        <v>45</v>
      </c>
      <c r="H303" t="s">
        <v>15</v>
      </c>
      <c r="I303" t="s">
        <v>36</v>
      </c>
      <c r="J303" t="s">
        <v>17</v>
      </c>
      <c r="K303">
        <v>10000</v>
      </c>
      <c r="L303" t="s">
        <v>18</v>
      </c>
      <c r="M303">
        <v>30000</v>
      </c>
      <c r="N303" t="s">
        <v>56</v>
      </c>
      <c r="O303">
        <v>1500</v>
      </c>
      <c r="P303">
        <v>28500</v>
      </c>
      <c r="Q303" t="s">
        <v>62</v>
      </c>
    </row>
    <row r="304" spans="1:17">
      <c r="A304">
        <v>303</v>
      </c>
      <c r="B304">
        <v>303</v>
      </c>
      <c r="C304" s="12">
        <v>44599</v>
      </c>
      <c r="D304">
        <v>9</v>
      </c>
      <c r="E304">
        <v>3</v>
      </c>
      <c r="F304">
        <v>3</v>
      </c>
      <c r="G304" t="s">
        <v>45</v>
      </c>
      <c r="H304" t="s">
        <v>20</v>
      </c>
      <c r="I304" t="s">
        <v>23</v>
      </c>
      <c r="J304" t="s">
        <v>17</v>
      </c>
      <c r="K304">
        <v>9000</v>
      </c>
      <c r="L304" t="s">
        <v>18</v>
      </c>
      <c r="M304">
        <v>27000</v>
      </c>
      <c r="N304" t="s">
        <v>56</v>
      </c>
      <c r="O304">
        <v>1350</v>
      </c>
      <c r="P304">
        <v>25650</v>
      </c>
      <c r="Q304" t="s">
        <v>61</v>
      </c>
    </row>
    <row r="305" spans="1:17">
      <c r="A305">
        <v>304</v>
      </c>
      <c r="B305">
        <v>304</v>
      </c>
      <c r="C305" s="12">
        <v>44743</v>
      </c>
      <c r="D305">
        <v>95</v>
      </c>
      <c r="E305">
        <v>2</v>
      </c>
      <c r="F305">
        <v>3</v>
      </c>
      <c r="G305" t="s">
        <v>22</v>
      </c>
      <c r="H305" t="s">
        <v>20</v>
      </c>
      <c r="I305" t="s">
        <v>21</v>
      </c>
      <c r="J305" t="s">
        <v>17</v>
      </c>
      <c r="K305">
        <v>9000</v>
      </c>
      <c r="L305" t="s">
        <v>18</v>
      </c>
      <c r="M305">
        <v>27000</v>
      </c>
      <c r="N305" t="s">
        <v>56</v>
      </c>
      <c r="O305">
        <v>1350</v>
      </c>
      <c r="P305">
        <v>25650</v>
      </c>
      <c r="Q305" t="s">
        <v>60</v>
      </c>
    </row>
    <row r="306" spans="1:17">
      <c r="A306">
        <v>305</v>
      </c>
      <c r="B306">
        <v>305</v>
      </c>
      <c r="C306" s="12">
        <v>44675</v>
      </c>
      <c r="D306">
        <v>37</v>
      </c>
      <c r="E306">
        <v>16</v>
      </c>
      <c r="F306">
        <v>3</v>
      </c>
      <c r="G306" t="s">
        <v>22</v>
      </c>
      <c r="H306" t="s">
        <v>15</v>
      </c>
      <c r="I306" t="s">
        <v>39</v>
      </c>
      <c r="J306" t="s">
        <v>17</v>
      </c>
      <c r="K306">
        <v>10000</v>
      </c>
      <c r="L306" t="s">
        <v>18</v>
      </c>
      <c r="M306">
        <v>30000</v>
      </c>
      <c r="N306" t="s">
        <v>56</v>
      </c>
      <c r="O306">
        <v>1500</v>
      </c>
      <c r="P306">
        <v>28500</v>
      </c>
      <c r="Q306" t="s">
        <v>57</v>
      </c>
    </row>
    <row r="307" spans="1:17">
      <c r="A307">
        <v>306</v>
      </c>
      <c r="B307">
        <v>306</v>
      </c>
      <c r="C307" s="12">
        <v>44750</v>
      </c>
      <c r="D307">
        <v>87</v>
      </c>
      <c r="E307">
        <v>8</v>
      </c>
      <c r="F307">
        <v>3</v>
      </c>
      <c r="G307" t="s">
        <v>33</v>
      </c>
      <c r="H307" t="s">
        <v>20</v>
      </c>
      <c r="I307" t="s">
        <v>29</v>
      </c>
      <c r="J307" t="s">
        <v>17</v>
      </c>
      <c r="K307">
        <v>9000</v>
      </c>
      <c r="L307" t="s">
        <v>25</v>
      </c>
      <c r="M307">
        <v>27000</v>
      </c>
      <c r="N307" t="s">
        <v>56</v>
      </c>
      <c r="O307">
        <v>1350</v>
      </c>
      <c r="P307">
        <v>25650</v>
      </c>
      <c r="Q307" t="s">
        <v>60</v>
      </c>
    </row>
    <row r="308" spans="1:17">
      <c r="A308">
        <v>307</v>
      </c>
      <c r="B308">
        <v>307</v>
      </c>
      <c r="C308" s="12">
        <v>44725</v>
      </c>
      <c r="D308">
        <v>82</v>
      </c>
      <c r="E308">
        <v>6</v>
      </c>
      <c r="F308">
        <v>2</v>
      </c>
      <c r="G308" t="s">
        <v>33</v>
      </c>
      <c r="H308" t="s">
        <v>20</v>
      </c>
      <c r="I308" t="s">
        <v>27</v>
      </c>
      <c r="J308" t="s">
        <v>17</v>
      </c>
      <c r="K308">
        <v>9000</v>
      </c>
      <c r="L308" t="s">
        <v>25</v>
      </c>
      <c r="M308">
        <v>18000</v>
      </c>
      <c r="N308" t="s">
        <v>56</v>
      </c>
      <c r="O308">
        <v>900</v>
      </c>
      <c r="P308">
        <v>17100</v>
      </c>
      <c r="Q308" t="s">
        <v>63</v>
      </c>
    </row>
    <row r="309" spans="1:17">
      <c r="A309">
        <v>308</v>
      </c>
      <c r="B309">
        <v>308</v>
      </c>
      <c r="C309" s="12">
        <v>44684</v>
      </c>
      <c r="D309">
        <v>3</v>
      </c>
      <c r="E309">
        <v>15</v>
      </c>
      <c r="F309">
        <v>3</v>
      </c>
      <c r="G309" t="s">
        <v>19</v>
      </c>
      <c r="H309" t="s">
        <v>20</v>
      </c>
      <c r="I309" t="s">
        <v>38</v>
      </c>
      <c r="J309" t="s">
        <v>17</v>
      </c>
      <c r="K309">
        <v>10000</v>
      </c>
      <c r="L309" t="s">
        <v>18</v>
      </c>
      <c r="M309">
        <v>30000</v>
      </c>
      <c r="N309" t="s">
        <v>19</v>
      </c>
      <c r="O309">
        <v>0</v>
      </c>
      <c r="P309">
        <v>30000</v>
      </c>
      <c r="Q309" t="s">
        <v>64</v>
      </c>
    </row>
    <row r="310" spans="1:17">
      <c r="A310">
        <v>309</v>
      </c>
      <c r="B310">
        <v>309</v>
      </c>
      <c r="C310" s="12">
        <v>44765</v>
      </c>
      <c r="D310">
        <v>83</v>
      </c>
      <c r="E310">
        <v>8</v>
      </c>
      <c r="F310">
        <v>1</v>
      </c>
      <c r="G310" t="s">
        <v>33</v>
      </c>
      <c r="H310" t="s">
        <v>20</v>
      </c>
      <c r="I310" t="s">
        <v>29</v>
      </c>
      <c r="J310" t="s">
        <v>17</v>
      </c>
      <c r="K310">
        <v>9000</v>
      </c>
      <c r="L310" t="s">
        <v>25</v>
      </c>
      <c r="M310">
        <v>9000</v>
      </c>
      <c r="N310" t="s">
        <v>56</v>
      </c>
      <c r="O310">
        <v>450</v>
      </c>
      <c r="P310">
        <v>8550</v>
      </c>
      <c r="Q310" t="s">
        <v>60</v>
      </c>
    </row>
    <row r="311" spans="1:17">
      <c r="A311">
        <v>310</v>
      </c>
      <c r="B311">
        <v>310</v>
      </c>
      <c r="C311" s="12">
        <v>44645</v>
      </c>
      <c r="D311">
        <v>61</v>
      </c>
      <c r="E311">
        <v>10</v>
      </c>
      <c r="F311">
        <v>3</v>
      </c>
      <c r="G311" t="s">
        <v>45</v>
      </c>
      <c r="H311" t="s">
        <v>15</v>
      </c>
      <c r="I311" t="s">
        <v>32</v>
      </c>
      <c r="J311" t="s">
        <v>17</v>
      </c>
      <c r="K311">
        <v>9000</v>
      </c>
      <c r="L311" t="s">
        <v>18</v>
      </c>
      <c r="M311">
        <v>27000</v>
      </c>
      <c r="N311" t="s">
        <v>56</v>
      </c>
      <c r="O311">
        <v>1350</v>
      </c>
      <c r="P311">
        <v>25650</v>
      </c>
      <c r="Q311" t="s">
        <v>59</v>
      </c>
    </row>
    <row r="312" spans="1:17">
      <c r="A312">
        <v>311</v>
      </c>
      <c r="B312">
        <v>311</v>
      </c>
      <c r="C312" s="12">
        <v>44604</v>
      </c>
      <c r="D312">
        <v>89</v>
      </c>
      <c r="E312">
        <v>2</v>
      </c>
      <c r="F312">
        <v>2</v>
      </c>
      <c r="G312" t="s">
        <v>22</v>
      </c>
      <c r="H312" t="s">
        <v>15</v>
      </c>
      <c r="I312" t="s">
        <v>21</v>
      </c>
      <c r="J312" t="s">
        <v>17</v>
      </c>
      <c r="K312">
        <v>9000</v>
      </c>
      <c r="L312" t="s">
        <v>18</v>
      </c>
      <c r="M312">
        <v>18000</v>
      </c>
      <c r="N312" t="s">
        <v>56</v>
      </c>
      <c r="O312">
        <v>900</v>
      </c>
      <c r="P312">
        <v>17100</v>
      </c>
      <c r="Q312" t="s">
        <v>61</v>
      </c>
    </row>
    <row r="313" spans="1:17">
      <c r="A313">
        <v>312</v>
      </c>
      <c r="B313">
        <v>312</v>
      </c>
      <c r="C313" s="12">
        <v>44766</v>
      </c>
      <c r="D313">
        <v>21</v>
      </c>
      <c r="E313">
        <v>9</v>
      </c>
      <c r="F313">
        <v>3</v>
      </c>
      <c r="G313" t="s">
        <v>30</v>
      </c>
      <c r="H313" t="s">
        <v>20</v>
      </c>
      <c r="I313" t="s">
        <v>31</v>
      </c>
      <c r="J313" t="s">
        <v>17</v>
      </c>
      <c r="K313">
        <v>9000</v>
      </c>
      <c r="L313" t="s">
        <v>25</v>
      </c>
      <c r="M313">
        <v>27000</v>
      </c>
      <c r="N313" t="s">
        <v>56</v>
      </c>
      <c r="O313">
        <v>1350</v>
      </c>
      <c r="P313">
        <v>25650</v>
      </c>
      <c r="Q313" t="s">
        <v>60</v>
      </c>
    </row>
    <row r="314" spans="1:17">
      <c r="A314">
        <v>313</v>
      </c>
      <c r="B314">
        <v>313</v>
      </c>
      <c r="C314" s="12">
        <v>44599</v>
      </c>
      <c r="D314">
        <v>9</v>
      </c>
      <c r="E314">
        <v>10</v>
      </c>
      <c r="F314">
        <v>1</v>
      </c>
      <c r="G314" t="s">
        <v>30</v>
      </c>
      <c r="H314" t="s">
        <v>15</v>
      </c>
      <c r="I314" t="s">
        <v>32</v>
      </c>
      <c r="J314" t="s">
        <v>17</v>
      </c>
      <c r="K314">
        <v>9000</v>
      </c>
      <c r="L314" t="s">
        <v>18</v>
      </c>
      <c r="M314">
        <v>9000</v>
      </c>
      <c r="N314" t="s">
        <v>56</v>
      </c>
      <c r="O314">
        <v>450</v>
      </c>
      <c r="P314">
        <v>8550</v>
      </c>
      <c r="Q314" t="s">
        <v>61</v>
      </c>
    </row>
    <row r="315" spans="1:17">
      <c r="A315">
        <v>314</v>
      </c>
      <c r="B315">
        <v>314</v>
      </c>
      <c r="C315" s="12">
        <v>44575</v>
      </c>
      <c r="D315">
        <v>16</v>
      </c>
      <c r="E315">
        <v>13</v>
      </c>
      <c r="F315">
        <v>1</v>
      </c>
      <c r="G315" t="s">
        <v>45</v>
      </c>
      <c r="H315" t="s">
        <v>20</v>
      </c>
      <c r="I315" t="s">
        <v>36</v>
      </c>
      <c r="J315" t="s">
        <v>17</v>
      </c>
      <c r="K315">
        <v>10000</v>
      </c>
      <c r="L315" t="s">
        <v>18</v>
      </c>
      <c r="M315">
        <v>10000</v>
      </c>
      <c r="N315" t="s">
        <v>56</v>
      </c>
      <c r="O315">
        <v>500</v>
      </c>
      <c r="P315">
        <v>9500</v>
      </c>
      <c r="Q315" t="s">
        <v>62</v>
      </c>
    </row>
    <row r="316" spans="1:17">
      <c r="A316">
        <v>315</v>
      </c>
      <c r="B316">
        <v>315</v>
      </c>
      <c r="C316" s="12">
        <v>44754</v>
      </c>
      <c r="D316">
        <v>82</v>
      </c>
      <c r="E316">
        <v>9</v>
      </c>
      <c r="F316">
        <v>1</v>
      </c>
      <c r="G316" t="s">
        <v>19</v>
      </c>
      <c r="H316" t="s">
        <v>15</v>
      </c>
      <c r="I316" t="s">
        <v>31</v>
      </c>
      <c r="J316" t="s">
        <v>17</v>
      </c>
      <c r="K316">
        <v>9000</v>
      </c>
      <c r="L316" t="s">
        <v>25</v>
      </c>
      <c r="M316">
        <v>9000</v>
      </c>
      <c r="N316" t="s">
        <v>19</v>
      </c>
      <c r="O316">
        <v>0</v>
      </c>
      <c r="P316">
        <v>9000</v>
      </c>
      <c r="Q316" t="s">
        <v>60</v>
      </c>
    </row>
    <row r="317" spans="1:17">
      <c r="A317">
        <v>316</v>
      </c>
      <c r="B317">
        <v>316</v>
      </c>
      <c r="C317" s="12">
        <v>44734</v>
      </c>
      <c r="D317">
        <v>49</v>
      </c>
      <c r="E317">
        <v>3</v>
      </c>
      <c r="F317">
        <v>3</v>
      </c>
      <c r="G317" t="s">
        <v>30</v>
      </c>
      <c r="H317" t="s">
        <v>15</v>
      </c>
      <c r="I317" t="s">
        <v>23</v>
      </c>
      <c r="J317" t="s">
        <v>17</v>
      </c>
      <c r="K317">
        <v>9000</v>
      </c>
      <c r="L317" t="s">
        <v>18</v>
      </c>
      <c r="M317">
        <v>27000</v>
      </c>
      <c r="N317" t="s">
        <v>56</v>
      </c>
      <c r="O317">
        <v>1350</v>
      </c>
      <c r="P317">
        <v>25650</v>
      </c>
      <c r="Q317" t="s">
        <v>63</v>
      </c>
    </row>
    <row r="318" spans="1:17">
      <c r="A318">
        <v>317</v>
      </c>
      <c r="B318">
        <v>317</v>
      </c>
      <c r="C318" s="12">
        <v>44596</v>
      </c>
      <c r="D318">
        <v>22</v>
      </c>
      <c r="E318">
        <v>5</v>
      </c>
      <c r="F318">
        <v>1</v>
      </c>
      <c r="G318" t="s">
        <v>30</v>
      </c>
      <c r="H318" t="s">
        <v>15</v>
      </c>
      <c r="I318" t="s">
        <v>26</v>
      </c>
      <c r="J318" t="s">
        <v>17</v>
      </c>
      <c r="K318">
        <v>9000</v>
      </c>
      <c r="L318" t="s">
        <v>25</v>
      </c>
      <c r="M318">
        <v>9000</v>
      </c>
      <c r="N318" t="s">
        <v>56</v>
      </c>
      <c r="O318">
        <v>450</v>
      </c>
      <c r="P318">
        <v>8550</v>
      </c>
      <c r="Q318" t="s">
        <v>61</v>
      </c>
    </row>
    <row r="319" spans="1:17">
      <c r="A319">
        <v>318</v>
      </c>
      <c r="B319">
        <v>318</v>
      </c>
      <c r="C319" s="12">
        <v>44734</v>
      </c>
      <c r="D319">
        <v>74</v>
      </c>
      <c r="E319">
        <v>7</v>
      </c>
      <c r="F319">
        <v>1</v>
      </c>
      <c r="G319" t="s">
        <v>33</v>
      </c>
      <c r="H319" t="s">
        <v>20</v>
      </c>
      <c r="I319" t="s">
        <v>28</v>
      </c>
      <c r="J319" t="s">
        <v>17</v>
      </c>
      <c r="K319">
        <v>9000</v>
      </c>
      <c r="L319" t="s">
        <v>25</v>
      </c>
      <c r="M319">
        <v>9000</v>
      </c>
      <c r="N319" t="s">
        <v>56</v>
      </c>
      <c r="O319">
        <v>450</v>
      </c>
      <c r="P319">
        <v>8550</v>
      </c>
      <c r="Q319" t="s">
        <v>63</v>
      </c>
    </row>
    <row r="320" spans="1:17">
      <c r="A320">
        <v>319</v>
      </c>
      <c r="B320">
        <v>319</v>
      </c>
      <c r="C320" s="12">
        <v>44718</v>
      </c>
      <c r="D320">
        <v>79</v>
      </c>
      <c r="E320">
        <v>7</v>
      </c>
      <c r="F320">
        <v>2</v>
      </c>
      <c r="G320" t="s">
        <v>45</v>
      </c>
      <c r="H320" t="s">
        <v>20</v>
      </c>
      <c r="I320" t="s">
        <v>28</v>
      </c>
      <c r="J320" t="s">
        <v>17</v>
      </c>
      <c r="K320">
        <v>9000</v>
      </c>
      <c r="L320" t="s">
        <v>25</v>
      </c>
      <c r="M320">
        <v>18000</v>
      </c>
      <c r="N320" t="s">
        <v>56</v>
      </c>
      <c r="O320">
        <v>900</v>
      </c>
      <c r="P320">
        <v>17100</v>
      </c>
      <c r="Q320" t="s">
        <v>63</v>
      </c>
    </row>
    <row r="321" spans="1:17">
      <c r="A321">
        <v>320</v>
      </c>
      <c r="B321">
        <v>320</v>
      </c>
      <c r="C321" s="12">
        <v>44635</v>
      </c>
      <c r="D321">
        <v>56</v>
      </c>
      <c r="E321">
        <v>14</v>
      </c>
      <c r="F321">
        <v>3</v>
      </c>
      <c r="G321" t="s">
        <v>45</v>
      </c>
      <c r="H321" t="s">
        <v>20</v>
      </c>
      <c r="I321" t="s">
        <v>37</v>
      </c>
      <c r="J321" t="s">
        <v>17</v>
      </c>
      <c r="K321">
        <v>10000</v>
      </c>
      <c r="L321" t="s">
        <v>18</v>
      </c>
      <c r="M321">
        <v>30000</v>
      </c>
      <c r="N321" t="s">
        <v>56</v>
      </c>
      <c r="O321">
        <v>1500</v>
      </c>
      <c r="P321">
        <v>28500</v>
      </c>
      <c r="Q321" t="s">
        <v>59</v>
      </c>
    </row>
    <row r="322" spans="1:17">
      <c r="A322">
        <v>321</v>
      </c>
      <c r="B322">
        <v>321</v>
      </c>
      <c r="C322" s="12">
        <v>44796</v>
      </c>
      <c r="D322">
        <v>80</v>
      </c>
      <c r="E322">
        <v>9</v>
      </c>
      <c r="F322">
        <v>3</v>
      </c>
      <c r="G322" t="s">
        <v>30</v>
      </c>
      <c r="H322" t="s">
        <v>20</v>
      </c>
      <c r="I322" t="s">
        <v>31</v>
      </c>
      <c r="J322" t="s">
        <v>17</v>
      </c>
      <c r="K322">
        <v>9000</v>
      </c>
      <c r="L322" t="s">
        <v>25</v>
      </c>
      <c r="M322">
        <v>27000</v>
      </c>
      <c r="N322" t="s">
        <v>56</v>
      </c>
      <c r="O322">
        <v>1350</v>
      </c>
      <c r="P322">
        <v>25650</v>
      </c>
      <c r="Q322" t="s">
        <v>58</v>
      </c>
    </row>
    <row r="323" spans="1:17">
      <c r="A323">
        <v>322</v>
      </c>
      <c r="B323">
        <v>322</v>
      </c>
      <c r="C323" s="12">
        <v>44784</v>
      </c>
      <c r="D323">
        <v>66</v>
      </c>
      <c r="E323">
        <v>4</v>
      </c>
      <c r="F323">
        <v>2</v>
      </c>
      <c r="G323" t="s">
        <v>45</v>
      </c>
      <c r="H323" t="s">
        <v>20</v>
      </c>
      <c r="I323" t="s">
        <v>24</v>
      </c>
      <c r="J323" t="s">
        <v>17</v>
      </c>
      <c r="K323">
        <v>9000</v>
      </c>
      <c r="L323" t="s">
        <v>25</v>
      </c>
      <c r="M323">
        <v>18000</v>
      </c>
      <c r="N323" t="s">
        <v>56</v>
      </c>
      <c r="O323">
        <v>900</v>
      </c>
      <c r="P323">
        <v>17100</v>
      </c>
      <c r="Q323" t="s">
        <v>58</v>
      </c>
    </row>
    <row r="324" spans="1:17">
      <c r="A324">
        <v>323</v>
      </c>
      <c r="B324">
        <v>323</v>
      </c>
      <c r="C324" s="12">
        <v>44587</v>
      </c>
      <c r="D324">
        <v>82</v>
      </c>
      <c r="E324">
        <v>9</v>
      </c>
      <c r="F324">
        <v>2</v>
      </c>
      <c r="G324" t="s">
        <v>30</v>
      </c>
      <c r="H324" t="s">
        <v>15</v>
      </c>
      <c r="I324" t="s">
        <v>31</v>
      </c>
      <c r="J324" t="s">
        <v>17</v>
      </c>
      <c r="K324">
        <v>9000</v>
      </c>
      <c r="L324" t="s">
        <v>25</v>
      </c>
      <c r="M324">
        <v>18000</v>
      </c>
      <c r="N324" t="s">
        <v>56</v>
      </c>
      <c r="O324">
        <v>900</v>
      </c>
      <c r="P324">
        <v>17100</v>
      </c>
      <c r="Q324" t="s">
        <v>62</v>
      </c>
    </row>
    <row r="325" spans="1:17">
      <c r="A325">
        <v>324</v>
      </c>
      <c r="B325">
        <v>324</v>
      </c>
      <c r="C325" s="12">
        <v>44698</v>
      </c>
      <c r="D325">
        <v>8</v>
      </c>
      <c r="E325">
        <v>9</v>
      </c>
      <c r="F325">
        <v>2</v>
      </c>
      <c r="G325" t="s">
        <v>19</v>
      </c>
      <c r="H325" t="s">
        <v>15</v>
      </c>
      <c r="I325" t="s">
        <v>31</v>
      </c>
      <c r="J325" t="s">
        <v>17</v>
      </c>
      <c r="K325">
        <v>9000</v>
      </c>
      <c r="L325" t="s">
        <v>25</v>
      </c>
      <c r="M325">
        <v>18000</v>
      </c>
      <c r="N325" t="s">
        <v>19</v>
      </c>
      <c r="O325">
        <v>0</v>
      </c>
      <c r="P325">
        <v>18000</v>
      </c>
      <c r="Q325" t="s">
        <v>64</v>
      </c>
    </row>
    <row r="326" spans="1:17">
      <c r="A326">
        <v>325</v>
      </c>
      <c r="B326">
        <v>325</v>
      </c>
      <c r="C326" s="12">
        <v>44572</v>
      </c>
      <c r="D326">
        <v>70</v>
      </c>
      <c r="E326">
        <v>15</v>
      </c>
      <c r="F326">
        <v>2</v>
      </c>
      <c r="G326" t="s">
        <v>19</v>
      </c>
      <c r="H326" t="s">
        <v>20</v>
      </c>
      <c r="I326" t="s">
        <v>38</v>
      </c>
      <c r="J326" t="s">
        <v>17</v>
      </c>
      <c r="K326">
        <v>10000</v>
      </c>
      <c r="L326" t="s">
        <v>18</v>
      </c>
      <c r="M326">
        <v>20000</v>
      </c>
      <c r="N326" t="s">
        <v>19</v>
      </c>
      <c r="O326">
        <v>0</v>
      </c>
      <c r="P326">
        <v>20000</v>
      </c>
      <c r="Q326" t="s">
        <v>62</v>
      </c>
    </row>
    <row r="327" spans="1:17">
      <c r="A327">
        <v>326</v>
      </c>
      <c r="B327">
        <v>326</v>
      </c>
      <c r="C327" s="12">
        <v>44757</v>
      </c>
      <c r="D327">
        <v>20</v>
      </c>
      <c r="E327">
        <v>12</v>
      </c>
      <c r="F327">
        <v>3</v>
      </c>
      <c r="G327" t="s">
        <v>19</v>
      </c>
      <c r="H327" t="s">
        <v>20</v>
      </c>
      <c r="I327" t="s">
        <v>35</v>
      </c>
      <c r="J327" t="s">
        <v>17</v>
      </c>
      <c r="K327">
        <v>10000</v>
      </c>
      <c r="L327" t="s">
        <v>18</v>
      </c>
      <c r="M327">
        <v>30000</v>
      </c>
      <c r="N327" t="s">
        <v>19</v>
      </c>
      <c r="O327">
        <v>0</v>
      </c>
      <c r="P327">
        <v>30000</v>
      </c>
      <c r="Q327" t="s">
        <v>60</v>
      </c>
    </row>
    <row r="328" spans="1:17">
      <c r="A328">
        <v>327</v>
      </c>
      <c r="B328">
        <v>327</v>
      </c>
      <c r="C328" s="12">
        <v>44712</v>
      </c>
      <c r="D328">
        <v>79</v>
      </c>
      <c r="E328">
        <v>15</v>
      </c>
      <c r="F328">
        <v>1</v>
      </c>
      <c r="G328" t="s">
        <v>33</v>
      </c>
      <c r="H328" t="s">
        <v>20</v>
      </c>
      <c r="I328" t="s">
        <v>38</v>
      </c>
      <c r="J328" t="s">
        <v>17</v>
      </c>
      <c r="K328">
        <v>10000</v>
      </c>
      <c r="L328" t="s">
        <v>18</v>
      </c>
      <c r="M328">
        <v>10000</v>
      </c>
      <c r="N328" t="s">
        <v>56</v>
      </c>
      <c r="O328">
        <v>500</v>
      </c>
      <c r="P328">
        <v>9500</v>
      </c>
      <c r="Q328" t="s">
        <v>64</v>
      </c>
    </row>
    <row r="329" spans="1:17">
      <c r="A329">
        <v>328</v>
      </c>
      <c r="B329">
        <v>328</v>
      </c>
      <c r="C329" s="12">
        <v>44658</v>
      </c>
      <c r="D329">
        <v>69</v>
      </c>
      <c r="E329">
        <v>15</v>
      </c>
      <c r="F329">
        <v>1</v>
      </c>
      <c r="G329" t="s">
        <v>30</v>
      </c>
      <c r="H329" t="s">
        <v>15</v>
      </c>
      <c r="I329" t="s">
        <v>38</v>
      </c>
      <c r="J329" t="s">
        <v>17</v>
      </c>
      <c r="K329">
        <v>10000</v>
      </c>
      <c r="L329" t="s">
        <v>18</v>
      </c>
      <c r="M329">
        <v>10000</v>
      </c>
      <c r="N329" t="s">
        <v>56</v>
      </c>
      <c r="O329">
        <v>500</v>
      </c>
      <c r="P329">
        <v>9500</v>
      </c>
      <c r="Q329" t="s">
        <v>57</v>
      </c>
    </row>
    <row r="330" spans="1:17">
      <c r="A330">
        <v>329</v>
      </c>
      <c r="B330">
        <v>329</v>
      </c>
      <c r="C330" s="12">
        <v>44652</v>
      </c>
      <c r="D330">
        <v>52</v>
      </c>
      <c r="E330">
        <v>7</v>
      </c>
      <c r="F330">
        <v>2</v>
      </c>
      <c r="G330" t="s">
        <v>33</v>
      </c>
      <c r="H330" t="s">
        <v>15</v>
      </c>
      <c r="I330" t="s">
        <v>28</v>
      </c>
      <c r="J330" t="s">
        <v>17</v>
      </c>
      <c r="K330">
        <v>9000</v>
      </c>
      <c r="L330" t="s">
        <v>25</v>
      </c>
      <c r="M330">
        <v>18000</v>
      </c>
      <c r="N330" t="s">
        <v>56</v>
      </c>
      <c r="O330">
        <v>900</v>
      </c>
      <c r="P330">
        <v>17100</v>
      </c>
      <c r="Q330" t="s">
        <v>57</v>
      </c>
    </row>
    <row r="331" spans="1:17">
      <c r="A331">
        <v>330</v>
      </c>
      <c r="B331">
        <v>330</v>
      </c>
      <c r="C331" s="12">
        <v>44717</v>
      </c>
      <c r="D331">
        <v>8</v>
      </c>
      <c r="E331">
        <v>13</v>
      </c>
      <c r="F331">
        <v>3</v>
      </c>
      <c r="G331" t="s">
        <v>30</v>
      </c>
      <c r="H331" t="s">
        <v>15</v>
      </c>
      <c r="I331" t="s">
        <v>36</v>
      </c>
      <c r="J331" t="s">
        <v>17</v>
      </c>
      <c r="K331">
        <v>10000</v>
      </c>
      <c r="L331" t="s">
        <v>18</v>
      </c>
      <c r="M331">
        <v>30000</v>
      </c>
      <c r="N331" t="s">
        <v>56</v>
      </c>
      <c r="O331">
        <v>1500</v>
      </c>
      <c r="P331">
        <v>28500</v>
      </c>
      <c r="Q331" t="s">
        <v>63</v>
      </c>
    </row>
    <row r="332" spans="1:17">
      <c r="A332">
        <v>331</v>
      </c>
      <c r="B332">
        <v>331</v>
      </c>
      <c r="C332" s="12">
        <v>44612</v>
      </c>
      <c r="D332">
        <v>68</v>
      </c>
      <c r="E332">
        <v>11</v>
      </c>
      <c r="F332">
        <v>1</v>
      </c>
      <c r="G332" t="s">
        <v>30</v>
      </c>
      <c r="H332" t="s">
        <v>15</v>
      </c>
      <c r="I332" t="s">
        <v>34</v>
      </c>
      <c r="J332" t="s">
        <v>17</v>
      </c>
      <c r="K332">
        <v>10000</v>
      </c>
      <c r="L332" t="s">
        <v>18</v>
      </c>
      <c r="M332">
        <v>10000</v>
      </c>
      <c r="N332" t="s">
        <v>56</v>
      </c>
      <c r="O332">
        <v>500</v>
      </c>
      <c r="P332">
        <v>9500</v>
      </c>
      <c r="Q332" t="s">
        <v>61</v>
      </c>
    </row>
    <row r="333" spans="1:17">
      <c r="A333">
        <v>332</v>
      </c>
      <c r="B333">
        <v>332</v>
      </c>
      <c r="C333" s="12">
        <v>44607</v>
      </c>
      <c r="D333">
        <v>84</v>
      </c>
      <c r="E333">
        <v>18</v>
      </c>
      <c r="F333">
        <v>3</v>
      </c>
      <c r="G333" t="s">
        <v>19</v>
      </c>
      <c r="H333" t="s">
        <v>20</v>
      </c>
      <c r="I333" t="s">
        <v>41</v>
      </c>
      <c r="J333" t="s">
        <v>17</v>
      </c>
      <c r="K333">
        <v>9000</v>
      </c>
      <c r="L333" t="s">
        <v>18</v>
      </c>
      <c r="M333">
        <v>27000</v>
      </c>
      <c r="N333" t="s">
        <v>19</v>
      </c>
      <c r="O333">
        <v>0</v>
      </c>
      <c r="P333">
        <v>27000</v>
      </c>
      <c r="Q333" t="s">
        <v>61</v>
      </c>
    </row>
    <row r="334" spans="1:17">
      <c r="A334">
        <v>333</v>
      </c>
      <c r="B334">
        <v>333</v>
      </c>
      <c r="C334" s="12">
        <v>44566</v>
      </c>
      <c r="D334">
        <v>74</v>
      </c>
      <c r="E334">
        <v>6</v>
      </c>
      <c r="F334">
        <v>1</v>
      </c>
      <c r="G334" t="s">
        <v>19</v>
      </c>
      <c r="H334" t="s">
        <v>15</v>
      </c>
      <c r="I334" t="s">
        <v>27</v>
      </c>
      <c r="J334" t="s">
        <v>17</v>
      </c>
      <c r="K334">
        <v>9000</v>
      </c>
      <c r="L334" t="s">
        <v>25</v>
      </c>
      <c r="M334">
        <v>9000</v>
      </c>
      <c r="N334" t="s">
        <v>19</v>
      </c>
      <c r="O334">
        <v>0</v>
      </c>
      <c r="P334">
        <v>9000</v>
      </c>
      <c r="Q334" t="s">
        <v>62</v>
      </c>
    </row>
    <row r="335" spans="1:17">
      <c r="A335">
        <v>334</v>
      </c>
      <c r="B335">
        <v>334</v>
      </c>
      <c r="C335" s="12">
        <v>44772</v>
      </c>
      <c r="D335">
        <v>39</v>
      </c>
      <c r="E335">
        <v>1</v>
      </c>
      <c r="F335">
        <v>2</v>
      </c>
      <c r="G335" t="s">
        <v>22</v>
      </c>
      <c r="H335" t="s">
        <v>15</v>
      </c>
      <c r="I335" t="s">
        <v>16</v>
      </c>
      <c r="J335" t="s">
        <v>17</v>
      </c>
      <c r="K335">
        <v>9000</v>
      </c>
      <c r="L335" t="s">
        <v>18</v>
      </c>
      <c r="M335">
        <v>18000</v>
      </c>
      <c r="N335" t="s">
        <v>56</v>
      </c>
      <c r="O335">
        <v>900</v>
      </c>
      <c r="P335">
        <v>17100</v>
      </c>
      <c r="Q335" t="s">
        <v>60</v>
      </c>
    </row>
    <row r="336" spans="1:17">
      <c r="A336">
        <v>335</v>
      </c>
      <c r="B336">
        <v>335</v>
      </c>
      <c r="C336" s="12">
        <v>44696</v>
      </c>
      <c r="D336">
        <v>54</v>
      </c>
      <c r="E336">
        <v>12</v>
      </c>
      <c r="F336">
        <v>2</v>
      </c>
      <c r="G336" t="s">
        <v>14</v>
      </c>
      <c r="H336" t="s">
        <v>15</v>
      </c>
      <c r="I336" t="s">
        <v>35</v>
      </c>
      <c r="J336" t="s">
        <v>17</v>
      </c>
      <c r="K336">
        <v>10000</v>
      </c>
      <c r="L336" t="s">
        <v>18</v>
      </c>
      <c r="M336">
        <v>20000</v>
      </c>
      <c r="N336" t="s">
        <v>56</v>
      </c>
      <c r="O336">
        <v>1000</v>
      </c>
      <c r="P336">
        <v>19000</v>
      </c>
      <c r="Q336" t="s">
        <v>64</v>
      </c>
    </row>
    <row r="337" spans="1:17">
      <c r="A337">
        <v>336</v>
      </c>
      <c r="B337">
        <v>336</v>
      </c>
      <c r="C337" s="12">
        <v>44761</v>
      </c>
      <c r="D337">
        <v>80</v>
      </c>
      <c r="E337">
        <v>9</v>
      </c>
      <c r="F337">
        <v>1</v>
      </c>
      <c r="G337" t="s">
        <v>14</v>
      </c>
      <c r="H337" t="s">
        <v>20</v>
      </c>
      <c r="I337" t="s">
        <v>31</v>
      </c>
      <c r="J337" t="s">
        <v>17</v>
      </c>
      <c r="K337">
        <v>9000</v>
      </c>
      <c r="L337" t="s">
        <v>25</v>
      </c>
      <c r="M337">
        <v>9000</v>
      </c>
      <c r="N337" t="s">
        <v>56</v>
      </c>
      <c r="O337">
        <v>450</v>
      </c>
      <c r="P337">
        <v>8550</v>
      </c>
      <c r="Q337" t="s">
        <v>60</v>
      </c>
    </row>
    <row r="338" spans="1:17">
      <c r="A338">
        <v>337</v>
      </c>
      <c r="B338">
        <v>337</v>
      </c>
      <c r="C338" s="12">
        <v>44677</v>
      </c>
      <c r="D338">
        <v>21</v>
      </c>
      <c r="E338">
        <v>15</v>
      </c>
      <c r="F338">
        <v>1</v>
      </c>
      <c r="G338" t="s">
        <v>30</v>
      </c>
      <c r="H338" t="s">
        <v>20</v>
      </c>
      <c r="I338" t="s">
        <v>38</v>
      </c>
      <c r="J338" t="s">
        <v>17</v>
      </c>
      <c r="K338">
        <v>10000</v>
      </c>
      <c r="L338" t="s">
        <v>18</v>
      </c>
      <c r="M338">
        <v>10000</v>
      </c>
      <c r="N338" t="s">
        <v>56</v>
      </c>
      <c r="O338">
        <v>500</v>
      </c>
      <c r="P338">
        <v>9500</v>
      </c>
      <c r="Q338" t="s">
        <v>57</v>
      </c>
    </row>
    <row r="339" spans="1:17">
      <c r="A339">
        <v>338</v>
      </c>
      <c r="B339">
        <v>338</v>
      </c>
      <c r="C339" s="12">
        <v>44752</v>
      </c>
      <c r="D339">
        <v>26</v>
      </c>
      <c r="E339">
        <v>15</v>
      </c>
      <c r="F339">
        <v>1</v>
      </c>
      <c r="G339" t="s">
        <v>19</v>
      </c>
      <c r="H339" t="s">
        <v>20</v>
      </c>
      <c r="I339" t="s">
        <v>38</v>
      </c>
      <c r="J339" t="s">
        <v>17</v>
      </c>
      <c r="K339">
        <v>10000</v>
      </c>
      <c r="L339" t="s">
        <v>18</v>
      </c>
      <c r="M339">
        <v>10000</v>
      </c>
      <c r="N339" t="s">
        <v>19</v>
      </c>
      <c r="O339">
        <v>0</v>
      </c>
      <c r="P339">
        <v>10000</v>
      </c>
      <c r="Q339" t="s">
        <v>60</v>
      </c>
    </row>
    <row r="340" spans="1:17">
      <c r="A340">
        <v>339</v>
      </c>
      <c r="B340">
        <v>339</v>
      </c>
      <c r="C340" s="12">
        <v>44597</v>
      </c>
      <c r="D340">
        <v>78</v>
      </c>
      <c r="E340">
        <v>5</v>
      </c>
      <c r="F340">
        <v>3</v>
      </c>
      <c r="G340" t="s">
        <v>14</v>
      </c>
      <c r="H340" t="s">
        <v>20</v>
      </c>
      <c r="I340" t="s">
        <v>26</v>
      </c>
      <c r="J340" t="s">
        <v>17</v>
      </c>
      <c r="K340">
        <v>9000</v>
      </c>
      <c r="L340" t="s">
        <v>25</v>
      </c>
      <c r="M340">
        <v>27000</v>
      </c>
      <c r="N340" t="s">
        <v>56</v>
      </c>
      <c r="O340">
        <v>1350</v>
      </c>
      <c r="P340">
        <v>25650</v>
      </c>
      <c r="Q340" t="s">
        <v>61</v>
      </c>
    </row>
    <row r="341" spans="1:17">
      <c r="A341">
        <v>340</v>
      </c>
      <c r="B341">
        <v>340</v>
      </c>
      <c r="C341" s="12">
        <v>44720</v>
      </c>
      <c r="D341">
        <v>69</v>
      </c>
      <c r="E341">
        <v>8</v>
      </c>
      <c r="F341">
        <v>1</v>
      </c>
      <c r="G341" t="s">
        <v>22</v>
      </c>
      <c r="H341" t="s">
        <v>20</v>
      </c>
      <c r="I341" t="s">
        <v>29</v>
      </c>
      <c r="J341" t="s">
        <v>17</v>
      </c>
      <c r="K341">
        <v>9000</v>
      </c>
      <c r="L341" t="s">
        <v>25</v>
      </c>
      <c r="M341">
        <v>9000</v>
      </c>
      <c r="N341" t="s">
        <v>56</v>
      </c>
      <c r="O341">
        <v>450</v>
      </c>
      <c r="P341">
        <v>8550</v>
      </c>
      <c r="Q341" t="s">
        <v>63</v>
      </c>
    </row>
    <row r="342" spans="1:17">
      <c r="A342">
        <v>341</v>
      </c>
      <c r="B342">
        <v>341</v>
      </c>
      <c r="C342" s="12">
        <v>44575</v>
      </c>
      <c r="D342">
        <v>96</v>
      </c>
      <c r="E342">
        <v>12</v>
      </c>
      <c r="F342">
        <v>3</v>
      </c>
      <c r="G342" t="s">
        <v>14</v>
      </c>
      <c r="H342" t="s">
        <v>15</v>
      </c>
      <c r="I342" t="s">
        <v>35</v>
      </c>
      <c r="J342" t="s">
        <v>17</v>
      </c>
      <c r="K342">
        <v>10000</v>
      </c>
      <c r="L342" t="s">
        <v>18</v>
      </c>
      <c r="M342">
        <v>30000</v>
      </c>
      <c r="N342" t="s">
        <v>56</v>
      </c>
      <c r="O342">
        <v>1500</v>
      </c>
      <c r="P342">
        <v>28500</v>
      </c>
      <c r="Q342" t="s">
        <v>62</v>
      </c>
    </row>
    <row r="343" spans="1:17">
      <c r="A343">
        <v>342</v>
      </c>
      <c r="B343">
        <v>342</v>
      </c>
      <c r="C343" s="12">
        <v>44589</v>
      </c>
      <c r="D343">
        <v>96</v>
      </c>
      <c r="E343">
        <v>1</v>
      </c>
      <c r="F343">
        <v>1</v>
      </c>
      <c r="G343" t="s">
        <v>22</v>
      </c>
      <c r="H343" t="s">
        <v>15</v>
      </c>
      <c r="I343" t="s">
        <v>16</v>
      </c>
      <c r="J343" t="s">
        <v>17</v>
      </c>
      <c r="K343">
        <v>9000</v>
      </c>
      <c r="L343" t="s">
        <v>18</v>
      </c>
      <c r="M343">
        <v>9000</v>
      </c>
      <c r="N343" t="s">
        <v>56</v>
      </c>
      <c r="O343">
        <v>450</v>
      </c>
      <c r="P343">
        <v>8550</v>
      </c>
      <c r="Q343" t="s">
        <v>62</v>
      </c>
    </row>
    <row r="344" spans="1:17">
      <c r="A344">
        <v>343</v>
      </c>
      <c r="B344">
        <v>343</v>
      </c>
      <c r="C344" s="12">
        <v>44761</v>
      </c>
      <c r="D344">
        <v>49</v>
      </c>
      <c r="E344">
        <v>15</v>
      </c>
      <c r="F344">
        <v>2</v>
      </c>
      <c r="G344" t="s">
        <v>19</v>
      </c>
      <c r="H344" t="s">
        <v>15</v>
      </c>
      <c r="I344" t="s">
        <v>38</v>
      </c>
      <c r="J344" t="s">
        <v>17</v>
      </c>
      <c r="K344">
        <v>10000</v>
      </c>
      <c r="L344" t="s">
        <v>18</v>
      </c>
      <c r="M344">
        <v>20000</v>
      </c>
      <c r="N344" t="s">
        <v>19</v>
      </c>
      <c r="O344">
        <v>0</v>
      </c>
      <c r="P344">
        <v>20000</v>
      </c>
      <c r="Q344" t="s">
        <v>60</v>
      </c>
    </row>
    <row r="345" spans="1:17">
      <c r="A345">
        <v>344</v>
      </c>
      <c r="B345">
        <v>344</v>
      </c>
      <c r="C345" s="12">
        <v>44750</v>
      </c>
      <c r="D345">
        <v>44</v>
      </c>
      <c r="E345">
        <v>14</v>
      </c>
      <c r="F345">
        <v>1</v>
      </c>
      <c r="G345" t="s">
        <v>19</v>
      </c>
      <c r="H345" t="s">
        <v>15</v>
      </c>
      <c r="I345" t="s">
        <v>37</v>
      </c>
      <c r="J345" t="s">
        <v>17</v>
      </c>
      <c r="K345">
        <v>10000</v>
      </c>
      <c r="L345" t="s">
        <v>18</v>
      </c>
      <c r="M345">
        <v>10000</v>
      </c>
      <c r="N345" t="s">
        <v>19</v>
      </c>
      <c r="O345">
        <v>0</v>
      </c>
      <c r="P345">
        <v>10000</v>
      </c>
      <c r="Q345" t="s">
        <v>60</v>
      </c>
    </row>
    <row r="346" spans="1:17">
      <c r="A346">
        <v>345</v>
      </c>
      <c r="B346">
        <v>345</v>
      </c>
      <c r="C346" s="12">
        <v>44635</v>
      </c>
      <c r="D346">
        <v>30</v>
      </c>
      <c r="E346">
        <v>13</v>
      </c>
      <c r="F346">
        <v>2</v>
      </c>
      <c r="G346" t="s">
        <v>19</v>
      </c>
      <c r="H346" t="s">
        <v>20</v>
      </c>
      <c r="I346" t="s">
        <v>36</v>
      </c>
      <c r="J346" t="s">
        <v>17</v>
      </c>
      <c r="K346">
        <v>10000</v>
      </c>
      <c r="L346" t="s">
        <v>18</v>
      </c>
      <c r="M346">
        <v>20000</v>
      </c>
      <c r="N346" t="s">
        <v>19</v>
      </c>
      <c r="O346">
        <v>0</v>
      </c>
      <c r="P346">
        <v>20000</v>
      </c>
      <c r="Q346" t="s">
        <v>59</v>
      </c>
    </row>
    <row r="347" spans="1:17">
      <c r="A347">
        <v>346</v>
      </c>
      <c r="B347">
        <v>346</v>
      </c>
      <c r="C347" s="12">
        <v>44671</v>
      </c>
      <c r="D347">
        <v>7</v>
      </c>
      <c r="E347">
        <v>10</v>
      </c>
      <c r="F347">
        <v>2</v>
      </c>
      <c r="G347" t="s">
        <v>14</v>
      </c>
      <c r="H347" t="s">
        <v>15</v>
      </c>
      <c r="I347" t="s">
        <v>32</v>
      </c>
      <c r="J347" t="s">
        <v>17</v>
      </c>
      <c r="K347">
        <v>9000</v>
      </c>
      <c r="L347" t="s">
        <v>18</v>
      </c>
      <c r="M347">
        <v>18000</v>
      </c>
      <c r="N347" t="s">
        <v>56</v>
      </c>
      <c r="O347">
        <v>900</v>
      </c>
      <c r="P347">
        <v>17100</v>
      </c>
      <c r="Q347" t="s">
        <v>57</v>
      </c>
    </row>
    <row r="348" spans="1:17">
      <c r="A348">
        <v>347</v>
      </c>
      <c r="B348">
        <v>347</v>
      </c>
      <c r="C348" s="12">
        <v>44564</v>
      </c>
      <c r="D348">
        <v>79</v>
      </c>
      <c r="E348">
        <v>16</v>
      </c>
      <c r="F348">
        <v>1</v>
      </c>
      <c r="G348" t="s">
        <v>22</v>
      </c>
      <c r="H348" t="s">
        <v>15</v>
      </c>
      <c r="I348" t="s">
        <v>39</v>
      </c>
      <c r="J348" t="s">
        <v>17</v>
      </c>
      <c r="K348">
        <v>10000</v>
      </c>
      <c r="L348" t="s">
        <v>18</v>
      </c>
      <c r="M348">
        <v>10000</v>
      </c>
      <c r="N348" t="s">
        <v>56</v>
      </c>
      <c r="O348">
        <v>500</v>
      </c>
      <c r="P348">
        <v>9500</v>
      </c>
      <c r="Q348" t="s">
        <v>62</v>
      </c>
    </row>
    <row r="349" spans="1:17">
      <c r="A349">
        <v>348</v>
      </c>
      <c r="B349">
        <v>348</v>
      </c>
      <c r="C349" s="12">
        <v>44779</v>
      </c>
      <c r="D349">
        <v>39</v>
      </c>
      <c r="E349">
        <v>14</v>
      </c>
      <c r="F349">
        <v>2</v>
      </c>
      <c r="G349" t="s">
        <v>19</v>
      </c>
      <c r="H349" t="s">
        <v>15</v>
      </c>
      <c r="I349" t="s">
        <v>37</v>
      </c>
      <c r="J349" t="s">
        <v>17</v>
      </c>
      <c r="K349">
        <v>10000</v>
      </c>
      <c r="L349" t="s">
        <v>18</v>
      </c>
      <c r="M349">
        <v>20000</v>
      </c>
      <c r="N349" t="s">
        <v>19</v>
      </c>
      <c r="O349">
        <v>0</v>
      </c>
      <c r="P349">
        <v>20000</v>
      </c>
      <c r="Q349" t="s">
        <v>58</v>
      </c>
    </row>
    <row r="350" spans="1:17">
      <c r="A350">
        <v>349</v>
      </c>
      <c r="B350">
        <v>349</v>
      </c>
      <c r="C350" s="12">
        <v>44568</v>
      </c>
      <c r="D350">
        <v>54</v>
      </c>
      <c r="E350">
        <v>14</v>
      </c>
      <c r="F350">
        <v>2</v>
      </c>
      <c r="G350" t="s">
        <v>30</v>
      </c>
      <c r="H350" t="s">
        <v>15</v>
      </c>
      <c r="I350" t="s">
        <v>37</v>
      </c>
      <c r="J350" t="s">
        <v>17</v>
      </c>
      <c r="K350">
        <v>10000</v>
      </c>
      <c r="L350" t="s">
        <v>18</v>
      </c>
      <c r="M350">
        <v>20000</v>
      </c>
      <c r="N350" t="s">
        <v>56</v>
      </c>
      <c r="O350">
        <v>1000</v>
      </c>
      <c r="P350">
        <v>19000</v>
      </c>
      <c r="Q350" t="s">
        <v>62</v>
      </c>
    </row>
    <row r="351" spans="1:17">
      <c r="A351">
        <v>350</v>
      </c>
      <c r="B351">
        <v>350</v>
      </c>
      <c r="C351" s="12">
        <v>44708</v>
      </c>
      <c r="D351">
        <v>6</v>
      </c>
      <c r="E351">
        <v>11</v>
      </c>
      <c r="F351">
        <v>3</v>
      </c>
      <c r="G351" t="s">
        <v>45</v>
      </c>
      <c r="H351" t="s">
        <v>20</v>
      </c>
      <c r="I351" t="s">
        <v>34</v>
      </c>
      <c r="J351" t="s">
        <v>17</v>
      </c>
      <c r="K351">
        <v>10000</v>
      </c>
      <c r="L351" t="s">
        <v>18</v>
      </c>
      <c r="M351">
        <v>30000</v>
      </c>
      <c r="N351" t="s">
        <v>56</v>
      </c>
      <c r="O351">
        <v>1500</v>
      </c>
      <c r="P351">
        <v>28500</v>
      </c>
      <c r="Q351" t="s">
        <v>64</v>
      </c>
    </row>
    <row r="352" spans="1:17">
      <c r="A352">
        <v>351</v>
      </c>
      <c r="B352">
        <v>351</v>
      </c>
      <c r="C352" s="12">
        <v>44676</v>
      </c>
      <c r="D352">
        <v>29</v>
      </c>
      <c r="E352">
        <v>17</v>
      </c>
      <c r="F352">
        <v>3</v>
      </c>
      <c r="G352" t="s">
        <v>33</v>
      </c>
      <c r="H352" t="s">
        <v>15</v>
      </c>
      <c r="I352" t="s">
        <v>40</v>
      </c>
      <c r="J352" t="s">
        <v>17</v>
      </c>
      <c r="K352">
        <v>10000</v>
      </c>
      <c r="L352" t="s">
        <v>18</v>
      </c>
      <c r="M352">
        <v>30000</v>
      </c>
      <c r="N352" t="s">
        <v>56</v>
      </c>
      <c r="O352">
        <v>1500</v>
      </c>
      <c r="P352">
        <v>28500</v>
      </c>
      <c r="Q352" t="s">
        <v>57</v>
      </c>
    </row>
    <row r="353" spans="1:17">
      <c r="A353">
        <v>352</v>
      </c>
      <c r="B353">
        <v>352</v>
      </c>
      <c r="C353" s="12">
        <v>44630</v>
      </c>
      <c r="D353">
        <v>32</v>
      </c>
      <c r="E353">
        <v>6</v>
      </c>
      <c r="F353">
        <v>3</v>
      </c>
      <c r="G353" t="s">
        <v>30</v>
      </c>
      <c r="H353" t="s">
        <v>15</v>
      </c>
      <c r="I353" t="s">
        <v>27</v>
      </c>
      <c r="J353" t="s">
        <v>17</v>
      </c>
      <c r="K353">
        <v>9000</v>
      </c>
      <c r="L353" t="s">
        <v>25</v>
      </c>
      <c r="M353">
        <v>27000</v>
      </c>
      <c r="N353" t="s">
        <v>56</v>
      </c>
      <c r="O353">
        <v>1350</v>
      </c>
      <c r="P353">
        <v>25650</v>
      </c>
      <c r="Q353" t="s">
        <v>59</v>
      </c>
    </row>
    <row r="354" spans="1:17">
      <c r="A354">
        <v>353</v>
      </c>
      <c r="B354">
        <v>353</v>
      </c>
      <c r="C354" s="12">
        <v>44698</v>
      </c>
      <c r="D354">
        <v>83</v>
      </c>
      <c r="E354">
        <v>15</v>
      </c>
      <c r="F354">
        <v>2</v>
      </c>
      <c r="G354" t="s">
        <v>19</v>
      </c>
      <c r="H354" t="s">
        <v>20</v>
      </c>
      <c r="I354" t="s">
        <v>38</v>
      </c>
      <c r="J354" t="s">
        <v>17</v>
      </c>
      <c r="K354">
        <v>10000</v>
      </c>
      <c r="L354" t="s">
        <v>18</v>
      </c>
      <c r="M354">
        <v>20000</v>
      </c>
      <c r="N354" t="s">
        <v>19</v>
      </c>
      <c r="O354">
        <v>0</v>
      </c>
      <c r="P354">
        <v>20000</v>
      </c>
      <c r="Q354" t="s">
        <v>64</v>
      </c>
    </row>
    <row r="355" spans="1:17">
      <c r="A355">
        <v>354</v>
      </c>
      <c r="B355">
        <v>354</v>
      </c>
      <c r="C355" s="12">
        <v>44645</v>
      </c>
      <c r="D355">
        <v>77</v>
      </c>
      <c r="E355">
        <v>14</v>
      </c>
      <c r="F355">
        <v>1</v>
      </c>
      <c r="G355" t="s">
        <v>45</v>
      </c>
      <c r="H355" t="s">
        <v>20</v>
      </c>
      <c r="I355" t="s">
        <v>37</v>
      </c>
      <c r="J355" t="s">
        <v>17</v>
      </c>
      <c r="K355">
        <v>10000</v>
      </c>
      <c r="L355" t="s">
        <v>18</v>
      </c>
      <c r="M355">
        <v>10000</v>
      </c>
      <c r="N355" t="s">
        <v>56</v>
      </c>
      <c r="O355">
        <v>500</v>
      </c>
      <c r="P355">
        <v>9500</v>
      </c>
      <c r="Q355" t="s">
        <v>59</v>
      </c>
    </row>
    <row r="356" spans="1:17">
      <c r="A356">
        <v>355</v>
      </c>
      <c r="B356">
        <v>355</v>
      </c>
      <c r="C356" s="12">
        <v>44577</v>
      </c>
      <c r="D356">
        <v>68</v>
      </c>
      <c r="E356">
        <v>7</v>
      </c>
      <c r="F356">
        <v>1</v>
      </c>
      <c r="G356" t="s">
        <v>33</v>
      </c>
      <c r="H356" t="s">
        <v>15</v>
      </c>
      <c r="I356" t="s">
        <v>28</v>
      </c>
      <c r="J356" t="s">
        <v>17</v>
      </c>
      <c r="K356">
        <v>9000</v>
      </c>
      <c r="L356" t="s">
        <v>25</v>
      </c>
      <c r="M356">
        <v>9000</v>
      </c>
      <c r="N356" t="s">
        <v>56</v>
      </c>
      <c r="O356">
        <v>450</v>
      </c>
      <c r="P356">
        <v>8550</v>
      </c>
      <c r="Q356" t="s">
        <v>62</v>
      </c>
    </row>
    <row r="357" spans="1:17">
      <c r="A357">
        <v>356</v>
      </c>
      <c r="B357">
        <v>356</v>
      </c>
      <c r="C357" s="12">
        <v>44620</v>
      </c>
      <c r="D357">
        <v>36</v>
      </c>
      <c r="E357">
        <v>15</v>
      </c>
      <c r="F357">
        <v>2</v>
      </c>
      <c r="G357" t="s">
        <v>14</v>
      </c>
      <c r="H357" t="s">
        <v>15</v>
      </c>
      <c r="I357" t="s">
        <v>38</v>
      </c>
      <c r="J357" t="s">
        <v>17</v>
      </c>
      <c r="K357">
        <v>10000</v>
      </c>
      <c r="L357" t="s">
        <v>18</v>
      </c>
      <c r="M357">
        <v>20000</v>
      </c>
      <c r="N357" t="s">
        <v>56</v>
      </c>
      <c r="O357">
        <v>1000</v>
      </c>
      <c r="P357">
        <v>19000</v>
      </c>
      <c r="Q357" t="s">
        <v>61</v>
      </c>
    </row>
    <row r="358" spans="1:17">
      <c r="A358">
        <v>357</v>
      </c>
      <c r="B358">
        <v>357</v>
      </c>
      <c r="C358" s="12">
        <v>44787</v>
      </c>
      <c r="D358">
        <v>4</v>
      </c>
      <c r="E358">
        <v>15</v>
      </c>
      <c r="F358">
        <v>2</v>
      </c>
      <c r="G358" t="s">
        <v>30</v>
      </c>
      <c r="H358" t="s">
        <v>15</v>
      </c>
      <c r="I358" t="s">
        <v>38</v>
      </c>
      <c r="J358" t="s">
        <v>17</v>
      </c>
      <c r="K358">
        <v>10000</v>
      </c>
      <c r="L358" t="s">
        <v>18</v>
      </c>
      <c r="M358">
        <v>20000</v>
      </c>
      <c r="N358" t="s">
        <v>56</v>
      </c>
      <c r="O358">
        <v>1000</v>
      </c>
      <c r="P358">
        <v>19000</v>
      </c>
      <c r="Q358" t="s">
        <v>58</v>
      </c>
    </row>
    <row r="359" spans="1:17">
      <c r="A359">
        <v>358</v>
      </c>
      <c r="B359">
        <v>358</v>
      </c>
      <c r="C359" s="12">
        <v>44571</v>
      </c>
      <c r="D359">
        <v>68</v>
      </c>
      <c r="E359">
        <v>1</v>
      </c>
      <c r="F359">
        <v>1</v>
      </c>
      <c r="G359" t="s">
        <v>19</v>
      </c>
      <c r="H359" t="s">
        <v>20</v>
      </c>
      <c r="I359" t="s">
        <v>16</v>
      </c>
      <c r="J359" t="s">
        <v>17</v>
      </c>
      <c r="K359">
        <v>9000</v>
      </c>
      <c r="L359" t="s">
        <v>18</v>
      </c>
      <c r="M359">
        <v>9000</v>
      </c>
      <c r="N359" t="s">
        <v>19</v>
      </c>
      <c r="O359">
        <v>0</v>
      </c>
      <c r="P359">
        <v>9000</v>
      </c>
      <c r="Q359" t="s">
        <v>62</v>
      </c>
    </row>
    <row r="360" spans="1:17">
      <c r="A360">
        <v>359</v>
      </c>
      <c r="B360">
        <v>359</v>
      </c>
      <c r="C360" s="12">
        <v>44571</v>
      </c>
      <c r="D360">
        <v>26</v>
      </c>
      <c r="E360">
        <v>16</v>
      </c>
      <c r="F360">
        <v>1</v>
      </c>
      <c r="G360" t="s">
        <v>30</v>
      </c>
      <c r="H360" t="s">
        <v>15</v>
      </c>
      <c r="I360" t="s">
        <v>39</v>
      </c>
      <c r="J360" t="s">
        <v>17</v>
      </c>
      <c r="K360">
        <v>10000</v>
      </c>
      <c r="L360" t="s">
        <v>18</v>
      </c>
      <c r="M360">
        <v>10000</v>
      </c>
      <c r="N360" t="s">
        <v>56</v>
      </c>
      <c r="O360">
        <v>500</v>
      </c>
      <c r="P360">
        <v>9500</v>
      </c>
      <c r="Q360" t="s">
        <v>62</v>
      </c>
    </row>
    <row r="361" spans="1:17">
      <c r="A361">
        <v>360</v>
      </c>
      <c r="B361">
        <v>360</v>
      </c>
      <c r="C361" s="12">
        <v>44789</v>
      </c>
      <c r="D361">
        <v>100</v>
      </c>
      <c r="E361">
        <v>18</v>
      </c>
      <c r="F361">
        <v>2</v>
      </c>
      <c r="G361" t="s">
        <v>45</v>
      </c>
      <c r="H361" t="s">
        <v>20</v>
      </c>
      <c r="I361" t="s">
        <v>41</v>
      </c>
      <c r="J361" t="s">
        <v>17</v>
      </c>
      <c r="K361">
        <v>9000</v>
      </c>
      <c r="L361" t="s">
        <v>18</v>
      </c>
      <c r="M361">
        <v>18000</v>
      </c>
      <c r="N361" t="s">
        <v>56</v>
      </c>
      <c r="O361">
        <v>900</v>
      </c>
      <c r="P361">
        <v>17100</v>
      </c>
      <c r="Q361" t="s">
        <v>58</v>
      </c>
    </row>
    <row r="362" spans="1:17">
      <c r="A362">
        <v>361</v>
      </c>
      <c r="B362">
        <v>361</v>
      </c>
      <c r="C362" s="12">
        <v>44783</v>
      </c>
      <c r="D362">
        <v>58</v>
      </c>
      <c r="E362">
        <v>5</v>
      </c>
      <c r="F362">
        <v>3</v>
      </c>
      <c r="G362" t="s">
        <v>33</v>
      </c>
      <c r="H362" t="s">
        <v>20</v>
      </c>
      <c r="I362" t="s">
        <v>26</v>
      </c>
      <c r="J362" t="s">
        <v>17</v>
      </c>
      <c r="K362">
        <v>9000</v>
      </c>
      <c r="L362" t="s">
        <v>25</v>
      </c>
      <c r="M362">
        <v>27000</v>
      </c>
      <c r="N362" t="s">
        <v>56</v>
      </c>
      <c r="O362">
        <v>1350</v>
      </c>
      <c r="P362">
        <v>25650</v>
      </c>
      <c r="Q362" t="s">
        <v>58</v>
      </c>
    </row>
    <row r="363" spans="1:17">
      <c r="A363">
        <v>362</v>
      </c>
      <c r="B363">
        <v>362</v>
      </c>
      <c r="C363" s="12">
        <v>44572</v>
      </c>
      <c r="D363">
        <v>96</v>
      </c>
      <c r="E363">
        <v>7</v>
      </c>
      <c r="F363">
        <v>2</v>
      </c>
      <c r="G363" t="s">
        <v>45</v>
      </c>
      <c r="H363" t="s">
        <v>15</v>
      </c>
      <c r="I363" t="s">
        <v>28</v>
      </c>
      <c r="J363" t="s">
        <v>17</v>
      </c>
      <c r="K363">
        <v>9000</v>
      </c>
      <c r="L363" t="s">
        <v>25</v>
      </c>
      <c r="M363">
        <v>18000</v>
      </c>
      <c r="N363" t="s">
        <v>56</v>
      </c>
      <c r="O363">
        <v>900</v>
      </c>
      <c r="P363">
        <v>17100</v>
      </c>
      <c r="Q363" t="s">
        <v>62</v>
      </c>
    </row>
    <row r="364" spans="1:17">
      <c r="A364">
        <v>363</v>
      </c>
      <c r="B364">
        <v>363</v>
      </c>
      <c r="C364" s="12">
        <v>44693</v>
      </c>
      <c r="D364">
        <v>84</v>
      </c>
      <c r="E364">
        <v>16</v>
      </c>
      <c r="F364">
        <v>2</v>
      </c>
      <c r="G364" t="s">
        <v>30</v>
      </c>
      <c r="H364" t="s">
        <v>20</v>
      </c>
      <c r="I364" t="s">
        <v>39</v>
      </c>
      <c r="J364" t="s">
        <v>17</v>
      </c>
      <c r="K364">
        <v>10000</v>
      </c>
      <c r="L364" t="s">
        <v>18</v>
      </c>
      <c r="M364">
        <v>20000</v>
      </c>
      <c r="N364" t="s">
        <v>56</v>
      </c>
      <c r="O364">
        <v>1000</v>
      </c>
      <c r="P364">
        <v>19000</v>
      </c>
      <c r="Q364" t="s">
        <v>64</v>
      </c>
    </row>
    <row r="365" spans="1:17">
      <c r="A365">
        <v>364</v>
      </c>
      <c r="B365">
        <v>364</v>
      </c>
      <c r="C365" s="12">
        <v>44719</v>
      </c>
      <c r="D365">
        <v>12</v>
      </c>
      <c r="E365">
        <v>5</v>
      </c>
      <c r="F365">
        <v>2</v>
      </c>
      <c r="G365" t="s">
        <v>45</v>
      </c>
      <c r="H365" t="s">
        <v>20</v>
      </c>
      <c r="I365" t="s">
        <v>26</v>
      </c>
      <c r="J365" t="s">
        <v>17</v>
      </c>
      <c r="K365">
        <v>9000</v>
      </c>
      <c r="L365" t="s">
        <v>25</v>
      </c>
      <c r="M365">
        <v>18000</v>
      </c>
      <c r="N365" t="s">
        <v>56</v>
      </c>
      <c r="O365">
        <v>900</v>
      </c>
      <c r="P365">
        <v>17100</v>
      </c>
      <c r="Q365" t="s">
        <v>63</v>
      </c>
    </row>
    <row r="366" spans="1:17">
      <c r="A366">
        <v>365</v>
      </c>
      <c r="B366">
        <v>365</v>
      </c>
      <c r="C366" s="12">
        <v>44693</v>
      </c>
      <c r="D366">
        <v>7</v>
      </c>
      <c r="E366">
        <v>15</v>
      </c>
      <c r="F366">
        <v>3</v>
      </c>
      <c r="G366" t="s">
        <v>22</v>
      </c>
      <c r="H366" t="s">
        <v>20</v>
      </c>
      <c r="I366" t="s">
        <v>38</v>
      </c>
      <c r="J366" t="s">
        <v>17</v>
      </c>
      <c r="K366">
        <v>10000</v>
      </c>
      <c r="L366" t="s">
        <v>18</v>
      </c>
      <c r="M366">
        <v>30000</v>
      </c>
      <c r="N366" t="s">
        <v>56</v>
      </c>
      <c r="O366">
        <v>1500</v>
      </c>
      <c r="P366">
        <v>28500</v>
      </c>
      <c r="Q366" t="s">
        <v>64</v>
      </c>
    </row>
    <row r="367" spans="1:17">
      <c r="A367">
        <v>366</v>
      </c>
      <c r="B367">
        <v>366</v>
      </c>
      <c r="C367" s="12">
        <v>44773</v>
      </c>
      <c r="D367">
        <v>69</v>
      </c>
      <c r="E367">
        <v>11</v>
      </c>
      <c r="F367">
        <v>3</v>
      </c>
      <c r="G367" t="s">
        <v>22</v>
      </c>
      <c r="H367" t="s">
        <v>20</v>
      </c>
      <c r="I367" t="s">
        <v>34</v>
      </c>
      <c r="J367" t="s">
        <v>17</v>
      </c>
      <c r="K367">
        <v>10000</v>
      </c>
      <c r="L367" t="s">
        <v>18</v>
      </c>
      <c r="M367">
        <v>30000</v>
      </c>
      <c r="N367" t="s">
        <v>56</v>
      </c>
      <c r="O367">
        <v>1500</v>
      </c>
      <c r="P367">
        <v>28500</v>
      </c>
      <c r="Q367" t="s">
        <v>60</v>
      </c>
    </row>
    <row r="368" spans="1:17">
      <c r="A368">
        <v>367</v>
      </c>
      <c r="B368">
        <v>367</v>
      </c>
      <c r="C368" s="12">
        <v>44710</v>
      </c>
      <c r="D368">
        <v>48</v>
      </c>
      <c r="E368">
        <v>5</v>
      </c>
      <c r="F368">
        <v>1</v>
      </c>
      <c r="G368" t="s">
        <v>33</v>
      </c>
      <c r="H368" t="s">
        <v>20</v>
      </c>
      <c r="I368" t="s">
        <v>26</v>
      </c>
      <c r="J368" t="s">
        <v>17</v>
      </c>
      <c r="K368">
        <v>9000</v>
      </c>
      <c r="L368" t="s">
        <v>25</v>
      </c>
      <c r="M368">
        <v>9000</v>
      </c>
      <c r="N368" t="s">
        <v>56</v>
      </c>
      <c r="O368">
        <v>450</v>
      </c>
      <c r="P368">
        <v>8550</v>
      </c>
      <c r="Q368" t="s">
        <v>64</v>
      </c>
    </row>
    <row r="369" spans="1:17">
      <c r="A369">
        <v>368</v>
      </c>
      <c r="B369">
        <v>368</v>
      </c>
      <c r="C369" s="12">
        <v>44677</v>
      </c>
      <c r="D369">
        <v>39</v>
      </c>
      <c r="E369">
        <v>5</v>
      </c>
      <c r="F369">
        <v>2</v>
      </c>
      <c r="G369" t="s">
        <v>45</v>
      </c>
      <c r="H369" t="s">
        <v>15</v>
      </c>
      <c r="I369" t="s">
        <v>26</v>
      </c>
      <c r="J369" t="s">
        <v>17</v>
      </c>
      <c r="K369">
        <v>9000</v>
      </c>
      <c r="L369" t="s">
        <v>25</v>
      </c>
      <c r="M369">
        <v>18000</v>
      </c>
      <c r="N369" t="s">
        <v>56</v>
      </c>
      <c r="O369">
        <v>900</v>
      </c>
      <c r="P369">
        <v>17100</v>
      </c>
      <c r="Q369" t="s">
        <v>57</v>
      </c>
    </row>
    <row r="370" spans="1:17">
      <c r="A370">
        <v>369</v>
      </c>
      <c r="B370">
        <v>369</v>
      </c>
      <c r="C370" s="12">
        <v>44669</v>
      </c>
      <c r="D370">
        <v>18</v>
      </c>
      <c r="E370">
        <v>14</v>
      </c>
      <c r="F370">
        <v>3</v>
      </c>
      <c r="G370" t="s">
        <v>14</v>
      </c>
      <c r="H370" t="s">
        <v>15</v>
      </c>
      <c r="I370" t="s">
        <v>37</v>
      </c>
      <c r="J370" t="s">
        <v>17</v>
      </c>
      <c r="K370">
        <v>10000</v>
      </c>
      <c r="L370" t="s">
        <v>18</v>
      </c>
      <c r="M370">
        <v>30000</v>
      </c>
      <c r="N370" t="s">
        <v>56</v>
      </c>
      <c r="O370">
        <v>1500</v>
      </c>
      <c r="P370">
        <v>28500</v>
      </c>
      <c r="Q370" t="s">
        <v>57</v>
      </c>
    </row>
    <row r="371" spans="1:17">
      <c r="A371">
        <v>370</v>
      </c>
      <c r="B371">
        <v>370</v>
      </c>
      <c r="C371" s="12">
        <v>44613</v>
      </c>
      <c r="D371">
        <v>52</v>
      </c>
      <c r="E371">
        <v>15</v>
      </c>
      <c r="F371">
        <v>3</v>
      </c>
      <c r="G371" t="s">
        <v>33</v>
      </c>
      <c r="H371" t="s">
        <v>20</v>
      </c>
      <c r="I371" t="s">
        <v>38</v>
      </c>
      <c r="J371" t="s">
        <v>17</v>
      </c>
      <c r="K371">
        <v>10000</v>
      </c>
      <c r="L371" t="s">
        <v>18</v>
      </c>
      <c r="M371">
        <v>30000</v>
      </c>
      <c r="N371" t="s">
        <v>56</v>
      </c>
      <c r="O371">
        <v>1500</v>
      </c>
      <c r="P371">
        <v>28500</v>
      </c>
      <c r="Q371" t="s">
        <v>61</v>
      </c>
    </row>
    <row r="372" spans="1:17">
      <c r="A372">
        <v>371</v>
      </c>
      <c r="B372">
        <v>371</v>
      </c>
      <c r="C372" s="12">
        <v>44588</v>
      </c>
      <c r="D372">
        <v>94</v>
      </c>
      <c r="E372">
        <v>7</v>
      </c>
      <c r="F372">
        <v>2</v>
      </c>
      <c r="G372" t="s">
        <v>19</v>
      </c>
      <c r="H372" t="s">
        <v>15</v>
      </c>
      <c r="I372" t="s">
        <v>28</v>
      </c>
      <c r="J372" t="s">
        <v>17</v>
      </c>
      <c r="K372">
        <v>9000</v>
      </c>
      <c r="L372" t="s">
        <v>25</v>
      </c>
      <c r="M372">
        <v>18000</v>
      </c>
      <c r="N372" t="s">
        <v>19</v>
      </c>
      <c r="O372">
        <v>0</v>
      </c>
      <c r="P372">
        <v>18000</v>
      </c>
      <c r="Q372" t="s">
        <v>62</v>
      </c>
    </row>
    <row r="373" spans="1:17">
      <c r="A373">
        <v>372</v>
      </c>
      <c r="B373">
        <v>372</v>
      </c>
      <c r="C373" s="12">
        <v>44591</v>
      </c>
      <c r="D373">
        <v>18</v>
      </c>
      <c r="E373">
        <v>6</v>
      </c>
      <c r="F373">
        <v>1</v>
      </c>
      <c r="G373" t="s">
        <v>33</v>
      </c>
      <c r="H373" t="s">
        <v>15</v>
      </c>
      <c r="I373" t="s">
        <v>27</v>
      </c>
      <c r="J373" t="s">
        <v>17</v>
      </c>
      <c r="K373">
        <v>9000</v>
      </c>
      <c r="L373" t="s">
        <v>25</v>
      </c>
      <c r="M373">
        <v>9000</v>
      </c>
      <c r="N373" t="s">
        <v>56</v>
      </c>
      <c r="O373">
        <v>450</v>
      </c>
      <c r="P373">
        <v>8550</v>
      </c>
      <c r="Q373" t="s">
        <v>62</v>
      </c>
    </row>
    <row r="374" spans="1:17">
      <c r="A374">
        <v>373</v>
      </c>
      <c r="B374">
        <v>373</v>
      </c>
      <c r="C374" s="12">
        <v>44731</v>
      </c>
      <c r="D374">
        <v>1</v>
      </c>
      <c r="E374">
        <v>15</v>
      </c>
      <c r="F374">
        <v>1</v>
      </c>
      <c r="G374" t="s">
        <v>30</v>
      </c>
      <c r="H374" t="s">
        <v>15</v>
      </c>
      <c r="I374" t="s">
        <v>38</v>
      </c>
      <c r="J374" t="s">
        <v>17</v>
      </c>
      <c r="K374">
        <v>10000</v>
      </c>
      <c r="L374" t="s">
        <v>18</v>
      </c>
      <c r="M374">
        <v>10000</v>
      </c>
      <c r="N374" t="s">
        <v>56</v>
      </c>
      <c r="O374">
        <v>500</v>
      </c>
      <c r="P374">
        <v>9500</v>
      </c>
      <c r="Q374" t="s">
        <v>63</v>
      </c>
    </row>
    <row r="375" spans="1:17">
      <c r="A375">
        <v>374</v>
      </c>
      <c r="B375">
        <v>374</v>
      </c>
      <c r="C375" s="12">
        <v>44736</v>
      </c>
      <c r="D375">
        <v>8</v>
      </c>
      <c r="E375">
        <v>15</v>
      </c>
      <c r="F375">
        <v>2</v>
      </c>
      <c r="G375" t="s">
        <v>19</v>
      </c>
      <c r="H375" t="s">
        <v>20</v>
      </c>
      <c r="I375" t="s">
        <v>38</v>
      </c>
      <c r="J375" t="s">
        <v>17</v>
      </c>
      <c r="K375">
        <v>10000</v>
      </c>
      <c r="L375" t="s">
        <v>18</v>
      </c>
      <c r="M375">
        <v>20000</v>
      </c>
      <c r="N375" t="s">
        <v>19</v>
      </c>
      <c r="O375">
        <v>0</v>
      </c>
      <c r="P375">
        <v>20000</v>
      </c>
      <c r="Q375" t="s">
        <v>63</v>
      </c>
    </row>
    <row r="376" spans="1:17">
      <c r="A376">
        <v>375</v>
      </c>
      <c r="B376">
        <v>375</v>
      </c>
      <c r="C376" s="12">
        <v>44658</v>
      </c>
      <c r="D376">
        <v>80</v>
      </c>
      <c r="E376">
        <v>3</v>
      </c>
      <c r="F376">
        <v>1</v>
      </c>
      <c r="G376" t="s">
        <v>45</v>
      </c>
      <c r="H376" t="s">
        <v>15</v>
      </c>
      <c r="I376" t="s">
        <v>23</v>
      </c>
      <c r="J376" t="s">
        <v>17</v>
      </c>
      <c r="K376">
        <v>9000</v>
      </c>
      <c r="L376" t="s">
        <v>18</v>
      </c>
      <c r="M376">
        <v>9000</v>
      </c>
      <c r="N376" t="s">
        <v>56</v>
      </c>
      <c r="O376">
        <v>450</v>
      </c>
      <c r="P376">
        <v>8550</v>
      </c>
      <c r="Q376" t="s">
        <v>57</v>
      </c>
    </row>
    <row r="377" spans="1:17">
      <c r="A377">
        <v>376</v>
      </c>
      <c r="B377">
        <v>376</v>
      </c>
      <c r="C377" s="12">
        <v>44660</v>
      </c>
      <c r="D377">
        <v>56</v>
      </c>
      <c r="E377">
        <v>11</v>
      </c>
      <c r="F377">
        <v>2</v>
      </c>
      <c r="G377" t="s">
        <v>14</v>
      </c>
      <c r="H377" t="s">
        <v>20</v>
      </c>
      <c r="I377" t="s">
        <v>34</v>
      </c>
      <c r="J377" t="s">
        <v>17</v>
      </c>
      <c r="K377">
        <v>10000</v>
      </c>
      <c r="L377" t="s">
        <v>18</v>
      </c>
      <c r="M377">
        <v>20000</v>
      </c>
      <c r="N377" t="s">
        <v>56</v>
      </c>
      <c r="O377">
        <v>1000</v>
      </c>
      <c r="P377">
        <v>19000</v>
      </c>
      <c r="Q377" t="s">
        <v>57</v>
      </c>
    </row>
    <row r="378" spans="1:17">
      <c r="A378">
        <v>377</v>
      </c>
      <c r="B378">
        <v>377</v>
      </c>
      <c r="C378" s="12">
        <v>44626</v>
      </c>
      <c r="D378">
        <v>38</v>
      </c>
      <c r="E378">
        <v>3</v>
      </c>
      <c r="F378">
        <v>2</v>
      </c>
      <c r="G378" t="s">
        <v>19</v>
      </c>
      <c r="H378" t="s">
        <v>20</v>
      </c>
      <c r="I378" t="s">
        <v>23</v>
      </c>
      <c r="J378" t="s">
        <v>17</v>
      </c>
      <c r="K378">
        <v>9000</v>
      </c>
      <c r="L378" t="s">
        <v>18</v>
      </c>
      <c r="M378">
        <v>18000</v>
      </c>
      <c r="N378" t="s">
        <v>19</v>
      </c>
      <c r="O378">
        <v>0</v>
      </c>
      <c r="P378">
        <v>18000</v>
      </c>
      <c r="Q378" t="s">
        <v>59</v>
      </c>
    </row>
    <row r="379" spans="1:17">
      <c r="A379">
        <v>378</v>
      </c>
      <c r="B379">
        <v>378</v>
      </c>
      <c r="C379" s="12">
        <v>44730</v>
      </c>
      <c r="D379">
        <v>60</v>
      </c>
      <c r="E379">
        <v>2</v>
      </c>
      <c r="F379">
        <v>3</v>
      </c>
      <c r="G379" t="s">
        <v>30</v>
      </c>
      <c r="H379" t="s">
        <v>20</v>
      </c>
      <c r="I379" t="s">
        <v>21</v>
      </c>
      <c r="J379" t="s">
        <v>17</v>
      </c>
      <c r="K379">
        <v>9000</v>
      </c>
      <c r="L379" t="s">
        <v>18</v>
      </c>
      <c r="M379">
        <v>27000</v>
      </c>
      <c r="N379" t="s">
        <v>56</v>
      </c>
      <c r="O379">
        <v>1350</v>
      </c>
      <c r="P379">
        <v>25650</v>
      </c>
      <c r="Q379" t="s">
        <v>63</v>
      </c>
    </row>
    <row r="380" spans="1:17">
      <c r="A380">
        <v>379</v>
      </c>
      <c r="B380">
        <v>379</v>
      </c>
      <c r="C380" s="12">
        <v>44752</v>
      </c>
      <c r="D380">
        <v>75</v>
      </c>
      <c r="E380">
        <v>11</v>
      </c>
      <c r="F380">
        <v>1</v>
      </c>
      <c r="G380" t="s">
        <v>45</v>
      </c>
      <c r="H380" t="s">
        <v>15</v>
      </c>
      <c r="I380" t="s">
        <v>34</v>
      </c>
      <c r="J380" t="s">
        <v>17</v>
      </c>
      <c r="K380">
        <v>10000</v>
      </c>
      <c r="L380" t="s">
        <v>18</v>
      </c>
      <c r="M380">
        <v>10000</v>
      </c>
      <c r="N380" t="s">
        <v>56</v>
      </c>
      <c r="O380">
        <v>500</v>
      </c>
      <c r="P380">
        <v>9500</v>
      </c>
      <c r="Q380" t="s">
        <v>60</v>
      </c>
    </row>
    <row r="381" spans="1:17">
      <c r="A381">
        <v>380</v>
      </c>
      <c r="B381">
        <v>380</v>
      </c>
      <c r="C381" s="12">
        <v>44616</v>
      </c>
      <c r="D381">
        <v>40</v>
      </c>
      <c r="E381">
        <v>16</v>
      </c>
      <c r="F381">
        <v>1</v>
      </c>
      <c r="G381" t="s">
        <v>33</v>
      </c>
      <c r="H381" t="s">
        <v>15</v>
      </c>
      <c r="I381" t="s">
        <v>39</v>
      </c>
      <c r="J381" t="s">
        <v>17</v>
      </c>
      <c r="K381">
        <v>10000</v>
      </c>
      <c r="L381" t="s">
        <v>18</v>
      </c>
      <c r="M381">
        <v>10000</v>
      </c>
      <c r="N381" t="s">
        <v>56</v>
      </c>
      <c r="O381">
        <v>500</v>
      </c>
      <c r="P381">
        <v>9500</v>
      </c>
      <c r="Q381" t="s">
        <v>61</v>
      </c>
    </row>
    <row r="382" spans="1:17">
      <c r="A382">
        <v>381</v>
      </c>
      <c r="B382">
        <v>381</v>
      </c>
      <c r="C382" s="12">
        <v>44696</v>
      </c>
      <c r="D382">
        <v>32</v>
      </c>
      <c r="E382">
        <v>9</v>
      </c>
      <c r="F382">
        <v>1</v>
      </c>
      <c r="G382" t="s">
        <v>45</v>
      </c>
      <c r="H382" t="s">
        <v>20</v>
      </c>
      <c r="I382" t="s">
        <v>31</v>
      </c>
      <c r="J382" t="s">
        <v>17</v>
      </c>
      <c r="K382">
        <v>9000</v>
      </c>
      <c r="L382" t="s">
        <v>25</v>
      </c>
      <c r="M382">
        <v>9000</v>
      </c>
      <c r="N382" t="s">
        <v>56</v>
      </c>
      <c r="O382">
        <v>450</v>
      </c>
      <c r="P382">
        <v>8550</v>
      </c>
      <c r="Q382" t="s">
        <v>64</v>
      </c>
    </row>
    <row r="383" spans="1:17">
      <c r="A383">
        <v>382</v>
      </c>
      <c r="B383">
        <v>382</v>
      </c>
      <c r="C383" s="12">
        <v>44686</v>
      </c>
      <c r="D383">
        <v>56</v>
      </c>
      <c r="E383">
        <v>10</v>
      </c>
      <c r="F383">
        <v>3</v>
      </c>
      <c r="G383" t="s">
        <v>22</v>
      </c>
      <c r="H383" t="s">
        <v>15</v>
      </c>
      <c r="I383" t="s">
        <v>32</v>
      </c>
      <c r="J383" t="s">
        <v>17</v>
      </c>
      <c r="K383">
        <v>9000</v>
      </c>
      <c r="L383" t="s">
        <v>18</v>
      </c>
      <c r="M383">
        <v>27000</v>
      </c>
      <c r="N383" t="s">
        <v>56</v>
      </c>
      <c r="O383">
        <v>1350</v>
      </c>
      <c r="P383">
        <v>25650</v>
      </c>
      <c r="Q383" t="s">
        <v>64</v>
      </c>
    </row>
    <row r="384" spans="1:17">
      <c r="A384">
        <v>383</v>
      </c>
      <c r="B384">
        <v>383</v>
      </c>
      <c r="C384" s="12">
        <v>44703</v>
      </c>
      <c r="D384">
        <v>5</v>
      </c>
      <c r="E384">
        <v>5</v>
      </c>
      <c r="F384">
        <v>2</v>
      </c>
      <c r="G384" t="s">
        <v>22</v>
      </c>
      <c r="H384" t="s">
        <v>15</v>
      </c>
      <c r="I384" t="s">
        <v>26</v>
      </c>
      <c r="J384" t="s">
        <v>17</v>
      </c>
      <c r="K384">
        <v>9000</v>
      </c>
      <c r="L384" t="s">
        <v>25</v>
      </c>
      <c r="M384">
        <v>18000</v>
      </c>
      <c r="N384" t="s">
        <v>56</v>
      </c>
      <c r="O384">
        <v>900</v>
      </c>
      <c r="P384">
        <v>17100</v>
      </c>
      <c r="Q384" t="s">
        <v>64</v>
      </c>
    </row>
    <row r="385" spans="1:17">
      <c r="A385">
        <v>384</v>
      </c>
      <c r="B385">
        <v>384</v>
      </c>
      <c r="C385" s="12">
        <v>44634</v>
      </c>
      <c r="D385">
        <v>9</v>
      </c>
      <c r="E385">
        <v>13</v>
      </c>
      <c r="F385">
        <v>2</v>
      </c>
      <c r="G385" t="s">
        <v>33</v>
      </c>
      <c r="H385" t="s">
        <v>15</v>
      </c>
      <c r="I385" t="s">
        <v>36</v>
      </c>
      <c r="J385" t="s">
        <v>17</v>
      </c>
      <c r="K385">
        <v>10000</v>
      </c>
      <c r="L385" t="s">
        <v>18</v>
      </c>
      <c r="M385">
        <v>20000</v>
      </c>
      <c r="N385" t="s">
        <v>56</v>
      </c>
      <c r="O385">
        <v>1000</v>
      </c>
      <c r="P385">
        <v>19000</v>
      </c>
      <c r="Q385" t="s">
        <v>59</v>
      </c>
    </row>
    <row r="386" spans="1:17">
      <c r="A386">
        <v>385</v>
      </c>
      <c r="B386">
        <v>385</v>
      </c>
      <c r="C386" s="12">
        <v>44743</v>
      </c>
      <c r="D386">
        <v>18</v>
      </c>
      <c r="E386">
        <v>13</v>
      </c>
      <c r="F386">
        <v>1</v>
      </c>
      <c r="G386" t="s">
        <v>19</v>
      </c>
      <c r="H386" t="s">
        <v>20</v>
      </c>
      <c r="I386" t="s">
        <v>36</v>
      </c>
      <c r="J386" t="s">
        <v>17</v>
      </c>
      <c r="K386">
        <v>10000</v>
      </c>
      <c r="L386" t="s">
        <v>18</v>
      </c>
      <c r="M386">
        <v>10000</v>
      </c>
      <c r="N386" t="s">
        <v>19</v>
      </c>
      <c r="O386">
        <v>0</v>
      </c>
      <c r="P386">
        <v>10000</v>
      </c>
      <c r="Q386" t="s">
        <v>60</v>
      </c>
    </row>
    <row r="387" spans="1:17">
      <c r="A387">
        <v>386</v>
      </c>
      <c r="B387">
        <v>386</v>
      </c>
      <c r="C387" s="12">
        <v>44581</v>
      </c>
      <c r="D387">
        <v>15</v>
      </c>
      <c r="E387">
        <v>6</v>
      </c>
      <c r="F387">
        <v>1</v>
      </c>
      <c r="G387" t="s">
        <v>33</v>
      </c>
      <c r="H387" t="s">
        <v>15</v>
      </c>
      <c r="I387" t="s">
        <v>27</v>
      </c>
      <c r="J387" t="s">
        <v>17</v>
      </c>
      <c r="K387">
        <v>9000</v>
      </c>
      <c r="L387" t="s">
        <v>25</v>
      </c>
      <c r="M387">
        <v>9000</v>
      </c>
      <c r="N387" t="s">
        <v>56</v>
      </c>
      <c r="O387">
        <v>450</v>
      </c>
      <c r="P387">
        <v>8550</v>
      </c>
      <c r="Q387" t="s">
        <v>62</v>
      </c>
    </row>
    <row r="388" spans="1:17">
      <c r="A388">
        <v>387</v>
      </c>
      <c r="B388">
        <v>387</v>
      </c>
      <c r="C388" s="12">
        <v>44672</v>
      </c>
      <c r="D388">
        <v>19</v>
      </c>
      <c r="E388">
        <v>14</v>
      </c>
      <c r="F388">
        <v>2</v>
      </c>
      <c r="G388" t="s">
        <v>33</v>
      </c>
      <c r="H388" t="s">
        <v>15</v>
      </c>
      <c r="I388" t="s">
        <v>37</v>
      </c>
      <c r="J388" t="s">
        <v>17</v>
      </c>
      <c r="K388">
        <v>10000</v>
      </c>
      <c r="L388" t="s">
        <v>18</v>
      </c>
      <c r="M388">
        <v>20000</v>
      </c>
      <c r="N388" t="s">
        <v>56</v>
      </c>
      <c r="O388">
        <v>1000</v>
      </c>
      <c r="P388">
        <v>19000</v>
      </c>
      <c r="Q388" t="s">
        <v>57</v>
      </c>
    </row>
    <row r="389" spans="1:17">
      <c r="A389">
        <v>388</v>
      </c>
      <c r="B389">
        <v>388</v>
      </c>
      <c r="C389" s="12">
        <v>44778</v>
      </c>
      <c r="D389">
        <v>7</v>
      </c>
      <c r="E389">
        <v>7</v>
      </c>
      <c r="F389">
        <v>2</v>
      </c>
      <c r="G389" t="s">
        <v>22</v>
      </c>
      <c r="H389" t="s">
        <v>15</v>
      </c>
      <c r="I389" t="s">
        <v>28</v>
      </c>
      <c r="J389" t="s">
        <v>17</v>
      </c>
      <c r="K389">
        <v>9000</v>
      </c>
      <c r="L389" t="s">
        <v>25</v>
      </c>
      <c r="M389">
        <v>18000</v>
      </c>
      <c r="N389" t="s">
        <v>56</v>
      </c>
      <c r="O389">
        <v>900</v>
      </c>
      <c r="P389">
        <v>17100</v>
      </c>
      <c r="Q389" t="s">
        <v>58</v>
      </c>
    </row>
    <row r="390" spans="1:17">
      <c r="A390">
        <v>389</v>
      </c>
      <c r="B390">
        <v>389</v>
      </c>
      <c r="C390" s="12">
        <v>44747</v>
      </c>
      <c r="D390">
        <v>2</v>
      </c>
      <c r="E390">
        <v>11</v>
      </c>
      <c r="F390">
        <v>1</v>
      </c>
      <c r="G390" t="s">
        <v>45</v>
      </c>
      <c r="H390" t="s">
        <v>15</v>
      </c>
      <c r="I390" t="s">
        <v>34</v>
      </c>
      <c r="J390" t="s">
        <v>17</v>
      </c>
      <c r="K390">
        <v>10000</v>
      </c>
      <c r="L390" t="s">
        <v>18</v>
      </c>
      <c r="M390">
        <v>10000</v>
      </c>
      <c r="N390" t="s">
        <v>56</v>
      </c>
      <c r="O390">
        <v>500</v>
      </c>
      <c r="P390">
        <v>9500</v>
      </c>
      <c r="Q390" t="s">
        <v>60</v>
      </c>
    </row>
    <row r="391" spans="1:17">
      <c r="A391">
        <v>390</v>
      </c>
      <c r="B391">
        <v>390</v>
      </c>
      <c r="C391" s="12">
        <v>44765</v>
      </c>
      <c r="D391">
        <v>97</v>
      </c>
      <c r="E391">
        <v>10</v>
      </c>
      <c r="F391">
        <v>1</v>
      </c>
      <c r="G391" t="s">
        <v>33</v>
      </c>
      <c r="H391" t="s">
        <v>20</v>
      </c>
      <c r="I391" t="s">
        <v>32</v>
      </c>
      <c r="J391" t="s">
        <v>17</v>
      </c>
      <c r="K391">
        <v>9000</v>
      </c>
      <c r="L391" t="s">
        <v>18</v>
      </c>
      <c r="M391">
        <v>9000</v>
      </c>
      <c r="N391" t="s">
        <v>56</v>
      </c>
      <c r="O391">
        <v>450</v>
      </c>
      <c r="P391">
        <v>8550</v>
      </c>
      <c r="Q391" t="s">
        <v>60</v>
      </c>
    </row>
    <row r="392" spans="1:17">
      <c r="A392">
        <v>391</v>
      </c>
      <c r="B392">
        <v>391</v>
      </c>
      <c r="C392" s="12">
        <v>44793</v>
      </c>
      <c r="D392">
        <v>36</v>
      </c>
      <c r="E392">
        <v>11</v>
      </c>
      <c r="F392">
        <v>2</v>
      </c>
      <c r="G392" t="s">
        <v>19</v>
      </c>
      <c r="H392" t="s">
        <v>15</v>
      </c>
      <c r="I392" t="s">
        <v>34</v>
      </c>
      <c r="J392" t="s">
        <v>17</v>
      </c>
      <c r="K392">
        <v>10000</v>
      </c>
      <c r="L392" t="s">
        <v>18</v>
      </c>
      <c r="M392">
        <v>20000</v>
      </c>
      <c r="N392" t="s">
        <v>19</v>
      </c>
      <c r="O392">
        <v>0</v>
      </c>
      <c r="P392">
        <v>20000</v>
      </c>
      <c r="Q392" t="s">
        <v>58</v>
      </c>
    </row>
    <row r="393" spans="1:17">
      <c r="A393">
        <v>392</v>
      </c>
      <c r="B393">
        <v>392</v>
      </c>
      <c r="C393" s="12">
        <v>44638</v>
      </c>
      <c r="D393">
        <v>9</v>
      </c>
      <c r="E393">
        <v>9</v>
      </c>
      <c r="F393">
        <v>1</v>
      </c>
      <c r="G393" t="s">
        <v>30</v>
      </c>
      <c r="H393" t="s">
        <v>20</v>
      </c>
      <c r="I393" t="s">
        <v>31</v>
      </c>
      <c r="J393" t="s">
        <v>17</v>
      </c>
      <c r="K393">
        <v>9000</v>
      </c>
      <c r="L393" t="s">
        <v>25</v>
      </c>
      <c r="M393">
        <v>9000</v>
      </c>
      <c r="N393" t="s">
        <v>56</v>
      </c>
      <c r="O393">
        <v>450</v>
      </c>
      <c r="P393">
        <v>8550</v>
      </c>
      <c r="Q393" t="s">
        <v>59</v>
      </c>
    </row>
    <row r="394" spans="1:17">
      <c r="A394">
        <v>393</v>
      </c>
      <c r="B394">
        <v>393</v>
      </c>
      <c r="C394" s="12">
        <v>44759</v>
      </c>
      <c r="D394">
        <v>85</v>
      </c>
      <c r="E394">
        <v>6</v>
      </c>
      <c r="F394">
        <v>2</v>
      </c>
      <c r="G394" t="s">
        <v>19</v>
      </c>
      <c r="H394" t="s">
        <v>20</v>
      </c>
      <c r="I394" t="s">
        <v>27</v>
      </c>
      <c r="J394" t="s">
        <v>17</v>
      </c>
      <c r="K394">
        <v>9000</v>
      </c>
      <c r="L394" t="s">
        <v>25</v>
      </c>
      <c r="M394">
        <v>18000</v>
      </c>
      <c r="N394" t="s">
        <v>19</v>
      </c>
      <c r="O394">
        <v>0</v>
      </c>
      <c r="P394">
        <v>18000</v>
      </c>
      <c r="Q394" t="s">
        <v>60</v>
      </c>
    </row>
    <row r="395" spans="1:17">
      <c r="A395">
        <v>394</v>
      </c>
      <c r="B395">
        <v>394</v>
      </c>
      <c r="C395" s="12">
        <v>44766</v>
      </c>
      <c r="D395">
        <v>88</v>
      </c>
      <c r="E395">
        <v>15</v>
      </c>
      <c r="F395">
        <v>2</v>
      </c>
      <c r="G395" t="s">
        <v>14</v>
      </c>
      <c r="H395" t="s">
        <v>20</v>
      </c>
      <c r="I395" t="s">
        <v>38</v>
      </c>
      <c r="J395" t="s">
        <v>17</v>
      </c>
      <c r="K395">
        <v>10000</v>
      </c>
      <c r="L395" t="s">
        <v>18</v>
      </c>
      <c r="M395">
        <v>20000</v>
      </c>
      <c r="N395" t="s">
        <v>56</v>
      </c>
      <c r="O395">
        <v>1000</v>
      </c>
      <c r="P395">
        <v>19000</v>
      </c>
      <c r="Q395" t="s">
        <v>60</v>
      </c>
    </row>
    <row r="396" spans="1:17">
      <c r="A396">
        <v>395</v>
      </c>
      <c r="B396">
        <v>395</v>
      </c>
      <c r="C396" s="12">
        <v>44802</v>
      </c>
      <c r="D396">
        <v>98</v>
      </c>
      <c r="E396">
        <v>17</v>
      </c>
      <c r="F396">
        <v>2</v>
      </c>
      <c r="G396" t="s">
        <v>30</v>
      </c>
      <c r="H396" t="s">
        <v>15</v>
      </c>
      <c r="I396" t="s">
        <v>40</v>
      </c>
      <c r="J396" t="s">
        <v>17</v>
      </c>
      <c r="K396">
        <v>10000</v>
      </c>
      <c r="L396" t="s">
        <v>18</v>
      </c>
      <c r="M396">
        <v>20000</v>
      </c>
      <c r="N396" t="s">
        <v>56</v>
      </c>
      <c r="O396">
        <v>1000</v>
      </c>
      <c r="P396">
        <v>19000</v>
      </c>
      <c r="Q396" t="s">
        <v>58</v>
      </c>
    </row>
    <row r="397" spans="1:17">
      <c r="A397">
        <v>396</v>
      </c>
      <c r="B397">
        <v>396</v>
      </c>
      <c r="C397" s="12">
        <v>44745</v>
      </c>
      <c r="D397">
        <v>57</v>
      </c>
      <c r="E397">
        <v>18</v>
      </c>
      <c r="F397">
        <v>2</v>
      </c>
      <c r="G397" t="s">
        <v>14</v>
      </c>
      <c r="H397" t="s">
        <v>20</v>
      </c>
      <c r="I397" t="s">
        <v>41</v>
      </c>
      <c r="J397" t="s">
        <v>17</v>
      </c>
      <c r="K397">
        <v>9000</v>
      </c>
      <c r="L397" t="s">
        <v>18</v>
      </c>
      <c r="M397">
        <v>18000</v>
      </c>
      <c r="N397" t="s">
        <v>56</v>
      </c>
      <c r="O397">
        <v>900</v>
      </c>
      <c r="P397">
        <v>17100</v>
      </c>
      <c r="Q397" t="s">
        <v>60</v>
      </c>
    </row>
    <row r="398" spans="1:17">
      <c r="A398">
        <v>397</v>
      </c>
      <c r="B398">
        <v>397</v>
      </c>
      <c r="C398" s="12">
        <v>44790</v>
      </c>
      <c r="D398">
        <v>74</v>
      </c>
      <c r="E398">
        <v>7</v>
      </c>
      <c r="F398">
        <v>1</v>
      </c>
      <c r="G398" t="s">
        <v>45</v>
      </c>
      <c r="H398" t="s">
        <v>15</v>
      </c>
      <c r="I398" t="s">
        <v>28</v>
      </c>
      <c r="J398" t="s">
        <v>17</v>
      </c>
      <c r="K398">
        <v>9000</v>
      </c>
      <c r="L398" t="s">
        <v>25</v>
      </c>
      <c r="M398">
        <v>9000</v>
      </c>
      <c r="N398" t="s">
        <v>56</v>
      </c>
      <c r="O398">
        <v>450</v>
      </c>
      <c r="P398">
        <v>8550</v>
      </c>
      <c r="Q398" t="s">
        <v>58</v>
      </c>
    </row>
    <row r="399" spans="1:17">
      <c r="A399">
        <v>398</v>
      </c>
      <c r="B399">
        <v>398</v>
      </c>
      <c r="C399" s="12">
        <v>44671</v>
      </c>
      <c r="D399">
        <v>52</v>
      </c>
      <c r="E399">
        <v>16</v>
      </c>
      <c r="F399">
        <v>3</v>
      </c>
      <c r="G399" t="s">
        <v>33</v>
      </c>
      <c r="H399" t="s">
        <v>20</v>
      </c>
      <c r="I399" t="s">
        <v>39</v>
      </c>
      <c r="J399" t="s">
        <v>17</v>
      </c>
      <c r="K399">
        <v>10000</v>
      </c>
      <c r="L399" t="s">
        <v>18</v>
      </c>
      <c r="M399">
        <v>30000</v>
      </c>
      <c r="N399" t="s">
        <v>56</v>
      </c>
      <c r="O399">
        <v>1500</v>
      </c>
      <c r="P399">
        <v>28500</v>
      </c>
      <c r="Q399" t="s">
        <v>57</v>
      </c>
    </row>
    <row r="400" spans="1:17">
      <c r="A400">
        <v>399</v>
      </c>
      <c r="B400">
        <v>399</v>
      </c>
      <c r="C400" s="12">
        <v>44672</v>
      </c>
      <c r="D400">
        <v>46</v>
      </c>
      <c r="E400">
        <v>16</v>
      </c>
      <c r="F400">
        <v>1</v>
      </c>
      <c r="G400" t="s">
        <v>19</v>
      </c>
      <c r="H400" t="s">
        <v>15</v>
      </c>
      <c r="I400" t="s">
        <v>39</v>
      </c>
      <c r="J400" t="s">
        <v>17</v>
      </c>
      <c r="K400">
        <v>10000</v>
      </c>
      <c r="L400" t="s">
        <v>18</v>
      </c>
      <c r="M400">
        <v>10000</v>
      </c>
      <c r="N400" t="s">
        <v>19</v>
      </c>
      <c r="O400">
        <v>0</v>
      </c>
      <c r="P400">
        <v>10000</v>
      </c>
      <c r="Q400" t="s">
        <v>57</v>
      </c>
    </row>
    <row r="401" spans="1:17">
      <c r="A401">
        <v>400</v>
      </c>
      <c r="B401">
        <v>400</v>
      </c>
      <c r="C401" s="12">
        <v>44647</v>
      </c>
      <c r="D401">
        <v>34</v>
      </c>
      <c r="E401">
        <v>1</v>
      </c>
      <c r="F401">
        <v>3</v>
      </c>
      <c r="G401" t="s">
        <v>33</v>
      </c>
      <c r="H401" t="s">
        <v>20</v>
      </c>
      <c r="I401" t="s">
        <v>16</v>
      </c>
      <c r="J401" t="s">
        <v>17</v>
      </c>
      <c r="K401">
        <v>9000</v>
      </c>
      <c r="L401" t="s">
        <v>18</v>
      </c>
      <c r="M401">
        <v>27000</v>
      </c>
      <c r="N401" t="s">
        <v>56</v>
      </c>
      <c r="O401">
        <v>1350</v>
      </c>
      <c r="P401">
        <v>25650</v>
      </c>
      <c r="Q401" t="s">
        <v>59</v>
      </c>
    </row>
    <row r="402" spans="1:17">
      <c r="A402">
        <v>401</v>
      </c>
      <c r="B402">
        <v>401</v>
      </c>
      <c r="C402" s="12">
        <v>44627</v>
      </c>
      <c r="D402">
        <v>70</v>
      </c>
      <c r="E402">
        <v>17</v>
      </c>
      <c r="F402">
        <v>3</v>
      </c>
      <c r="G402" t="s">
        <v>22</v>
      </c>
      <c r="H402" t="s">
        <v>15</v>
      </c>
      <c r="I402" t="s">
        <v>40</v>
      </c>
      <c r="J402" t="s">
        <v>17</v>
      </c>
      <c r="K402">
        <v>10000</v>
      </c>
      <c r="L402" t="s">
        <v>18</v>
      </c>
      <c r="M402">
        <v>30000</v>
      </c>
      <c r="N402" t="s">
        <v>56</v>
      </c>
      <c r="O402">
        <v>1500</v>
      </c>
      <c r="P402">
        <v>28500</v>
      </c>
      <c r="Q402" t="s">
        <v>59</v>
      </c>
    </row>
    <row r="403" spans="1:17">
      <c r="A403">
        <v>402</v>
      </c>
      <c r="B403">
        <v>402</v>
      </c>
      <c r="C403" s="12">
        <v>44708</v>
      </c>
      <c r="D403">
        <v>66</v>
      </c>
      <c r="E403">
        <v>7</v>
      </c>
      <c r="F403">
        <v>2</v>
      </c>
      <c r="G403" t="s">
        <v>22</v>
      </c>
      <c r="H403" t="s">
        <v>15</v>
      </c>
      <c r="I403" t="s">
        <v>28</v>
      </c>
      <c r="J403" t="s">
        <v>17</v>
      </c>
      <c r="K403">
        <v>9000</v>
      </c>
      <c r="L403" t="s">
        <v>25</v>
      </c>
      <c r="M403">
        <v>18000</v>
      </c>
      <c r="N403" t="s">
        <v>56</v>
      </c>
      <c r="O403">
        <v>900</v>
      </c>
      <c r="P403">
        <v>17100</v>
      </c>
      <c r="Q403" t="s">
        <v>64</v>
      </c>
    </row>
    <row r="404" spans="1:17">
      <c r="A404">
        <v>403</v>
      </c>
      <c r="B404">
        <v>403</v>
      </c>
      <c r="C404" s="12">
        <v>44668</v>
      </c>
      <c r="D404">
        <v>56</v>
      </c>
      <c r="E404">
        <v>13</v>
      </c>
      <c r="F404">
        <v>2</v>
      </c>
      <c r="G404" t="s">
        <v>19</v>
      </c>
      <c r="H404" t="s">
        <v>20</v>
      </c>
      <c r="I404" t="s">
        <v>36</v>
      </c>
      <c r="J404" t="s">
        <v>17</v>
      </c>
      <c r="K404">
        <v>10000</v>
      </c>
      <c r="L404" t="s">
        <v>18</v>
      </c>
      <c r="M404">
        <v>20000</v>
      </c>
      <c r="N404" t="s">
        <v>19</v>
      </c>
      <c r="O404">
        <v>0</v>
      </c>
      <c r="P404">
        <v>20000</v>
      </c>
      <c r="Q404" t="s">
        <v>57</v>
      </c>
    </row>
    <row r="405" spans="1:17">
      <c r="A405">
        <v>404</v>
      </c>
      <c r="B405">
        <v>404</v>
      </c>
      <c r="C405" s="12">
        <v>44599</v>
      </c>
      <c r="D405">
        <v>6</v>
      </c>
      <c r="E405">
        <v>3</v>
      </c>
      <c r="F405">
        <v>3</v>
      </c>
      <c r="G405" t="s">
        <v>22</v>
      </c>
      <c r="H405" t="s">
        <v>20</v>
      </c>
      <c r="I405" t="s">
        <v>23</v>
      </c>
      <c r="J405" t="s">
        <v>17</v>
      </c>
      <c r="K405">
        <v>9000</v>
      </c>
      <c r="L405" t="s">
        <v>18</v>
      </c>
      <c r="M405">
        <v>27000</v>
      </c>
      <c r="N405" t="s">
        <v>56</v>
      </c>
      <c r="O405">
        <v>1350</v>
      </c>
      <c r="P405">
        <v>25650</v>
      </c>
      <c r="Q405" t="s">
        <v>61</v>
      </c>
    </row>
    <row r="406" spans="1:17">
      <c r="A406">
        <v>405</v>
      </c>
      <c r="B406">
        <v>405</v>
      </c>
      <c r="C406" s="12">
        <v>44688</v>
      </c>
      <c r="D406">
        <v>87</v>
      </c>
      <c r="E406">
        <v>10</v>
      </c>
      <c r="F406">
        <v>3</v>
      </c>
      <c r="G406" t="s">
        <v>22</v>
      </c>
      <c r="H406" t="s">
        <v>15</v>
      </c>
      <c r="I406" t="s">
        <v>32</v>
      </c>
      <c r="J406" t="s">
        <v>17</v>
      </c>
      <c r="K406">
        <v>9000</v>
      </c>
      <c r="L406" t="s">
        <v>18</v>
      </c>
      <c r="M406">
        <v>27000</v>
      </c>
      <c r="N406" t="s">
        <v>56</v>
      </c>
      <c r="O406">
        <v>1350</v>
      </c>
      <c r="P406">
        <v>25650</v>
      </c>
      <c r="Q406" t="s">
        <v>64</v>
      </c>
    </row>
    <row r="407" spans="1:17">
      <c r="A407">
        <v>406</v>
      </c>
      <c r="B407">
        <v>406</v>
      </c>
      <c r="C407" s="12">
        <v>44626</v>
      </c>
      <c r="D407">
        <v>97</v>
      </c>
      <c r="E407">
        <v>9</v>
      </c>
      <c r="F407">
        <v>2</v>
      </c>
      <c r="G407" t="s">
        <v>33</v>
      </c>
      <c r="H407" t="s">
        <v>20</v>
      </c>
      <c r="I407" t="s">
        <v>31</v>
      </c>
      <c r="J407" t="s">
        <v>17</v>
      </c>
      <c r="K407">
        <v>9000</v>
      </c>
      <c r="L407" t="s">
        <v>25</v>
      </c>
      <c r="M407">
        <v>18000</v>
      </c>
      <c r="N407" t="s">
        <v>56</v>
      </c>
      <c r="O407">
        <v>900</v>
      </c>
      <c r="P407">
        <v>17100</v>
      </c>
      <c r="Q407" t="s">
        <v>59</v>
      </c>
    </row>
    <row r="408" spans="1:17">
      <c r="A408">
        <v>407</v>
      </c>
      <c r="B408">
        <v>407</v>
      </c>
      <c r="C408" s="12">
        <v>44697</v>
      </c>
      <c r="D408">
        <v>72</v>
      </c>
      <c r="E408">
        <v>3</v>
      </c>
      <c r="F408">
        <v>2</v>
      </c>
      <c r="G408" t="s">
        <v>14</v>
      </c>
      <c r="H408" t="s">
        <v>20</v>
      </c>
      <c r="I408" t="s">
        <v>23</v>
      </c>
      <c r="J408" t="s">
        <v>17</v>
      </c>
      <c r="K408">
        <v>9000</v>
      </c>
      <c r="L408" t="s">
        <v>18</v>
      </c>
      <c r="M408">
        <v>18000</v>
      </c>
      <c r="N408" t="s">
        <v>56</v>
      </c>
      <c r="O408">
        <v>900</v>
      </c>
      <c r="P408">
        <v>17100</v>
      </c>
      <c r="Q408" t="s">
        <v>64</v>
      </c>
    </row>
    <row r="409" spans="1:17">
      <c r="A409">
        <v>408</v>
      </c>
      <c r="B409">
        <v>408</v>
      </c>
      <c r="C409" s="12">
        <v>44699</v>
      </c>
      <c r="D409">
        <v>84</v>
      </c>
      <c r="E409">
        <v>15</v>
      </c>
      <c r="F409">
        <v>2</v>
      </c>
      <c r="G409" t="s">
        <v>14</v>
      </c>
      <c r="H409" t="s">
        <v>15</v>
      </c>
      <c r="I409" t="s">
        <v>38</v>
      </c>
      <c r="J409" t="s">
        <v>17</v>
      </c>
      <c r="K409">
        <v>10000</v>
      </c>
      <c r="L409" t="s">
        <v>18</v>
      </c>
      <c r="M409">
        <v>20000</v>
      </c>
      <c r="N409" t="s">
        <v>56</v>
      </c>
      <c r="O409">
        <v>1000</v>
      </c>
      <c r="P409">
        <v>19000</v>
      </c>
      <c r="Q409" t="s">
        <v>64</v>
      </c>
    </row>
    <row r="410" spans="1:17">
      <c r="A410">
        <v>409</v>
      </c>
      <c r="B410">
        <v>409</v>
      </c>
      <c r="C410" s="12">
        <v>44698</v>
      </c>
      <c r="D410">
        <v>38</v>
      </c>
      <c r="E410">
        <v>10</v>
      </c>
      <c r="F410">
        <v>1</v>
      </c>
      <c r="G410" t="s">
        <v>30</v>
      </c>
      <c r="H410" t="s">
        <v>20</v>
      </c>
      <c r="I410" t="s">
        <v>32</v>
      </c>
      <c r="J410" t="s">
        <v>17</v>
      </c>
      <c r="K410">
        <v>9000</v>
      </c>
      <c r="L410" t="s">
        <v>18</v>
      </c>
      <c r="M410">
        <v>9000</v>
      </c>
      <c r="N410" t="s">
        <v>56</v>
      </c>
      <c r="O410">
        <v>450</v>
      </c>
      <c r="P410">
        <v>8550</v>
      </c>
      <c r="Q410" t="s">
        <v>64</v>
      </c>
    </row>
    <row r="411" spans="1:17">
      <c r="A411">
        <v>410</v>
      </c>
      <c r="B411">
        <v>410</v>
      </c>
      <c r="C411" s="12">
        <v>44632</v>
      </c>
      <c r="D411">
        <v>53</v>
      </c>
      <c r="E411">
        <v>10</v>
      </c>
      <c r="F411">
        <v>3</v>
      </c>
      <c r="G411" t="s">
        <v>30</v>
      </c>
      <c r="H411" t="s">
        <v>20</v>
      </c>
      <c r="I411" t="s">
        <v>32</v>
      </c>
      <c r="J411" t="s">
        <v>17</v>
      </c>
      <c r="K411">
        <v>9000</v>
      </c>
      <c r="L411" t="s">
        <v>18</v>
      </c>
      <c r="M411">
        <v>27000</v>
      </c>
      <c r="N411" t="s">
        <v>56</v>
      </c>
      <c r="O411">
        <v>1350</v>
      </c>
      <c r="P411">
        <v>25650</v>
      </c>
      <c r="Q411" t="s">
        <v>59</v>
      </c>
    </row>
    <row r="412" spans="1:17">
      <c r="A412">
        <v>411</v>
      </c>
      <c r="B412">
        <v>411</v>
      </c>
      <c r="C412" s="12">
        <v>44683</v>
      </c>
      <c r="D412">
        <v>10</v>
      </c>
      <c r="E412">
        <v>13</v>
      </c>
      <c r="F412">
        <v>2</v>
      </c>
      <c r="G412" t="s">
        <v>14</v>
      </c>
      <c r="H412" t="s">
        <v>15</v>
      </c>
      <c r="I412" t="s">
        <v>36</v>
      </c>
      <c r="J412" t="s">
        <v>17</v>
      </c>
      <c r="K412">
        <v>10000</v>
      </c>
      <c r="L412" t="s">
        <v>18</v>
      </c>
      <c r="M412">
        <v>20000</v>
      </c>
      <c r="N412" t="s">
        <v>56</v>
      </c>
      <c r="O412">
        <v>1000</v>
      </c>
      <c r="P412">
        <v>19000</v>
      </c>
      <c r="Q412" t="s">
        <v>64</v>
      </c>
    </row>
    <row r="413" spans="1:17">
      <c r="A413">
        <v>412</v>
      </c>
      <c r="B413">
        <v>412</v>
      </c>
      <c r="C413" s="12">
        <v>44659</v>
      </c>
      <c r="D413">
        <v>94</v>
      </c>
      <c r="E413">
        <v>2</v>
      </c>
      <c r="F413">
        <v>3</v>
      </c>
      <c r="G413" t="s">
        <v>19</v>
      </c>
      <c r="H413" t="s">
        <v>15</v>
      </c>
      <c r="I413" t="s">
        <v>21</v>
      </c>
      <c r="J413" t="s">
        <v>17</v>
      </c>
      <c r="K413">
        <v>9000</v>
      </c>
      <c r="L413" t="s">
        <v>18</v>
      </c>
      <c r="M413">
        <v>27000</v>
      </c>
      <c r="N413" t="s">
        <v>19</v>
      </c>
      <c r="O413">
        <v>0</v>
      </c>
      <c r="P413">
        <v>27000</v>
      </c>
      <c r="Q413" t="s">
        <v>57</v>
      </c>
    </row>
    <row r="414" spans="1:17">
      <c r="A414">
        <v>413</v>
      </c>
      <c r="B414">
        <v>413</v>
      </c>
      <c r="C414" s="12">
        <v>44589</v>
      </c>
      <c r="D414">
        <v>91</v>
      </c>
      <c r="E414">
        <v>6</v>
      </c>
      <c r="F414">
        <v>3</v>
      </c>
      <c r="G414" t="s">
        <v>14</v>
      </c>
      <c r="H414" t="s">
        <v>15</v>
      </c>
      <c r="I414" t="s">
        <v>27</v>
      </c>
      <c r="J414" t="s">
        <v>17</v>
      </c>
      <c r="K414">
        <v>9000</v>
      </c>
      <c r="L414" t="s">
        <v>25</v>
      </c>
      <c r="M414">
        <v>27000</v>
      </c>
      <c r="N414" t="s">
        <v>56</v>
      </c>
      <c r="O414">
        <v>1350</v>
      </c>
      <c r="P414">
        <v>25650</v>
      </c>
      <c r="Q414" t="s">
        <v>62</v>
      </c>
    </row>
    <row r="415" spans="1:17">
      <c r="A415">
        <v>414</v>
      </c>
      <c r="B415">
        <v>414</v>
      </c>
      <c r="C415" s="12">
        <v>44765</v>
      </c>
      <c r="D415">
        <v>73</v>
      </c>
      <c r="E415">
        <v>11</v>
      </c>
      <c r="F415">
        <v>2</v>
      </c>
      <c r="G415" t="s">
        <v>14</v>
      </c>
      <c r="H415" t="s">
        <v>15</v>
      </c>
      <c r="I415" t="s">
        <v>34</v>
      </c>
      <c r="J415" t="s">
        <v>17</v>
      </c>
      <c r="K415">
        <v>10000</v>
      </c>
      <c r="L415" t="s">
        <v>18</v>
      </c>
      <c r="M415">
        <v>20000</v>
      </c>
      <c r="N415" t="s">
        <v>56</v>
      </c>
      <c r="O415">
        <v>1000</v>
      </c>
      <c r="P415">
        <v>19000</v>
      </c>
      <c r="Q415" t="s">
        <v>60</v>
      </c>
    </row>
    <row r="416" spans="1:17">
      <c r="A416">
        <v>415</v>
      </c>
      <c r="B416">
        <v>415</v>
      </c>
      <c r="C416" s="12">
        <v>44618</v>
      </c>
      <c r="D416">
        <v>55</v>
      </c>
      <c r="E416">
        <v>5</v>
      </c>
      <c r="F416">
        <v>1</v>
      </c>
      <c r="G416" t="s">
        <v>30</v>
      </c>
      <c r="H416" t="s">
        <v>15</v>
      </c>
      <c r="I416" t="s">
        <v>26</v>
      </c>
      <c r="J416" t="s">
        <v>17</v>
      </c>
      <c r="K416">
        <v>9000</v>
      </c>
      <c r="L416" t="s">
        <v>25</v>
      </c>
      <c r="M416">
        <v>9000</v>
      </c>
      <c r="N416" t="s">
        <v>56</v>
      </c>
      <c r="O416">
        <v>450</v>
      </c>
      <c r="P416">
        <v>8550</v>
      </c>
      <c r="Q416" t="s">
        <v>61</v>
      </c>
    </row>
    <row r="417" spans="1:17">
      <c r="A417">
        <v>416</v>
      </c>
      <c r="B417">
        <v>416</v>
      </c>
      <c r="C417" s="12">
        <v>44643</v>
      </c>
      <c r="D417">
        <v>11</v>
      </c>
      <c r="E417">
        <v>15</v>
      </c>
      <c r="F417">
        <v>1</v>
      </c>
      <c r="G417" t="s">
        <v>33</v>
      </c>
      <c r="H417" t="s">
        <v>15</v>
      </c>
      <c r="I417" t="s">
        <v>38</v>
      </c>
      <c r="J417" t="s">
        <v>17</v>
      </c>
      <c r="K417">
        <v>10000</v>
      </c>
      <c r="L417" t="s">
        <v>18</v>
      </c>
      <c r="M417">
        <v>10000</v>
      </c>
      <c r="N417" t="s">
        <v>56</v>
      </c>
      <c r="O417">
        <v>500</v>
      </c>
      <c r="P417">
        <v>9500</v>
      </c>
      <c r="Q417" t="s">
        <v>59</v>
      </c>
    </row>
    <row r="418" spans="1:17">
      <c r="A418">
        <v>417</v>
      </c>
      <c r="B418">
        <v>417</v>
      </c>
      <c r="C418" s="12">
        <v>44660</v>
      </c>
      <c r="D418">
        <v>11</v>
      </c>
      <c r="E418">
        <v>13</v>
      </c>
      <c r="F418">
        <v>1</v>
      </c>
      <c r="G418" t="s">
        <v>45</v>
      </c>
      <c r="H418" t="s">
        <v>15</v>
      </c>
      <c r="I418" t="s">
        <v>36</v>
      </c>
      <c r="J418" t="s">
        <v>17</v>
      </c>
      <c r="K418">
        <v>10000</v>
      </c>
      <c r="L418" t="s">
        <v>18</v>
      </c>
      <c r="M418">
        <v>10000</v>
      </c>
      <c r="N418" t="s">
        <v>56</v>
      </c>
      <c r="O418">
        <v>500</v>
      </c>
      <c r="P418">
        <v>9500</v>
      </c>
      <c r="Q418" t="s">
        <v>57</v>
      </c>
    </row>
    <row r="419" spans="1:17">
      <c r="A419">
        <v>418</v>
      </c>
      <c r="B419">
        <v>418</v>
      </c>
      <c r="C419" s="12">
        <v>44705</v>
      </c>
      <c r="D419">
        <v>63</v>
      </c>
      <c r="E419">
        <v>6</v>
      </c>
      <c r="F419">
        <v>2</v>
      </c>
      <c r="G419" t="s">
        <v>33</v>
      </c>
      <c r="H419" t="s">
        <v>15</v>
      </c>
      <c r="I419" t="s">
        <v>27</v>
      </c>
      <c r="J419" t="s">
        <v>17</v>
      </c>
      <c r="K419">
        <v>9000</v>
      </c>
      <c r="L419" t="s">
        <v>25</v>
      </c>
      <c r="M419">
        <v>18000</v>
      </c>
      <c r="N419" t="s">
        <v>56</v>
      </c>
      <c r="O419">
        <v>900</v>
      </c>
      <c r="P419">
        <v>17100</v>
      </c>
      <c r="Q419" t="s">
        <v>64</v>
      </c>
    </row>
    <row r="420" spans="1:17">
      <c r="A420">
        <v>419</v>
      </c>
      <c r="B420">
        <v>419</v>
      </c>
      <c r="C420" s="12">
        <v>44723</v>
      </c>
      <c r="D420">
        <v>83</v>
      </c>
      <c r="E420">
        <v>6</v>
      </c>
      <c r="F420">
        <v>3</v>
      </c>
      <c r="G420" t="s">
        <v>45</v>
      </c>
      <c r="H420" t="s">
        <v>20</v>
      </c>
      <c r="I420" t="s">
        <v>27</v>
      </c>
      <c r="J420" t="s">
        <v>17</v>
      </c>
      <c r="K420">
        <v>9000</v>
      </c>
      <c r="L420" t="s">
        <v>25</v>
      </c>
      <c r="M420">
        <v>27000</v>
      </c>
      <c r="N420" t="s">
        <v>56</v>
      </c>
      <c r="O420">
        <v>1350</v>
      </c>
      <c r="P420">
        <v>25650</v>
      </c>
      <c r="Q420" t="s">
        <v>63</v>
      </c>
    </row>
    <row r="421" spans="1:17">
      <c r="A421">
        <v>420</v>
      </c>
      <c r="B421">
        <v>420</v>
      </c>
      <c r="C421" s="12">
        <v>44691</v>
      </c>
      <c r="D421">
        <v>2</v>
      </c>
      <c r="E421">
        <v>13</v>
      </c>
      <c r="F421">
        <v>1</v>
      </c>
      <c r="G421" t="s">
        <v>33</v>
      </c>
      <c r="H421" t="s">
        <v>15</v>
      </c>
      <c r="I421" t="s">
        <v>36</v>
      </c>
      <c r="J421" t="s">
        <v>17</v>
      </c>
      <c r="K421">
        <v>10000</v>
      </c>
      <c r="L421" t="s">
        <v>18</v>
      </c>
      <c r="M421">
        <v>10000</v>
      </c>
      <c r="N421" t="s">
        <v>56</v>
      </c>
      <c r="O421">
        <v>500</v>
      </c>
      <c r="P421">
        <v>9500</v>
      </c>
      <c r="Q421" t="s">
        <v>64</v>
      </c>
    </row>
    <row r="422" spans="1:17">
      <c r="A422">
        <v>421</v>
      </c>
      <c r="B422">
        <v>421</v>
      </c>
      <c r="C422" s="12">
        <v>44598</v>
      </c>
      <c r="D422">
        <v>59</v>
      </c>
      <c r="E422">
        <v>11</v>
      </c>
      <c r="F422">
        <v>3</v>
      </c>
      <c r="G422" t="s">
        <v>14</v>
      </c>
      <c r="H422" t="s">
        <v>20</v>
      </c>
      <c r="I422" t="s">
        <v>34</v>
      </c>
      <c r="J422" t="s">
        <v>17</v>
      </c>
      <c r="K422">
        <v>10000</v>
      </c>
      <c r="L422" t="s">
        <v>18</v>
      </c>
      <c r="M422">
        <v>30000</v>
      </c>
      <c r="N422" t="s">
        <v>56</v>
      </c>
      <c r="O422">
        <v>1500</v>
      </c>
      <c r="P422">
        <v>28500</v>
      </c>
      <c r="Q422" t="s">
        <v>61</v>
      </c>
    </row>
    <row r="423" spans="1:17">
      <c r="A423">
        <v>422</v>
      </c>
      <c r="B423">
        <v>422</v>
      </c>
      <c r="C423" s="12">
        <v>44709</v>
      </c>
      <c r="D423">
        <v>34</v>
      </c>
      <c r="E423">
        <v>10</v>
      </c>
      <c r="F423">
        <v>3</v>
      </c>
      <c r="G423" t="s">
        <v>45</v>
      </c>
      <c r="H423" t="s">
        <v>15</v>
      </c>
      <c r="I423" t="s">
        <v>32</v>
      </c>
      <c r="J423" t="s">
        <v>17</v>
      </c>
      <c r="K423">
        <v>9000</v>
      </c>
      <c r="L423" t="s">
        <v>18</v>
      </c>
      <c r="M423">
        <v>27000</v>
      </c>
      <c r="N423" t="s">
        <v>56</v>
      </c>
      <c r="O423">
        <v>1350</v>
      </c>
      <c r="P423">
        <v>25650</v>
      </c>
      <c r="Q423" t="s">
        <v>64</v>
      </c>
    </row>
    <row r="424" spans="1:17">
      <c r="A424">
        <v>423</v>
      </c>
      <c r="B424">
        <v>423</v>
      </c>
      <c r="C424" s="12">
        <v>44760</v>
      </c>
      <c r="D424">
        <v>99</v>
      </c>
      <c r="E424">
        <v>5</v>
      </c>
      <c r="F424">
        <v>1</v>
      </c>
      <c r="G424" t="s">
        <v>30</v>
      </c>
      <c r="H424" t="s">
        <v>15</v>
      </c>
      <c r="I424" t="s">
        <v>26</v>
      </c>
      <c r="J424" t="s">
        <v>17</v>
      </c>
      <c r="K424">
        <v>9000</v>
      </c>
      <c r="L424" t="s">
        <v>25</v>
      </c>
      <c r="M424">
        <v>9000</v>
      </c>
      <c r="N424" t="s">
        <v>56</v>
      </c>
      <c r="O424">
        <v>450</v>
      </c>
      <c r="P424">
        <v>8550</v>
      </c>
      <c r="Q424" t="s">
        <v>60</v>
      </c>
    </row>
    <row r="425" spans="1:17">
      <c r="A425">
        <v>424</v>
      </c>
      <c r="B425">
        <v>424</v>
      </c>
      <c r="C425" s="12">
        <v>44734</v>
      </c>
      <c r="D425">
        <v>53</v>
      </c>
      <c r="E425">
        <v>3</v>
      </c>
      <c r="F425">
        <v>2</v>
      </c>
      <c r="G425" t="s">
        <v>33</v>
      </c>
      <c r="H425" t="s">
        <v>15</v>
      </c>
      <c r="I425" t="s">
        <v>23</v>
      </c>
      <c r="J425" t="s">
        <v>17</v>
      </c>
      <c r="K425">
        <v>9000</v>
      </c>
      <c r="L425" t="s">
        <v>18</v>
      </c>
      <c r="M425">
        <v>18000</v>
      </c>
      <c r="N425" t="s">
        <v>56</v>
      </c>
      <c r="O425">
        <v>900</v>
      </c>
      <c r="P425">
        <v>17100</v>
      </c>
      <c r="Q425" t="s">
        <v>63</v>
      </c>
    </row>
    <row r="426" spans="1:17">
      <c r="A426">
        <v>425</v>
      </c>
      <c r="B426">
        <v>425</v>
      </c>
      <c r="C426" s="12">
        <v>44651</v>
      </c>
      <c r="D426">
        <v>40</v>
      </c>
      <c r="E426">
        <v>8</v>
      </c>
      <c r="F426">
        <v>1</v>
      </c>
      <c r="G426" t="s">
        <v>14</v>
      </c>
      <c r="H426" t="s">
        <v>20</v>
      </c>
      <c r="I426" t="s">
        <v>29</v>
      </c>
      <c r="J426" t="s">
        <v>17</v>
      </c>
      <c r="K426">
        <v>9000</v>
      </c>
      <c r="L426" t="s">
        <v>25</v>
      </c>
      <c r="M426">
        <v>9000</v>
      </c>
      <c r="N426" t="s">
        <v>56</v>
      </c>
      <c r="O426">
        <v>450</v>
      </c>
      <c r="P426">
        <v>8550</v>
      </c>
      <c r="Q426" t="s">
        <v>59</v>
      </c>
    </row>
    <row r="427" spans="1:17">
      <c r="A427">
        <v>426</v>
      </c>
      <c r="B427">
        <v>426</v>
      </c>
      <c r="C427" s="12">
        <v>44634</v>
      </c>
      <c r="D427">
        <v>34</v>
      </c>
      <c r="E427">
        <v>18</v>
      </c>
      <c r="F427">
        <v>1</v>
      </c>
      <c r="G427" t="s">
        <v>19</v>
      </c>
      <c r="H427" t="s">
        <v>15</v>
      </c>
      <c r="I427" t="s">
        <v>41</v>
      </c>
      <c r="J427" t="s">
        <v>17</v>
      </c>
      <c r="K427">
        <v>9000</v>
      </c>
      <c r="L427" t="s">
        <v>18</v>
      </c>
      <c r="M427">
        <v>9000</v>
      </c>
      <c r="N427" t="s">
        <v>19</v>
      </c>
      <c r="O427">
        <v>0</v>
      </c>
      <c r="P427">
        <v>9000</v>
      </c>
      <c r="Q427" t="s">
        <v>59</v>
      </c>
    </row>
    <row r="428" spans="1:17">
      <c r="A428">
        <v>427</v>
      </c>
      <c r="B428">
        <v>427</v>
      </c>
      <c r="C428" s="12">
        <v>44762</v>
      </c>
      <c r="D428">
        <v>21</v>
      </c>
      <c r="E428">
        <v>14</v>
      </c>
      <c r="F428">
        <v>3</v>
      </c>
      <c r="G428" t="s">
        <v>30</v>
      </c>
      <c r="H428" t="s">
        <v>20</v>
      </c>
      <c r="I428" t="s">
        <v>37</v>
      </c>
      <c r="J428" t="s">
        <v>17</v>
      </c>
      <c r="K428">
        <v>10000</v>
      </c>
      <c r="L428" t="s">
        <v>18</v>
      </c>
      <c r="M428">
        <v>30000</v>
      </c>
      <c r="N428" t="s">
        <v>56</v>
      </c>
      <c r="O428">
        <v>1500</v>
      </c>
      <c r="P428">
        <v>28500</v>
      </c>
      <c r="Q428" t="s">
        <v>60</v>
      </c>
    </row>
    <row r="429" spans="1:17">
      <c r="A429">
        <v>428</v>
      </c>
      <c r="B429">
        <v>428</v>
      </c>
      <c r="C429" s="12">
        <v>44715</v>
      </c>
      <c r="D429">
        <v>50</v>
      </c>
      <c r="E429">
        <v>14</v>
      </c>
      <c r="F429">
        <v>2</v>
      </c>
      <c r="G429" t="s">
        <v>19</v>
      </c>
      <c r="H429" t="s">
        <v>15</v>
      </c>
      <c r="I429" t="s">
        <v>37</v>
      </c>
      <c r="J429" t="s">
        <v>17</v>
      </c>
      <c r="K429">
        <v>10000</v>
      </c>
      <c r="L429" t="s">
        <v>18</v>
      </c>
      <c r="M429">
        <v>20000</v>
      </c>
      <c r="N429" t="s">
        <v>19</v>
      </c>
      <c r="O429">
        <v>0</v>
      </c>
      <c r="P429">
        <v>20000</v>
      </c>
      <c r="Q429" t="s">
        <v>63</v>
      </c>
    </row>
    <row r="430" spans="1:17">
      <c r="A430">
        <v>429</v>
      </c>
      <c r="B430">
        <v>429</v>
      </c>
      <c r="C430" s="12">
        <v>44586</v>
      </c>
      <c r="D430">
        <v>13</v>
      </c>
      <c r="E430">
        <v>18</v>
      </c>
      <c r="F430">
        <v>3</v>
      </c>
      <c r="G430" t="s">
        <v>33</v>
      </c>
      <c r="H430" t="s">
        <v>15</v>
      </c>
      <c r="I430" t="s">
        <v>41</v>
      </c>
      <c r="J430" t="s">
        <v>17</v>
      </c>
      <c r="K430">
        <v>9000</v>
      </c>
      <c r="L430" t="s">
        <v>18</v>
      </c>
      <c r="M430">
        <v>27000</v>
      </c>
      <c r="N430" t="s">
        <v>56</v>
      </c>
      <c r="O430">
        <v>1350</v>
      </c>
      <c r="P430">
        <v>25650</v>
      </c>
      <c r="Q430" t="s">
        <v>62</v>
      </c>
    </row>
    <row r="431" spans="1:17">
      <c r="A431">
        <v>430</v>
      </c>
      <c r="B431">
        <v>430</v>
      </c>
      <c r="C431" s="12">
        <v>44691</v>
      </c>
      <c r="D431">
        <v>89</v>
      </c>
      <c r="E431">
        <v>4</v>
      </c>
      <c r="F431">
        <v>1</v>
      </c>
      <c r="G431" t="s">
        <v>30</v>
      </c>
      <c r="H431" t="s">
        <v>20</v>
      </c>
      <c r="I431" t="s">
        <v>24</v>
      </c>
      <c r="J431" t="s">
        <v>17</v>
      </c>
      <c r="K431">
        <v>9000</v>
      </c>
      <c r="L431" t="s">
        <v>25</v>
      </c>
      <c r="M431">
        <v>9000</v>
      </c>
      <c r="N431" t="s">
        <v>56</v>
      </c>
      <c r="O431">
        <v>450</v>
      </c>
      <c r="P431">
        <v>8550</v>
      </c>
      <c r="Q431" t="s">
        <v>64</v>
      </c>
    </row>
    <row r="432" spans="1:17">
      <c r="A432">
        <v>431</v>
      </c>
      <c r="B432">
        <v>431</v>
      </c>
      <c r="C432" s="12">
        <v>44694</v>
      </c>
      <c r="D432">
        <v>55</v>
      </c>
      <c r="E432">
        <v>1</v>
      </c>
      <c r="F432">
        <v>3</v>
      </c>
      <c r="G432" t="s">
        <v>45</v>
      </c>
      <c r="H432" t="s">
        <v>15</v>
      </c>
      <c r="I432" t="s">
        <v>16</v>
      </c>
      <c r="J432" t="s">
        <v>17</v>
      </c>
      <c r="K432">
        <v>9000</v>
      </c>
      <c r="L432" t="s">
        <v>18</v>
      </c>
      <c r="M432">
        <v>27000</v>
      </c>
      <c r="N432" t="s">
        <v>56</v>
      </c>
      <c r="O432">
        <v>1350</v>
      </c>
      <c r="P432">
        <v>25650</v>
      </c>
      <c r="Q432" t="s">
        <v>64</v>
      </c>
    </row>
    <row r="433" spans="1:17">
      <c r="A433">
        <v>432</v>
      </c>
      <c r="B433">
        <v>432</v>
      </c>
      <c r="C433" s="12">
        <v>44710</v>
      </c>
      <c r="D433">
        <v>42</v>
      </c>
      <c r="E433">
        <v>10</v>
      </c>
      <c r="F433">
        <v>3</v>
      </c>
      <c r="G433" t="s">
        <v>19</v>
      </c>
      <c r="H433" t="s">
        <v>20</v>
      </c>
      <c r="I433" t="s">
        <v>32</v>
      </c>
      <c r="J433" t="s">
        <v>17</v>
      </c>
      <c r="K433">
        <v>9000</v>
      </c>
      <c r="L433" t="s">
        <v>18</v>
      </c>
      <c r="M433">
        <v>27000</v>
      </c>
      <c r="N433" t="s">
        <v>19</v>
      </c>
      <c r="O433">
        <v>0</v>
      </c>
      <c r="P433">
        <v>27000</v>
      </c>
      <c r="Q433" t="s">
        <v>64</v>
      </c>
    </row>
    <row r="434" spans="1:17">
      <c r="A434">
        <v>433</v>
      </c>
      <c r="B434">
        <v>433</v>
      </c>
      <c r="C434" s="12">
        <v>44794</v>
      </c>
      <c r="D434">
        <v>10</v>
      </c>
      <c r="E434">
        <v>8</v>
      </c>
      <c r="F434">
        <v>2</v>
      </c>
      <c r="G434" t="s">
        <v>19</v>
      </c>
      <c r="H434" t="s">
        <v>20</v>
      </c>
      <c r="I434" t="s">
        <v>29</v>
      </c>
      <c r="J434" t="s">
        <v>17</v>
      </c>
      <c r="K434">
        <v>9000</v>
      </c>
      <c r="L434" t="s">
        <v>25</v>
      </c>
      <c r="M434">
        <v>18000</v>
      </c>
      <c r="N434" t="s">
        <v>19</v>
      </c>
      <c r="O434">
        <v>0</v>
      </c>
      <c r="P434">
        <v>18000</v>
      </c>
      <c r="Q434" t="s">
        <v>58</v>
      </c>
    </row>
    <row r="435" spans="1:17">
      <c r="A435">
        <v>434</v>
      </c>
      <c r="B435">
        <v>434</v>
      </c>
      <c r="C435" s="12">
        <v>44705</v>
      </c>
      <c r="D435">
        <v>4</v>
      </c>
      <c r="E435">
        <v>13</v>
      </c>
      <c r="F435">
        <v>3</v>
      </c>
      <c r="G435" t="s">
        <v>22</v>
      </c>
      <c r="H435" t="s">
        <v>15</v>
      </c>
      <c r="I435" t="s">
        <v>36</v>
      </c>
      <c r="J435" t="s">
        <v>17</v>
      </c>
      <c r="K435">
        <v>10000</v>
      </c>
      <c r="L435" t="s">
        <v>18</v>
      </c>
      <c r="M435">
        <v>30000</v>
      </c>
      <c r="N435" t="s">
        <v>56</v>
      </c>
      <c r="O435">
        <v>1500</v>
      </c>
      <c r="P435">
        <v>28500</v>
      </c>
      <c r="Q435" t="s">
        <v>64</v>
      </c>
    </row>
    <row r="436" spans="1:17">
      <c r="A436">
        <v>435</v>
      </c>
      <c r="B436">
        <v>435</v>
      </c>
      <c r="C436" s="12">
        <v>44598</v>
      </c>
      <c r="D436">
        <v>33</v>
      </c>
      <c r="E436">
        <v>4</v>
      </c>
      <c r="F436">
        <v>1</v>
      </c>
      <c r="G436" t="s">
        <v>45</v>
      </c>
      <c r="H436" t="s">
        <v>20</v>
      </c>
      <c r="I436" t="s">
        <v>24</v>
      </c>
      <c r="J436" t="s">
        <v>17</v>
      </c>
      <c r="K436">
        <v>9000</v>
      </c>
      <c r="L436" t="s">
        <v>25</v>
      </c>
      <c r="M436">
        <v>9000</v>
      </c>
      <c r="N436" t="s">
        <v>56</v>
      </c>
      <c r="O436">
        <v>450</v>
      </c>
      <c r="P436">
        <v>8550</v>
      </c>
      <c r="Q436" t="s">
        <v>61</v>
      </c>
    </row>
    <row r="437" spans="1:17">
      <c r="A437">
        <v>436</v>
      </c>
      <c r="B437">
        <v>436</v>
      </c>
      <c r="C437" s="12">
        <v>44714</v>
      </c>
      <c r="D437">
        <v>52</v>
      </c>
      <c r="E437">
        <v>17</v>
      </c>
      <c r="F437">
        <v>1</v>
      </c>
      <c r="G437" t="s">
        <v>30</v>
      </c>
      <c r="H437" t="s">
        <v>20</v>
      </c>
      <c r="I437" t="s">
        <v>40</v>
      </c>
      <c r="J437" t="s">
        <v>17</v>
      </c>
      <c r="K437">
        <v>10000</v>
      </c>
      <c r="L437" t="s">
        <v>18</v>
      </c>
      <c r="M437">
        <v>10000</v>
      </c>
      <c r="N437" t="s">
        <v>56</v>
      </c>
      <c r="O437">
        <v>500</v>
      </c>
      <c r="P437">
        <v>9500</v>
      </c>
      <c r="Q437" t="s">
        <v>63</v>
      </c>
    </row>
    <row r="438" spans="1:17">
      <c r="A438">
        <v>437</v>
      </c>
      <c r="B438">
        <v>437</v>
      </c>
      <c r="C438" s="12">
        <v>44650</v>
      </c>
      <c r="D438">
        <v>71</v>
      </c>
      <c r="E438">
        <v>12</v>
      </c>
      <c r="F438">
        <v>2</v>
      </c>
      <c r="G438" t="s">
        <v>30</v>
      </c>
      <c r="H438" t="s">
        <v>20</v>
      </c>
      <c r="I438" t="s">
        <v>35</v>
      </c>
      <c r="J438" t="s">
        <v>17</v>
      </c>
      <c r="K438">
        <v>10000</v>
      </c>
      <c r="L438" t="s">
        <v>18</v>
      </c>
      <c r="M438">
        <v>20000</v>
      </c>
      <c r="N438" t="s">
        <v>56</v>
      </c>
      <c r="O438">
        <v>1000</v>
      </c>
      <c r="P438">
        <v>19000</v>
      </c>
      <c r="Q438" t="s">
        <v>59</v>
      </c>
    </row>
    <row r="439" spans="1:17">
      <c r="A439">
        <v>438</v>
      </c>
      <c r="B439">
        <v>438</v>
      </c>
      <c r="C439" s="12">
        <v>44622</v>
      </c>
      <c r="D439">
        <v>23</v>
      </c>
      <c r="E439">
        <v>4</v>
      </c>
      <c r="F439">
        <v>1</v>
      </c>
      <c r="G439" t="s">
        <v>45</v>
      </c>
      <c r="H439" t="s">
        <v>15</v>
      </c>
      <c r="I439" t="s">
        <v>24</v>
      </c>
      <c r="J439" t="s">
        <v>17</v>
      </c>
      <c r="K439">
        <v>9000</v>
      </c>
      <c r="L439" t="s">
        <v>25</v>
      </c>
      <c r="M439">
        <v>9000</v>
      </c>
      <c r="N439" t="s">
        <v>56</v>
      </c>
      <c r="O439">
        <v>450</v>
      </c>
      <c r="P439">
        <v>8550</v>
      </c>
      <c r="Q439" t="s">
        <v>59</v>
      </c>
    </row>
    <row r="440" spans="1:17">
      <c r="A440">
        <v>439</v>
      </c>
      <c r="B440">
        <v>439</v>
      </c>
      <c r="C440" s="12">
        <v>44792</v>
      </c>
      <c r="D440">
        <v>39</v>
      </c>
      <c r="E440">
        <v>15</v>
      </c>
      <c r="F440">
        <v>2</v>
      </c>
      <c r="G440" t="s">
        <v>14</v>
      </c>
      <c r="H440" t="s">
        <v>20</v>
      </c>
      <c r="I440" t="s">
        <v>38</v>
      </c>
      <c r="J440" t="s">
        <v>17</v>
      </c>
      <c r="K440">
        <v>10000</v>
      </c>
      <c r="L440" t="s">
        <v>18</v>
      </c>
      <c r="M440">
        <v>20000</v>
      </c>
      <c r="N440" t="s">
        <v>56</v>
      </c>
      <c r="O440">
        <v>1000</v>
      </c>
      <c r="P440">
        <v>19000</v>
      </c>
      <c r="Q440" t="s">
        <v>58</v>
      </c>
    </row>
    <row r="441" spans="1:17">
      <c r="A441">
        <v>440</v>
      </c>
      <c r="B441">
        <v>440</v>
      </c>
      <c r="C441" s="12">
        <v>44623</v>
      </c>
      <c r="D441">
        <v>85</v>
      </c>
      <c r="E441">
        <v>11</v>
      </c>
      <c r="F441">
        <v>3</v>
      </c>
      <c r="G441" t="s">
        <v>14</v>
      </c>
      <c r="H441" t="s">
        <v>15</v>
      </c>
      <c r="I441" t="s">
        <v>34</v>
      </c>
      <c r="J441" t="s">
        <v>17</v>
      </c>
      <c r="K441">
        <v>10000</v>
      </c>
      <c r="L441" t="s">
        <v>18</v>
      </c>
      <c r="M441">
        <v>30000</v>
      </c>
      <c r="N441" t="s">
        <v>56</v>
      </c>
      <c r="O441">
        <v>1500</v>
      </c>
      <c r="P441">
        <v>28500</v>
      </c>
      <c r="Q441" t="s">
        <v>59</v>
      </c>
    </row>
    <row r="442" spans="1:17">
      <c r="A442">
        <v>441</v>
      </c>
      <c r="B442">
        <v>441</v>
      </c>
      <c r="C442" s="12">
        <v>44676</v>
      </c>
      <c r="D442">
        <v>90</v>
      </c>
      <c r="E442">
        <v>5</v>
      </c>
      <c r="F442">
        <v>2</v>
      </c>
      <c r="G442" t="s">
        <v>33</v>
      </c>
      <c r="H442" t="s">
        <v>15</v>
      </c>
      <c r="I442" t="s">
        <v>26</v>
      </c>
      <c r="J442" t="s">
        <v>17</v>
      </c>
      <c r="K442">
        <v>9000</v>
      </c>
      <c r="L442" t="s">
        <v>25</v>
      </c>
      <c r="M442">
        <v>18000</v>
      </c>
      <c r="N442" t="s">
        <v>56</v>
      </c>
      <c r="O442">
        <v>900</v>
      </c>
      <c r="P442">
        <v>17100</v>
      </c>
      <c r="Q442" t="s">
        <v>57</v>
      </c>
    </row>
    <row r="443" spans="1:17">
      <c r="A443">
        <v>442</v>
      </c>
      <c r="B443">
        <v>442</v>
      </c>
      <c r="C443" s="12">
        <v>44800</v>
      </c>
      <c r="D443">
        <v>15</v>
      </c>
      <c r="E443">
        <v>15</v>
      </c>
      <c r="F443">
        <v>2</v>
      </c>
      <c r="G443" t="s">
        <v>33</v>
      </c>
      <c r="H443" t="s">
        <v>15</v>
      </c>
      <c r="I443" t="s">
        <v>38</v>
      </c>
      <c r="J443" t="s">
        <v>17</v>
      </c>
      <c r="K443">
        <v>10000</v>
      </c>
      <c r="L443" t="s">
        <v>18</v>
      </c>
      <c r="M443">
        <v>20000</v>
      </c>
      <c r="N443" t="s">
        <v>56</v>
      </c>
      <c r="O443">
        <v>1000</v>
      </c>
      <c r="P443">
        <v>19000</v>
      </c>
      <c r="Q443" t="s">
        <v>58</v>
      </c>
    </row>
    <row r="444" spans="1:17">
      <c r="A444">
        <v>443</v>
      </c>
      <c r="B444">
        <v>443</v>
      </c>
      <c r="C444" s="12">
        <v>44683</v>
      </c>
      <c r="D444">
        <v>78</v>
      </c>
      <c r="E444">
        <v>14</v>
      </c>
      <c r="F444">
        <v>1</v>
      </c>
      <c r="G444" t="s">
        <v>30</v>
      </c>
      <c r="H444" t="s">
        <v>15</v>
      </c>
      <c r="I444" t="s">
        <v>37</v>
      </c>
      <c r="J444" t="s">
        <v>17</v>
      </c>
      <c r="K444">
        <v>10000</v>
      </c>
      <c r="L444" t="s">
        <v>18</v>
      </c>
      <c r="M444">
        <v>10000</v>
      </c>
      <c r="N444" t="s">
        <v>56</v>
      </c>
      <c r="O444">
        <v>500</v>
      </c>
      <c r="P444">
        <v>9500</v>
      </c>
      <c r="Q444" t="s">
        <v>64</v>
      </c>
    </row>
    <row r="445" spans="1:17">
      <c r="A445">
        <v>444</v>
      </c>
      <c r="B445">
        <v>444</v>
      </c>
      <c r="C445" s="12">
        <v>44761</v>
      </c>
      <c r="D445">
        <v>59</v>
      </c>
      <c r="E445">
        <v>14</v>
      </c>
      <c r="F445">
        <v>3</v>
      </c>
      <c r="G445" t="s">
        <v>45</v>
      </c>
      <c r="H445" t="s">
        <v>15</v>
      </c>
      <c r="I445" t="s">
        <v>37</v>
      </c>
      <c r="J445" t="s">
        <v>17</v>
      </c>
      <c r="K445">
        <v>10000</v>
      </c>
      <c r="L445" t="s">
        <v>18</v>
      </c>
      <c r="M445">
        <v>30000</v>
      </c>
      <c r="N445" t="s">
        <v>56</v>
      </c>
      <c r="O445">
        <v>1500</v>
      </c>
      <c r="P445">
        <v>28500</v>
      </c>
      <c r="Q445" t="s">
        <v>60</v>
      </c>
    </row>
    <row r="446" spans="1:17">
      <c r="A446">
        <v>445</v>
      </c>
      <c r="B446">
        <v>445</v>
      </c>
      <c r="C446" s="12">
        <v>44773</v>
      </c>
      <c r="D446">
        <v>16</v>
      </c>
      <c r="E446">
        <v>12</v>
      </c>
      <c r="F446">
        <v>2</v>
      </c>
      <c r="G446" t="s">
        <v>33</v>
      </c>
      <c r="H446" t="s">
        <v>20</v>
      </c>
      <c r="I446" t="s">
        <v>35</v>
      </c>
      <c r="J446" t="s">
        <v>17</v>
      </c>
      <c r="K446">
        <v>10000</v>
      </c>
      <c r="L446" t="s">
        <v>18</v>
      </c>
      <c r="M446">
        <v>20000</v>
      </c>
      <c r="N446" t="s">
        <v>56</v>
      </c>
      <c r="O446">
        <v>1000</v>
      </c>
      <c r="P446">
        <v>19000</v>
      </c>
      <c r="Q446" t="s">
        <v>60</v>
      </c>
    </row>
    <row r="447" spans="1:17">
      <c r="A447">
        <v>446</v>
      </c>
      <c r="B447">
        <v>446</v>
      </c>
      <c r="C447" s="12">
        <v>44562</v>
      </c>
      <c r="D447">
        <v>76</v>
      </c>
      <c r="E447">
        <v>3</v>
      </c>
      <c r="F447">
        <v>2</v>
      </c>
      <c r="G447" t="s">
        <v>33</v>
      </c>
      <c r="H447" t="s">
        <v>15</v>
      </c>
      <c r="I447" t="s">
        <v>23</v>
      </c>
      <c r="J447" t="s">
        <v>17</v>
      </c>
      <c r="K447">
        <v>9000</v>
      </c>
      <c r="L447" t="s">
        <v>18</v>
      </c>
      <c r="M447">
        <v>18000</v>
      </c>
      <c r="N447" t="s">
        <v>56</v>
      </c>
      <c r="O447">
        <v>900</v>
      </c>
      <c r="P447">
        <v>17100</v>
      </c>
      <c r="Q447" t="s">
        <v>62</v>
      </c>
    </row>
    <row r="448" spans="1:17">
      <c r="A448">
        <v>447</v>
      </c>
      <c r="B448">
        <v>447</v>
      </c>
      <c r="C448" s="12">
        <v>44677</v>
      </c>
      <c r="D448">
        <v>11</v>
      </c>
      <c r="E448">
        <v>4</v>
      </c>
      <c r="F448">
        <v>2</v>
      </c>
      <c r="G448" t="s">
        <v>19</v>
      </c>
      <c r="H448" t="s">
        <v>20</v>
      </c>
      <c r="I448" t="s">
        <v>24</v>
      </c>
      <c r="J448" t="s">
        <v>17</v>
      </c>
      <c r="K448">
        <v>9000</v>
      </c>
      <c r="L448" t="s">
        <v>25</v>
      </c>
      <c r="M448">
        <v>18000</v>
      </c>
      <c r="N448" t="s">
        <v>19</v>
      </c>
      <c r="O448">
        <v>0</v>
      </c>
      <c r="P448">
        <v>18000</v>
      </c>
      <c r="Q448" t="s">
        <v>57</v>
      </c>
    </row>
    <row r="449" spans="1:17">
      <c r="A449">
        <v>448</v>
      </c>
      <c r="B449">
        <v>448</v>
      </c>
      <c r="C449" s="12">
        <v>44568</v>
      </c>
      <c r="D449">
        <v>48</v>
      </c>
      <c r="E449">
        <v>1</v>
      </c>
      <c r="F449">
        <v>3</v>
      </c>
      <c r="G449" t="s">
        <v>19</v>
      </c>
      <c r="H449" t="s">
        <v>15</v>
      </c>
      <c r="I449" t="s">
        <v>16</v>
      </c>
      <c r="J449" t="s">
        <v>17</v>
      </c>
      <c r="K449">
        <v>9000</v>
      </c>
      <c r="L449" t="s">
        <v>18</v>
      </c>
      <c r="M449">
        <v>27000</v>
      </c>
      <c r="N449" t="s">
        <v>19</v>
      </c>
      <c r="O449">
        <v>0</v>
      </c>
      <c r="P449">
        <v>27000</v>
      </c>
      <c r="Q449" t="s">
        <v>62</v>
      </c>
    </row>
    <row r="450" spans="1:17">
      <c r="A450">
        <v>449</v>
      </c>
      <c r="B450">
        <v>449</v>
      </c>
      <c r="C450" s="12">
        <v>44671</v>
      </c>
      <c r="D450">
        <v>84</v>
      </c>
      <c r="E450">
        <v>1</v>
      </c>
      <c r="F450">
        <v>3</v>
      </c>
      <c r="G450" t="s">
        <v>22</v>
      </c>
      <c r="H450" t="s">
        <v>15</v>
      </c>
      <c r="I450" t="s">
        <v>16</v>
      </c>
      <c r="J450" t="s">
        <v>17</v>
      </c>
      <c r="K450">
        <v>9000</v>
      </c>
      <c r="L450" t="s">
        <v>18</v>
      </c>
      <c r="M450">
        <v>27000</v>
      </c>
      <c r="N450" t="s">
        <v>56</v>
      </c>
      <c r="O450">
        <v>1350</v>
      </c>
      <c r="P450">
        <v>25650</v>
      </c>
      <c r="Q450" t="s">
        <v>57</v>
      </c>
    </row>
    <row r="451" spans="1:17">
      <c r="A451">
        <v>450</v>
      </c>
      <c r="B451">
        <v>450</v>
      </c>
      <c r="C451" s="12">
        <v>44588</v>
      </c>
      <c r="D451">
        <v>65</v>
      </c>
      <c r="E451">
        <v>18</v>
      </c>
      <c r="F451">
        <v>1</v>
      </c>
      <c r="G451" t="s">
        <v>14</v>
      </c>
      <c r="H451" t="s">
        <v>15</v>
      </c>
      <c r="I451" t="s">
        <v>41</v>
      </c>
      <c r="J451" t="s">
        <v>17</v>
      </c>
      <c r="K451">
        <v>9000</v>
      </c>
      <c r="L451" t="s">
        <v>18</v>
      </c>
      <c r="M451">
        <v>9000</v>
      </c>
      <c r="N451" t="s">
        <v>56</v>
      </c>
      <c r="O451">
        <v>450</v>
      </c>
      <c r="P451">
        <v>8550</v>
      </c>
      <c r="Q451" t="s">
        <v>62</v>
      </c>
    </row>
    <row r="452" spans="1:17">
      <c r="A452">
        <v>451</v>
      </c>
      <c r="B452">
        <v>451</v>
      </c>
      <c r="C452" s="12">
        <v>44715</v>
      </c>
      <c r="D452">
        <v>35</v>
      </c>
      <c r="E452">
        <v>18</v>
      </c>
      <c r="F452">
        <v>2</v>
      </c>
      <c r="G452" t="s">
        <v>45</v>
      </c>
      <c r="H452" t="s">
        <v>15</v>
      </c>
      <c r="I452" t="s">
        <v>41</v>
      </c>
      <c r="J452" t="s">
        <v>17</v>
      </c>
      <c r="K452">
        <v>9000</v>
      </c>
      <c r="L452" t="s">
        <v>18</v>
      </c>
      <c r="M452">
        <v>18000</v>
      </c>
      <c r="N452" t="s">
        <v>56</v>
      </c>
      <c r="O452">
        <v>900</v>
      </c>
      <c r="P452">
        <v>17100</v>
      </c>
      <c r="Q452" t="s">
        <v>63</v>
      </c>
    </row>
    <row r="453" spans="1:17">
      <c r="A453">
        <v>452</v>
      </c>
      <c r="B453">
        <v>452</v>
      </c>
      <c r="C453" s="12">
        <v>44705</v>
      </c>
      <c r="D453">
        <v>90</v>
      </c>
      <c r="E453">
        <v>6</v>
      </c>
      <c r="F453">
        <v>1</v>
      </c>
      <c r="G453" t="s">
        <v>45</v>
      </c>
      <c r="H453" t="s">
        <v>15</v>
      </c>
      <c r="I453" t="s">
        <v>27</v>
      </c>
      <c r="J453" t="s">
        <v>17</v>
      </c>
      <c r="K453">
        <v>9000</v>
      </c>
      <c r="L453" t="s">
        <v>25</v>
      </c>
      <c r="M453">
        <v>9000</v>
      </c>
      <c r="N453" t="s">
        <v>56</v>
      </c>
      <c r="O453">
        <v>450</v>
      </c>
      <c r="P453">
        <v>8550</v>
      </c>
      <c r="Q453" t="s">
        <v>64</v>
      </c>
    </row>
    <row r="454" spans="1:17">
      <c r="A454">
        <v>453</v>
      </c>
      <c r="B454">
        <v>453</v>
      </c>
      <c r="C454" s="12">
        <v>44666</v>
      </c>
      <c r="D454">
        <v>8</v>
      </c>
      <c r="E454">
        <v>17</v>
      </c>
      <c r="F454">
        <v>1</v>
      </c>
      <c r="G454" t="s">
        <v>30</v>
      </c>
      <c r="H454" t="s">
        <v>20</v>
      </c>
      <c r="I454" t="s">
        <v>40</v>
      </c>
      <c r="J454" t="s">
        <v>17</v>
      </c>
      <c r="K454">
        <v>10000</v>
      </c>
      <c r="L454" t="s">
        <v>18</v>
      </c>
      <c r="M454">
        <v>10000</v>
      </c>
      <c r="N454" t="s">
        <v>56</v>
      </c>
      <c r="O454">
        <v>500</v>
      </c>
      <c r="P454">
        <v>9500</v>
      </c>
      <c r="Q454" t="s">
        <v>57</v>
      </c>
    </row>
    <row r="455" spans="1:17">
      <c r="A455">
        <v>454</v>
      </c>
      <c r="B455">
        <v>454</v>
      </c>
      <c r="C455" s="12">
        <v>44754</v>
      </c>
      <c r="D455">
        <v>10</v>
      </c>
      <c r="E455">
        <v>14</v>
      </c>
      <c r="F455">
        <v>2</v>
      </c>
      <c r="G455" t="s">
        <v>14</v>
      </c>
      <c r="H455" t="s">
        <v>15</v>
      </c>
      <c r="I455" t="s">
        <v>37</v>
      </c>
      <c r="J455" t="s">
        <v>17</v>
      </c>
      <c r="K455">
        <v>10000</v>
      </c>
      <c r="L455" t="s">
        <v>18</v>
      </c>
      <c r="M455">
        <v>20000</v>
      </c>
      <c r="N455" t="s">
        <v>56</v>
      </c>
      <c r="O455">
        <v>1000</v>
      </c>
      <c r="P455">
        <v>19000</v>
      </c>
      <c r="Q455" t="s">
        <v>60</v>
      </c>
    </row>
    <row r="456" spans="1:17">
      <c r="A456">
        <v>455</v>
      </c>
      <c r="B456">
        <v>455</v>
      </c>
      <c r="C456" s="12">
        <v>44584</v>
      </c>
      <c r="D456">
        <v>43</v>
      </c>
      <c r="E456">
        <v>4</v>
      </c>
      <c r="F456">
        <v>2</v>
      </c>
      <c r="G456" t="s">
        <v>22</v>
      </c>
      <c r="H456" t="s">
        <v>20</v>
      </c>
      <c r="I456" t="s">
        <v>24</v>
      </c>
      <c r="J456" t="s">
        <v>17</v>
      </c>
      <c r="K456">
        <v>9000</v>
      </c>
      <c r="L456" t="s">
        <v>25</v>
      </c>
      <c r="M456">
        <v>18000</v>
      </c>
      <c r="N456" t="s">
        <v>56</v>
      </c>
      <c r="O456">
        <v>900</v>
      </c>
      <c r="P456">
        <v>17100</v>
      </c>
      <c r="Q456" t="s">
        <v>62</v>
      </c>
    </row>
    <row r="457" spans="1:17">
      <c r="A457">
        <v>456</v>
      </c>
      <c r="B457">
        <v>456</v>
      </c>
      <c r="C457" s="12">
        <v>44700</v>
      </c>
      <c r="D457">
        <v>61</v>
      </c>
      <c r="E457">
        <v>12</v>
      </c>
      <c r="F457">
        <v>2</v>
      </c>
      <c r="G457" t="s">
        <v>14</v>
      </c>
      <c r="H457" t="s">
        <v>15</v>
      </c>
      <c r="I457" t="s">
        <v>35</v>
      </c>
      <c r="J457" t="s">
        <v>17</v>
      </c>
      <c r="K457">
        <v>10000</v>
      </c>
      <c r="L457" t="s">
        <v>18</v>
      </c>
      <c r="M457">
        <v>20000</v>
      </c>
      <c r="N457" t="s">
        <v>56</v>
      </c>
      <c r="O457">
        <v>1000</v>
      </c>
      <c r="P457">
        <v>19000</v>
      </c>
      <c r="Q457" t="s">
        <v>64</v>
      </c>
    </row>
    <row r="458" spans="1:17">
      <c r="A458">
        <v>457</v>
      </c>
      <c r="B458">
        <v>457</v>
      </c>
      <c r="C458" s="12">
        <v>44602</v>
      </c>
      <c r="D458">
        <v>32</v>
      </c>
      <c r="E458">
        <v>1</v>
      </c>
      <c r="F458">
        <v>2</v>
      </c>
      <c r="G458" t="s">
        <v>14</v>
      </c>
      <c r="H458" t="s">
        <v>20</v>
      </c>
      <c r="I458" t="s">
        <v>16</v>
      </c>
      <c r="J458" t="s">
        <v>17</v>
      </c>
      <c r="K458">
        <v>9000</v>
      </c>
      <c r="L458" t="s">
        <v>18</v>
      </c>
      <c r="M458">
        <v>18000</v>
      </c>
      <c r="N458" t="s">
        <v>56</v>
      </c>
      <c r="O458">
        <v>900</v>
      </c>
      <c r="P458">
        <v>17100</v>
      </c>
      <c r="Q458" t="s">
        <v>61</v>
      </c>
    </row>
    <row r="459" spans="1:17">
      <c r="A459">
        <v>458</v>
      </c>
      <c r="B459">
        <v>458</v>
      </c>
      <c r="C459" s="12">
        <v>44750</v>
      </c>
      <c r="D459">
        <v>42</v>
      </c>
      <c r="E459">
        <v>1</v>
      </c>
      <c r="F459">
        <v>1</v>
      </c>
      <c r="G459" t="s">
        <v>22</v>
      </c>
      <c r="H459" t="s">
        <v>20</v>
      </c>
      <c r="I459" t="s">
        <v>16</v>
      </c>
      <c r="J459" t="s">
        <v>17</v>
      </c>
      <c r="K459">
        <v>9000</v>
      </c>
      <c r="L459" t="s">
        <v>18</v>
      </c>
      <c r="M459">
        <v>9000</v>
      </c>
      <c r="N459" t="s">
        <v>56</v>
      </c>
      <c r="O459">
        <v>450</v>
      </c>
      <c r="P459">
        <v>8550</v>
      </c>
      <c r="Q459" t="s">
        <v>60</v>
      </c>
    </row>
    <row r="460" spans="1:17">
      <c r="A460">
        <v>459</v>
      </c>
      <c r="B460">
        <v>459</v>
      </c>
      <c r="C460" s="12">
        <v>44590</v>
      </c>
      <c r="D460">
        <v>79</v>
      </c>
      <c r="E460">
        <v>17</v>
      </c>
      <c r="F460">
        <v>2</v>
      </c>
      <c r="G460" t="s">
        <v>22</v>
      </c>
      <c r="H460" t="s">
        <v>15</v>
      </c>
      <c r="I460" t="s">
        <v>40</v>
      </c>
      <c r="J460" t="s">
        <v>17</v>
      </c>
      <c r="K460">
        <v>10000</v>
      </c>
      <c r="L460" t="s">
        <v>18</v>
      </c>
      <c r="M460">
        <v>20000</v>
      </c>
      <c r="N460" t="s">
        <v>56</v>
      </c>
      <c r="O460">
        <v>1000</v>
      </c>
      <c r="P460">
        <v>19000</v>
      </c>
      <c r="Q460" t="s">
        <v>62</v>
      </c>
    </row>
    <row r="461" spans="1:17">
      <c r="A461">
        <v>460</v>
      </c>
      <c r="B461">
        <v>460</v>
      </c>
      <c r="C461" s="12">
        <v>44690</v>
      </c>
      <c r="D461">
        <v>32</v>
      </c>
      <c r="E461">
        <v>10</v>
      </c>
      <c r="F461">
        <v>1</v>
      </c>
      <c r="G461" t="s">
        <v>22</v>
      </c>
      <c r="H461" t="s">
        <v>15</v>
      </c>
      <c r="I461" t="s">
        <v>32</v>
      </c>
      <c r="J461" t="s">
        <v>17</v>
      </c>
      <c r="K461">
        <v>9000</v>
      </c>
      <c r="L461" t="s">
        <v>18</v>
      </c>
      <c r="M461">
        <v>9000</v>
      </c>
      <c r="N461" t="s">
        <v>56</v>
      </c>
      <c r="O461">
        <v>450</v>
      </c>
      <c r="P461">
        <v>8550</v>
      </c>
      <c r="Q461" t="s">
        <v>64</v>
      </c>
    </row>
    <row r="462" spans="1:17">
      <c r="A462">
        <v>461</v>
      </c>
      <c r="B462">
        <v>461</v>
      </c>
      <c r="C462" s="12">
        <v>44659</v>
      </c>
      <c r="D462">
        <v>37</v>
      </c>
      <c r="E462">
        <v>2</v>
      </c>
      <c r="F462">
        <v>2</v>
      </c>
      <c r="G462" t="s">
        <v>14</v>
      </c>
      <c r="H462" t="s">
        <v>20</v>
      </c>
      <c r="I462" t="s">
        <v>21</v>
      </c>
      <c r="J462" t="s">
        <v>17</v>
      </c>
      <c r="K462">
        <v>9000</v>
      </c>
      <c r="L462" t="s">
        <v>18</v>
      </c>
      <c r="M462">
        <v>18000</v>
      </c>
      <c r="N462" t="s">
        <v>56</v>
      </c>
      <c r="O462">
        <v>900</v>
      </c>
      <c r="P462">
        <v>17100</v>
      </c>
      <c r="Q462" t="s">
        <v>57</v>
      </c>
    </row>
    <row r="463" spans="1:17">
      <c r="A463">
        <v>462</v>
      </c>
      <c r="B463">
        <v>462</v>
      </c>
      <c r="C463" s="12">
        <v>44802</v>
      </c>
      <c r="D463">
        <v>42</v>
      </c>
      <c r="E463">
        <v>13</v>
      </c>
      <c r="F463">
        <v>2</v>
      </c>
      <c r="G463" t="s">
        <v>33</v>
      </c>
      <c r="H463" t="s">
        <v>15</v>
      </c>
      <c r="I463" t="s">
        <v>36</v>
      </c>
      <c r="J463" t="s">
        <v>17</v>
      </c>
      <c r="K463">
        <v>10000</v>
      </c>
      <c r="L463" t="s">
        <v>18</v>
      </c>
      <c r="M463">
        <v>20000</v>
      </c>
      <c r="N463" t="s">
        <v>56</v>
      </c>
      <c r="O463">
        <v>1000</v>
      </c>
      <c r="P463">
        <v>19000</v>
      </c>
      <c r="Q463" t="s">
        <v>58</v>
      </c>
    </row>
    <row r="464" spans="1:17">
      <c r="A464">
        <v>463</v>
      </c>
      <c r="B464">
        <v>463</v>
      </c>
      <c r="C464" s="12">
        <v>44682</v>
      </c>
      <c r="D464">
        <v>6</v>
      </c>
      <c r="E464">
        <v>2</v>
      </c>
      <c r="F464">
        <v>1</v>
      </c>
      <c r="G464" t="s">
        <v>14</v>
      </c>
      <c r="H464" t="s">
        <v>20</v>
      </c>
      <c r="I464" t="s">
        <v>21</v>
      </c>
      <c r="J464" t="s">
        <v>17</v>
      </c>
      <c r="K464">
        <v>9000</v>
      </c>
      <c r="L464" t="s">
        <v>18</v>
      </c>
      <c r="M464">
        <v>9000</v>
      </c>
      <c r="N464" t="s">
        <v>56</v>
      </c>
      <c r="O464">
        <v>450</v>
      </c>
      <c r="P464">
        <v>8550</v>
      </c>
      <c r="Q464" t="s">
        <v>64</v>
      </c>
    </row>
    <row r="465" spans="1:17">
      <c r="A465">
        <v>464</v>
      </c>
      <c r="B465">
        <v>464</v>
      </c>
      <c r="C465" s="12">
        <v>44611</v>
      </c>
      <c r="D465">
        <v>16</v>
      </c>
      <c r="E465">
        <v>13</v>
      </c>
      <c r="F465">
        <v>2</v>
      </c>
      <c r="G465" t="s">
        <v>33</v>
      </c>
      <c r="H465" t="s">
        <v>15</v>
      </c>
      <c r="I465" t="s">
        <v>36</v>
      </c>
      <c r="J465" t="s">
        <v>17</v>
      </c>
      <c r="K465">
        <v>10000</v>
      </c>
      <c r="L465" t="s">
        <v>18</v>
      </c>
      <c r="M465">
        <v>20000</v>
      </c>
      <c r="N465" t="s">
        <v>56</v>
      </c>
      <c r="O465">
        <v>1000</v>
      </c>
      <c r="P465">
        <v>19000</v>
      </c>
      <c r="Q465" t="s">
        <v>61</v>
      </c>
    </row>
    <row r="466" spans="1:17">
      <c r="A466">
        <v>465</v>
      </c>
      <c r="B466">
        <v>465</v>
      </c>
      <c r="C466" s="12">
        <v>44697</v>
      </c>
      <c r="D466">
        <v>53</v>
      </c>
      <c r="E466">
        <v>16</v>
      </c>
      <c r="F466">
        <v>1</v>
      </c>
      <c r="G466" t="s">
        <v>19</v>
      </c>
      <c r="H466" t="s">
        <v>20</v>
      </c>
      <c r="I466" t="s">
        <v>39</v>
      </c>
      <c r="J466" t="s">
        <v>17</v>
      </c>
      <c r="K466">
        <v>10000</v>
      </c>
      <c r="L466" t="s">
        <v>18</v>
      </c>
      <c r="M466">
        <v>10000</v>
      </c>
      <c r="N466" t="s">
        <v>19</v>
      </c>
      <c r="O466">
        <v>0</v>
      </c>
      <c r="P466">
        <v>10000</v>
      </c>
      <c r="Q466" t="s">
        <v>64</v>
      </c>
    </row>
    <row r="467" spans="1:17">
      <c r="A467">
        <v>466</v>
      </c>
      <c r="B467">
        <v>466</v>
      </c>
      <c r="C467" s="12">
        <v>44702</v>
      </c>
      <c r="D467">
        <v>16</v>
      </c>
      <c r="E467">
        <v>14</v>
      </c>
      <c r="F467">
        <v>1</v>
      </c>
      <c r="G467" t="s">
        <v>45</v>
      </c>
      <c r="H467" t="s">
        <v>20</v>
      </c>
      <c r="I467" t="s">
        <v>37</v>
      </c>
      <c r="J467" t="s">
        <v>17</v>
      </c>
      <c r="K467">
        <v>10000</v>
      </c>
      <c r="L467" t="s">
        <v>18</v>
      </c>
      <c r="M467">
        <v>10000</v>
      </c>
      <c r="N467" t="s">
        <v>56</v>
      </c>
      <c r="O467">
        <v>500</v>
      </c>
      <c r="P467">
        <v>9500</v>
      </c>
      <c r="Q467" t="s">
        <v>64</v>
      </c>
    </row>
    <row r="468" spans="1:17">
      <c r="A468">
        <v>467</v>
      </c>
      <c r="B468">
        <v>467</v>
      </c>
      <c r="C468" s="12">
        <v>44624</v>
      </c>
      <c r="D468">
        <v>9</v>
      </c>
      <c r="E468">
        <v>15</v>
      </c>
      <c r="F468">
        <v>2</v>
      </c>
      <c r="G468" t="s">
        <v>33</v>
      </c>
      <c r="H468" t="s">
        <v>20</v>
      </c>
      <c r="I468" t="s">
        <v>38</v>
      </c>
      <c r="J468" t="s">
        <v>17</v>
      </c>
      <c r="K468">
        <v>10000</v>
      </c>
      <c r="L468" t="s">
        <v>18</v>
      </c>
      <c r="M468">
        <v>20000</v>
      </c>
      <c r="N468" t="s">
        <v>56</v>
      </c>
      <c r="O468">
        <v>1000</v>
      </c>
      <c r="P468">
        <v>19000</v>
      </c>
      <c r="Q468" t="s">
        <v>59</v>
      </c>
    </row>
    <row r="469" spans="1:17">
      <c r="A469">
        <v>468</v>
      </c>
      <c r="B469">
        <v>468</v>
      </c>
      <c r="C469" s="12">
        <v>44610</v>
      </c>
      <c r="D469">
        <v>27</v>
      </c>
      <c r="E469">
        <v>6</v>
      </c>
      <c r="F469">
        <v>2</v>
      </c>
      <c r="G469" t="s">
        <v>19</v>
      </c>
      <c r="H469" t="s">
        <v>20</v>
      </c>
      <c r="I469" t="s">
        <v>27</v>
      </c>
      <c r="J469" t="s">
        <v>17</v>
      </c>
      <c r="K469">
        <v>9000</v>
      </c>
      <c r="L469" t="s">
        <v>25</v>
      </c>
      <c r="M469">
        <v>18000</v>
      </c>
      <c r="N469" t="s">
        <v>19</v>
      </c>
      <c r="O469">
        <v>0</v>
      </c>
      <c r="P469">
        <v>18000</v>
      </c>
      <c r="Q469" t="s">
        <v>61</v>
      </c>
    </row>
    <row r="470" spans="1:17">
      <c r="A470">
        <v>469</v>
      </c>
      <c r="B470">
        <v>469</v>
      </c>
      <c r="C470" s="12">
        <v>44718</v>
      </c>
      <c r="D470">
        <v>40</v>
      </c>
      <c r="E470">
        <v>17</v>
      </c>
      <c r="F470">
        <v>2</v>
      </c>
      <c r="G470" t="s">
        <v>33</v>
      </c>
      <c r="H470" t="s">
        <v>15</v>
      </c>
      <c r="I470" t="s">
        <v>40</v>
      </c>
      <c r="J470" t="s">
        <v>17</v>
      </c>
      <c r="K470">
        <v>10000</v>
      </c>
      <c r="L470" t="s">
        <v>18</v>
      </c>
      <c r="M470">
        <v>20000</v>
      </c>
      <c r="N470" t="s">
        <v>56</v>
      </c>
      <c r="O470">
        <v>1000</v>
      </c>
      <c r="P470">
        <v>19000</v>
      </c>
      <c r="Q470" t="s">
        <v>63</v>
      </c>
    </row>
    <row r="471" spans="1:17">
      <c r="A471">
        <v>470</v>
      </c>
      <c r="B471">
        <v>470</v>
      </c>
      <c r="C471" s="12">
        <v>44636</v>
      </c>
      <c r="D471">
        <v>54</v>
      </c>
      <c r="E471">
        <v>11</v>
      </c>
      <c r="F471">
        <v>2</v>
      </c>
      <c r="G471" t="s">
        <v>22</v>
      </c>
      <c r="H471" t="s">
        <v>15</v>
      </c>
      <c r="I471" t="s">
        <v>34</v>
      </c>
      <c r="J471" t="s">
        <v>17</v>
      </c>
      <c r="K471">
        <v>10000</v>
      </c>
      <c r="L471" t="s">
        <v>18</v>
      </c>
      <c r="M471">
        <v>20000</v>
      </c>
      <c r="N471" t="s">
        <v>56</v>
      </c>
      <c r="O471">
        <v>1000</v>
      </c>
      <c r="P471">
        <v>19000</v>
      </c>
      <c r="Q471" t="s">
        <v>59</v>
      </c>
    </row>
    <row r="472" spans="1:17">
      <c r="A472">
        <v>471</v>
      </c>
      <c r="B472">
        <v>471</v>
      </c>
      <c r="C472" s="12">
        <v>44614</v>
      </c>
      <c r="D472">
        <v>32</v>
      </c>
      <c r="E472">
        <v>10</v>
      </c>
      <c r="F472">
        <v>1</v>
      </c>
      <c r="G472" t="s">
        <v>14</v>
      </c>
      <c r="H472" t="s">
        <v>20</v>
      </c>
      <c r="I472" t="s">
        <v>32</v>
      </c>
      <c r="J472" t="s">
        <v>17</v>
      </c>
      <c r="K472">
        <v>9000</v>
      </c>
      <c r="L472" t="s">
        <v>18</v>
      </c>
      <c r="M472">
        <v>9000</v>
      </c>
      <c r="N472" t="s">
        <v>56</v>
      </c>
      <c r="O472">
        <v>450</v>
      </c>
      <c r="P472">
        <v>8550</v>
      </c>
      <c r="Q472" t="s">
        <v>61</v>
      </c>
    </row>
    <row r="473" spans="1:17">
      <c r="A473">
        <v>472</v>
      </c>
      <c r="B473">
        <v>472</v>
      </c>
      <c r="C473" s="12">
        <v>44725</v>
      </c>
      <c r="D473">
        <v>10</v>
      </c>
      <c r="E473">
        <v>18</v>
      </c>
      <c r="F473">
        <v>2</v>
      </c>
      <c r="G473" t="s">
        <v>22</v>
      </c>
      <c r="H473" t="s">
        <v>20</v>
      </c>
      <c r="I473" t="s">
        <v>41</v>
      </c>
      <c r="J473" t="s">
        <v>17</v>
      </c>
      <c r="K473">
        <v>9000</v>
      </c>
      <c r="L473" t="s">
        <v>18</v>
      </c>
      <c r="M473">
        <v>18000</v>
      </c>
      <c r="N473" t="s">
        <v>56</v>
      </c>
      <c r="O473">
        <v>900</v>
      </c>
      <c r="P473">
        <v>17100</v>
      </c>
      <c r="Q473" t="s">
        <v>63</v>
      </c>
    </row>
    <row r="474" spans="1:17">
      <c r="A474">
        <v>473</v>
      </c>
      <c r="B474">
        <v>473</v>
      </c>
      <c r="C474" s="12">
        <v>44794</v>
      </c>
      <c r="D474">
        <v>23</v>
      </c>
      <c r="E474">
        <v>14</v>
      </c>
      <c r="F474">
        <v>2</v>
      </c>
      <c r="G474" t="s">
        <v>22</v>
      </c>
      <c r="H474" t="s">
        <v>15</v>
      </c>
      <c r="I474" t="s">
        <v>37</v>
      </c>
      <c r="J474" t="s">
        <v>17</v>
      </c>
      <c r="K474">
        <v>10000</v>
      </c>
      <c r="L474" t="s">
        <v>18</v>
      </c>
      <c r="M474">
        <v>20000</v>
      </c>
      <c r="N474" t="s">
        <v>56</v>
      </c>
      <c r="O474">
        <v>1000</v>
      </c>
      <c r="P474">
        <v>19000</v>
      </c>
      <c r="Q474" t="s">
        <v>58</v>
      </c>
    </row>
    <row r="475" spans="1:17">
      <c r="A475">
        <v>474</v>
      </c>
      <c r="B475">
        <v>474</v>
      </c>
      <c r="C475" s="12">
        <v>44716</v>
      </c>
      <c r="D475">
        <v>11</v>
      </c>
      <c r="E475">
        <v>17</v>
      </c>
      <c r="F475">
        <v>3</v>
      </c>
      <c r="G475" t="s">
        <v>14</v>
      </c>
      <c r="H475" t="s">
        <v>20</v>
      </c>
      <c r="I475" t="s">
        <v>40</v>
      </c>
      <c r="J475" t="s">
        <v>17</v>
      </c>
      <c r="K475">
        <v>10000</v>
      </c>
      <c r="L475" t="s">
        <v>18</v>
      </c>
      <c r="M475">
        <v>30000</v>
      </c>
      <c r="N475" t="s">
        <v>56</v>
      </c>
      <c r="O475">
        <v>1500</v>
      </c>
      <c r="P475">
        <v>28500</v>
      </c>
      <c r="Q475" t="s">
        <v>63</v>
      </c>
    </row>
    <row r="476" spans="1:17">
      <c r="A476">
        <v>475</v>
      </c>
      <c r="B476">
        <v>475</v>
      </c>
      <c r="C476" s="12">
        <v>44659</v>
      </c>
      <c r="D476">
        <v>82</v>
      </c>
      <c r="E476">
        <v>9</v>
      </c>
      <c r="F476">
        <v>3</v>
      </c>
      <c r="G476" t="s">
        <v>19</v>
      </c>
      <c r="H476" t="s">
        <v>15</v>
      </c>
      <c r="I476" t="s">
        <v>31</v>
      </c>
      <c r="J476" t="s">
        <v>17</v>
      </c>
      <c r="K476">
        <v>9000</v>
      </c>
      <c r="L476" t="s">
        <v>25</v>
      </c>
      <c r="M476">
        <v>27000</v>
      </c>
      <c r="N476" t="s">
        <v>19</v>
      </c>
      <c r="O476">
        <v>0</v>
      </c>
      <c r="P476">
        <v>27000</v>
      </c>
      <c r="Q476" t="s">
        <v>57</v>
      </c>
    </row>
    <row r="477" spans="1:17">
      <c r="A477">
        <v>476</v>
      </c>
      <c r="B477">
        <v>476</v>
      </c>
      <c r="C477" s="12">
        <v>44601</v>
      </c>
      <c r="D477">
        <v>70</v>
      </c>
      <c r="E477">
        <v>6</v>
      </c>
      <c r="F477">
        <v>3</v>
      </c>
      <c r="G477" t="s">
        <v>30</v>
      </c>
      <c r="H477" t="s">
        <v>20</v>
      </c>
      <c r="I477" t="s">
        <v>27</v>
      </c>
      <c r="J477" t="s">
        <v>17</v>
      </c>
      <c r="K477">
        <v>9000</v>
      </c>
      <c r="L477" t="s">
        <v>25</v>
      </c>
      <c r="M477">
        <v>27000</v>
      </c>
      <c r="N477" t="s">
        <v>56</v>
      </c>
      <c r="O477">
        <v>1350</v>
      </c>
      <c r="P477">
        <v>25650</v>
      </c>
      <c r="Q477" t="s">
        <v>61</v>
      </c>
    </row>
    <row r="478" spans="1:17">
      <c r="A478">
        <v>477</v>
      </c>
      <c r="B478">
        <v>477</v>
      </c>
      <c r="C478" s="12">
        <v>44763</v>
      </c>
      <c r="D478">
        <v>84</v>
      </c>
      <c r="E478">
        <v>11</v>
      </c>
      <c r="F478">
        <v>2</v>
      </c>
      <c r="G478" t="s">
        <v>30</v>
      </c>
      <c r="H478" t="s">
        <v>20</v>
      </c>
      <c r="I478" t="s">
        <v>34</v>
      </c>
      <c r="J478" t="s">
        <v>17</v>
      </c>
      <c r="K478">
        <v>10000</v>
      </c>
      <c r="L478" t="s">
        <v>18</v>
      </c>
      <c r="M478">
        <v>20000</v>
      </c>
      <c r="N478" t="s">
        <v>56</v>
      </c>
      <c r="O478">
        <v>1000</v>
      </c>
      <c r="P478">
        <v>19000</v>
      </c>
      <c r="Q478" t="s">
        <v>60</v>
      </c>
    </row>
    <row r="479" spans="1:17">
      <c r="A479">
        <v>478</v>
      </c>
      <c r="B479">
        <v>478</v>
      </c>
      <c r="C479" s="12">
        <v>44739</v>
      </c>
      <c r="D479">
        <v>57</v>
      </c>
      <c r="E479">
        <v>15</v>
      </c>
      <c r="F479">
        <v>2</v>
      </c>
      <c r="G479" t="s">
        <v>30</v>
      </c>
      <c r="H479" t="s">
        <v>20</v>
      </c>
      <c r="I479" t="s">
        <v>38</v>
      </c>
      <c r="J479" t="s">
        <v>17</v>
      </c>
      <c r="K479">
        <v>10000</v>
      </c>
      <c r="L479" t="s">
        <v>18</v>
      </c>
      <c r="M479">
        <v>20000</v>
      </c>
      <c r="N479" t="s">
        <v>56</v>
      </c>
      <c r="O479">
        <v>1000</v>
      </c>
      <c r="P479">
        <v>19000</v>
      </c>
      <c r="Q479" t="s">
        <v>63</v>
      </c>
    </row>
    <row r="480" spans="1:17">
      <c r="A480">
        <v>479</v>
      </c>
      <c r="B480">
        <v>479</v>
      </c>
      <c r="C480" s="12">
        <v>44688</v>
      </c>
      <c r="D480">
        <v>96</v>
      </c>
      <c r="E480">
        <v>1</v>
      </c>
      <c r="F480">
        <v>1</v>
      </c>
      <c r="G480" t="s">
        <v>22</v>
      </c>
      <c r="H480" t="s">
        <v>20</v>
      </c>
      <c r="I480" t="s">
        <v>16</v>
      </c>
      <c r="J480" t="s">
        <v>17</v>
      </c>
      <c r="K480">
        <v>9000</v>
      </c>
      <c r="L480" t="s">
        <v>18</v>
      </c>
      <c r="M480">
        <v>9000</v>
      </c>
      <c r="N480" t="s">
        <v>56</v>
      </c>
      <c r="O480">
        <v>450</v>
      </c>
      <c r="P480">
        <v>8550</v>
      </c>
      <c r="Q480" t="s">
        <v>64</v>
      </c>
    </row>
    <row r="481" spans="1:17">
      <c r="A481">
        <v>480</v>
      </c>
      <c r="B481">
        <v>480</v>
      </c>
      <c r="C481" s="12">
        <v>44756</v>
      </c>
      <c r="D481">
        <v>63</v>
      </c>
      <c r="E481">
        <v>11</v>
      </c>
      <c r="F481">
        <v>3</v>
      </c>
      <c r="G481" t="s">
        <v>45</v>
      </c>
      <c r="H481" t="s">
        <v>15</v>
      </c>
      <c r="I481" t="s">
        <v>34</v>
      </c>
      <c r="J481" t="s">
        <v>17</v>
      </c>
      <c r="K481">
        <v>10000</v>
      </c>
      <c r="L481" t="s">
        <v>18</v>
      </c>
      <c r="M481">
        <v>30000</v>
      </c>
      <c r="N481" t="s">
        <v>56</v>
      </c>
      <c r="O481">
        <v>1500</v>
      </c>
      <c r="P481">
        <v>28500</v>
      </c>
      <c r="Q481" t="s">
        <v>60</v>
      </c>
    </row>
    <row r="482" spans="1:17">
      <c r="A482">
        <v>481</v>
      </c>
      <c r="B482">
        <v>481</v>
      </c>
      <c r="C482" s="12">
        <v>44732</v>
      </c>
      <c r="D482">
        <v>35</v>
      </c>
      <c r="E482">
        <v>9</v>
      </c>
      <c r="F482">
        <v>3</v>
      </c>
      <c r="G482" t="s">
        <v>45</v>
      </c>
      <c r="H482" t="s">
        <v>20</v>
      </c>
      <c r="I482" t="s">
        <v>31</v>
      </c>
      <c r="J482" t="s">
        <v>17</v>
      </c>
      <c r="K482">
        <v>9000</v>
      </c>
      <c r="L482" t="s">
        <v>25</v>
      </c>
      <c r="M482">
        <v>27000</v>
      </c>
      <c r="N482" t="s">
        <v>56</v>
      </c>
      <c r="O482">
        <v>1350</v>
      </c>
      <c r="P482">
        <v>25650</v>
      </c>
      <c r="Q482" t="s">
        <v>63</v>
      </c>
    </row>
    <row r="483" spans="1:17">
      <c r="A483">
        <v>482</v>
      </c>
      <c r="B483">
        <v>482</v>
      </c>
      <c r="C483" s="12">
        <v>44600</v>
      </c>
      <c r="D483">
        <v>67</v>
      </c>
      <c r="E483">
        <v>10</v>
      </c>
      <c r="F483">
        <v>1</v>
      </c>
      <c r="G483" t="s">
        <v>33</v>
      </c>
      <c r="H483" t="s">
        <v>20</v>
      </c>
      <c r="I483" t="s">
        <v>32</v>
      </c>
      <c r="J483" t="s">
        <v>17</v>
      </c>
      <c r="K483">
        <v>9000</v>
      </c>
      <c r="L483" t="s">
        <v>18</v>
      </c>
      <c r="M483">
        <v>9000</v>
      </c>
      <c r="N483" t="s">
        <v>56</v>
      </c>
      <c r="O483">
        <v>450</v>
      </c>
      <c r="P483">
        <v>8550</v>
      </c>
      <c r="Q483" t="s">
        <v>61</v>
      </c>
    </row>
    <row r="484" spans="1:17">
      <c r="A484">
        <v>483</v>
      </c>
      <c r="B484">
        <v>483</v>
      </c>
      <c r="C484" s="12">
        <v>44767</v>
      </c>
      <c r="D484">
        <v>79</v>
      </c>
      <c r="E484">
        <v>8</v>
      </c>
      <c r="F484">
        <v>3</v>
      </c>
      <c r="G484" t="s">
        <v>33</v>
      </c>
      <c r="H484" t="s">
        <v>20</v>
      </c>
      <c r="I484" t="s">
        <v>29</v>
      </c>
      <c r="J484" t="s">
        <v>17</v>
      </c>
      <c r="K484">
        <v>9000</v>
      </c>
      <c r="L484" t="s">
        <v>25</v>
      </c>
      <c r="M484">
        <v>27000</v>
      </c>
      <c r="N484" t="s">
        <v>56</v>
      </c>
      <c r="O484">
        <v>1350</v>
      </c>
      <c r="P484">
        <v>25650</v>
      </c>
      <c r="Q484" t="s">
        <v>60</v>
      </c>
    </row>
    <row r="485" spans="1:17">
      <c r="A485">
        <v>484</v>
      </c>
      <c r="B485">
        <v>484</v>
      </c>
      <c r="C485" s="12">
        <v>44658</v>
      </c>
      <c r="D485">
        <v>46</v>
      </c>
      <c r="E485">
        <v>2</v>
      </c>
      <c r="F485">
        <v>2</v>
      </c>
      <c r="G485" t="s">
        <v>30</v>
      </c>
      <c r="H485" t="s">
        <v>20</v>
      </c>
      <c r="I485" t="s">
        <v>21</v>
      </c>
      <c r="J485" t="s">
        <v>17</v>
      </c>
      <c r="K485">
        <v>9000</v>
      </c>
      <c r="L485" t="s">
        <v>18</v>
      </c>
      <c r="M485">
        <v>18000</v>
      </c>
      <c r="N485" t="s">
        <v>56</v>
      </c>
      <c r="O485">
        <v>900</v>
      </c>
      <c r="P485">
        <v>17100</v>
      </c>
      <c r="Q485" t="s">
        <v>57</v>
      </c>
    </row>
    <row r="486" spans="1:17">
      <c r="A486">
        <v>485</v>
      </c>
      <c r="B486">
        <v>485</v>
      </c>
      <c r="C486" s="12">
        <v>44789</v>
      </c>
      <c r="D486">
        <v>5</v>
      </c>
      <c r="E486">
        <v>4</v>
      </c>
      <c r="F486">
        <v>2</v>
      </c>
      <c r="G486" t="s">
        <v>14</v>
      </c>
      <c r="H486" t="s">
        <v>20</v>
      </c>
      <c r="I486" t="s">
        <v>24</v>
      </c>
      <c r="J486" t="s">
        <v>17</v>
      </c>
      <c r="K486">
        <v>9000</v>
      </c>
      <c r="L486" t="s">
        <v>25</v>
      </c>
      <c r="M486">
        <v>18000</v>
      </c>
      <c r="N486" t="s">
        <v>56</v>
      </c>
      <c r="O486">
        <v>900</v>
      </c>
      <c r="P486">
        <v>17100</v>
      </c>
      <c r="Q486" t="s">
        <v>58</v>
      </c>
    </row>
    <row r="487" spans="1:17">
      <c r="A487">
        <v>486</v>
      </c>
      <c r="B487">
        <v>486</v>
      </c>
      <c r="C487" s="12">
        <v>44772</v>
      </c>
      <c r="D487">
        <v>57</v>
      </c>
      <c r="E487">
        <v>11</v>
      </c>
      <c r="F487">
        <v>3</v>
      </c>
      <c r="G487" t="s">
        <v>33</v>
      </c>
      <c r="H487" t="s">
        <v>20</v>
      </c>
      <c r="I487" t="s">
        <v>34</v>
      </c>
      <c r="J487" t="s">
        <v>17</v>
      </c>
      <c r="K487">
        <v>10000</v>
      </c>
      <c r="L487" t="s">
        <v>18</v>
      </c>
      <c r="M487">
        <v>30000</v>
      </c>
      <c r="N487" t="s">
        <v>56</v>
      </c>
      <c r="O487">
        <v>1500</v>
      </c>
      <c r="P487">
        <v>28500</v>
      </c>
      <c r="Q487" t="s">
        <v>60</v>
      </c>
    </row>
    <row r="488" spans="1:17">
      <c r="A488">
        <v>487</v>
      </c>
      <c r="B488">
        <v>487</v>
      </c>
      <c r="C488" s="12">
        <v>44587</v>
      </c>
      <c r="D488">
        <v>53</v>
      </c>
      <c r="E488">
        <v>5</v>
      </c>
      <c r="F488">
        <v>2</v>
      </c>
      <c r="G488" t="s">
        <v>22</v>
      </c>
      <c r="H488" t="s">
        <v>15</v>
      </c>
      <c r="I488" t="s">
        <v>26</v>
      </c>
      <c r="J488" t="s">
        <v>17</v>
      </c>
      <c r="K488">
        <v>9000</v>
      </c>
      <c r="L488" t="s">
        <v>25</v>
      </c>
      <c r="M488">
        <v>18000</v>
      </c>
      <c r="N488" t="s">
        <v>56</v>
      </c>
      <c r="O488">
        <v>900</v>
      </c>
      <c r="P488">
        <v>17100</v>
      </c>
      <c r="Q488" t="s">
        <v>62</v>
      </c>
    </row>
    <row r="489" spans="1:17">
      <c r="A489">
        <v>488</v>
      </c>
      <c r="B489">
        <v>488</v>
      </c>
      <c r="C489" s="12">
        <v>44713</v>
      </c>
      <c r="D489">
        <v>16</v>
      </c>
      <c r="E489">
        <v>17</v>
      </c>
      <c r="F489">
        <v>2</v>
      </c>
      <c r="G489" t="s">
        <v>14</v>
      </c>
      <c r="H489" t="s">
        <v>20</v>
      </c>
      <c r="I489" t="s">
        <v>40</v>
      </c>
      <c r="J489" t="s">
        <v>17</v>
      </c>
      <c r="K489">
        <v>10000</v>
      </c>
      <c r="L489" t="s">
        <v>18</v>
      </c>
      <c r="M489">
        <v>20000</v>
      </c>
      <c r="N489" t="s">
        <v>56</v>
      </c>
      <c r="O489">
        <v>1000</v>
      </c>
      <c r="P489">
        <v>19000</v>
      </c>
      <c r="Q489" t="s">
        <v>63</v>
      </c>
    </row>
    <row r="490" spans="1:17">
      <c r="A490">
        <v>489</v>
      </c>
      <c r="B490">
        <v>489</v>
      </c>
      <c r="C490" s="12">
        <v>44725</v>
      </c>
      <c r="D490">
        <v>59</v>
      </c>
      <c r="E490">
        <v>15</v>
      </c>
      <c r="F490">
        <v>2</v>
      </c>
      <c r="G490" t="s">
        <v>30</v>
      </c>
      <c r="H490" t="s">
        <v>15</v>
      </c>
      <c r="I490" t="s">
        <v>38</v>
      </c>
      <c r="J490" t="s">
        <v>17</v>
      </c>
      <c r="K490">
        <v>10000</v>
      </c>
      <c r="L490" t="s">
        <v>18</v>
      </c>
      <c r="M490">
        <v>20000</v>
      </c>
      <c r="N490" t="s">
        <v>56</v>
      </c>
      <c r="O490">
        <v>1000</v>
      </c>
      <c r="P490">
        <v>19000</v>
      </c>
      <c r="Q490" t="s">
        <v>63</v>
      </c>
    </row>
    <row r="491" spans="1:17">
      <c r="A491">
        <v>490</v>
      </c>
      <c r="B491">
        <v>490</v>
      </c>
      <c r="C491" s="12">
        <v>44746</v>
      </c>
      <c r="D491">
        <v>55</v>
      </c>
      <c r="E491">
        <v>3</v>
      </c>
      <c r="F491">
        <v>2</v>
      </c>
      <c r="G491" t="s">
        <v>45</v>
      </c>
      <c r="H491" t="s">
        <v>15</v>
      </c>
      <c r="I491" t="s">
        <v>23</v>
      </c>
      <c r="J491" t="s">
        <v>17</v>
      </c>
      <c r="K491">
        <v>9000</v>
      </c>
      <c r="L491" t="s">
        <v>18</v>
      </c>
      <c r="M491">
        <v>18000</v>
      </c>
      <c r="N491" t="s">
        <v>56</v>
      </c>
      <c r="O491">
        <v>900</v>
      </c>
      <c r="P491">
        <v>17100</v>
      </c>
      <c r="Q491" t="s">
        <v>60</v>
      </c>
    </row>
    <row r="492" spans="1:17">
      <c r="A492">
        <v>491</v>
      </c>
      <c r="B492">
        <v>491</v>
      </c>
      <c r="C492" s="12">
        <v>44695</v>
      </c>
      <c r="D492">
        <v>58</v>
      </c>
      <c r="E492">
        <v>1</v>
      </c>
      <c r="F492">
        <v>3</v>
      </c>
      <c r="G492" t="s">
        <v>14</v>
      </c>
      <c r="H492" t="s">
        <v>15</v>
      </c>
      <c r="I492" t="s">
        <v>16</v>
      </c>
      <c r="J492" t="s">
        <v>17</v>
      </c>
      <c r="K492">
        <v>9000</v>
      </c>
      <c r="L492" t="s">
        <v>18</v>
      </c>
      <c r="M492">
        <v>27000</v>
      </c>
      <c r="N492" t="s">
        <v>56</v>
      </c>
      <c r="O492">
        <v>1350</v>
      </c>
      <c r="P492">
        <v>25650</v>
      </c>
      <c r="Q492" t="s">
        <v>64</v>
      </c>
    </row>
    <row r="493" spans="1:17">
      <c r="A493">
        <v>492</v>
      </c>
      <c r="B493">
        <v>492</v>
      </c>
      <c r="C493" s="12">
        <v>44734</v>
      </c>
      <c r="D493">
        <v>59</v>
      </c>
      <c r="E493">
        <v>16</v>
      </c>
      <c r="F493">
        <v>2</v>
      </c>
      <c r="G493" t="s">
        <v>19</v>
      </c>
      <c r="H493" t="s">
        <v>20</v>
      </c>
      <c r="I493" t="s">
        <v>39</v>
      </c>
      <c r="J493" t="s">
        <v>17</v>
      </c>
      <c r="K493">
        <v>10000</v>
      </c>
      <c r="L493" t="s">
        <v>18</v>
      </c>
      <c r="M493">
        <v>20000</v>
      </c>
      <c r="N493" t="s">
        <v>19</v>
      </c>
      <c r="O493">
        <v>0</v>
      </c>
      <c r="P493">
        <v>20000</v>
      </c>
      <c r="Q493" t="s">
        <v>63</v>
      </c>
    </row>
    <row r="494" spans="1:17">
      <c r="A494">
        <v>493</v>
      </c>
      <c r="B494">
        <v>493</v>
      </c>
      <c r="C494" s="12">
        <v>44757</v>
      </c>
      <c r="D494">
        <v>96</v>
      </c>
      <c r="E494">
        <v>9</v>
      </c>
      <c r="F494">
        <v>3</v>
      </c>
      <c r="G494" t="s">
        <v>14</v>
      </c>
      <c r="H494" t="s">
        <v>20</v>
      </c>
      <c r="I494" t="s">
        <v>31</v>
      </c>
      <c r="J494" t="s">
        <v>17</v>
      </c>
      <c r="K494">
        <v>9000</v>
      </c>
      <c r="L494" t="s">
        <v>25</v>
      </c>
      <c r="M494">
        <v>27000</v>
      </c>
      <c r="N494" t="s">
        <v>56</v>
      </c>
      <c r="O494">
        <v>1350</v>
      </c>
      <c r="P494">
        <v>25650</v>
      </c>
      <c r="Q494" t="s">
        <v>60</v>
      </c>
    </row>
    <row r="495" spans="1:17">
      <c r="A495">
        <v>494</v>
      </c>
      <c r="B495">
        <v>494</v>
      </c>
      <c r="C495" s="12">
        <v>44774</v>
      </c>
      <c r="D495">
        <v>69</v>
      </c>
      <c r="E495">
        <v>14</v>
      </c>
      <c r="F495">
        <v>3</v>
      </c>
      <c r="G495" t="s">
        <v>33</v>
      </c>
      <c r="H495" t="s">
        <v>20</v>
      </c>
      <c r="I495" t="s">
        <v>37</v>
      </c>
      <c r="J495" t="s">
        <v>17</v>
      </c>
      <c r="K495">
        <v>10000</v>
      </c>
      <c r="L495" t="s">
        <v>18</v>
      </c>
      <c r="M495">
        <v>30000</v>
      </c>
      <c r="N495" t="s">
        <v>56</v>
      </c>
      <c r="O495">
        <v>1500</v>
      </c>
      <c r="P495">
        <v>28500</v>
      </c>
      <c r="Q495" t="s">
        <v>58</v>
      </c>
    </row>
    <row r="496" spans="1:17">
      <c r="A496">
        <v>495</v>
      </c>
      <c r="B496">
        <v>495</v>
      </c>
      <c r="C496" s="12">
        <v>44698</v>
      </c>
      <c r="D496">
        <v>11</v>
      </c>
      <c r="E496">
        <v>3</v>
      </c>
      <c r="F496">
        <v>1</v>
      </c>
      <c r="G496" t="s">
        <v>19</v>
      </c>
      <c r="H496" t="s">
        <v>20</v>
      </c>
      <c r="I496" t="s">
        <v>23</v>
      </c>
      <c r="J496" t="s">
        <v>17</v>
      </c>
      <c r="K496">
        <v>9000</v>
      </c>
      <c r="L496" t="s">
        <v>18</v>
      </c>
      <c r="M496">
        <v>9000</v>
      </c>
      <c r="N496" t="s">
        <v>19</v>
      </c>
      <c r="O496">
        <v>0</v>
      </c>
      <c r="P496">
        <v>9000</v>
      </c>
      <c r="Q496" t="s">
        <v>64</v>
      </c>
    </row>
    <row r="497" spans="1:17">
      <c r="A497">
        <v>496</v>
      </c>
      <c r="B497">
        <v>496</v>
      </c>
      <c r="C497" s="12">
        <v>44718</v>
      </c>
      <c r="D497">
        <v>55</v>
      </c>
      <c r="E497">
        <v>9</v>
      </c>
      <c r="F497">
        <v>1</v>
      </c>
      <c r="G497" t="s">
        <v>33</v>
      </c>
      <c r="H497" t="s">
        <v>20</v>
      </c>
      <c r="I497" t="s">
        <v>31</v>
      </c>
      <c r="J497" t="s">
        <v>17</v>
      </c>
      <c r="K497">
        <v>9000</v>
      </c>
      <c r="L497" t="s">
        <v>25</v>
      </c>
      <c r="M497">
        <v>9000</v>
      </c>
      <c r="N497" t="s">
        <v>56</v>
      </c>
      <c r="O497">
        <v>450</v>
      </c>
      <c r="P497">
        <v>8550</v>
      </c>
      <c r="Q497" t="s">
        <v>63</v>
      </c>
    </row>
    <row r="498" spans="1:17">
      <c r="A498">
        <v>497</v>
      </c>
      <c r="B498">
        <v>497</v>
      </c>
      <c r="C498" s="12">
        <v>44756</v>
      </c>
      <c r="D498">
        <v>25</v>
      </c>
      <c r="E498">
        <v>7</v>
      </c>
      <c r="F498">
        <v>2</v>
      </c>
      <c r="G498" t="s">
        <v>33</v>
      </c>
      <c r="H498" t="s">
        <v>20</v>
      </c>
      <c r="I498" t="s">
        <v>28</v>
      </c>
      <c r="J498" t="s">
        <v>17</v>
      </c>
      <c r="K498">
        <v>9000</v>
      </c>
      <c r="L498" t="s">
        <v>25</v>
      </c>
      <c r="M498">
        <v>18000</v>
      </c>
      <c r="N498" t="s">
        <v>56</v>
      </c>
      <c r="O498">
        <v>900</v>
      </c>
      <c r="P498">
        <v>17100</v>
      </c>
      <c r="Q498" t="s">
        <v>60</v>
      </c>
    </row>
    <row r="499" spans="1:17">
      <c r="A499">
        <v>498</v>
      </c>
      <c r="B499">
        <v>498</v>
      </c>
      <c r="C499" s="12">
        <v>44795</v>
      </c>
      <c r="D499">
        <v>39</v>
      </c>
      <c r="E499">
        <v>6</v>
      </c>
      <c r="F499">
        <v>2</v>
      </c>
      <c r="G499" t="s">
        <v>30</v>
      </c>
      <c r="H499" t="s">
        <v>20</v>
      </c>
      <c r="I499" t="s">
        <v>27</v>
      </c>
      <c r="J499" t="s">
        <v>17</v>
      </c>
      <c r="K499">
        <v>9000</v>
      </c>
      <c r="L499" t="s">
        <v>25</v>
      </c>
      <c r="M499">
        <v>18000</v>
      </c>
      <c r="N499" t="s">
        <v>56</v>
      </c>
      <c r="O499">
        <v>900</v>
      </c>
      <c r="P499">
        <v>17100</v>
      </c>
      <c r="Q499" t="s">
        <v>58</v>
      </c>
    </row>
    <row r="500" spans="1:17">
      <c r="A500">
        <v>499</v>
      </c>
      <c r="B500">
        <v>499</v>
      </c>
      <c r="C500" s="12">
        <v>44733</v>
      </c>
      <c r="D500">
        <v>79</v>
      </c>
      <c r="E500">
        <v>18</v>
      </c>
      <c r="F500">
        <v>1</v>
      </c>
      <c r="G500" t="s">
        <v>14</v>
      </c>
      <c r="H500" t="s">
        <v>15</v>
      </c>
      <c r="I500" t="s">
        <v>41</v>
      </c>
      <c r="J500" t="s">
        <v>17</v>
      </c>
      <c r="K500">
        <v>9000</v>
      </c>
      <c r="L500" t="s">
        <v>18</v>
      </c>
      <c r="M500">
        <v>9000</v>
      </c>
      <c r="N500" t="s">
        <v>56</v>
      </c>
      <c r="O500">
        <v>450</v>
      </c>
      <c r="P500">
        <v>8550</v>
      </c>
      <c r="Q500" t="s">
        <v>63</v>
      </c>
    </row>
    <row r="501" spans="1:17">
      <c r="A501">
        <v>500</v>
      </c>
      <c r="B501">
        <v>500</v>
      </c>
      <c r="C501" s="12">
        <v>44773</v>
      </c>
      <c r="D501">
        <v>66</v>
      </c>
      <c r="E501">
        <v>8</v>
      </c>
      <c r="F501">
        <v>2</v>
      </c>
      <c r="G501" t="s">
        <v>14</v>
      </c>
      <c r="H501" t="s">
        <v>20</v>
      </c>
      <c r="I501" t="s">
        <v>29</v>
      </c>
      <c r="J501" t="s">
        <v>17</v>
      </c>
      <c r="K501">
        <v>9000</v>
      </c>
      <c r="L501" t="s">
        <v>25</v>
      </c>
      <c r="M501">
        <v>18000</v>
      </c>
      <c r="N501" t="s">
        <v>56</v>
      </c>
      <c r="O501">
        <v>900</v>
      </c>
      <c r="P501">
        <v>17100</v>
      </c>
      <c r="Q501" t="s">
        <v>60</v>
      </c>
    </row>
    <row r="502" spans="1:17">
      <c r="A502">
        <v>501</v>
      </c>
      <c r="B502">
        <v>501</v>
      </c>
      <c r="C502" s="12">
        <v>44724</v>
      </c>
      <c r="D502">
        <v>50</v>
      </c>
      <c r="E502">
        <v>7</v>
      </c>
      <c r="F502">
        <v>2</v>
      </c>
      <c r="G502" t="s">
        <v>19</v>
      </c>
      <c r="H502" t="s">
        <v>15</v>
      </c>
      <c r="I502" t="s">
        <v>28</v>
      </c>
      <c r="J502" t="s">
        <v>17</v>
      </c>
      <c r="K502">
        <v>9000</v>
      </c>
      <c r="L502" t="s">
        <v>25</v>
      </c>
      <c r="M502">
        <v>18000</v>
      </c>
      <c r="N502" t="s">
        <v>19</v>
      </c>
      <c r="O502">
        <v>0</v>
      </c>
      <c r="P502">
        <v>18000</v>
      </c>
      <c r="Q502" t="s">
        <v>63</v>
      </c>
    </row>
    <row r="503" spans="1:17">
      <c r="A503">
        <v>502</v>
      </c>
      <c r="B503">
        <v>502</v>
      </c>
      <c r="C503" s="12">
        <v>44793</v>
      </c>
      <c r="D503">
        <v>80</v>
      </c>
      <c r="E503">
        <v>6</v>
      </c>
      <c r="F503">
        <v>1</v>
      </c>
      <c r="G503" t="s">
        <v>19</v>
      </c>
      <c r="H503" t="s">
        <v>20</v>
      </c>
      <c r="I503" t="s">
        <v>27</v>
      </c>
      <c r="J503" t="s">
        <v>17</v>
      </c>
      <c r="K503">
        <v>9000</v>
      </c>
      <c r="L503" t="s">
        <v>25</v>
      </c>
      <c r="M503">
        <v>9000</v>
      </c>
      <c r="N503" t="s">
        <v>19</v>
      </c>
      <c r="O503">
        <v>0</v>
      </c>
      <c r="P503">
        <v>9000</v>
      </c>
      <c r="Q503" t="s">
        <v>58</v>
      </c>
    </row>
    <row r="504" spans="1:17">
      <c r="A504">
        <v>503</v>
      </c>
      <c r="B504">
        <v>503</v>
      </c>
      <c r="C504" s="12">
        <v>44587</v>
      </c>
      <c r="D504">
        <v>31</v>
      </c>
      <c r="E504">
        <v>15</v>
      </c>
      <c r="F504">
        <v>3</v>
      </c>
      <c r="G504" t="s">
        <v>30</v>
      </c>
      <c r="H504" t="s">
        <v>15</v>
      </c>
      <c r="I504" t="s">
        <v>38</v>
      </c>
      <c r="J504" t="s">
        <v>17</v>
      </c>
      <c r="K504">
        <v>10000</v>
      </c>
      <c r="L504" t="s">
        <v>18</v>
      </c>
      <c r="M504">
        <v>30000</v>
      </c>
      <c r="N504" t="s">
        <v>56</v>
      </c>
      <c r="O504">
        <v>1500</v>
      </c>
      <c r="P504">
        <v>28500</v>
      </c>
      <c r="Q504" t="s">
        <v>62</v>
      </c>
    </row>
    <row r="505" spans="1:17">
      <c r="A505">
        <v>504</v>
      </c>
      <c r="B505">
        <v>504</v>
      </c>
      <c r="C505" s="12">
        <v>44688</v>
      </c>
      <c r="D505">
        <v>81</v>
      </c>
      <c r="E505">
        <v>15</v>
      </c>
      <c r="F505">
        <v>3</v>
      </c>
      <c r="G505" t="s">
        <v>45</v>
      </c>
      <c r="H505" t="s">
        <v>15</v>
      </c>
      <c r="I505" t="s">
        <v>38</v>
      </c>
      <c r="J505" t="s">
        <v>17</v>
      </c>
      <c r="K505">
        <v>10000</v>
      </c>
      <c r="L505" t="s">
        <v>18</v>
      </c>
      <c r="M505">
        <v>30000</v>
      </c>
      <c r="N505" t="s">
        <v>56</v>
      </c>
      <c r="O505">
        <v>1500</v>
      </c>
      <c r="P505">
        <v>28500</v>
      </c>
      <c r="Q505" t="s">
        <v>64</v>
      </c>
    </row>
    <row r="506" spans="1:17">
      <c r="A506">
        <v>505</v>
      </c>
      <c r="B506">
        <v>505</v>
      </c>
      <c r="C506" s="12">
        <v>44733</v>
      </c>
      <c r="D506">
        <v>32</v>
      </c>
      <c r="E506">
        <v>14</v>
      </c>
      <c r="F506">
        <v>1</v>
      </c>
      <c r="G506" t="s">
        <v>22</v>
      </c>
      <c r="H506" t="s">
        <v>15</v>
      </c>
      <c r="I506" t="s">
        <v>37</v>
      </c>
      <c r="J506" t="s">
        <v>17</v>
      </c>
      <c r="K506">
        <v>10000</v>
      </c>
      <c r="L506" t="s">
        <v>18</v>
      </c>
      <c r="M506">
        <v>10000</v>
      </c>
      <c r="N506" t="s">
        <v>56</v>
      </c>
      <c r="O506">
        <v>500</v>
      </c>
      <c r="P506">
        <v>9500</v>
      </c>
      <c r="Q506" t="s">
        <v>63</v>
      </c>
    </row>
    <row r="507" spans="1:17">
      <c r="A507">
        <v>506</v>
      </c>
      <c r="B507">
        <v>506</v>
      </c>
      <c r="C507" s="12">
        <v>44621</v>
      </c>
      <c r="D507">
        <v>58</v>
      </c>
      <c r="E507">
        <v>2</v>
      </c>
      <c r="F507">
        <v>3</v>
      </c>
      <c r="G507" t="s">
        <v>30</v>
      </c>
      <c r="H507" t="s">
        <v>15</v>
      </c>
      <c r="I507" t="s">
        <v>21</v>
      </c>
      <c r="J507" t="s">
        <v>17</v>
      </c>
      <c r="K507">
        <v>9000</v>
      </c>
      <c r="L507" t="s">
        <v>18</v>
      </c>
      <c r="M507">
        <v>27000</v>
      </c>
      <c r="N507" t="s">
        <v>56</v>
      </c>
      <c r="O507">
        <v>1350</v>
      </c>
      <c r="P507">
        <v>25650</v>
      </c>
      <c r="Q507" t="s">
        <v>59</v>
      </c>
    </row>
    <row r="508" spans="1:17">
      <c r="A508">
        <v>507</v>
      </c>
      <c r="B508">
        <v>507</v>
      </c>
      <c r="C508" s="12">
        <v>44653</v>
      </c>
      <c r="D508">
        <v>42</v>
      </c>
      <c r="E508">
        <v>7</v>
      </c>
      <c r="F508">
        <v>2</v>
      </c>
      <c r="G508" t="s">
        <v>19</v>
      </c>
      <c r="H508" t="s">
        <v>20</v>
      </c>
      <c r="I508" t="s">
        <v>28</v>
      </c>
      <c r="J508" t="s">
        <v>17</v>
      </c>
      <c r="K508">
        <v>9000</v>
      </c>
      <c r="L508" t="s">
        <v>25</v>
      </c>
      <c r="M508">
        <v>18000</v>
      </c>
      <c r="N508" t="s">
        <v>19</v>
      </c>
      <c r="O508">
        <v>0</v>
      </c>
      <c r="P508">
        <v>18000</v>
      </c>
      <c r="Q508" t="s">
        <v>57</v>
      </c>
    </row>
    <row r="509" spans="1:17">
      <c r="A509">
        <v>508</v>
      </c>
      <c r="B509">
        <v>508</v>
      </c>
      <c r="C509" s="12">
        <v>44613</v>
      </c>
      <c r="D509">
        <v>21</v>
      </c>
      <c r="E509">
        <v>6</v>
      </c>
      <c r="F509">
        <v>3</v>
      </c>
      <c r="G509" t="s">
        <v>19</v>
      </c>
      <c r="H509" t="s">
        <v>20</v>
      </c>
      <c r="I509" t="s">
        <v>27</v>
      </c>
      <c r="J509" t="s">
        <v>17</v>
      </c>
      <c r="K509">
        <v>9000</v>
      </c>
      <c r="L509" t="s">
        <v>25</v>
      </c>
      <c r="M509">
        <v>27000</v>
      </c>
      <c r="N509" t="s">
        <v>19</v>
      </c>
      <c r="O509">
        <v>0</v>
      </c>
      <c r="P509">
        <v>27000</v>
      </c>
      <c r="Q509" t="s">
        <v>61</v>
      </c>
    </row>
    <row r="510" spans="1:17">
      <c r="A510">
        <v>509</v>
      </c>
      <c r="B510">
        <v>509</v>
      </c>
      <c r="C510" s="12">
        <v>44633</v>
      </c>
      <c r="D510">
        <v>44</v>
      </c>
      <c r="E510">
        <v>17</v>
      </c>
      <c r="F510">
        <v>2</v>
      </c>
      <c r="G510" t="s">
        <v>30</v>
      </c>
      <c r="H510" t="s">
        <v>20</v>
      </c>
      <c r="I510" t="s">
        <v>40</v>
      </c>
      <c r="J510" t="s">
        <v>17</v>
      </c>
      <c r="K510">
        <v>10000</v>
      </c>
      <c r="L510" t="s">
        <v>18</v>
      </c>
      <c r="M510">
        <v>20000</v>
      </c>
      <c r="N510" t="s">
        <v>56</v>
      </c>
      <c r="O510">
        <v>1000</v>
      </c>
      <c r="P510">
        <v>19000</v>
      </c>
      <c r="Q510" t="s">
        <v>59</v>
      </c>
    </row>
    <row r="511" spans="1:17">
      <c r="A511">
        <v>510</v>
      </c>
      <c r="B511">
        <v>510</v>
      </c>
      <c r="C511" s="12">
        <v>44798</v>
      </c>
      <c r="D511">
        <v>7</v>
      </c>
      <c r="E511">
        <v>9</v>
      </c>
      <c r="F511">
        <v>1</v>
      </c>
      <c r="G511" t="s">
        <v>45</v>
      </c>
      <c r="H511" t="s">
        <v>20</v>
      </c>
      <c r="I511" t="s">
        <v>31</v>
      </c>
      <c r="J511" t="s">
        <v>17</v>
      </c>
      <c r="K511">
        <v>9000</v>
      </c>
      <c r="L511" t="s">
        <v>25</v>
      </c>
      <c r="M511">
        <v>9000</v>
      </c>
      <c r="N511" t="s">
        <v>56</v>
      </c>
      <c r="O511">
        <v>450</v>
      </c>
      <c r="P511">
        <v>8550</v>
      </c>
      <c r="Q511" t="s">
        <v>58</v>
      </c>
    </row>
    <row r="512" spans="1:17">
      <c r="A512">
        <v>511</v>
      </c>
      <c r="B512">
        <v>511</v>
      </c>
      <c r="C512" s="12">
        <v>44799</v>
      </c>
      <c r="D512">
        <v>49</v>
      </c>
      <c r="E512">
        <v>18</v>
      </c>
      <c r="F512">
        <v>2</v>
      </c>
      <c r="G512" t="s">
        <v>22</v>
      </c>
      <c r="H512" t="s">
        <v>15</v>
      </c>
      <c r="I512" t="s">
        <v>41</v>
      </c>
      <c r="J512" t="s">
        <v>17</v>
      </c>
      <c r="K512">
        <v>9000</v>
      </c>
      <c r="L512" t="s">
        <v>18</v>
      </c>
      <c r="M512">
        <v>18000</v>
      </c>
      <c r="N512" t="s">
        <v>56</v>
      </c>
      <c r="O512">
        <v>900</v>
      </c>
      <c r="P512">
        <v>17100</v>
      </c>
      <c r="Q512" t="s">
        <v>58</v>
      </c>
    </row>
    <row r="513" spans="1:17">
      <c r="A513">
        <v>512</v>
      </c>
      <c r="B513">
        <v>512</v>
      </c>
      <c r="C513" s="12">
        <v>44647</v>
      </c>
      <c r="D513">
        <v>85</v>
      </c>
      <c r="E513">
        <v>7</v>
      </c>
      <c r="F513">
        <v>2</v>
      </c>
      <c r="G513" t="s">
        <v>19</v>
      </c>
      <c r="H513" t="s">
        <v>20</v>
      </c>
      <c r="I513" t="s">
        <v>28</v>
      </c>
      <c r="J513" t="s">
        <v>17</v>
      </c>
      <c r="K513">
        <v>9000</v>
      </c>
      <c r="L513" t="s">
        <v>25</v>
      </c>
      <c r="M513">
        <v>18000</v>
      </c>
      <c r="N513" t="s">
        <v>19</v>
      </c>
      <c r="O513">
        <v>0</v>
      </c>
      <c r="P513">
        <v>18000</v>
      </c>
      <c r="Q513" t="s">
        <v>59</v>
      </c>
    </row>
    <row r="514" spans="1:17">
      <c r="A514">
        <v>513</v>
      </c>
      <c r="B514">
        <v>513</v>
      </c>
      <c r="C514" s="12">
        <v>44779</v>
      </c>
      <c r="D514">
        <v>16</v>
      </c>
      <c r="E514">
        <v>10</v>
      </c>
      <c r="F514">
        <v>2</v>
      </c>
      <c r="G514" t="s">
        <v>22</v>
      </c>
      <c r="H514" t="s">
        <v>15</v>
      </c>
      <c r="I514" t="s">
        <v>32</v>
      </c>
      <c r="J514" t="s">
        <v>17</v>
      </c>
      <c r="K514">
        <v>9000</v>
      </c>
      <c r="L514" t="s">
        <v>18</v>
      </c>
      <c r="M514">
        <v>18000</v>
      </c>
      <c r="N514" t="s">
        <v>56</v>
      </c>
      <c r="O514">
        <v>900</v>
      </c>
      <c r="P514">
        <v>17100</v>
      </c>
      <c r="Q514" t="s">
        <v>58</v>
      </c>
    </row>
    <row r="515" spans="1:17">
      <c r="A515">
        <v>514</v>
      </c>
      <c r="B515">
        <v>514</v>
      </c>
      <c r="C515" s="12">
        <v>44654</v>
      </c>
      <c r="D515">
        <v>74</v>
      </c>
      <c r="E515">
        <v>13</v>
      </c>
      <c r="F515">
        <v>2</v>
      </c>
      <c r="G515" t="s">
        <v>19</v>
      </c>
      <c r="H515" t="s">
        <v>20</v>
      </c>
      <c r="I515" t="s">
        <v>36</v>
      </c>
      <c r="J515" t="s">
        <v>17</v>
      </c>
      <c r="K515">
        <v>10000</v>
      </c>
      <c r="L515" t="s">
        <v>18</v>
      </c>
      <c r="M515">
        <v>20000</v>
      </c>
      <c r="N515" t="s">
        <v>19</v>
      </c>
      <c r="O515">
        <v>0</v>
      </c>
      <c r="P515">
        <v>20000</v>
      </c>
      <c r="Q515" t="s">
        <v>57</v>
      </c>
    </row>
    <row r="516" spans="1:17">
      <c r="A516">
        <v>515</v>
      </c>
      <c r="B516">
        <v>515</v>
      </c>
      <c r="C516" s="12">
        <v>44715</v>
      </c>
      <c r="D516">
        <v>85</v>
      </c>
      <c r="E516">
        <v>8</v>
      </c>
      <c r="F516">
        <v>3</v>
      </c>
      <c r="G516" t="s">
        <v>22</v>
      </c>
      <c r="H516" t="s">
        <v>15</v>
      </c>
      <c r="I516" t="s">
        <v>29</v>
      </c>
      <c r="J516" t="s">
        <v>17</v>
      </c>
      <c r="K516">
        <v>9000</v>
      </c>
      <c r="L516" t="s">
        <v>25</v>
      </c>
      <c r="M516">
        <v>27000</v>
      </c>
      <c r="N516" t="s">
        <v>56</v>
      </c>
      <c r="O516">
        <v>1350</v>
      </c>
      <c r="P516">
        <v>25650</v>
      </c>
      <c r="Q516" t="s">
        <v>63</v>
      </c>
    </row>
    <row r="517" spans="1:17">
      <c r="A517">
        <v>516</v>
      </c>
      <c r="B517">
        <v>516</v>
      </c>
      <c r="C517" s="12">
        <v>44630</v>
      </c>
      <c r="D517">
        <v>63</v>
      </c>
      <c r="E517">
        <v>10</v>
      </c>
      <c r="F517">
        <v>2</v>
      </c>
      <c r="G517" t="s">
        <v>14</v>
      </c>
      <c r="H517" t="s">
        <v>20</v>
      </c>
      <c r="I517" t="s">
        <v>32</v>
      </c>
      <c r="J517" t="s">
        <v>17</v>
      </c>
      <c r="K517">
        <v>9000</v>
      </c>
      <c r="L517" t="s">
        <v>18</v>
      </c>
      <c r="M517">
        <v>18000</v>
      </c>
      <c r="N517" t="s">
        <v>56</v>
      </c>
      <c r="O517">
        <v>900</v>
      </c>
      <c r="P517">
        <v>17100</v>
      </c>
      <c r="Q517" t="s">
        <v>59</v>
      </c>
    </row>
    <row r="518" spans="1:17">
      <c r="A518">
        <v>517</v>
      </c>
      <c r="B518">
        <v>517</v>
      </c>
      <c r="C518" s="12">
        <v>44795</v>
      </c>
      <c r="D518">
        <v>74</v>
      </c>
      <c r="E518">
        <v>10</v>
      </c>
      <c r="F518">
        <v>3</v>
      </c>
      <c r="G518" t="s">
        <v>19</v>
      </c>
      <c r="H518" t="s">
        <v>15</v>
      </c>
      <c r="I518" t="s">
        <v>32</v>
      </c>
      <c r="J518" t="s">
        <v>17</v>
      </c>
      <c r="K518">
        <v>9000</v>
      </c>
      <c r="L518" t="s">
        <v>18</v>
      </c>
      <c r="M518">
        <v>27000</v>
      </c>
      <c r="N518" t="s">
        <v>19</v>
      </c>
      <c r="O518">
        <v>0</v>
      </c>
      <c r="P518">
        <v>27000</v>
      </c>
      <c r="Q518" t="s">
        <v>58</v>
      </c>
    </row>
    <row r="519" spans="1:17">
      <c r="A519">
        <v>518</v>
      </c>
      <c r="B519">
        <v>518</v>
      </c>
      <c r="C519" s="12">
        <v>44611</v>
      </c>
      <c r="D519">
        <v>7</v>
      </c>
      <c r="E519">
        <v>9</v>
      </c>
      <c r="F519">
        <v>1</v>
      </c>
      <c r="G519" t="s">
        <v>22</v>
      </c>
      <c r="H519" t="s">
        <v>20</v>
      </c>
      <c r="I519" t="s">
        <v>31</v>
      </c>
      <c r="J519" t="s">
        <v>17</v>
      </c>
      <c r="K519">
        <v>9000</v>
      </c>
      <c r="L519" t="s">
        <v>25</v>
      </c>
      <c r="M519">
        <v>9000</v>
      </c>
      <c r="N519" t="s">
        <v>56</v>
      </c>
      <c r="O519">
        <v>450</v>
      </c>
      <c r="P519">
        <v>8550</v>
      </c>
      <c r="Q519" t="s">
        <v>61</v>
      </c>
    </row>
    <row r="520" spans="1:17">
      <c r="A520">
        <v>519</v>
      </c>
      <c r="B520">
        <v>519</v>
      </c>
      <c r="C520" s="12">
        <v>44791</v>
      </c>
      <c r="D520">
        <v>8</v>
      </c>
      <c r="E520">
        <v>13</v>
      </c>
      <c r="F520">
        <v>3</v>
      </c>
      <c r="G520" t="s">
        <v>33</v>
      </c>
      <c r="H520" t="s">
        <v>20</v>
      </c>
      <c r="I520" t="s">
        <v>36</v>
      </c>
      <c r="J520" t="s">
        <v>17</v>
      </c>
      <c r="K520">
        <v>10000</v>
      </c>
      <c r="L520" t="s">
        <v>18</v>
      </c>
      <c r="M520">
        <v>30000</v>
      </c>
      <c r="N520" t="s">
        <v>56</v>
      </c>
      <c r="O520">
        <v>1500</v>
      </c>
      <c r="P520">
        <v>28500</v>
      </c>
      <c r="Q520" t="s">
        <v>58</v>
      </c>
    </row>
    <row r="521" spans="1:17">
      <c r="A521">
        <v>520</v>
      </c>
      <c r="B521">
        <v>520</v>
      </c>
      <c r="C521" s="12">
        <v>44664</v>
      </c>
      <c r="D521">
        <v>28</v>
      </c>
      <c r="E521">
        <v>5</v>
      </c>
      <c r="F521">
        <v>3</v>
      </c>
      <c r="G521" t="s">
        <v>30</v>
      </c>
      <c r="H521" t="s">
        <v>20</v>
      </c>
      <c r="I521" t="s">
        <v>26</v>
      </c>
      <c r="J521" t="s">
        <v>17</v>
      </c>
      <c r="K521">
        <v>9000</v>
      </c>
      <c r="L521" t="s">
        <v>25</v>
      </c>
      <c r="M521">
        <v>27000</v>
      </c>
      <c r="N521" t="s">
        <v>56</v>
      </c>
      <c r="O521">
        <v>1350</v>
      </c>
      <c r="P521">
        <v>25650</v>
      </c>
      <c r="Q521" t="s">
        <v>57</v>
      </c>
    </row>
    <row r="522" spans="1:17">
      <c r="A522">
        <v>521</v>
      </c>
      <c r="B522">
        <v>521</v>
      </c>
      <c r="C522" s="12">
        <v>44591</v>
      </c>
      <c r="D522">
        <v>3</v>
      </c>
      <c r="E522">
        <v>10</v>
      </c>
      <c r="F522">
        <v>1</v>
      </c>
      <c r="G522" t="s">
        <v>19</v>
      </c>
      <c r="H522" t="s">
        <v>20</v>
      </c>
      <c r="I522" t="s">
        <v>32</v>
      </c>
      <c r="J522" t="s">
        <v>17</v>
      </c>
      <c r="K522">
        <v>9000</v>
      </c>
      <c r="L522" t="s">
        <v>18</v>
      </c>
      <c r="M522">
        <v>9000</v>
      </c>
      <c r="N522" t="s">
        <v>19</v>
      </c>
      <c r="O522">
        <v>0</v>
      </c>
      <c r="P522">
        <v>9000</v>
      </c>
      <c r="Q522" t="s">
        <v>62</v>
      </c>
    </row>
    <row r="523" spans="1:17">
      <c r="A523">
        <v>522</v>
      </c>
      <c r="B523">
        <v>522</v>
      </c>
      <c r="C523" s="12">
        <v>44767</v>
      </c>
      <c r="D523">
        <v>58</v>
      </c>
      <c r="E523">
        <v>17</v>
      </c>
      <c r="F523">
        <v>1</v>
      </c>
      <c r="G523" t="s">
        <v>22</v>
      </c>
      <c r="H523" t="s">
        <v>20</v>
      </c>
      <c r="I523" t="s">
        <v>40</v>
      </c>
      <c r="J523" t="s">
        <v>17</v>
      </c>
      <c r="K523">
        <v>10000</v>
      </c>
      <c r="L523" t="s">
        <v>18</v>
      </c>
      <c r="M523">
        <v>10000</v>
      </c>
      <c r="N523" t="s">
        <v>56</v>
      </c>
      <c r="O523">
        <v>500</v>
      </c>
      <c r="P523">
        <v>9500</v>
      </c>
      <c r="Q523" t="s">
        <v>60</v>
      </c>
    </row>
    <row r="524" spans="1:17">
      <c r="A524">
        <v>523</v>
      </c>
      <c r="B524">
        <v>523</v>
      </c>
      <c r="C524" s="12">
        <v>44574</v>
      </c>
      <c r="D524">
        <v>84</v>
      </c>
      <c r="E524">
        <v>17</v>
      </c>
      <c r="F524">
        <v>2</v>
      </c>
      <c r="G524" t="s">
        <v>19</v>
      </c>
      <c r="H524" t="s">
        <v>15</v>
      </c>
      <c r="I524" t="s">
        <v>40</v>
      </c>
      <c r="J524" t="s">
        <v>17</v>
      </c>
      <c r="K524">
        <v>10000</v>
      </c>
      <c r="L524" t="s">
        <v>18</v>
      </c>
      <c r="M524">
        <v>20000</v>
      </c>
      <c r="N524" t="s">
        <v>19</v>
      </c>
      <c r="O524">
        <v>0</v>
      </c>
      <c r="P524">
        <v>20000</v>
      </c>
      <c r="Q524" t="s">
        <v>62</v>
      </c>
    </row>
    <row r="525" spans="1:17">
      <c r="A525">
        <v>524</v>
      </c>
      <c r="B525">
        <v>524</v>
      </c>
      <c r="C525" s="12">
        <v>44688</v>
      </c>
      <c r="D525">
        <v>55</v>
      </c>
      <c r="E525">
        <v>7</v>
      </c>
      <c r="F525">
        <v>2</v>
      </c>
      <c r="G525" t="s">
        <v>19</v>
      </c>
      <c r="H525" t="s">
        <v>20</v>
      </c>
      <c r="I525" t="s">
        <v>28</v>
      </c>
      <c r="J525" t="s">
        <v>17</v>
      </c>
      <c r="K525">
        <v>9000</v>
      </c>
      <c r="L525" t="s">
        <v>25</v>
      </c>
      <c r="M525">
        <v>18000</v>
      </c>
      <c r="N525" t="s">
        <v>19</v>
      </c>
      <c r="O525">
        <v>0</v>
      </c>
      <c r="P525">
        <v>18000</v>
      </c>
      <c r="Q525" t="s">
        <v>64</v>
      </c>
    </row>
    <row r="526" spans="1:17">
      <c r="A526">
        <v>525</v>
      </c>
      <c r="B526">
        <v>525</v>
      </c>
      <c r="C526" s="12">
        <v>44675</v>
      </c>
      <c r="D526">
        <v>56</v>
      </c>
      <c r="E526">
        <v>9</v>
      </c>
      <c r="F526">
        <v>2</v>
      </c>
      <c r="G526" t="s">
        <v>45</v>
      </c>
      <c r="H526" t="s">
        <v>15</v>
      </c>
      <c r="I526" t="s">
        <v>31</v>
      </c>
      <c r="J526" t="s">
        <v>17</v>
      </c>
      <c r="K526">
        <v>9000</v>
      </c>
      <c r="L526" t="s">
        <v>25</v>
      </c>
      <c r="M526">
        <v>18000</v>
      </c>
      <c r="N526" t="s">
        <v>56</v>
      </c>
      <c r="O526">
        <v>900</v>
      </c>
      <c r="P526">
        <v>17100</v>
      </c>
      <c r="Q526" t="s">
        <v>57</v>
      </c>
    </row>
    <row r="527" spans="1:17">
      <c r="A527">
        <v>526</v>
      </c>
      <c r="B527">
        <v>526</v>
      </c>
      <c r="C527" s="12">
        <v>44725</v>
      </c>
      <c r="D527">
        <v>15</v>
      </c>
      <c r="E527">
        <v>10</v>
      </c>
      <c r="F527">
        <v>3</v>
      </c>
      <c r="G527" t="s">
        <v>33</v>
      </c>
      <c r="H527" t="s">
        <v>15</v>
      </c>
      <c r="I527" t="s">
        <v>32</v>
      </c>
      <c r="J527" t="s">
        <v>17</v>
      </c>
      <c r="K527">
        <v>9000</v>
      </c>
      <c r="L527" t="s">
        <v>18</v>
      </c>
      <c r="M527">
        <v>27000</v>
      </c>
      <c r="N527" t="s">
        <v>56</v>
      </c>
      <c r="O527">
        <v>1350</v>
      </c>
      <c r="P527">
        <v>25650</v>
      </c>
      <c r="Q527" t="s">
        <v>63</v>
      </c>
    </row>
    <row r="528" spans="1:17">
      <c r="A528">
        <v>527</v>
      </c>
      <c r="B528">
        <v>527</v>
      </c>
      <c r="C528" s="12">
        <v>44735</v>
      </c>
      <c r="D528">
        <v>77</v>
      </c>
      <c r="E528">
        <v>17</v>
      </c>
      <c r="F528">
        <v>3</v>
      </c>
      <c r="G528" t="s">
        <v>45</v>
      </c>
      <c r="H528" t="s">
        <v>20</v>
      </c>
      <c r="I528" t="s">
        <v>40</v>
      </c>
      <c r="J528" t="s">
        <v>17</v>
      </c>
      <c r="K528">
        <v>10000</v>
      </c>
      <c r="L528" t="s">
        <v>18</v>
      </c>
      <c r="M528">
        <v>30000</v>
      </c>
      <c r="N528" t="s">
        <v>56</v>
      </c>
      <c r="O528">
        <v>1500</v>
      </c>
      <c r="P528">
        <v>28500</v>
      </c>
      <c r="Q528" t="s">
        <v>63</v>
      </c>
    </row>
    <row r="529" spans="1:17">
      <c r="A529">
        <v>528</v>
      </c>
      <c r="B529">
        <v>528</v>
      </c>
      <c r="C529" s="12">
        <v>44634</v>
      </c>
      <c r="D529">
        <v>88</v>
      </c>
      <c r="E529">
        <v>16</v>
      </c>
      <c r="F529">
        <v>3</v>
      </c>
      <c r="G529" t="s">
        <v>30</v>
      </c>
      <c r="H529" t="s">
        <v>20</v>
      </c>
      <c r="I529" t="s">
        <v>39</v>
      </c>
      <c r="J529" t="s">
        <v>17</v>
      </c>
      <c r="K529">
        <v>10000</v>
      </c>
      <c r="L529" t="s">
        <v>18</v>
      </c>
      <c r="M529">
        <v>30000</v>
      </c>
      <c r="N529" t="s">
        <v>56</v>
      </c>
      <c r="O529">
        <v>1500</v>
      </c>
      <c r="P529">
        <v>28500</v>
      </c>
      <c r="Q529" t="s">
        <v>59</v>
      </c>
    </row>
    <row r="530" spans="1:17">
      <c r="A530">
        <v>529</v>
      </c>
      <c r="B530">
        <v>529</v>
      </c>
      <c r="C530" s="12">
        <v>44750</v>
      </c>
      <c r="D530">
        <v>21</v>
      </c>
      <c r="E530">
        <v>11</v>
      </c>
      <c r="F530">
        <v>1</v>
      </c>
      <c r="G530" t="s">
        <v>14</v>
      </c>
      <c r="H530" t="s">
        <v>20</v>
      </c>
      <c r="I530" t="s">
        <v>34</v>
      </c>
      <c r="J530" t="s">
        <v>17</v>
      </c>
      <c r="K530">
        <v>10000</v>
      </c>
      <c r="L530" t="s">
        <v>18</v>
      </c>
      <c r="M530">
        <v>10000</v>
      </c>
      <c r="N530" t="s">
        <v>56</v>
      </c>
      <c r="O530">
        <v>500</v>
      </c>
      <c r="P530">
        <v>9500</v>
      </c>
      <c r="Q530" t="s">
        <v>60</v>
      </c>
    </row>
    <row r="531" spans="1:17">
      <c r="A531">
        <v>530</v>
      </c>
      <c r="B531">
        <v>530</v>
      </c>
      <c r="C531" s="12">
        <v>44602</v>
      </c>
      <c r="D531">
        <v>24</v>
      </c>
      <c r="E531">
        <v>3</v>
      </c>
      <c r="F531">
        <v>2</v>
      </c>
      <c r="G531" t="s">
        <v>19</v>
      </c>
      <c r="H531" t="s">
        <v>20</v>
      </c>
      <c r="I531" t="s">
        <v>23</v>
      </c>
      <c r="J531" t="s">
        <v>17</v>
      </c>
      <c r="K531">
        <v>9000</v>
      </c>
      <c r="L531" t="s">
        <v>18</v>
      </c>
      <c r="M531">
        <v>18000</v>
      </c>
      <c r="N531" t="s">
        <v>19</v>
      </c>
      <c r="O531">
        <v>0</v>
      </c>
      <c r="P531">
        <v>18000</v>
      </c>
      <c r="Q531" t="s">
        <v>61</v>
      </c>
    </row>
    <row r="532" spans="1:17">
      <c r="A532">
        <v>531</v>
      </c>
      <c r="B532">
        <v>531</v>
      </c>
      <c r="C532" s="12">
        <v>44566</v>
      </c>
      <c r="D532">
        <v>89</v>
      </c>
      <c r="E532">
        <v>8</v>
      </c>
      <c r="F532">
        <v>1</v>
      </c>
      <c r="G532" t="s">
        <v>45</v>
      </c>
      <c r="H532" t="s">
        <v>20</v>
      </c>
      <c r="I532" t="s">
        <v>29</v>
      </c>
      <c r="J532" t="s">
        <v>17</v>
      </c>
      <c r="K532">
        <v>9000</v>
      </c>
      <c r="L532" t="s">
        <v>25</v>
      </c>
      <c r="M532">
        <v>9000</v>
      </c>
      <c r="N532" t="s">
        <v>56</v>
      </c>
      <c r="O532">
        <v>450</v>
      </c>
      <c r="P532">
        <v>8550</v>
      </c>
      <c r="Q532" t="s">
        <v>62</v>
      </c>
    </row>
    <row r="533" spans="1:17">
      <c r="A533">
        <v>532</v>
      </c>
      <c r="B533">
        <v>532</v>
      </c>
      <c r="C533" s="12">
        <v>44680</v>
      </c>
      <c r="D533">
        <v>63</v>
      </c>
      <c r="E533">
        <v>13</v>
      </c>
      <c r="F533">
        <v>1</v>
      </c>
      <c r="G533" t="s">
        <v>33</v>
      </c>
      <c r="H533" t="s">
        <v>15</v>
      </c>
      <c r="I533" t="s">
        <v>36</v>
      </c>
      <c r="J533" t="s">
        <v>17</v>
      </c>
      <c r="K533">
        <v>10000</v>
      </c>
      <c r="L533" t="s">
        <v>18</v>
      </c>
      <c r="M533">
        <v>10000</v>
      </c>
      <c r="N533" t="s">
        <v>56</v>
      </c>
      <c r="O533">
        <v>500</v>
      </c>
      <c r="P533">
        <v>9500</v>
      </c>
      <c r="Q533" t="s">
        <v>57</v>
      </c>
    </row>
    <row r="534" spans="1:17">
      <c r="A534">
        <v>533</v>
      </c>
      <c r="B534">
        <v>533</v>
      </c>
      <c r="C534" s="12">
        <v>44801</v>
      </c>
      <c r="D534">
        <v>79</v>
      </c>
      <c r="E534">
        <v>5</v>
      </c>
      <c r="F534">
        <v>1</v>
      </c>
      <c r="G534" t="s">
        <v>33</v>
      </c>
      <c r="H534" t="s">
        <v>20</v>
      </c>
      <c r="I534" t="s">
        <v>26</v>
      </c>
      <c r="J534" t="s">
        <v>17</v>
      </c>
      <c r="K534">
        <v>9000</v>
      </c>
      <c r="L534" t="s">
        <v>25</v>
      </c>
      <c r="M534">
        <v>9000</v>
      </c>
      <c r="N534" t="s">
        <v>56</v>
      </c>
      <c r="O534">
        <v>450</v>
      </c>
      <c r="P534">
        <v>8550</v>
      </c>
      <c r="Q534" t="s">
        <v>58</v>
      </c>
    </row>
    <row r="535" spans="1:17">
      <c r="A535">
        <v>534</v>
      </c>
      <c r="B535">
        <v>534</v>
      </c>
      <c r="C535" s="12">
        <v>44665</v>
      </c>
      <c r="D535">
        <v>63</v>
      </c>
      <c r="E535">
        <v>5</v>
      </c>
      <c r="F535">
        <v>3</v>
      </c>
      <c r="G535" t="s">
        <v>19</v>
      </c>
      <c r="H535" t="s">
        <v>15</v>
      </c>
      <c r="I535" t="s">
        <v>26</v>
      </c>
      <c r="J535" t="s">
        <v>17</v>
      </c>
      <c r="K535">
        <v>9000</v>
      </c>
      <c r="L535" t="s">
        <v>25</v>
      </c>
      <c r="M535">
        <v>27000</v>
      </c>
      <c r="N535" t="s">
        <v>19</v>
      </c>
      <c r="O535">
        <v>0</v>
      </c>
      <c r="P535">
        <v>27000</v>
      </c>
      <c r="Q535" t="s">
        <v>57</v>
      </c>
    </row>
    <row r="536" spans="1:17">
      <c r="A536">
        <v>535</v>
      </c>
      <c r="B536">
        <v>535</v>
      </c>
      <c r="C536" s="12">
        <v>44696</v>
      </c>
      <c r="D536">
        <v>31</v>
      </c>
      <c r="E536">
        <v>4</v>
      </c>
      <c r="F536">
        <v>2</v>
      </c>
      <c r="G536" t="s">
        <v>22</v>
      </c>
      <c r="H536" t="s">
        <v>15</v>
      </c>
      <c r="I536" t="s">
        <v>24</v>
      </c>
      <c r="J536" t="s">
        <v>17</v>
      </c>
      <c r="K536">
        <v>9000</v>
      </c>
      <c r="L536" t="s">
        <v>25</v>
      </c>
      <c r="M536">
        <v>18000</v>
      </c>
      <c r="N536" t="s">
        <v>56</v>
      </c>
      <c r="O536">
        <v>900</v>
      </c>
      <c r="P536">
        <v>17100</v>
      </c>
      <c r="Q536" t="s">
        <v>64</v>
      </c>
    </row>
    <row r="537" spans="1:17">
      <c r="A537">
        <v>536</v>
      </c>
      <c r="B537">
        <v>536</v>
      </c>
      <c r="C537" s="12">
        <v>44722</v>
      </c>
      <c r="D537">
        <v>93</v>
      </c>
      <c r="E537">
        <v>3</v>
      </c>
      <c r="F537">
        <v>2</v>
      </c>
      <c r="G537" t="s">
        <v>33</v>
      </c>
      <c r="H537" t="s">
        <v>20</v>
      </c>
      <c r="I537" t="s">
        <v>23</v>
      </c>
      <c r="J537" t="s">
        <v>17</v>
      </c>
      <c r="K537">
        <v>9000</v>
      </c>
      <c r="L537" t="s">
        <v>18</v>
      </c>
      <c r="M537">
        <v>18000</v>
      </c>
      <c r="N537" t="s">
        <v>56</v>
      </c>
      <c r="O537">
        <v>900</v>
      </c>
      <c r="P537">
        <v>17100</v>
      </c>
      <c r="Q537" t="s">
        <v>63</v>
      </c>
    </row>
    <row r="538" spans="1:17">
      <c r="A538">
        <v>537</v>
      </c>
      <c r="B538">
        <v>537</v>
      </c>
      <c r="C538" s="12">
        <v>44585</v>
      </c>
      <c r="D538">
        <v>62</v>
      </c>
      <c r="E538">
        <v>10</v>
      </c>
      <c r="F538">
        <v>1</v>
      </c>
      <c r="G538" t="s">
        <v>45</v>
      </c>
      <c r="H538" t="s">
        <v>15</v>
      </c>
      <c r="I538" t="s">
        <v>32</v>
      </c>
      <c r="J538" t="s">
        <v>17</v>
      </c>
      <c r="K538">
        <v>9000</v>
      </c>
      <c r="L538" t="s">
        <v>18</v>
      </c>
      <c r="M538">
        <v>9000</v>
      </c>
      <c r="N538" t="s">
        <v>56</v>
      </c>
      <c r="O538">
        <v>450</v>
      </c>
      <c r="P538">
        <v>8550</v>
      </c>
      <c r="Q538" t="s">
        <v>62</v>
      </c>
    </row>
    <row r="539" spans="1:17">
      <c r="A539">
        <v>538</v>
      </c>
      <c r="B539">
        <v>538</v>
      </c>
      <c r="C539" s="12">
        <v>44705</v>
      </c>
      <c r="D539">
        <v>78</v>
      </c>
      <c r="E539">
        <v>17</v>
      </c>
      <c r="F539">
        <v>1</v>
      </c>
      <c r="G539" t="s">
        <v>14</v>
      </c>
      <c r="H539" t="s">
        <v>15</v>
      </c>
      <c r="I539" t="s">
        <v>40</v>
      </c>
      <c r="J539" t="s">
        <v>17</v>
      </c>
      <c r="K539">
        <v>10000</v>
      </c>
      <c r="L539" t="s">
        <v>18</v>
      </c>
      <c r="M539">
        <v>10000</v>
      </c>
      <c r="N539" t="s">
        <v>56</v>
      </c>
      <c r="O539">
        <v>500</v>
      </c>
      <c r="P539">
        <v>9500</v>
      </c>
      <c r="Q539" t="s">
        <v>64</v>
      </c>
    </row>
    <row r="540" spans="1:17">
      <c r="A540">
        <v>539</v>
      </c>
      <c r="B540">
        <v>539</v>
      </c>
      <c r="C540" s="12">
        <v>44609</v>
      </c>
      <c r="D540">
        <v>62</v>
      </c>
      <c r="E540">
        <v>2</v>
      </c>
      <c r="F540">
        <v>3</v>
      </c>
      <c r="G540" t="s">
        <v>14</v>
      </c>
      <c r="H540" t="s">
        <v>15</v>
      </c>
      <c r="I540" t="s">
        <v>21</v>
      </c>
      <c r="J540" t="s">
        <v>17</v>
      </c>
      <c r="K540">
        <v>9000</v>
      </c>
      <c r="L540" t="s">
        <v>18</v>
      </c>
      <c r="M540">
        <v>27000</v>
      </c>
      <c r="N540" t="s">
        <v>56</v>
      </c>
      <c r="O540">
        <v>1350</v>
      </c>
      <c r="P540">
        <v>25650</v>
      </c>
      <c r="Q540" t="s">
        <v>61</v>
      </c>
    </row>
    <row r="541" spans="1:17">
      <c r="A541">
        <v>540</v>
      </c>
      <c r="B541">
        <v>540</v>
      </c>
      <c r="C541" s="12">
        <v>44755</v>
      </c>
      <c r="D541">
        <v>22</v>
      </c>
      <c r="E541">
        <v>2</v>
      </c>
      <c r="F541">
        <v>1</v>
      </c>
      <c r="G541" t="s">
        <v>14</v>
      </c>
      <c r="H541" t="s">
        <v>20</v>
      </c>
      <c r="I541" t="s">
        <v>21</v>
      </c>
      <c r="J541" t="s">
        <v>17</v>
      </c>
      <c r="K541">
        <v>9000</v>
      </c>
      <c r="L541" t="s">
        <v>18</v>
      </c>
      <c r="M541">
        <v>9000</v>
      </c>
      <c r="N541" t="s">
        <v>56</v>
      </c>
      <c r="O541">
        <v>450</v>
      </c>
      <c r="P541">
        <v>8550</v>
      </c>
      <c r="Q541" t="s">
        <v>60</v>
      </c>
    </row>
    <row r="542" spans="1:17">
      <c r="A542">
        <v>541</v>
      </c>
      <c r="B542">
        <v>541</v>
      </c>
      <c r="C542" s="12">
        <v>44722</v>
      </c>
      <c r="D542">
        <v>36</v>
      </c>
      <c r="E542">
        <v>13</v>
      </c>
      <c r="F542">
        <v>1</v>
      </c>
      <c r="G542" t="s">
        <v>22</v>
      </c>
      <c r="H542" t="s">
        <v>15</v>
      </c>
      <c r="I542" t="s">
        <v>36</v>
      </c>
      <c r="J542" t="s">
        <v>17</v>
      </c>
      <c r="K542">
        <v>10000</v>
      </c>
      <c r="L542" t="s">
        <v>18</v>
      </c>
      <c r="M542">
        <v>10000</v>
      </c>
      <c r="N542" t="s">
        <v>56</v>
      </c>
      <c r="O542">
        <v>500</v>
      </c>
      <c r="P542">
        <v>9500</v>
      </c>
      <c r="Q542" t="s">
        <v>63</v>
      </c>
    </row>
    <row r="543" spans="1:17">
      <c r="A543">
        <v>542</v>
      </c>
      <c r="B543">
        <v>542</v>
      </c>
      <c r="C543" s="12">
        <v>44778</v>
      </c>
      <c r="D543">
        <v>10</v>
      </c>
      <c r="E543">
        <v>17</v>
      </c>
      <c r="F543">
        <v>2</v>
      </c>
      <c r="G543" t="s">
        <v>33</v>
      </c>
      <c r="H543" t="s">
        <v>20</v>
      </c>
      <c r="I543" t="s">
        <v>40</v>
      </c>
      <c r="J543" t="s">
        <v>17</v>
      </c>
      <c r="K543">
        <v>10000</v>
      </c>
      <c r="L543" t="s">
        <v>18</v>
      </c>
      <c r="M543">
        <v>20000</v>
      </c>
      <c r="N543" t="s">
        <v>56</v>
      </c>
      <c r="O543">
        <v>1000</v>
      </c>
      <c r="P543">
        <v>19000</v>
      </c>
      <c r="Q543" t="s">
        <v>58</v>
      </c>
    </row>
    <row r="544" spans="1:17">
      <c r="A544">
        <v>543</v>
      </c>
      <c r="B544">
        <v>543</v>
      </c>
      <c r="C544" s="12">
        <v>44762</v>
      </c>
      <c r="D544">
        <v>34</v>
      </c>
      <c r="E544">
        <v>10</v>
      </c>
      <c r="F544">
        <v>3</v>
      </c>
      <c r="G544" t="s">
        <v>45</v>
      </c>
      <c r="H544" t="s">
        <v>20</v>
      </c>
      <c r="I544" t="s">
        <v>32</v>
      </c>
      <c r="J544" t="s">
        <v>17</v>
      </c>
      <c r="K544">
        <v>9000</v>
      </c>
      <c r="L544" t="s">
        <v>18</v>
      </c>
      <c r="M544">
        <v>27000</v>
      </c>
      <c r="N544" t="s">
        <v>56</v>
      </c>
      <c r="O544">
        <v>1350</v>
      </c>
      <c r="P544">
        <v>25650</v>
      </c>
      <c r="Q544" t="s">
        <v>60</v>
      </c>
    </row>
    <row r="545" spans="1:17">
      <c r="A545">
        <v>544</v>
      </c>
      <c r="B545">
        <v>544</v>
      </c>
      <c r="C545" s="12">
        <v>44677</v>
      </c>
      <c r="D545">
        <v>17</v>
      </c>
      <c r="E545">
        <v>8</v>
      </c>
      <c r="F545">
        <v>2</v>
      </c>
      <c r="G545" t="s">
        <v>14</v>
      </c>
      <c r="H545" t="s">
        <v>20</v>
      </c>
      <c r="I545" t="s">
        <v>29</v>
      </c>
      <c r="J545" t="s">
        <v>17</v>
      </c>
      <c r="K545">
        <v>9000</v>
      </c>
      <c r="L545" t="s">
        <v>25</v>
      </c>
      <c r="M545">
        <v>18000</v>
      </c>
      <c r="N545" t="s">
        <v>56</v>
      </c>
      <c r="O545">
        <v>900</v>
      </c>
      <c r="P545">
        <v>17100</v>
      </c>
      <c r="Q545" t="s">
        <v>57</v>
      </c>
    </row>
    <row r="546" spans="1:17">
      <c r="A546">
        <v>545</v>
      </c>
      <c r="B546">
        <v>545</v>
      </c>
      <c r="C546" s="12">
        <v>44572</v>
      </c>
      <c r="D546">
        <v>3</v>
      </c>
      <c r="E546">
        <v>18</v>
      </c>
      <c r="F546">
        <v>2</v>
      </c>
      <c r="G546" t="s">
        <v>30</v>
      </c>
      <c r="H546" t="s">
        <v>15</v>
      </c>
      <c r="I546" t="s">
        <v>41</v>
      </c>
      <c r="J546" t="s">
        <v>17</v>
      </c>
      <c r="K546">
        <v>9000</v>
      </c>
      <c r="L546" t="s">
        <v>18</v>
      </c>
      <c r="M546">
        <v>18000</v>
      </c>
      <c r="N546" t="s">
        <v>56</v>
      </c>
      <c r="O546">
        <v>900</v>
      </c>
      <c r="P546">
        <v>17100</v>
      </c>
      <c r="Q546" t="s">
        <v>62</v>
      </c>
    </row>
    <row r="547" spans="1:17">
      <c r="A547">
        <v>546</v>
      </c>
      <c r="B547">
        <v>546</v>
      </c>
      <c r="C547" s="12">
        <v>44761</v>
      </c>
      <c r="D547">
        <v>37</v>
      </c>
      <c r="E547">
        <v>5</v>
      </c>
      <c r="F547">
        <v>1</v>
      </c>
      <c r="G547" t="s">
        <v>33</v>
      </c>
      <c r="H547" t="s">
        <v>15</v>
      </c>
      <c r="I547" t="s">
        <v>26</v>
      </c>
      <c r="J547" t="s">
        <v>17</v>
      </c>
      <c r="K547">
        <v>9000</v>
      </c>
      <c r="L547" t="s">
        <v>25</v>
      </c>
      <c r="M547">
        <v>9000</v>
      </c>
      <c r="N547" t="s">
        <v>56</v>
      </c>
      <c r="O547">
        <v>450</v>
      </c>
      <c r="P547">
        <v>8550</v>
      </c>
      <c r="Q547" t="s">
        <v>60</v>
      </c>
    </row>
    <row r="548" spans="1:17">
      <c r="A548">
        <v>547</v>
      </c>
      <c r="B548">
        <v>547</v>
      </c>
      <c r="C548" s="12">
        <v>44803</v>
      </c>
      <c r="D548">
        <v>79</v>
      </c>
      <c r="E548">
        <v>8</v>
      </c>
      <c r="F548">
        <v>1</v>
      </c>
      <c r="G548" t="s">
        <v>30</v>
      </c>
      <c r="H548" t="s">
        <v>20</v>
      </c>
      <c r="I548" t="s">
        <v>29</v>
      </c>
      <c r="J548" t="s">
        <v>17</v>
      </c>
      <c r="K548">
        <v>9000</v>
      </c>
      <c r="L548" t="s">
        <v>25</v>
      </c>
      <c r="M548">
        <v>9000</v>
      </c>
      <c r="N548" t="s">
        <v>56</v>
      </c>
      <c r="O548">
        <v>450</v>
      </c>
      <c r="P548">
        <v>8550</v>
      </c>
      <c r="Q548" t="s">
        <v>58</v>
      </c>
    </row>
    <row r="549" spans="1:17">
      <c r="A549">
        <v>548</v>
      </c>
      <c r="B549">
        <v>548</v>
      </c>
      <c r="C549" s="12">
        <v>44645</v>
      </c>
      <c r="D549">
        <v>55</v>
      </c>
      <c r="E549">
        <v>7</v>
      </c>
      <c r="F549">
        <v>3</v>
      </c>
      <c r="G549" t="s">
        <v>45</v>
      </c>
      <c r="H549" t="s">
        <v>15</v>
      </c>
      <c r="I549" t="s">
        <v>28</v>
      </c>
      <c r="J549" t="s">
        <v>17</v>
      </c>
      <c r="K549">
        <v>9000</v>
      </c>
      <c r="L549" t="s">
        <v>25</v>
      </c>
      <c r="M549">
        <v>27000</v>
      </c>
      <c r="N549" t="s">
        <v>56</v>
      </c>
      <c r="O549">
        <v>1350</v>
      </c>
      <c r="P549">
        <v>25650</v>
      </c>
      <c r="Q549" t="s">
        <v>59</v>
      </c>
    </row>
    <row r="550" spans="1:17">
      <c r="A550">
        <v>549</v>
      </c>
      <c r="B550">
        <v>549</v>
      </c>
      <c r="C550" s="12">
        <v>44686</v>
      </c>
      <c r="D550">
        <v>8</v>
      </c>
      <c r="E550">
        <v>10</v>
      </c>
      <c r="F550">
        <v>2</v>
      </c>
      <c r="G550" t="s">
        <v>22</v>
      </c>
      <c r="H550" t="s">
        <v>20</v>
      </c>
      <c r="I550" t="s">
        <v>32</v>
      </c>
      <c r="J550" t="s">
        <v>17</v>
      </c>
      <c r="K550">
        <v>9000</v>
      </c>
      <c r="L550" t="s">
        <v>18</v>
      </c>
      <c r="M550">
        <v>18000</v>
      </c>
      <c r="N550" t="s">
        <v>56</v>
      </c>
      <c r="O550">
        <v>900</v>
      </c>
      <c r="P550">
        <v>17100</v>
      </c>
      <c r="Q550" t="s">
        <v>64</v>
      </c>
    </row>
    <row r="551" spans="1:17">
      <c r="A551">
        <v>550</v>
      </c>
      <c r="B551">
        <v>550</v>
      </c>
      <c r="C551" s="12">
        <v>44653</v>
      </c>
      <c r="D551">
        <v>35</v>
      </c>
      <c r="E551">
        <v>13</v>
      </c>
      <c r="F551">
        <v>2</v>
      </c>
      <c r="G551" t="s">
        <v>14</v>
      </c>
      <c r="H551" t="s">
        <v>15</v>
      </c>
      <c r="I551" t="s">
        <v>36</v>
      </c>
      <c r="J551" t="s">
        <v>17</v>
      </c>
      <c r="K551">
        <v>10000</v>
      </c>
      <c r="L551" t="s">
        <v>18</v>
      </c>
      <c r="M551">
        <v>20000</v>
      </c>
      <c r="N551" t="s">
        <v>56</v>
      </c>
      <c r="O551">
        <v>1000</v>
      </c>
      <c r="P551">
        <v>19000</v>
      </c>
      <c r="Q551" t="s">
        <v>57</v>
      </c>
    </row>
    <row r="552" spans="1:17">
      <c r="A552">
        <v>551</v>
      </c>
      <c r="B552">
        <v>551</v>
      </c>
      <c r="C552" s="12">
        <v>44801</v>
      </c>
      <c r="D552">
        <v>64</v>
      </c>
      <c r="E552">
        <v>10</v>
      </c>
      <c r="F552">
        <v>1</v>
      </c>
      <c r="G552" t="s">
        <v>22</v>
      </c>
      <c r="H552" t="s">
        <v>20</v>
      </c>
      <c r="I552" t="s">
        <v>32</v>
      </c>
      <c r="J552" t="s">
        <v>17</v>
      </c>
      <c r="K552">
        <v>9000</v>
      </c>
      <c r="L552" t="s">
        <v>18</v>
      </c>
      <c r="M552">
        <v>9000</v>
      </c>
      <c r="N552" t="s">
        <v>56</v>
      </c>
      <c r="O552">
        <v>450</v>
      </c>
      <c r="P552">
        <v>8550</v>
      </c>
      <c r="Q552" t="s">
        <v>58</v>
      </c>
    </row>
    <row r="553" spans="1:17">
      <c r="A553">
        <v>552</v>
      </c>
      <c r="B553">
        <v>552</v>
      </c>
      <c r="C553" s="12">
        <v>44683</v>
      </c>
      <c r="D553">
        <v>43</v>
      </c>
      <c r="E553">
        <v>7</v>
      </c>
      <c r="F553">
        <v>3</v>
      </c>
      <c r="G553" t="s">
        <v>33</v>
      </c>
      <c r="H553" t="s">
        <v>15</v>
      </c>
      <c r="I553" t="s">
        <v>28</v>
      </c>
      <c r="J553" t="s">
        <v>17</v>
      </c>
      <c r="K553">
        <v>9000</v>
      </c>
      <c r="L553" t="s">
        <v>25</v>
      </c>
      <c r="M553">
        <v>27000</v>
      </c>
      <c r="N553" t="s">
        <v>56</v>
      </c>
      <c r="O553">
        <v>1350</v>
      </c>
      <c r="P553">
        <v>25650</v>
      </c>
      <c r="Q553" t="s">
        <v>64</v>
      </c>
    </row>
    <row r="554" spans="1:17">
      <c r="A554">
        <v>553</v>
      </c>
      <c r="B554">
        <v>553</v>
      </c>
      <c r="C554" s="12">
        <v>44565</v>
      </c>
      <c r="D554">
        <v>66</v>
      </c>
      <c r="E554">
        <v>7</v>
      </c>
      <c r="F554">
        <v>3</v>
      </c>
      <c r="G554" t="s">
        <v>19</v>
      </c>
      <c r="H554" t="s">
        <v>20</v>
      </c>
      <c r="I554" t="s">
        <v>28</v>
      </c>
      <c r="J554" t="s">
        <v>17</v>
      </c>
      <c r="K554">
        <v>9000</v>
      </c>
      <c r="L554" t="s">
        <v>25</v>
      </c>
      <c r="M554">
        <v>27000</v>
      </c>
      <c r="N554" t="s">
        <v>19</v>
      </c>
      <c r="O554">
        <v>0</v>
      </c>
      <c r="P554">
        <v>27000</v>
      </c>
      <c r="Q554" t="s">
        <v>62</v>
      </c>
    </row>
    <row r="555" spans="1:17">
      <c r="A555">
        <v>554</v>
      </c>
      <c r="B555">
        <v>554</v>
      </c>
      <c r="C555" s="12">
        <v>44761</v>
      </c>
      <c r="D555">
        <v>73</v>
      </c>
      <c r="E555">
        <v>16</v>
      </c>
      <c r="F555">
        <v>2</v>
      </c>
      <c r="G555" t="s">
        <v>14</v>
      </c>
      <c r="H555" t="s">
        <v>15</v>
      </c>
      <c r="I555" t="s">
        <v>39</v>
      </c>
      <c r="J555" t="s">
        <v>17</v>
      </c>
      <c r="K555">
        <v>10000</v>
      </c>
      <c r="L555" t="s">
        <v>18</v>
      </c>
      <c r="M555">
        <v>20000</v>
      </c>
      <c r="N555" t="s">
        <v>56</v>
      </c>
      <c r="O555">
        <v>1000</v>
      </c>
      <c r="P555">
        <v>19000</v>
      </c>
      <c r="Q555" t="s">
        <v>60</v>
      </c>
    </row>
    <row r="556" spans="1:17">
      <c r="A556">
        <v>555</v>
      </c>
      <c r="B556">
        <v>555</v>
      </c>
      <c r="C556" s="12">
        <v>44670</v>
      </c>
      <c r="D556">
        <v>71</v>
      </c>
      <c r="E556">
        <v>3</v>
      </c>
      <c r="F556">
        <v>2</v>
      </c>
      <c r="G556" t="s">
        <v>19</v>
      </c>
      <c r="H556" t="s">
        <v>15</v>
      </c>
      <c r="I556" t="s">
        <v>23</v>
      </c>
      <c r="J556" t="s">
        <v>17</v>
      </c>
      <c r="K556">
        <v>9000</v>
      </c>
      <c r="L556" t="s">
        <v>18</v>
      </c>
      <c r="M556">
        <v>18000</v>
      </c>
      <c r="N556" t="s">
        <v>19</v>
      </c>
      <c r="O556">
        <v>0</v>
      </c>
      <c r="P556">
        <v>18000</v>
      </c>
      <c r="Q556" t="s">
        <v>57</v>
      </c>
    </row>
    <row r="557" spans="1:17">
      <c r="A557">
        <v>556</v>
      </c>
      <c r="B557">
        <v>556</v>
      </c>
      <c r="C557" s="12">
        <v>44600</v>
      </c>
      <c r="D557">
        <v>35</v>
      </c>
      <c r="E557">
        <v>6</v>
      </c>
      <c r="F557">
        <v>3</v>
      </c>
      <c r="G557" t="s">
        <v>14</v>
      </c>
      <c r="H557" t="s">
        <v>20</v>
      </c>
      <c r="I557" t="s">
        <v>27</v>
      </c>
      <c r="J557" t="s">
        <v>17</v>
      </c>
      <c r="K557">
        <v>9000</v>
      </c>
      <c r="L557" t="s">
        <v>25</v>
      </c>
      <c r="M557">
        <v>27000</v>
      </c>
      <c r="N557" t="s">
        <v>56</v>
      </c>
      <c r="O557">
        <v>1350</v>
      </c>
      <c r="P557">
        <v>25650</v>
      </c>
      <c r="Q557" t="s">
        <v>61</v>
      </c>
    </row>
    <row r="558" spans="1:17">
      <c r="A558">
        <v>557</v>
      </c>
      <c r="B558">
        <v>557</v>
      </c>
      <c r="C558" s="12">
        <v>44598</v>
      </c>
      <c r="D558">
        <v>96</v>
      </c>
      <c r="E558">
        <v>3</v>
      </c>
      <c r="F558">
        <v>2</v>
      </c>
      <c r="G558" t="s">
        <v>22</v>
      </c>
      <c r="H558" t="s">
        <v>15</v>
      </c>
      <c r="I558" t="s">
        <v>23</v>
      </c>
      <c r="J558" t="s">
        <v>17</v>
      </c>
      <c r="K558">
        <v>9000</v>
      </c>
      <c r="L558" t="s">
        <v>18</v>
      </c>
      <c r="M558">
        <v>18000</v>
      </c>
      <c r="N558" t="s">
        <v>56</v>
      </c>
      <c r="O558">
        <v>900</v>
      </c>
      <c r="P558">
        <v>17100</v>
      </c>
      <c r="Q558" t="s">
        <v>61</v>
      </c>
    </row>
    <row r="559" spans="1:17">
      <c r="A559">
        <v>558</v>
      </c>
      <c r="B559">
        <v>558</v>
      </c>
      <c r="C559" s="12">
        <v>44697</v>
      </c>
      <c r="D559">
        <v>12</v>
      </c>
      <c r="E559">
        <v>16</v>
      </c>
      <c r="F559">
        <v>1</v>
      </c>
      <c r="G559" t="s">
        <v>14</v>
      </c>
      <c r="H559" t="s">
        <v>15</v>
      </c>
      <c r="I559" t="s">
        <v>39</v>
      </c>
      <c r="J559" t="s">
        <v>17</v>
      </c>
      <c r="K559">
        <v>10000</v>
      </c>
      <c r="L559" t="s">
        <v>18</v>
      </c>
      <c r="M559">
        <v>10000</v>
      </c>
      <c r="N559" t="s">
        <v>56</v>
      </c>
      <c r="O559">
        <v>500</v>
      </c>
      <c r="P559">
        <v>9500</v>
      </c>
      <c r="Q559" t="s">
        <v>64</v>
      </c>
    </row>
    <row r="560" spans="1:17">
      <c r="A560">
        <v>559</v>
      </c>
      <c r="B560">
        <v>559</v>
      </c>
      <c r="C560" s="12">
        <v>44794</v>
      </c>
      <c r="D560">
        <v>54</v>
      </c>
      <c r="E560">
        <v>4</v>
      </c>
      <c r="F560">
        <v>1</v>
      </c>
      <c r="G560" t="s">
        <v>19</v>
      </c>
      <c r="H560" t="s">
        <v>15</v>
      </c>
      <c r="I560" t="s">
        <v>24</v>
      </c>
      <c r="J560" t="s">
        <v>17</v>
      </c>
      <c r="K560">
        <v>9000</v>
      </c>
      <c r="L560" t="s">
        <v>25</v>
      </c>
      <c r="M560">
        <v>9000</v>
      </c>
      <c r="N560" t="s">
        <v>19</v>
      </c>
      <c r="O560">
        <v>0</v>
      </c>
      <c r="P560">
        <v>9000</v>
      </c>
      <c r="Q560" t="s">
        <v>58</v>
      </c>
    </row>
    <row r="561" spans="1:17">
      <c r="A561">
        <v>560</v>
      </c>
      <c r="B561">
        <v>560</v>
      </c>
      <c r="C561" s="12">
        <v>44683</v>
      </c>
      <c r="D561">
        <v>49</v>
      </c>
      <c r="E561">
        <v>13</v>
      </c>
      <c r="F561">
        <v>2</v>
      </c>
      <c r="G561" t="s">
        <v>30</v>
      </c>
      <c r="H561" t="s">
        <v>15</v>
      </c>
      <c r="I561" t="s">
        <v>36</v>
      </c>
      <c r="J561" t="s">
        <v>17</v>
      </c>
      <c r="K561">
        <v>10000</v>
      </c>
      <c r="L561" t="s">
        <v>18</v>
      </c>
      <c r="M561">
        <v>20000</v>
      </c>
      <c r="N561" t="s">
        <v>56</v>
      </c>
      <c r="O561">
        <v>1000</v>
      </c>
      <c r="P561">
        <v>19000</v>
      </c>
      <c r="Q561" t="s">
        <v>64</v>
      </c>
    </row>
    <row r="562" spans="1:17">
      <c r="A562">
        <v>561</v>
      </c>
      <c r="B562">
        <v>561</v>
      </c>
      <c r="C562" s="12">
        <v>44614</v>
      </c>
      <c r="D562">
        <v>92</v>
      </c>
      <c r="E562">
        <v>18</v>
      </c>
      <c r="F562">
        <v>3</v>
      </c>
      <c r="G562" t="s">
        <v>45</v>
      </c>
      <c r="H562" t="s">
        <v>15</v>
      </c>
      <c r="I562" t="s">
        <v>41</v>
      </c>
      <c r="J562" t="s">
        <v>17</v>
      </c>
      <c r="K562">
        <v>9000</v>
      </c>
      <c r="L562" t="s">
        <v>18</v>
      </c>
      <c r="M562">
        <v>27000</v>
      </c>
      <c r="N562" t="s">
        <v>56</v>
      </c>
      <c r="O562">
        <v>1350</v>
      </c>
      <c r="P562">
        <v>25650</v>
      </c>
      <c r="Q562" t="s">
        <v>61</v>
      </c>
    </row>
    <row r="563" spans="1:17">
      <c r="A563">
        <v>562</v>
      </c>
      <c r="B563">
        <v>562</v>
      </c>
      <c r="C563" s="12">
        <v>44799</v>
      </c>
      <c r="D563">
        <v>84</v>
      </c>
      <c r="E563">
        <v>1</v>
      </c>
      <c r="F563">
        <v>1</v>
      </c>
      <c r="G563" t="s">
        <v>30</v>
      </c>
      <c r="H563" t="s">
        <v>20</v>
      </c>
      <c r="I563" t="s">
        <v>16</v>
      </c>
      <c r="J563" t="s">
        <v>17</v>
      </c>
      <c r="K563">
        <v>9000</v>
      </c>
      <c r="L563" t="s">
        <v>18</v>
      </c>
      <c r="M563">
        <v>9000</v>
      </c>
      <c r="N563" t="s">
        <v>56</v>
      </c>
      <c r="O563">
        <v>450</v>
      </c>
      <c r="P563">
        <v>8550</v>
      </c>
      <c r="Q563" t="s">
        <v>58</v>
      </c>
    </row>
    <row r="564" spans="1:17">
      <c r="A564">
        <v>563</v>
      </c>
      <c r="B564">
        <v>563</v>
      </c>
      <c r="C564" s="12">
        <v>44675</v>
      </c>
      <c r="D564">
        <v>6</v>
      </c>
      <c r="E564">
        <v>2</v>
      </c>
      <c r="F564">
        <v>3</v>
      </c>
      <c r="G564" t="s">
        <v>14</v>
      </c>
      <c r="H564" t="s">
        <v>15</v>
      </c>
      <c r="I564" t="s">
        <v>21</v>
      </c>
      <c r="J564" t="s">
        <v>17</v>
      </c>
      <c r="K564">
        <v>9000</v>
      </c>
      <c r="L564" t="s">
        <v>18</v>
      </c>
      <c r="M564">
        <v>27000</v>
      </c>
      <c r="N564" t="s">
        <v>56</v>
      </c>
      <c r="O564">
        <v>1350</v>
      </c>
      <c r="P564">
        <v>25650</v>
      </c>
      <c r="Q564" t="s">
        <v>57</v>
      </c>
    </row>
    <row r="565" spans="1:17">
      <c r="A565">
        <v>564</v>
      </c>
      <c r="B565">
        <v>564</v>
      </c>
      <c r="C565" s="12">
        <v>44734</v>
      </c>
      <c r="D565">
        <v>24</v>
      </c>
      <c r="E565">
        <v>5</v>
      </c>
      <c r="F565">
        <v>2</v>
      </c>
      <c r="G565" t="s">
        <v>45</v>
      </c>
      <c r="H565" t="s">
        <v>15</v>
      </c>
      <c r="I565" t="s">
        <v>26</v>
      </c>
      <c r="J565" t="s">
        <v>17</v>
      </c>
      <c r="K565">
        <v>9000</v>
      </c>
      <c r="L565" t="s">
        <v>25</v>
      </c>
      <c r="M565">
        <v>18000</v>
      </c>
      <c r="N565" t="s">
        <v>56</v>
      </c>
      <c r="O565">
        <v>900</v>
      </c>
      <c r="P565">
        <v>17100</v>
      </c>
      <c r="Q565" t="s">
        <v>63</v>
      </c>
    </row>
    <row r="566" spans="1:17">
      <c r="A566">
        <v>565</v>
      </c>
      <c r="B566">
        <v>565</v>
      </c>
      <c r="C566" s="12">
        <v>44734</v>
      </c>
      <c r="D566">
        <v>61</v>
      </c>
      <c r="E566">
        <v>14</v>
      </c>
      <c r="F566">
        <v>2</v>
      </c>
      <c r="G566" t="s">
        <v>22</v>
      </c>
      <c r="H566" t="s">
        <v>15</v>
      </c>
      <c r="I566" t="s">
        <v>37</v>
      </c>
      <c r="J566" t="s">
        <v>17</v>
      </c>
      <c r="K566">
        <v>10000</v>
      </c>
      <c r="L566" t="s">
        <v>18</v>
      </c>
      <c r="M566">
        <v>20000</v>
      </c>
      <c r="N566" t="s">
        <v>56</v>
      </c>
      <c r="O566">
        <v>1000</v>
      </c>
      <c r="P566">
        <v>19000</v>
      </c>
      <c r="Q566" t="s">
        <v>63</v>
      </c>
    </row>
    <row r="567" spans="1:17">
      <c r="A567">
        <v>566</v>
      </c>
      <c r="B567">
        <v>566</v>
      </c>
      <c r="C567" s="12">
        <v>44575</v>
      </c>
      <c r="D567">
        <v>97</v>
      </c>
      <c r="E567">
        <v>7</v>
      </c>
      <c r="F567">
        <v>2</v>
      </c>
      <c r="G567" t="s">
        <v>22</v>
      </c>
      <c r="H567" t="s">
        <v>15</v>
      </c>
      <c r="I567" t="s">
        <v>28</v>
      </c>
      <c r="J567" t="s">
        <v>17</v>
      </c>
      <c r="K567">
        <v>9000</v>
      </c>
      <c r="L567" t="s">
        <v>25</v>
      </c>
      <c r="M567">
        <v>18000</v>
      </c>
      <c r="N567" t="s">
        <v>56</v>
      </c>
      <c r="O567">
        <v>900</v>
      </c>
      <c r="P567">
        <v>17100</v>
      </c>
      <c r="Q567" t="s">
        <v>62</v>
      </c>
    </row>
    <row r="568" spans="1:17">
      <c r="A568">
        <v>567</v>
      </c>
      <c r="B568">
        <v>567</v>
      </c>
      <c r="C568" s="12">
        <v>44641</v>
      </c>
      <c r="D568">
        <v>47</v>
      </c>
      <c r="E568">
        <v>1</v>
      </c>
      <c r="F568">
        <v>2</v>
      </c>
      <c r="G568" t="s">
        <v>22</v>
      </c>
      <c r="H568" t="s">
        <v>20</v>
      </c>
      <c r="I568" t="s">
        <v>16</v>
      </c>
      <c r="J568" t="s">
        <v>17</v>
      </c>
      <c r="K568">
        <v>9000</v>
      </c>
      <c r="L568" t="s">
        <v>18</v>
      </c>
      <c r="M568">
        <v>18000</v>
      </c>
      <c r="N568" t="s">
        <v>56</v>
      </c>
      <c r="O568">
        <v>900</v>
      </c>
      <c r="P568">
        <v>17100</v>
      </c>
      <c r="Q568" t="s">
        <v>59</v>
      </c>
    </row>
    <row r="569" spans="1:17">
      <c r="A569">
        <v>568</v>
      </c>
      <c r="B569">
        <v>568</v>
      </c>
      <c r="C569" s="12">
        <v>44690</v>
      </c>
      <c r="D569">
        <v>7</v>
      </c>
      <c r="E569">
        <v>3</v>
      </c>
      <c r="F569">
        <v>2</v>
      </c>
      <c r="G569" t="s">
        <v>45</v>
      </c>
      <c r="H569" t="s">
        <v>15</v>
      </c>
      <c r="I569" t="s">
        <v>23</v>
      </c>
      <c r="J569" t="s">
        <v>17</v>
      </c>
      <c r="K569">
        <v>9000</v>
      </c>
      <c r="L569" t="s">
        <v>18</v>
      </c>
      <c r="M569">
        <v>18000</v>
      </c>
      <c r="N569" t="s">
        <v>56</v>
      </c>
      <c r="O569">
        <v>900</v>
      </c>
      <c r="P569">
        <v>17100</v>
      </c>
      <c r="Q569" t="s">
        <v>64</v>
      </c>
    </row>
    <row r="570" spans="1:17">
      <c r="A570">
        <v>569</v>
      </c>
      <c r="B570">
        <v>569</v>
      </c>
      <c r="C570" s="12">
        <v>44624</v>
      </c>
      <c r="D570">
        <v>5</v>
      </c>
      <c r="E570">
        <v>11</v>
      </c>
      <c r="F570">
        <v>3</v>
      </c>
      <c r="G570" t="s">
        <v>14</v>
      </c>
      <c r="H570" t="s">
        <v>20</v>
      </c>
      <c r="I570" t="s">
        <v>34</v>
      </c>
      <c r="J570" t="s">
        <v>17</v>
      </c>
      <c r="K570">
        <v>10000</v>
      </c>
      <c r="L570" t="s">
        <v>18</v>
      </c>
      <c r="M570">
        <v>30000</v>
      </c>
      <c r="N570" t="s">
        <v>56</v>
      </c>
      <c r="O570">
        <v>1500</v>
      </c>
      <c r="P570">
        <v>28500</v>
      </c>
      <c r="Q570" t="s">
        <v>59</v>
      </c>
    </row>
    <row r="571" spans="1:17">
      <c r="A571">
        <v>570</v>
      </c>
      <c r="B571">
        <v>570</v>
      </c>
      <c r="C571" s="12">
        <v>44569</v>
      </c>
      <c r="D571">
        <v>62</v>
      </c>
      <c r="E571">
        <v>9</v>
      </c>
      <c r="F571">
        <v>2</v>
      </c>
      <c r="G571" t="s">
        <v>45</v>
      </c>
      <c r="H571" t="s">
        <v>20</v>
      </c>
      <c r="I571" t="s">
        <v>31</v>
      </c>
      <c r="J571" t="s">
        <v>17</v>
      </c>
      <c r="K571">
        <v>9000</v>
      </c>
      <c r="L571" t="s">
        <v>25</v>
      </c>
      <c r="M571">
        <v>18000</v>
      </c>
      <c r="N571" t="s">
        <v>56</v>
      </c>
      <c r="O571">
        <v>900</v>
      </c>
      <c r="P571">
        <v>17100</v>
      </c>
      <c r="Q571" t="s">
        <v>62</v>
      </c>
    </row>
    <row r="572" spans="1:17">
      <c r="A572">
        <v>571</v>
      </c>
      <c r="B572">
        <v>571</v>
      </c>
      <c r="C572" s="12">
        <v>44760</v>
      </c>
      <c r="D572">
        <v>3</v>
      </c>
      <c r="E572">
        <v>18</v>
      </c>
      <c r="F572">
        <v>1</v>
      </c>
      <c r="G572" t="s">
        <v>33</v>
      </c>
      <c r="H572" t="s">
        <v>20</v>
      </c>
      <c r="I572" t="s">
        <v>41</v>
      </c>
      <c r="J572" t="s">
        <v>17</v>
      </c>
      <c r="K572">
        <v>9000</v>
      </c>
      <c r="L572" t="s">
        <v>18</v>
      </c>
      <c r="M572">
        <v>9000</v>
      </c>
      <c r="N572" t="s">
        <v>56</v>
      </c>
      <c r="O572">
        <v>450</v>
      </c>
      <c r="P572">
        <v>8550</v>
      </c>
      <c r="Q572" t="s">
        <v>60</v>
      </c>
    </row>
    <row r="573" spans="1:17">
      <c r="A573">
        <v>572</v>
      </c>
      <c r="B573">
        <v>572</v>
      </c>
      <c r="C573" s="12">
        <v>44742</v>
      </c>
      <c r="D573">
        <v>34</v>
      </c>
      <c r="E573">
        <v>13</v>
      </c>
      <c r="F573">
        <v>1</v>
      </c>
      <c r="G573" t="s">
        <v>33</v>
      </c>
      <c r="H573" t="s">
        <v>20</v>
      </c>
      <c r="I573" t="s">
        <v>36</v>
      </c>
      <c r="J573" t="s">
        <v>17</v>
      </c>
      <c r="K573">
        <v>10000</v>
      </c>
      <c r="L573" t="s">
        <v>18</v>
      </c>
      <c r="M573">
        <v>10000</v>
      </c>
      <c r="N573" t="s">
        <v>56</v>
      </c>
      <c r="O573">
        <v>500</v>
      </c>
      <c r="P573">
        <v>9500</v>
      </c>
      <c r="Q573" t="s">
        <v>63</v>
      </c>
    </row>
    <row r="574" spans="1:17">
      <c r="A574">
        <v>573</v>
      </c>
      <c r="B574">
        <v>573</v>
      </c>
      <c r="C574" s="12">
        <v>44681</v>
      </c>
      <c r="D574">
        <v>44</v>
      </c>
      <c r="E574">
        <v>5</v>
      </c>
      <c r="F574">
        <v>2</v>
      </c>
      <c r="G574" t="s">
        <v>19</v>
      </c>
      <c r="H574" t="s">
        <v>15</v>
      </c>
      <c r="I574" t="s">
        <v>26</v>
      </c>
      <c r="J574" t="s">
        <v>17</v>
      </c>
      <c r="K574">
        <v>9000</v>
      </c>
      <c r="L574" t="s">
        <v>25</v>
      </c>
      <c r="M574">
        <v>18000</v>
      </c>
      <c r="N574" t="s">
        <v>19</v>
      </c>
      <c r="O574">
        <v>0</v>
      </c>
      <c r="P574">
        <v>18000</v>
      </c>
      <c r="Q574" t="s">
        <v>57</v>
      </c>
    </row>
    <row r="575" spans="1:17">
      <c r="A575">
        <v>574</v>
      </c>
      <c r="B575">
        <v>574</v>
      </c>
      <c r="C575" s="12">
        <v>44579</v>
      </c>
      <c r="D575">
        <v>39</v>
      </c>
      <c r="E575">
        <v>6</v>
      </c>
      <c r="F575">
        <v>2</v>
      </c>
      <c r="G575" t="s">
        <v>22</v>
      </c>
      <c r="H575" t="s">
        <v>20</v>
      </c>
      <c r="I575" t="s">
        <v>27</v>
      </c>
      <c r="J575" t="s">
        <v>17</v>
      </c>
      <c r="K575">
        <v>9000</v>
      </c>
      <c r="L575" t="s">
        <v>25</v>
      </c>
      <c r="M575">
        <v>18000</v>
      </c>
      <c r="N575" t="s">
        <v>56</v>
      </c>
      <c r="O575">
        <v>900</v>
      </c>
      <c r="P575">
        <v>17100</v>
      </c>
      <c r="Q575" t="s">
        <v>62</v>
      </c>
    </row>
    <row r="576" spans="1:17">
      <c r="A576">
        <v>575</v>
      </c>
      <c r="B576">
        <v>575</v>
      </c>
      <c r="C576" s="12">
        <v>44733</v>
      </c>
      <c r="D576">
        <v>61</v>
      </c>
      <c r="E576">
        <v>18</v>
      </c>
      <c r="F576">
        <v>1</v>
      </c>
      <c r="G576" t="s">
        <v>19</v>
      </c>
      <c r="H576" t="s">
        <v>20</v>
      </c>
      <c r="I576" t="s">
        <v>41</v>
      </c>
      <c r="J576" t="s">
        <v>17</v>
      </c>
      <c r="K576">
        <v>9000</v>
      </c>
      <c r="L576" t="s">
        <v>18</v>
      </c>
      <c r="M576">
        <v>9000</v>
      </c>
      <c r="N576" t="s">
        <v>19</v>
      </c>
      <c r="O576">
        <v>0</v>
      </c>
      <c r="P576">
        <v>9000</v>
      </c>
      <c r="Q576" t="s">
        <v>63</v>
      </c>
    </row>
    <row r="577" spans="1:17">
      <c r="A577">
        <v>576</v>
      </c>
      <c r="B577">
        <v>576</v>
      </c>
      <c r="C577" s="12">
        <v>44800</v>
      </c>
      <c r="D577">
        <v>93</v>
      </c>
      <c r="E577">
        <v>15</v>
      </c>
      <c r="F577">
        <v>1</v>
      </c>
      <c r="G577" t="s">
        <v>19</v>
      </c>
      <c r="H577" t="s">
        <v>15</v>
      </c>
      <c r="I577" t="s">
        <v>38</v>
      </c>
      <c r="J577" t="s">
        <v>17</v>
      </c>
      <c r="K577">
        <v>10000</v>
      </c>
      <c r="L577" t="s">
        <v>18</v>
      </c>
      <c r="M577">
        <v>10000</v>
      </c>
      <c r="N577" t="s">
        <v>19</v>
      </c>
      <c r="O577">
        <v>0</v>
      </c>
      <c r="P577">
        <v>10000</v>
      </c>
      <c r="Q577" t="s">
        <v>58</v>
      </c>
    </row>
    <row r="578" spans="1:17">
      <c r="A578">
        <v>577</v>
      </c>
      <c r="B578">
        <v>577</v>
      </c>
      <c r="C578" s="12">
        <v>44623</v>
      </c>
      <c r="D578">
        <v>11</v>
      </c>
      <c r="E578">
        <v>17</v>
      </c>
      <c r="F578">
        <v>3</v>
      </c>
      <c r="G578" t="s">
        <v>33</v>
      </c>
      <c r="H578" t="s">
        <v>15</v>
      </c>
      <c r="I578" t="s">
        <v>40</v>
      </c>
      <c r="J578" t="s">
        <v>17</v>
      </c>
      <c r="K578">
        <v>10000</v>
      </c>
      <c r="L578" t="s">
        <v>18</v>
      </c>
      <c r="M578">
        <v>30000</v>
      </c>
      <c r="N578" t="s">
        <v>56</v>
      </c>
      <c r="O578">
        <v>1500</v>
      </c>
      <c r="P578">
        <v>28500</v>
      </c>
      <c r="Q578" t="s">
        <v>59</v>
      </c>
    </row>
    <row r="579" spans="1:17">
      <c r="A579">
        <v>578</v>
      </c>
      <c r="B579">
        <v>578</v>
      </c>
      <c r="C579" s="12">
        <v>44565</v>
      </c>
      <c r="D579">
        <v>71</v>
      </c>
      <c r="E579">
        <v>2</v>
      </c>
      <c r="F579">
        <v>1</v>
      </c>
      <c r="G579" t="s">
        <v>22</v>
      </c>
      <c r="H579" t="s">
        <v>15</v>
      </c>
      <c r="I579" t="s">
        <v>21</v>
      </c>
      <c r="J579" t="s">
        <v>17</v>
      </c>
      <c r="K579">
        <v>9000</v>
      </c>
      <c r="L579" t="s">
        <v>18</v>
      </c>
      <c r="M579">
        <v>9000</v>
      </c>
      <c r="N579" t="s">
        <v>56</v>
      </c>
      <c r="O579">
        <v>450</v>
      </c>
      <c r="P579">
        <v>8550</v>
      </c>
      <c r="Q579" t="s">
        <v>62</v>
      </c>
    </row>
    <row r="580" spans="1:17">
      <c r="A580">
        <v>579</v>
      </c>
      <c r="B580">
        <v>579</v>
      </c>
      <c r="C580" s="12">
        <v>44570</v>
      </c>
      <c r="D580">
        <v>14</v>
      </c>
      <c r="E580">
        <v>7</v>
      </c>
      <c r="F580">
        <v>3</v>
      </c>
      <c r="G580" t="s">
        <v>30</v>
      </c>
      <c r="H580" t="s">
        <v>15</v>
      </c>
      <c r="I580" t="s">
        <v>28</v>
      </c>
      <c r="J580" t="s">
        <v>17</v>
      </c>
      <c r="K580">
        <v>9000</v>
      </c>
      <c r="L580" t="s">
        <v>25</v>
      </c>
      <c r="M580">
        <v>27000</v>
      </c>
      <c r="N580" t="s">
        <v>56</v>
      </c>
      <c r="O580">
        <v>1350</v>
      </c>
      <c r="P580">
        <v>25650</v>
      </c>
      <c r="Q580" t="s">
        <v>62</v>
      </c>
    </row>
    <row r="581" spans="1:17">
      <c r="A581">
        <v>580</v>
      </c>
      <c r="B581">
        <v>580</v>
      </c>
      <c r="C581" s="12">
        <v>44618</v>
      </c>
      <c r="D581">
        <v>23</v>
      </c>
      <c r="E581">
        <v>6</v>
      </c>
      <c r="F581">
        <v>2</v>
      </c>
      <c r="G581" t="s">
        <v>45</v>
      </c>
      <c r="H581" t="s">
        <v>15</v>
      </c>
      <c r="I581" t="s">
        <v>27</v>
      </c>
      <c r="J581" t="s">
        <v>17</v>
      </c>
      <c r="K581">
        <v>9000</v>
      </c>
      <c r="L581" t="s">
        <v>25</v>
      </c>
      <c r="M581">
        <v>18000</v>
      </c>
      <c r="N581" t="s">
        <v>56</v>
      </c>
      <c r="O581">
        <v>900</v>
      </c>
      <c r="P581">
        <v>17100</v>
      </c>
      <c r="Q581" t="s">
        <v>61</v>
      </c>
    </row>
    <row r="582" spans="1:17">
      <c r="A582">
        <v>581</v>
      </c>
      <c r="B582">
        <v>581</v>
      </c>
      <c r="C582" s="12">
        <v>44663</v>
      </c>
      <c r="D582">
        <v>1</v>
      </c>
      <c r="E582">
        <v>18</v>
      </c>
      <c r="F582">
        <v>1</v>
      </c>
      <c r="G582" t="s">
        <v>22</v>
      </c>
      <c r="H582" t="s">
        <v>15</v>
      </c>
      <c r="I582" t="s">
        <v>41</v>
      </c>
      <c r="J582" t="s">
        <v>17</v>
      </c>
      <c r="K582">
        <v>9000</v>
      </c>
      <c r="L582" t="s">
        <v>18</v>
      </c>
      <c r="M582">
        <v>9000</v>
      </c>
      <c r="N582" t="s">
        <v>56</v>
      </c>
      <c r="O582">
        <v>450</v>
      </c>
      <c r="P582">
        <v>8550</v>
      </c>
      <c r="Q582" t="s">
        <v>57</v>
      </c>
    </row>
    <row r="583" spans="1:17">
      <c r="A583">
        <v>582</v>
      </c>
      <c r="B583">
        <v>582</v>
      </c>
      <c r="C583" s="12">
        <v>44769</v>
      </c>
      <c r="D583">
        <v>11</v>
      </c>
      <c r="E583">
        <v>6</v>
      </c>
      <c r="F583">
        <v>3</v>
      </c>
      <c r="G583" t="s">
        <v>22</v>
      </c>
      <c r="H583" t="s">
        <v>15</v>
      </c>
      <c r="I583" t="s">
        <v>27</v>
      </c>
      <c r="J583" t="s">
        <v>17</v>
      </c>
      <c r="K583">
        <v>9000</v>
      </c>
      <c r="L583" t="s">
        <v>25</v>
      </c>
      <c r="M583">
        <v>27000</v>
      </c>
      <c r="N583" t="s">
        <v>56</v>
      </c>
      <c r="O583">
        <v>1350</v>
      </c>
      <c r="P583">
        <v>25650</v>
      </c>
      <c r="Q583" t="s">
        <v>60</v>
      </c>
    </row>
    <row r="584" spans="1:17">
      <c r="A584">
        <v>583</v>
      </c>
      <c r="B584">
        <v>583</v>
      </c>
      <c r="C584" s="12">
        <v>44619</v>
      </c>
      <c r="D584">
        <v>58</v>
      </c>
      <c r="E584">
        <v>15</v>
      </c>
      <c r="F584">
        <v>1</v>
      </c>
      <c r="G584" t="s">
        <v>33</v>
      </c>
      <c r="H584" t="s">
        <v>20</v>
      </c>
      <c r="I584" t="s">
        <v>38</v>
      </c>
      <c r="J584" t="s">
        <v>17</v>
      </c>
      <c r="K584">
        <v>10000</v>
      </c>
      <c r="L584" t="s">
        <v>18</v>
      </c>
      <c r="M584">
        <v>10000</v>
      </c>
      <c r="N584" t="s">
        <v>56</v>
      </c>
      <c r="O584">
        <v>500</v>
      </c>
      <c r="P584">
        <v>9500</v>
      </c>
      <c r="Q584" t="s">
        <v>61</v>
      </c>
    </row>
    <row r="585" spans="1:17">
      <c r="A585">
        <v>584</v>
      </c>
      <c r="B585">
        <v>584</v>
      </c>
      <c r="C585" s="12">
        <v>44565</v>
      </c>
      <c r="D585">
        <v>23</v>
      </c>
      <c r="E585">
        <v>18</v>
      </c>
      <c r="F585">
        <v>2</v>
      </c>
      <c r="G585" t="s">
        <v>30</v>
      </c>
      <c r="H585" t="s">
        <v>20</v>
      </c>
      <c r="I585" t="s">
        <v>41</v>
      </c>
      <c r="J585" t="s">
        <v>17</v>
      </c>
      <c r="K585">
        <v>9000</v>
      </c>
      <c r="L585" t="s">
        <v>18</v>
      </c>
      <c r="M585">
        <v>18000</v>
      </c>
      <c r="N585" t="s">
        <v>56</v>
      </c>
      <c r="O585">
        <v>900</v>
      </c>
      <c r="P585">
        <v>17100</v>
      </c>
      <c r="Q585" t="s">
        <v>62</v>
      </c>
    </row>
    <row r="586" spans="1:17">
      <c r="A586">
        <v>585</v>
      </c>
      <c r="B586">
        <v>585</v>
      </c>
      <c r="C586" s="12">
        <v>44565</v>
      </c>
      <c r="D586">
        <v>90</v>
      </c>
      <c r="E586">
        <v>3</v>
      </c>
      <c r="F586">
        <v>3</v>
      </c>
      <c r="G586" t="s">
        <v>14</v>
      </c>
      <c r="H586" t="s">
        <v>15</v>
      </c>
      <c r="I586" t="s">
        <v>23</v>
      </c>
      <c r="J586" t="s">
        <v>17</v>
      </c>
      <c r="K586">
        <v>9000</v>
      </c>
      <c r="L586" t="s">
        <v>18</v>
      </c>
      <c r="M586">
        <v>27000</v>
      </c>
      <c r="N586" t="s">
        <v>56</v>
      </c>
      <c r="O586">
        <v>1350</v>
      </c>
      <c r="P586">
        <v>25650</v>
      </c>
      <c r="Q586" t="s">
        <v>62</v>
      </c>
    </row>
    <row r="587" spans="1:17">
      <c r="A587">
        <v>586</v>
      </c>
      <c r="B587">
        <v>586</v>
      </c>
      <c r="C587" s="12">
        <v>44681</v>
      </c>
      <c r="D587">
        <v>28</v>
      </c>
      <c r="E587">
        <v>18</v>
      </c>
      <c r="F587">
        <v>2</v>
      </c>
      <c r="G587" t="s">
        <v>33</v>
      </c>
      <c r="H587" t="s">
        <v>20</v>
      </c>
      <c r="I587" t="s">
        <v>41</v>
      </c>
      <c r="J587" t="s">
        <v>17</v>
      </c>
      <c r="K587">
        <v>9000</v>
      </c>
      <c r="L587" t="s">
        <v>18</v>
      </c>
      <c r="M587">
        <v>18000</v>
      </c>
      <c r="N587" t="s">
        <v>56</v>
      </c>
      <c r="O587">
        <v>900</v>
      </c>
      <c r="P587">
        <v>17100</v>
      </c>
      <c r="Q587" t="s">
        <v>57</v>
      </c>
    </row>
    <row r="588" spans="1:17">
      <c r="A588">
        <v>587</v>
      </c>
      <c r="B588">
        <v>587</v>
      </c>
      <c r="C588" s="12">
        <v>44711</v>
      </c>
      <c r="D588">
        <v>99</v>
      </c>
      <c r="E588">
        <v>10</v>
      </c>
      <c r="F588">
        <v>1</v>
      </c>
      <c r="G588" t="s">
        <v>14</v>
      </c>
      <c r="H588" t="s">
        <v>20</v>
      </c>
      <c r="I588" t="s">
        <v>32</v>
      </c>
      <c r="J588" t="s">
        <v>17</v>
      </c>
      <c r="K588">
        <v>9000</v>
      </c>
      <c r="L588" t="s">
        <v>18</v>
      </c>
      <c r="M588">
        <v>9000</v>
      </c>
      <c r="N588" t="s">
        <v>56</v>
      </c>
      <c r="O588">
        <v>450</v>
      </c>
      <c r="P588">
        <v>8550</v>
      </c>
      <c r="Q588" t="s">
        <v>64</v>
      </c>
    </row>
    <row r="589" spans="1:17">
      <c r="A589">
        <v>588</v>
      </c>
      <c r="B589">
        <v>588</v>
      </c>
      <c r="C589" s="12">
        <v>44781</v>
      </c>
      <c r="D589">
        <v>27</v>
      </c>
      <c r="E589">
        <v>9</v>
      </c>
      <c r="F589">
        <v>1</v>
      </c>
      <c r="G589" t="s">
        <v>14</v>
      </c>
      <c r="H589" t="s">
        <v>20</v>
      </c>
      <c r="I589" t="s">
        <v>31</v>
      </c>
      <c r="J589" t="s">
        <v>17</v>
      </c>
      <c r="K589">
        <v>9000</v>
      </c>
      <c r="L589" t="s">
        <v>25</v>
      </c>
      <c r="M589">
        <v>9000</v>
      </c>
      <c r="N589" t="s">
        <v>56</v>
      </c>
      <c r="O589">
        <v>450</v>
      </c>
      <c r="P589">
        <v>8550</v>
      </c>
      <c r="Q589" t="s">
        <v>58</v>
      </c>
    </row>
    <row r="590" spans="1:17">
      <c r="A590">
        <v>589</v>
      </c>
      <c r="B590">
        <v>589</v>
      </c>
      <c r="C590" s="12">
        <v>44761</v>
      </c>
      <c r="D590">
        <v>76</v>
      </c>
      <c r="E590">
        <v>11</v>
      </c>
      <c r="F590">
        <v>2</v>
      </c>
      <c r="G590" t="s">
        <v>14</v>
      </c>
      <c r="H590" t="s">
        <v>20</v>
      </c>
      <c r="I590" t="s">
        <v>34</v>
      </c>
      <c r="J590" t="s">
        <v>17</v>
      </c>
      <c r="K590">
        <v>10000</v>
      </c>
      <c r="L590" t="s">
        <v>18</v>
      </c>
      <c r="M590">
        <v>20000</v>
      </c>
      <c r="N590" t="s">
        <v>56</v>
      </c>
      <c r="O590">
        <v>1000</v>
      </c>
      <c r="P590">
        <v>19000</v>
      </c>
      <c r="Q590" t="s">
        <v>60</v>
      </c>
    </row>
    <row r="591" spans="1:17">
      <c r="A591">
        <v>590</v>
      </c>
      <c r="B591">
        <v>590</v>
      </c>
      <c r="C591" s="12">
        <v>44691</v>
      </c>
      <c r="D591">
        <v>1</v>
      </c>
      <c r="E591">
        <v>6</v>
      </c>
      <c r="F591">
        <v>1</v>
      </c>
      <c r="G591" t="s">
        <v>14</v>
      </c>
      <c r="H591" t="s">
        <v>20</v>
      </c>
      <c r="I591" t="s">
        <v>27</v>
      </c>
      <c r="J591" t="s">
        <v>17</v>
      </c>
      <c r="K591">
        <v>9000</v>
      </c>
      <c r="L591" t="s">
        <v>25</v>
      </c>
      <c r="M591">
        <v>9000</v>
      </c>
      <c r="N591" t="s">
        <v>56</v>
      </c>
      <c r="O591">
        <v>450</v>
      </c>
      <c r="P591">
        <v>8550</v>
      </c>
      <c r="Q591" t="s">
        <v>64</v>
      </c>
    </row>
    <row r="592" spans="1:17">
      <c r="A592">
        <v>591</v>
      </c>
      <c r="B592">
        <v>591</v>
      </c>
      <c r="C592" s="12">
        <v>44748</v>
      </c>
      <c r="D592">
        <v>19</v>
      </c>
      <c r="E592">
        <v>14</v>
      </c>
      <c r="F592">
        <v>2</v>
      </c>
      <c r="G592" t="s">
        <v>19</v>
      </c>
      <c r="H592" t="s">
        <v>20</v>
      </c>
      <c r="I592" t="s">
        <v>37</v>
      </c>
      <c r="J592" t="s">
        <v>17</v>
      </c>
      <c r="K592">
        <v>10000</v>
      </c>
      <c r="L592" t="s">
        <v>18</v>
      </c>
      <c r="M592">
        <v>20000</v>
      </c>
      <c r="N592" t="s">
        <v>19</v>
      </c>
      <c r="O592">
        <v>0</v>
      </c>
      <c r="P592">
        <v>20000</v>
      </c>
      <c r="Q592" t="s">
        <v>60</v>
      </c>
    </row>
    <row r="593" spans="1:17">
      <c r="A593">
        <v>592</v>
      </c>
      <c r="B593">
        <v>592</v>
      </c>
      <c r="C593" s="12">
        <v>44689</v>
      </c>
      <c r="D593">
        <v>41</v>
      </c>
      <c r="E593">
        <v>18</v>
      </c>
      <c r="F593">
        <v>2</v>
      </c>
      <c r="G593" t="s">
        <v>19</v>
      </c>
      <c r="H593" t="s">
        <v>20</v>
      </c>
      <c r="I593" t="s">
        <v>41</v>
      </c>
      <c r="J593" t="s">
        <v>17</v>
      </c>
      <c r="K593">
        <v>9000</v>
      </c>
      <c r="L593" t="s">
        <v>18</v>
      </c>
      <c r="M593">
        <v>18000</v>
      </c>
      <c r="N593" t="s">
        <v>19</v>
      </c>
      <c r="O593">
        <v>0</v>
      </c>
      <c r="P593">
        <v>18000</v>
      </c>
      <c r="Q593" t="s">
        <v>64</v>
      </c>
    </row>
    <row r="594" spans="1:17">
      <c r="A594">
        <v>593</v>
      </c>
      <c r="B594">
        <v>593</v>
      </c>
      <c r="C594" s="12">
        <v>44596</v>
      </c>
      <c r="D594">
        <v>36</v>
      </c>
      <c r="E594">
        <v>7</v>
      </c>
      <c r="F594">
        <v>1</v>
      </c>
      <c r="G594" t="s">
        <v>30</v>
      </c>
      <c r="H594" t="s">
        <v>15</v>
      </c>
      <c r="I594" t="s">
        <v>28</v>
      </c>
      <c r="J594" t="s">
        <v>17</v>
      </c>
      <c r="K594">
        <v>9000</v>
      </c>
      <c r="L594" t="s">
        <v>25</v>
      </c>
      <c r="M594">
        <v>9000</v>
      </c>
      <c r="N594" t="s">
        <v>56</v>
      </c>
      <c r="O594">
        <v>450</v>
      </c>
      <c r="P594">
        <v>8550</v>
      </c>
      <c r="Q594" t="s">
        <v>61</v>
      </c>
    </row>
    <row r="595" spans="1:17">
      <c r="A595">
        <v>594</v>
      </c>
      <c r="B595">
        <v>594</v>
      </c>
      <c r="C595" s="12">
        <v>44793</v>
      </c>
      <c r="D595">
        <v>14</v>
      </c>
      <c r="E595">
        <v>14</v>
      </c>
      <c r="F595">
        <v>1</v>
      </c>
      <c r="G595" t="s">
        <v>19</v>
      </c>
      <c r="H595" t="s">
        <v>15</v>
      </c>
      <c r="I595" t="s">
        <v>37</v>
      </c>
      <c r="J595" t="s">
        <v>17</v>
      </c>
      <c r="K595">
        <v>10000</v>
      </c>
      <c r="L595" t="s">
        <v>18</v>
      </c>
      <c r="M595">
        <v>10000</v>
      </c>
      <c r="N595" t="s">
        <v>19</v>
      </c>
      <c r="O595">
        <v>0</v>
      </c>
      <c r="P595">
        <v>10000</v>
      </c>
      <c r="Q595" t="s">
        <v>58</v>
      </c>
    </row>
    <row r="596" spans="1:17">
      <c r="A596">
        <v>595</v>
      </c>
      <c r="B596">
        <v>595</v>
      </c>
      <c r="C596" s="12">
        <v>44788</v>
      </c>
      <c r="D596">
        <v>52</v>
      </c>
      <c r="E596">
        <v>6</v>
      </c>
      <c r="F596">
        <v>3</v>
      </c>
      <c r="G596" t="s">
        <v>33</v>
      </c>
      <c r="H596" t="s">
        <v>20</v>
      </c>
      <c r="I596" t="s">
        <v>27</v>
      </c>
      <c r="J596" t="s">
        <v>17</v>
      </c>
      <c r="K596">
        <v>9000</v>
      </c>
      <c r="L596" t="s">
        <v>25</v>
      </c>
      <c r="M596">
        <v>27000</v>
      </c>
      <c r="N596" t="s">
        <v>56</v>
      </c>
      <c r="O596">
        <v>1350</v>
      </c>
      <c r="P596">
        <v>25650</v>
      </c>
      <c r="Q596" t="s">
        <v>58</v>
      </c>
    </row>
    <row r="597" spans="1:17">
      <c r="A597">
        <v>596</v>
      </c>
      <c r="B597">
        <v>596</v>
      </c>
      <c r="C597" s="12">
        <v>44669</v>
      </c>
      <c r="D597">
        <v>28</v>
      </c>
      <c r="E597">
        <v>6</v>
      </c>
      <c r="F597">
        <v>1</v>
      </c>
      <c r="G597" t="s">
        <v>45</v>
      </c>
      <c r="H597" t="s">
        <v>20</v>
      </c>
      <c r="I597" t="s">
        <v>27</v>
      </c>
      <c r="J597" t="s">
        <v>17</v>
      </c>
      <c r="K597">
        <v>9000</v>
      </c>
      <c r="L597" t="s">
        <v>25</v>
      </c>
      <c r="M597">
        <v>9000</v>
      </c>
      <c r="N597" t="s">
        <v>56</v>
      </c>
      <c r="O597">
        <v>450</v>
      </c>
      <c r="P597">
        <v>8550</v>
      </c>
      <c r="Q597" t="s">
        <v>57</v>
      </c>
    </row>
    <row r="598" spans="1:17">
      <c r="A598">
        <v>597</v>
      </c>
      <c r="B598">
        <v>597</v>
      </c>
      <c r="C598" s="12">
        <v>44765</v>
      </c>
      <c r="D598">
        <v>96</v>
      </c>
      <c r="E598">
        <v>7</v>
      </c>
      <c r="F598">
        <v>2</v>
      </c>
      <c r="G598" t="s">
        <v>19</v>
      </c>
      <c r="H598" t="s">
        <v>20</v>
      </c>
      <c r="I598" t="s">
        <v>28</v>
      </c>
      <c r="J598" t="s">
        <v>17</v>
      </c>
      <c r="K598">
        <v>9000</v>
      </c>
      <c r="L598" t="s">
        <v>25</v>
      </c>
      <c r="M598">
        <v>18000</v>
      </c>
      <c r="N598" t="s">
        <v>19</v>
      </c>
      <c r="O598">
        <v>0</v>
      </c>
      <c r="P598">
        <v>18000</v>
      </c>
      <c r="Q598" t="s">
        <v>60</v>
      </c>
    </row>
    <row r="599" spans="1:17">
      <c r="A599">
        <v>598</v>
      </c>
      <c r="B599">
        <v>598</v>
      </c>
      <c r="C599" s="12">
        <v>44662</v>
      </c>
      <c r="D599">
        <v>90</v>
      </c>
      <c r="E599">
        <v>10</v>
      </c>
      <c r="F599">
        <v>3</v>
      </c>
      <c r="G599" t="s">
        <v>45</v>
      </c>
      <c r="H599" t="s">
        <v>20</v>
      </c>
      <c r="I599" t="s">
        <v>32</v>
      </c>
      <c r="J599" t="s">
        <v>17</v>
      </c>
      <c r="K599">
        <v>9000</v>
      </c>
      <c r="L599" t="s">
        <v>18</v>
      </c>
      <c r="M599">
        <v>27000</v>
      </c>
      <c r="N599" t="s">
        <v>56</v>
      </c>
      <c r="O599">
        <v>1350</v>
      </c>
      <c r="P599">
        <v>25650</v>
      </c>
      <c r="Q599" t="s">
        <v>57</v>
      </c>
    </row>
    <row r="600" spans="1:17">
      <c r="A600">
        <v>599</v>
      </c>
      <c r="B600">
        <v>599</v>
      </c>
      <c r="C600" s="12">
        <v>44750</v>
      </c>
      <c r="D600">
        <v>30</v>
      </c>
      <c r="E600">
        <v>9</v>
      </c>
      <c r="F600">
        <v>2</v>
      </c>
      <c r="G600" t="s">
        <v>19</v>
      </c>
      <c r="H600" t="s">
        <v>15</v>
      </c>
      <c r="I600" t="s">
        <v>31</v>
      </c>
      <c r="J600" t="s">
        <v>17</v>
      </c>
      <c r="K600">
        <v>9000</v>
      </c>
      <c r="L600" t="s">
        <v>25</v>
      </c>
      <c r="M600">
        <v>18000</v>
      </c>
      <c r="N600" t="s">
        <v>19</v>
      </c>
      <c r="O600">
        <v>0</v>
      </c>
      <c r="P600">
        <v>18000</v>
      </c>
      <c r="Q600" t="s">
        <v>60</v>
      </c>
    </row>
    <row r="601" spans="1:17">
      <c r="A601">
        <v>600</v>
      </c>
      <c r="B601">
        <v>600</v>
      </c>
      <c r="C601" s="12">
        <v>44667</v>
      </c>
      <c r="D601">
        <v>87</v>
      </c>
      <c r="E601">
        <v>14</v>
      </c>
      <c r="F601">
        <v>3</v>
      </c>
      <c r="G601" t="s">
        <v>22</v>
      </c>
      <c r="H601" t="s">
        <v>20</v>
      </c>
      <c r="I601" t="s">
        <v>37</v>
      </c>
      <c r="J601" t="s">
        <v>17</v>
      </c>
      <c r="K601">
        <v>10000</v>
      </c>
      <c r="L601" t="s">
        <v>18</v>
      </c>
      <c r="M601">
        <v>30000</v>
      </c>
      <c r="N601" t="s">
        <v>56</v>
      </c>
      <c r="O601">
        <v>1500</v>
      </c>
      <c r="P601">
        <v>28500</v>
      </c>
      <c r="Q601" t="s">
        <v>57</v>
      </c>
    </row>
    <row r="602" spans="1:17">
      <c r="A602">
        <v>601</v>
      </c>
      <c r="B602">
        <v>601</v>
      </c>
      <c r="C602" s="12">
        <v>44754</v>
      </c>
      <c r="D602">
        <v>37</v>
      </c>
      <c r="E602">
        <v>1</v>
      </c>
      <c r="F602">
        <v>2</v>
      </c>
      <c r="G602" t="s">
        <v>19</v>
      </c>
      <c r="H602" t="s">
        <v>20</v>
      </c>
      <c r="I602" t="s">
        <v>16</v>
      </c>
      <c r="J602" t="s">
        <v>17</v>
      </c>
      <c r="K602">
        <v>9000</v>
      </c>
      <c r="L602" t="s">
        <v>18</v>
      </c>
      <c r="M602">
        <v>18000</v>
      </c>
      <c r="N602" t="s">
        <v>19</v>
      </c>
      <c r="O602">
        <v>0</v>
      </c>
      <c r="P602">
        <v>18000</v>
      </c>
      <c r="Q602" t="s">
        <v>60</v>
      </c>
    </row>
    <row r="603" spans="1:17">
      <c r="A603">
        <v>602</v>
      </c>
      <c r="B603">
        <v>602</v>
      </c>
      <c r="C603" s="12">
        <v>44593</v>
      </c>
      <c r="D603">
        <v>37</v>
      </c>
      <c r="E603">
        <v>2</v>
      </c>
      <c r="F603">
        <v>1</v>
      </c>
      <c r="G603" t="s">
        <v>14</v>
      </c>
      <c r="H603" t="s">
        <v>15</v>
      </c>
      <c r="I603" t="s">
        <v>21</v>
      </c>
      <c r="J603" t="s">
        <v>17</v>
      </c>
      <c r="K603">
        <v>9000</v>
      </c>
      <c r="L603" t="s">
        <v>18</v>
      </c>
      <c r="M603">
        <v>9000</v>
      </c>
      <c r="N603" t="s">
        <v>56</v>
      </c>
      <c r="O603">
        <v>450</v>
      </c>
      <c r="P603">
        <v>8550</v>
      </c>
      <c r="Q603" t="s">
        <v>61</v>
      </c>
    </row>
    <row r="604" spans="1:17">
      <c r="A604">
        <v>603</v>
      </c>
      <c r="B604">
        <v>603</v>
      </c>
      <c r="C604" s="12">
        <v>44784</v>
      </c>
      <c r="D604">
        <v>32</v>
      </c>
      <c r="E604">
        <v>14</v>
      </c>
      <c r="F604">
        <v>2</v>
      </c>
      <c r="G604" t="s">
        <v>14</v>
      </c>
      <c r="H604" t="s">
        <v>15</v>
      </c>
      <c r="I604" t="s">
        <v>37</v>
      </c>
      <c r="J604" t="s">
        <v>17</v>
      </c>
      <c r="K604">
        <v>10000</v>
      </c>
      <c r="L604" t="s">
        <v>18</v>
      </c>
      <c r="M604">
        <v>20000</v>
      </c>
      <c r="N604" t="s">
        <v>56</v>
      </c>
      <c r="O604">
        <v>1000</v>
      </c>
      <c r="P604">
        <v>19000</v>
      </c>
      <c r="Q604" t="s">
        <v>58</v>
      </c>
    </row>
    <row r="605" spans="1:17">
      <c r="A605">
        <v>604</v>
      </c>
      <c r="B605">
        <v>604</v>
      </c>
      <c r="C605" s="12">
        <v>44670</v>
      </c>
      <c r="D605">
        <v>7</v>
      </c>
      <c r="E605">
        <v>10</v>
      </c>
      <c r="F605">
        <v>2</v>
      </c>
      <c r="G605" t="s">
        <v>30</v>
      </c>
      <c r="H605" t="s">
        <v>20</v>
      </c>
      <c r="I605" t="s">
        <v>32</v>
      </c>
      <c r="J605" t="s">
        <v>17</v>
      </c>
      <c r="K605">
        <v>9000</v>
      </c>
      <c r="L605" t="s">
        <v>18</v>
      </c>
      <c r="M605">
        <v>18000</v>
      </c>
      <c r="N605" t="s">
        <v>56</v>
      </c>
      <c r="O605">
        <v>900</v>
      </c>
      <c r="P605">
        <v>17100</v>
      </c>
      <c r="Q605" t="s">
        <v>57</v>
      </c>
    </row>
    <row r="606" spans="1:17">
      <c r="A606">
        <v>605</v>
      </c>
      <c r="B606">
        <v>605</v>
      </c>
      <c r="C606" s="12">
        <v>44619</v>
      </c>
      <c r="D606">
        <v>52</v>
      </c>
      <c r="E606">
        <v>14</v>
      </c>
      <c r="F606">
        <v>2</v>
      </c>
      <c r="G606" t="s">
        <v>33</v>
      </c>
      <c r="H606" t="s">
        <v>20</v>
      </c>
      <c r="I606" t="s">
        <v>37</v>
      </c>
      <c r="J606" t="s">
        <v>17</v>
      </c>
      <c r="K606">
        <v>10000</v>
      </c>
      <c r="L606" t="s">
        <v>18</v>
      </c>
      <c r="M606">
        <v>20000</v>
      </c>
      <c r="N606" t="s">
        <v>56</v>
      </c>
      <c r="O606">
        <v>1000</v>
      </c>
      <c r="P606">
        <v>19000</v>
      </c>
      <c r="Q606" t="s">
        <v>61</v>
      </c>
    </row>
    <row r="607" spans="1:17">
      <c r="A607">
        <v>606</v>
      </c>
      <c r="B607">
        <v>606</v>
      </c>
      <c r="C607" s="12">
        <v>44605</v>
      </c>
      <c r="D607">
        <v>79</v>
      </c>
      <c r="E607">
        <v>6</v>
      </c>
      <c r="F607">
        <v>2</v>
      </c>
      <c r="G607" t="s">
        <v>19</v>
      </c>
      <c r="H607" t="s">
        <v>15</v>
      </c>
      <c r="I607" t="s">
        <v>27</v>
      </c>
      <c r="J607" t="s">
        <v>17</v>
      </c>
      <c r="K607">
        <v>9000</v>
      </c>
      <c r="L607" t="s">
        <v>25</v>
      </c>
      <c r="M607">
        <v>18000</v>
      </c>
      <c r="N607" t="s">
        <v>19</v>
      </c>
      <c r="O607">
        <v>0</v>
      </c>
      <c r="P607">
        <v>18000</v>
      </c>
      <c r="Q607" t="s">
        <v>61</v>
      </c>
    </row>
    <row r="608" spans="1:17">
      <c r="A608">
        <v>607</v>
      </c>
      <c r="B608">
        <v>607</v>
      </c>
      <c r="C608" s="12">
        <v>44770</v>
      </c>
      <c r="D608">
        <v>60</v>
      </c>
      <c r="E608">
        <v>7</v>
      </c>
      <c r="F608">
        <v>3</v>
      </c>
      <c r="G608" t="s">
        <v>33</v>
      </c>
      <c r="H608" t="s">
        <v>15</v>
      </c>
      <c r="I608" t="s">
        <v>28</v>
      </c>
      <c r="J608" t="s">
        <v>17</v>
      </c>
      <c r="K608">
        <v>9000</v>
      </c>
      <c r="L608" t="s">
        <v>25</v>
      </c>
      <c r="M608">
        <v>27000</v>
      </c>
      <c r="N608" t="s">
        <v>56</v>
      </c>
      <c r="O608">
        <v>1350</v>
      </c>
      <c r="P608">
        <v>25650</v>
      </c>
      <c r="Q608" t="s">
        <v>60</v>
      </c>
    </row>
    <row r="609" spans="1:17">
      <c r="A609">
        <v>608</v>
      </c>
      <c r="B609">
        <v>608</v>
      </c>
      <c r="C609" s="12">
        <v>44791</v>
      </c>
      <c r="D609">
        <v>66</v>
      </c>
      <c r="E609">
        <v>9</v>
      </c>
      <c r="F609">
        <v>3</v>
      </c>
      <c r="G609" t="s">
        <v>19</v>
      </c>
      <c r="H609" t="s">
        <v>15</v>
      </c>
      <c r="I609" t="s">
        <v>31</v>
      </c>
      <c r="J609" t="s">
        <v>17</v>
      </c>
      <c r="K609">
        <v>9000</v>
      </c>
      <c r="L609" t="s">
        <v>25</v>
      </c>
      <c r="M609">
        <v>27000</v>
      </c>
      <c r="N609" t="s">
        <v>19</v>
      </c>
      <c r="O609">
        <v>0</v>
      </c>
      <c r="P609">
        <v>27000</v>
      </c>
      <c r="Q609" t="s">
        <v>58</v>
      </c>
    </row>
    <row r="610" spans="1:17">
      <c r="A610">
        <v>609</v>
      </c>
      <c r="B610">
        <v>609</v>
      </c>
      <c r="C610" s="12">
        <v>44605</v>
      </c>
      <c r="D610">
        <v>7</v>
      </c>
      <c r="E610">
        <v>15</v>
      </c>
      <c r="F610">
        <v>3</v>
      </c>
      <c r="G610" t="s">
        <v>30</v>
      </c>
      <c r="H610" t="s">
        <v>15</v>
      </c>
      <c r="I610" t="s">
        <v>38</v>
      </c>
      <c r="J610" t="s">
        <v>17</v>
      </c>
      <c r="K610">
        <v>10000</v>
      </c>
      <c r="L610" t="s">
        <v>18</v>
      </c>
      <c r="M610">
        <v>30000</v>
      </c>
      <c r="N610" t="s">
        <v>56</v>
      </c>
      <c r="O610">
        <v>1500</v>
      </c>
      <c r="P610">
        <v>28500</v>
      </c>
      <c r="Q610" t="s">
        <v>61</v>
      </c>
    </row>
    <row r="611" spans="1:17">
      <c r="A611">
        <v>610</v>
      </c>
      <c r="B611">
        <v>610</v>
      </c>
      <c r="C611" s="12">
        <v>44654</v>
      </c>
      <c r="D611">
        <v>91</v>
      </c>
      <c r="E611">
        <v>10</v>
      </c>
      <c r="F611">
        <v>2</v>
      </c>
      <c r="G611" t="s">
        <v>22</v>
      </c>
      <c r="H611" t="s">
        <v>20</v>
      </c>
      <c r="I611" t="s">
        <v>32</v>
      </c>
      <c r="J611" t="s">
        <v>17</v>
      </c>
      <c r="K611">
        <v>9000</v>
      </c>
      <c r="L611" t="s">
        <v>18</v>
      </c>
      <c r="M611">
        <v>18000</v>
      </c>
      <c r="N611" t="s">
        <v>56</v>
      </c>
      <c r="O611">
        <v>900</v>
      </c>
      <c r="P611">
        <v>17100</v>
      </c>
      <c r="Q611" t="s">
        <v>57</v>
      </c>
    </row>
    <row r="612" spans="1:17">
      <c r="A612">
        <v>611</v>
      </c>
      <c r="B612">
        <v>611</v>
      </c>
      <c r="C612" s="12">
        <v>44572</v>
      </c>
      <c r="D612">
        <v>47</v>
      </c>
      <c r="E612">
        <v>5</v>
      </c>
      <c r="F612">
        <v>2</v>
      </c>
      <c r="G612" t="s">
        <v>19</v>
      </c>
      <c r="H612" t="s">
        <v>15</v>
      </c>
      <c r="I612" t="s">
        <v>26</v>
      </c>
      <c r="J612" t="s">
        <v>17</v>
      </c>
      <c r="K612">
        <v>9000</v>
      </c>
      <c r="L612" t="s">
        <v>25</v>
      </c>
      <c r="M612">
        <v>18000</v>
      </c>
      <c r="N612" t="s">
        <v>19</v>
      </c>
      <c r="O612">
        <v>0</v>
      </c>
      <c r="P612">
        <v>18000</v>
      </c>
      <c r="Q612" t="s">
        <v>62</v>
      </c>
    </row>
    <row r="613" spans="1:17">
      <c r="A613">
        <v>612</v>
      </c>
      <c r="B613">
        <v>612</v>
      </c>
      <c r="C613" s="12">
        <v>44689</v>
      </c>
      <c r="D613">
        <v>62</v>
      </c>
      <c r="E613">
        <v>5</v>
      </c>
      <c r="F613">
        <v>3</v>
      </c>
      <c r="G613" t="s">
        <v>22</v>
      </c>
      <c r="H613" t="s">
        <v>15</v>
      </c>
      <c r="I613" t="s">
        <v>26</v>
      </c>
      <c r="J613" t="s">
        <v>17</v>
      </c>
      <c r="K613">
        <v>9000</v>
      </c>
      <c r="L613" t="s">
        <v>25</v>
      </c>
      <c r="M613">
        <v>27000</v>
      </c>
      <c r="N613" t="s">
        <v>56</v>
      </c>
      <c r="O613">
        <v>1350</v>
      </c>
      <c r="P613">
        <v>25650</v>
      </c>
      <c r="Q613" t="s">
        <v>64</v>
      </c>
    </row>
    <row r="614" spans="1:17">
      <c r="A614">
        <v>613</v>
      </c>
      <c r="B614">
        <v>613</v>
      </c>
      <c r="C614" s="12">
        <v>44634</v>
      </c>
      <c r="D614">
        <v>47</v>
      </c>
      <c r="E614">
        <v>17</v>
      </c>
      <c r="F614">
        <v>1</v>
      </c>
      <c r="G614" t="s">
        <v>30</v>
      </c>
      <c r="H614" t="s">
        <v>15</v>
      </c>
      <c r="I614" t="s">
        <v>40</v>
      </c>
      <c r="J614" t="s">
        <v>17</v>
      </c>
      <c r="K614">
        <v>10000</v>
      </c>
      <c r="L614" t="s">
        <v>18</v>
      </c>
      <c r="M614">
        <v>10000</v>
      </c>
      <c r="N614" t="s">
        <v>56</v>
      </c>
      <c r="O614">
        <v>500</v>
      </c>
      <c r="P614">
        <v>9500</v>
      </c>
      <c r="Q614" t="s">
        <v>59</v>
      </c>
    </row>
    <row r="615" spans="1:17">
      <c r="A615">
        <v>614</v>
      </c>
      <c r="B615">
        <v>614</v>
      </c>
      <c r="C615" s="12">
        <v>44748</v>
      </c>
      <c r="D615">
        <v>30</v>
      </c>
      <c r="E615">
        <v>6</v>
      </c>
      <c r="F615">
        <v>1</v>
      </c>
      <c r="G615" t="s">
        <v>14</v>
      </c>
      <c r="H615" t="s">
        <v>20</v>
      </c>
      <c r="I615" t="s">
        <v>27</v>
      </c>
      <c r="J615" t="s">
        <v>17</v>
      </c>
      <c r="K615">
        <v>9000</v>
      </c>
      <c r="L615" t="s">
        <v>25</v>
      </c>
      <c r="M615">
        <v>9000</v>
      </c>
      <c r="N615" t="s">
        <v>56</v>
      </c>
      <c r="O615">
        <v>450</v>
      </c>
      <c r="P615">
        <v>8550</v>
      </c>
      <c r="Q615" t="s">
        <v>60</v>
      </c>
    </row>
    <row r="616" spans="1:17">
      <c r="A616">
        <v>615</v>
      </c>
      <c r="B616">
        <v>615</v>
      </c>
      <c r="C616" s="12">
        <v>44783</v>
      </c>
      <c r="D616">
        <v>91</v>
      </c>
      <c r="E616">
        <v>14</v>
      </c>
      <c r="F616">
        <v>2</v>
      </c>
      <c r="G616" t="s">
        <v>45</v>
      </c>
      <c r="H616" t="s">
        <v>20</v>
      </c>
      <c r="I616" t="s">
        <v>37</v>
      </c>
      <c r="J616" t="s">
        <v>17</v>
      </c>
      <c r="K616">
        <v>10000</v>
      </c>
      <c r="L616" t="s">
        <v>18</v>
      </c>
      <c r="M616">
        <v>20000</v>
      </c>
      <c r="N616" t="s">
        <v>56</v>
      </c>
      <c r="O616">
        <v>1000</v>
      </c>
      <c r="P616">
        <v>19000</v>
      </c>
      <c r="Q616" t="s">
        <v>58</v>
      </c>
    </row>
    <row r="617" spans="1:17">
      <c r="A617">
        <v>616</v>
      </c>
      <c r="B617">
        <v>616</v>
      </c>
      <c r="C617" s="12">
        <v>44754</v>
      </c>
      <c r="D617">
        <v>13</v>
      </c>
      <c r="E617">
        <v>14</v>
      </c>
      <c r="F617">
        <v>3</v>
      </c>
      <c r="G617" t="s">
        <v>33</v>
      </c>
      <c r="H617" t="s">
        <v>15</v>
      </c>
      <c r="I617" t="s">
        <v>37</v>
      </c>
      <c r="J617" t="s">
        <v>17</v>
      </c>
      <c r="K617">
        <v>10000</v>
      </c>
      <c r="L617" t="s">
        <v>18</v>
      </c>
      <c r="M617">
        <v>30000</v>
      </c>
      <c r="N617" t="s">
        <v>56</v>
      </c>
      <c r="O617">
        <v>1500</v>
      </c>
      <c r="P617">
        <v>28500</v>
      </c>
      <c r="Q617" t="s">
        <v>60</v>
      </c>
    </row>
    <row r="618" spans="1:17">
      <c r="A618">
        <v>617</v>
      </c>
      <c r="B618">
        <v>617</v>
      </c>
      <c r="C618" s="12">
        <v>44592</v>
      </c>
      <c r="D618">
        <v>22</v>
      </c>
      <c r="E618">
        <v>3</v>
      </c>
      <c r="F618">
        <v>2</v>
      </c>
      <c r="G618" t="s">
        <v>33</v>
      </c>
      <c r="H618" t="s">
        <v>20</v>
      </c>
      <c r="I618" t="s">
        <v>23</v>
      </c>
      <c r="J618" t="s">
        <v>17</v>
      </c>
      <c r="K618">
        <v>9000</v>
      </c>
      <c r="L618" t="s">
        <v>18</v>
      </c>
      <c r="M618">
        <v>18000</v>
      </c>
      <c r="N618" t="s">
        <v>56</v>
      </c>
      <c r="O618">
        <v>900</v>
      </c>
      <c r="P618">
        <v>17100</v>
      </c>
      <c r="Q618" t="s">
        <v>62</v>
      </c>
    </row>
    <row r="619" spans="1:17">
      <c r="A619">
        <v>618</v>
      </c>
      <c r="B619">
        <v>618</v>
      </c>
      <c r="C619" s="12">
        <v>44689</v>
      </c>
      <c r="D619">
        <v>55</v>
      </c>
      <c r="E619">
        <v>10</v>
      </c>
      <c r="F619">
        <v>1</v>
      </c>
      <c r="G619" t="s">
        <v>45</v>
      </c>
      <c r="H619" t="s">
        <v>20</v>
      </c>
      <c r="I619" t="s">
        <v>32</v>
      </c>
      <c r="J619" t="s">
        <v>17</v>
      </c>
      <c r="K619">
        <v>9000</v>
      </c>
      <c r="L619" t="s">
        <v>18</v>
      </c>
      <c r="M619">
        <v>9000</v>
      </c>
      <c r="N619" t="s">
        <v>56</v>
      </c>
      <c r="O619">
        <v>450</v>
      </c>
      <c r="P619">
        <v>8550</v>
      </c>
      <c r="Q619" t="s">
        <v>64</v>
      </c>
    </row>
    <row r="620" spans="1:17">
      <c r="A620">
        <v>619</v>
      </c>
      <c r="B620">
        <v>619</v>
      </c>
      <c r="C620" s="12">
        <v>44726</v>
      </c>
      <c r="D620">
        <v>18</v>
      </c>
      <c r="E620">
        <v>17</v>
      </c>
      <c r="F620">
        <v>2</v>
      </c>
      <c r="G620" t="s">
        <v>14</v>
      </c>
      <c r="H620" t="s">
        <v>20</v>
      </c>
      <c r="I620" t="s">
        <v>40</v>
      </c>
      <c r="J620" t="s">
        <v>17</v>
      </c>
      <c r="K620">
        <v>10000</v>
      </c>
      <c r="L620" t="s">
        <v>18</v>
      </c>
      <c r="M620">
        <v>20000</v>
      </c>
      <c r="N620" t="s">
        <v>56</v>
      </c>
      <c r="O620">
        <v>1000</v>
      </c>
      <c r="P620">
        <v>19000</v>
      </c>
      <c r="Q620" t="s">
        <v>63</v>
      </c>
    </row>
    <row r="621" spans="1:17">
      <c r="A621">
        <v>620</v>
      </c>
      <c r="B621">
        <v>620</v>
      </c>
      <c r="C621" s="12">
        <v>44696</v>
      </c>
      <c r="D621">
        <v>85</v>
      </c>
      <c r="E621">
        <v>2</v>
      </c>
      <c r="F621">
        <v>3</v>
      </c>
      <c r="G621" t="s">
        <v>22</v>
      </c>
      <c r="H621" t="s">
        <v>20</v>
      </c>
      <c r="I621" t="s">
        <v>21</v>
      </c>
      <c r="J621" t="s">
        <v>17</v>
      </c>
      <c r="K621">
        <v>9000</v>
      </c>
      <c r="L621" t="s">
        <v>18</v>
      </c>
      <c r="M621">
        <v>27000</v>
      </c>
      <c r="N621" t="s">
        <v>56</v>
      </c>
      <c r="O621">
        <v>1350</v>
      </c>
      <c r="P621">
        <v>25650</v>
      </c>
      <c r="Q621" t="s">
        <v>64</v>
      </c>
    </row>
    <row r="622" spans="1:17">
      <c r="A622">
        <v>621</v>
      </c>
      <c r="B622">
        <v>621</v>
      </c>
      <c r="C622" s="12">
        <v>44615</v>
      </c>
      <c r="D622">
        <v>30</v>
      </c>
      <c r="E622">
        <v>4</v>
      </c>
      <c r="F622">
        <v>1</v>
      </c>
      <c r="G622" t="s">
        <v>19</v>
      </c>
      <c r="H622" t="s">
        <v>15</v>
      </c>
      <c r="I622" t="s">
        <v>24</v>
      </c>
      <c r="J622" t="s">
        <v>17</v>
      </c>
      <c r="K622">
        <v>9000</v>
      </c>
      <c r="L622" t="s">
        <v>25</v>
      </c>
      <c r="M622">
        <v>9000</v>
      </c>
      <c r="N622" t="s">
        <v>19</v>
      </c>
      <c r="O622">
        <v>0</v>
      </c>
      <c r="P622">
        <v>9000</v>
      </c>
      <c r="Q622" t="s">
        <v>61</v>
      </c>
    </row>
    <row r="623" spans="1:17">
      <c r="A623">
        <v>622</v>
      </c>
      <c r="B623">
        <v>622</v>
      </c>
      <c r="C623" s="12">
        <v>44682</v>
      </c>
      <c r="D623">
        <v>87</v>
      </c>
      <c r="E623">
        <v>10</v>
      </c>
      <c r="F623">
        <v>1</v>
      </c>
      <c r="G623" t="s">
        <v>45</v>
      </c>
      <c r="H623" t="s">
        <v>15</v>
      </c>
      <c r="I623" t="s">
        <v>32</v>
      </c>
      <c r="J623" t="s">
        <v>17</v>
      </c>
      <c r="K623">
        <v>9000</v>
      </c>
      <c r="L623" t="s">
        <v>18</v>
      </c>
      <c r="M623">
        <v>9000</v>
      </c>
      <c r="N623" t="s">
        <v>56</v>
      </c>
      <c r="O623">
        <v>450</v>
      </c>
      <c r="P623">
        <v>8550</v>
      </c>
      <c r="Q623" t="s">
        <v>64</v>
      </c>
    </row>
    <row r="624" spans="1:17">
      <c r="A624">
        <v>623</v>
      </c>
      <c r="B624">
        <v>623</v>
      </c>
      <c r="C624" s="12">
        <v>44726</v>
      </c>
      <c r="D624">
        <v>73</v>
      </c>
      <c r="E624">
        <v>4</v>
      </c>
      <c r="F624">
        <v>1</v>
      </c>
      <c r="G624" t="s">
        <v>33</v>
      </c>
      <c r="H624" t="s">
        <v>15</v>
      </c>
      <c r="I624" t="s">
        <v>24</v>
      </c>
      <c r="J624" t="s">
        <v>17</v>
      </c>
      <c r="K624">
        <v>9000</v>
      </c>
      <c r="L624" t="s">
        <v>25</v>
      </c>
      <c r="M624">
        <v>9000</v>
      </c>
      <c r="N624" t="s">
        <v>56</v>
      </c>
      <c r="O624">
        <v>450</v>
      </c>
      <c r="P624">
        <v>8550</v>
      </c>
      <c r="Q624" t="s">
        <v>63</v>
      </c>
    </row>
    <row r="625" spans="1:17">
      <c r="A625">
        <v>624</v>
      </c>
      <c r="B625">
        <v>624</v>
      </c>
      <c r="C625" s="12">
        <v>44742</v>
      </c>
      <c r="D625">
        <v>12</v>
      </c>
      <c r="E625">
        <v>14</v>
      </c>
      <c r="F625">
        <v>3</v>
      </c>
      <c r="G625" t="s">
        <v>14</v>
      </c>
      <c r="H625" t="s">
        <v>20</v>
      </c>
      <c r="I625" t="s">
        <v>37</v>
      </c>
      <c r="J625" t="s">
        <v>17</v>
      </c>
      <c r="K625">
        <v>10000</v>
      </c>
      <c r="L625" t="s">
        <v>18</v>
      </c>
      <c r="M625">
        <v>30000</v>
      </c>
      <c r="N625" t="s">
        <v>56</v>
      </c>
      <c r="O625">
        <v>1500</v>
      </c>
      <c r="P625">
        <v>28500</v>
      </c>
      <c r="Q625" t="s">
        <v>63</v>
      </c>
    </row>
    <row r="626" spans="1:17">
      <c r="A626">
        <v>625</v>
      </c>
      <c r="B626">
        <v>625</v>
      </c>
      <c r="C626" s="12">
        <v>44616</v>
      </c>
      <c r="D626">
        <v>47</v>
      </c>
      <c r="E626">
        <v>13</v>
      </c>
      <c r="F626">
        <v>3</v>
      </c>
      <c r="G626" t="s">
        <v>33</v>
      </c>
      <c r="H626" t="s">
        <v>20</v>
      </c>
      <c r="I626" t="s">
        <v>36</v>
      </c>
      <c r="J626" t="s">
        <v>17</v>
      </c>
      <c r="K626">
        <v>10000</v>
      </c>
      <c r="L626" t="s">
        <v>18</v>
      </c>
      <c r="M626">
        <v>30000</v>
      </c>
      <c r="N626" t="s">
        <v>56</v>
      </c>
      <c r="O626">
        <v>1500</v>
      </c>
      <c r="P626">
        <v>28500</v>
      </c>
      <c r="Q626" t="s">
        <v>61</v>
      </c>
    </row>
    <row r="627" spans="1:17">
      <c r="A627">
        <v>626</v>
      </c>
      <c r="B627">
        <v>626</v>
      </c>
      <c r="C627" s="12">
        <v>44562</v>
      </c>
      <c r="D627">
        <v>67</v>
      </c>
      <c r="E627">
        <v>14</v>
      </c>
      <c r="F627">
        <v>2</v>
      </c>
      <c r="G627" t="s">
        <v>14</v>
      </c>
      <c r="H627" t="s">
        <v>20</v>
      </c>
      <c r="I627" t="s">
        <v>37</v>
      </c>
      <c r="J627" t="s">
        <v>17</v>
      </c>
      <c r="K627">
        <v>10000</v>
      </c>
      <c r="L627" t="s">
        <v>18</v>
      </c>
      <c r="M627">
        <v>20000</v>
      </c>
      <c r="N627" t="s">
        <v>56</v>
      </c>
      <c r="O627">
        <v>1000</v>
      </c>
      <c r="P627">
        <v>19000</v>
      </c>
      <c r="Q627" t="s">
        <v>62</v>
      </c>
    </row>
    <row r="628" spans="1:17">
      <c r="A628">
        <v>627</v>
      </c>
      <c r="B628">
        <v>627</v>
      </c>
      <c r="C628" s="12">
        <v>44769</v>
      </c>
      <c r="D628">
        <v>73</v>
      </c>
      <c r="E628">
        <v>10</v>
      </c>
      <c r="F628">
        <v>3</v>
      </c>
      <c r="G628" t="s">
        <v>30</v>
      </c>
      <c r="H628" t="s">
        <v>15</v>
      </c>
      <c r="I628" t="s">
        <v>32</v>
      </c>
      <c r="J628" t="s">
        <v>17</v>
      </c>
      <c r="K628">
        <v>9000</v>
      </c>
      <c r="L628" t="s">
        <v>18</v>
      </c>
      <c r="M628">
        <v>27000</v>
      </c>
      <c r="N628" t="s">
        <v>56</v>
      </c>
      <c r="O628">
        <v>1350</v>
      </c>
      <c r="P628">
        <v>25650</v>
      </c>
      <c r="Q628" t="s">
        <v>60</v>
      </c>
    </row>
    <row r="629" spans="1:17">
      <c r="A629">
        <v>628</v>
      </c>
      <c r="B629">
        <v>628</v>
      </c>
      <c r="C629" s="12">
        <v>44658</v>
      </c>
      <c r="D629">
        <v>86</v>
      </c>
      <c r="E629">
        <v>4</v>
      </c>
      <c r="F629">
        <v>3</v>
      </c>
      <c r="G629" t="s">
        <v>45</v>
      </c>
      <c r="H629" t="s">
        <v>20</v>
      </c>
      <c r="I629" t="s">
        <v>24</v>
      </c>
      <c r="J629" t="s">
        <v>17</v>
      </c>
      <c r="K629">
        <v>9000</v>
      </c>
      <c r="L629" t="s">
        <v>25</v>
      </c>
      <c r="M629">
        <v>27000</v>
      </c>
      <c r="N629" t="s">
        <v>56</v>
      </c>
      <c r="O629">
        <v>1350</v>
      </c>
      <c r="P629">
        <v>25650</v>
      </c>
      <c r="Q629" t="s">
        <v>57</v>
      </c>
    </row>
    <row r="630" spans="1:17">
      <c r="A630">
        <v>629</v>
      </c>
      <c r="B630">
        <v>629</v>
      </c>
      <c r="C630" s="12">
        <v>44600</v>
      </c>
      <c r="D630">
        <v>18</v>
      </c>
      <c r="E630">
        <v>10</v>
      </c>
      <c r="F630">
        <v>2</v>
      </c>
      <c r="G630" t="s">
        <v>30</v>
      </c>
      <c r="H630" t="s">
        <v>15</v>
      </c>
      <c r="I630" t="s">
        <v>32</v>
      </c>
      <c r="J630" t="s">
        <v>17</v>
      </c>
      <c r="K630">
        <v>9000</v>
      </c>
      <c r="L630" t="s">
        <v>18</v>
      </c>
      <c r="M630">
        <v>18000</v>
      </c>
      <c r="N630" t="s">
        <v>56</v>
      </c>
      <c r="O630">
        <v>900</v>
      </c>
      <c r="P630">
        <v>17100</v>
      </c>
      <c r="Q630" t="s">
        <v>61</v>
      </c>
    </row>
    <row r="631" spans="1:17">
      <c r="A631">
        <v>630</v>
      </c>
      <c r="B631">
        <v>630</v>
      </c>
      <c r="C631" s="12">
        <v>44660</v>
      </c>
      <c r="D631">
        <v>77</v>
      </c>
      <c r="E631">
        <v>9</v>
      </c>
      <c r="F631">
        <v>2</v>
      </c>
      <c r="G631" t="s">
        <v>45</v>
      </c>
      <c r="H631" t="s">
        <v>20</v>
      </c>
      <c r="I631" t="s">
        <v>31</v>
      </c>
      <c r="J631" t="s">
        <v>17</v>
      </c>
      <c r="K631">
        <v>9000</v>
      </c>
      <c r="L631" t="s">
        <v>25</v>
      </c>
      <c r="M631">
        <v>18000</v>
      </c>
      <c r="N631" t="s">
        <v>56</v>
      </c>
      <c r="O631">
        <v>900</v>
      </c>
      <c r="P631">
        <v>17100</v>
      </c>
      <c r="Q631" t="s">
        <v>57</v>
      </c>
    </row>
    <row r="632" spans="1:17">
      <c r="A632">
        <v>631</v>
      </c>
      <c r="B632">
        <v>631</v>
      </c>
      <c r="C632" s="12">
        <v>44701</v>
      </c>
      <c r="D632">
        <v>1</v>
      </c>
      <c r="E632">
        <v>11</v>
      </c>
      <c r="F632">
        <v>2</v>
      </c>
      <c r="G632" t="s">
        <v>14</v>
      </c>
      <c r="H632" t="s">
        <v>20</v>
      </c>
      <c r="I632" t="s">
        <v>34</v>
      </c>
      <c r="J632" t="s">
        <v>17</v>
      </c>
      <c r="K632">
        <v>10000</v>
      </c>
      <c r="L632" t="s">
        <v>18</v>
      </c>
      <c r="M632">
        <v>20000</v>
      </c>
      <c r="N632" t="s">
        <v>56</v>
      </c>
      <c r="O632">
        <v>1000</v>
      </c>
      <c r="P632">
        <v>19000</v>
      </c>
      <c r="Q632" t="s">
        <v>64</v>
      </c>
    </row>
    <row r="633" spans="1:17">
      <c r="A633">
        <v>632</v>
      </c>
      <c r="B633">
        <v>632</v>
      </c>
      <c r="C633" s="12">
        <v>44781</v>
      </c>
      <c r="D633">
        <v>14</v>
      </c>
      <c r="E633">
        <v>18</v>
      </c>
      <c r="F633">
        <v>1</v>
      </c>
      <c r="G633" t="s">
        <v>33</v>
      </c>
      <c r="H633" t="s">
        <v>15</v>
      </c>
      <c r="I633" t="s">
        <v>41</v>
      </c>
      <c r="J633" t="s">
        <v>17</v>
      </c>
      <c r="K633">
        <v>9000</v>
      </c>
      <c r="L633" t="s">
        <v>18</v>
      </c>
      <c r="M633">
        <v>9000</v>
      </c>
      <c r="N633" t="s">
        <v>56</v>
      </c>
      <c r="O633">
        <v>450</v>
      </c>
      <c r="P633">
        <v>8550</v>
      </c>
      <c r="Q633" t="s">
        <v>58</v>
      </c>
    </row>
    <row r="634" spans="1:17">
      <c r="A634">
        <v>633</v>
      </c>
      <c r="B634">
        <v>633</v>
      </c>
      <c r="C634" s="12">
        <v>44767</v>
      </c>
      <c r="D634">
        <v>10</v>
      </c>
      <c r="E634">
        <v>7</v>
      </c>
      <c r="F634">
        <v>2</v>
      </c>
      <c r="G634" t="s">
        <v>14</v>
      </c>
      <c r="H634" t="s">
        <v>20</v>
      </c>
      <c r="I634" t="s">
        <v>28</v>
      </c>
      <c r="J634" t="s">
        <v>17</v>
      </c>
      <c r="K634">
        <v>9000</v>
      </c>
      <c r="L634" t="s">
        <v>25</v>
      </c>
      <c r="M634">
        <v>18000</v>
      </c>
      <c r="N634" t="s">
        <v>56</v>
      </c>
      <c r="O634">
        <v>900</v>
      </c>
      <c r="P634">
        <v>17100</v>
      </c>
      <c r="Q634" t="s">
        <v>60</v>
      </c>
    </row>
    <row r="635" spans="1:17">
      <c r="A635">
        <v>634</v>
      </c>
      <c r="B635">
        <v>634</v>
      </c>
      <c r="C635" s="12">
        <v>44707</v>
      </c>
      <c r="D635">
        <v>31</v>
      </c>
      <c r="E635">
        <v>1</v>
      </c>
      <c r="F635">
        <v>1</v>
      </c>
      <c r="G635" t="s">
        <v>33</v>
      </c>
      <c r="H635" t="s">
        <v>20</v>
      </c>
      <c r="I635" t="s">
        <v>16</v>
      </c>
      <c r="J635" t="s">
        <v>17</v>
      </c>
      <c r="K635">
        <v>9000</v>
      </c>
      <c r="L635" t="s">
        <v>18</v>
      </c>
      <c r="M635">
        <v>9000</v>
      </c>
      <c r="N635" t="s">
        <v>56</v>
      </c>
      <c r="O635">
        <v>450</v>
      </c>
      <c r="P635">
        <v>8550</v>
      </c>
      <c r="Q635" t="s">
        <v>64</v>
      </c>
    </row>
    <row r="636" spans="1:17">
      <c r="A636">
        <v>635</v>
      </c>
      <c r="B636">
        <v>635</v>
      </c>
      <c r="C636" s="12">
        <v>44680</v>
      </c>
      <c r="D636">
        <v>27</v>
      </c>
      <c r="E636">
        <v>13</v>
      </c>
      <c r="F636">
        <v>1</v>
      </c>
      <c r="G636" t="s">
        <v>33</v>
      </c>
      <c r="H636" t="s">
        <v>20</v>
      </c>
      <c r="I636" t="s">
        <v>36</v>
      </c>
      <c r="J636" t="s">
        <v>17</v>
      </c>
      <c r="K636">
        <v>10000</v>
      </c>
      <c r="L636" t="s">
        <v>18</v>
      </c>
      <c r="M636">
        <v>10000</v>
      </c>
      <c r="N636" t="s">
        <v>56</v>
      </c>
      <c r="O636">
        <v>500</v>
      </c>
      <c r="P636">
        <v>9500</v>
      </c>
      <c r="Q636" t="s">
        <v>57</v>
      </c>
    </row>
    <row r="637" spans="1:17">
      <c r="A637">
        <v>636</v>
      </c>
      <c r="B637">
        <v>636</v>
      </c>
      <c r="C637" s="12">
        <v>44743</v>
      </c>
      <c r="D637">
        <v>20</v>
      </c>
      <c r="E637">
        <v>6</v>
      </c>
      <c r="F637">
        <v>2</v>
      </c>
      <c r="G637" t="s">
        <v>33</v>
      </c>
      <c r="H637" t="s">
        <v>20</v>
      </c>
      <c r="I637" t="s">
        <v>27</v>
      </c>
      <c r="J637" t="s">
        <v>17</v>
      </c>
      <c r="K637">
        <v>9000</v>
      </c>
      <c r="L637" t="s">
        <v>25</v>
      </c>
      <c r="M637">
        <v>18000</v>
      </c>
      <c r="N637" t="s">
        <v>56</v>
      </c>
      <c r="O637">
        <v>900</v>
      </c>
      <c r="P637">
        <v>17100</v>
      </c>
      <c r="Q637" t="s">
        <v>60</v>
      </c>
    </row>
    <row r="638" spans="1:17">
      <c r="A638">
        <v>637</v>
      </c>
      <c r="B638">
        <v>637</v>
      </c>
      <c r="C638" s="12">
        <v>44734</v>
      </c>
      <c r="D638">
        <v>85</v>
      </c>
      <c r="E638">
        <v>17</v>
      </c>
      <c r="F638">
        <v>1</v>
      </c>
      <c r="G638" t="s">
        <v>22</v>
      </c>
      <c r="H638" t="s">
        <v>15</v>
      </c>
      <c r="I638" t="s">
        <v>40</v>
      </c>
      <c r="J638" t="s">
        <v>17</v>
      </c>
      <c r="K638">
        <v>10000</v>
      </c>
      <c r="L638" t="s">
        <v>18</v>
      </c>
      <c r="M638">
        <v>10000</v>
      </c>
      <c r="N638" t="s">
        <v>56</v>
      </c>
      <c r="O638">
        <v>500</v>
      </c>
      <c r="P638">
        <v>9500</v>
      </c>
      <c r="Q638" t="s">
        <v>63</v>
      </c>
    </row>
    <row r="639" spans="1:17">
      <c r="A639">
        <v>638</v>
      </c>
      <c r="B639">
        <v>638</v>
      </c>
      <c r="C639" s="12">
        <v>44652</v>
      </c>
      <c r="D639">
        <v>64</v>
      </c>
      <c r="E639">
        <v>4</v>
      </c>
      <c r="F639">
        <v>2</v>
      </c>
      <c r="G639" t="s">
        <v>30</v>
      </c>
      <c r="H639" t="s">
        <v>20</v>
      </c>
      <c r="I639" t="s">
        <v>24</v>
      </c>
      <c r="J639" t="s">
        <v>17</v>
      </c>
      <c r="K639">
        <v>9000</v>
      </c>
      <c r="L639" t="s">
        <v>25</v>
      </c>
      <c r="M639">
        <v>18000</v>
      </c>
      <c r="N639" t="s">
        <v>56</v>
      </c>
      <c r="O639">
        <v>900</v>
      </c>
      <c r="P639">
        <v>17100</v>
      </c>
      <c r="Q639" t="s">
        <v>57</v>
      </c>
    </row>
    <row r="640" spans="1:17">
      <c r="A640">
        <v>639</v>
      </c>
      <c r="B640">
        <v>639</v>
      </c>
      <c r="C640" s="12">
        <v>44659</v>
      </c>
      <c r="D640">
        <v>31</v>
      </c>
      <c r="E640">
        <v>7</v>
      </c>
      <c r="F640">
        <v>1</v>
      </c>
      <c r="G640" t="s">
        <v>45</v>
      </c>
      <c r="H640" t="s">
        <v>15</v>
      </c>
      <c r="I640" t="s">
        <v>28</v>
      </c>
      <c r="J640" t="s">
        <v>17</v>
      </c>
      <c r="K640">
        <v>9000</v>
      </c>
      <c r="L640" t="s">
        <v>25</v>
      </c>
      <c r="M640">
        <v>9000</v>
      </c>
      <c r="N640" t="s">
        <v>56</v>
      </c>
      <c r="O640">
        <v>450</v>
      </c>
      <c r="P640">
        <v>8550</v>
      </c>
      <c r="Q640" t="s">
        <v>57</v>
      </c>
    </row>
    <row r="641" spans="1:17">
      <c r="A641">
        <v>640</v>
      </c>
      <c r="B641">
        <v>640</v>
      </c>
      <c r="C641" s="12">
        <v>44689</v>
      </c>
      <c r="D641">
        <v>59</v>
      </c>
      <c r="E641">
        <v>14</v>
      </c>
      <c r="F641">
        <v>3</v>
      </c>
      <c r="G641" t="s">
        <v>22</v>
      </c>
      <c r="H641" t="s">
        <v>15</v>
      </c>
      <c r="I641" t="s">
        <v>37</v>
      </c>
      <c r="J641" t="s">
        <v>17</v>
      </c>
      <c r="K641">
        <v>10000</v>
      </c>
      <c r="L641" t="s">
        <v>18</v>
      </c>
      <c r="M641">
        <v>30000</v>
      </c>
      <c r="N641" t="s">
        <v>56</v>
      </c>
      <c r="O641">
        <v>1500</v>
      </c>
      <c r="P641">
        <v>28500</v>
      </c>
      <c r="Q641" t="s">
        <v>64</v>
      </c>
    </row>
    <row r="642" spans="1:17">
      <c r="A642">
        <v>641</v>
      </c>
      <c r="B642">
        <v>641</v>
      </c>
      <c r="C642" s="12">
        <v>44704</v>
      </c>
      <c r="D642">
        <v>27</v>
      </c>
      <c r="E642">
        <v>1</v>
      </c>
      <c r="F642">
        <v>3</v>
      </c>
      <c r="G642" t="s">
        <v>19</v>
      </c>
      <c r="H642" t="s">
        <v>15</v>
      </c>
      <c r="I642" t="s">
        <v>16</v>
      </c>
      <c r="J642" t="s">
        <v>17</v>
      </c>
      <c r="K642">
        <v>9000</v>
      </c>
      <c r="L642" t="s">
        <v>18</v>
      </c>
      <c r="M642">
        <v>27000</v>
      </c>
      <c r="N642" t="s">
        <v>19</v>
      </c>
      <c r="O642">
        <v>0</v>
      </c>
      <c r="P642">
        <v>27000</v>
      </c>
      <c r="Q642" t="s">
        <v>64</v>
      </c>
    </row>
    <row r="643" spans="1:17">
      <c r="A643">
        <v>642</v>
      </c>
      <c r="B643">
        <v>642</v>
      </c>
      <c r="C643" s="12">
        <v>44773</v>
      </c>
      <c r="D643">
        <v>4</v>
      </c>
      <c r="E643">
        <v>12</v>
      </c>
      <c r="F643">
        <v>1</v>
      </c>
      <c r="G643" t="s">
        <v>30</v>
      </c>
      <c r="H643" t="s">
        <v>15</v>
      </c>
      <c r="I643" t="s">
        <v>35</v>
      </c>
      <c r="J643" t="s">
        <v>17</v>
      </c>
      <c r="K643">
        <v>10000</v>
      </c>
      <c r="L643" t="s">
        <v>18</v>
      </c>
      <c r="M643">
        <v>10000</v>
      </c>
      <c r="N643" t="s">
        <v>56</v>
      </c>
      <c r="O643">
        <v>500</v>
      </c>
      <c r="P643">
        <v>9500</v>
      </c>
      <c r="Q643" t="s">
        <v>60</v>
      </c>
    </row>
    <row r="644" spans="1:17">
      <c r="A644">
        <v>643</v>
      </c>
      <c r="B644">
        <v>643</v>
      </c>
      <c r="C644" s="12">
        <v>44617</v>
      </c>
      <c r="D644">
        <v>18</v>
      </c>
      <c r="E644">
        <v>9</v>
      </c>
      <c r="F644">
        <v>1</v>
      </c>
      <c r="G644" t="s">
        <v>22</v>
      </c>
      <c r="H644" t="s">
        <v>20</v>
      </c>
      <c r="I644" t="s">
        <v>31</v>
      </c>
      <c r="J644" t="s">
        <v>17</v>
      </c>
      <c r="K644">
        <v>9000</v>
      </c>
      <c r="L644" t="s">
        <v>25</v>
      </c>
      <c r="M644">
        <v>9000</v>
      </c>
      <c r="N644" t="s">
        <v>56</v>
      </c>
      <c r="O644">
        <v>450</v>
      </c>
      <c r="P644">
        <v>8550</v>
      </c>
      <c r="Q644" t="s">
        <v>61</v>
      </c>
    </row>
    <row r="645" spans="1:17">
      <c r="A645">
        <v>644</v>
      </c>
      <c r="B645">
        <v>644</v>
      </c>
      <c r="C645" s="12">
        <v>44619</v>
      </c>
      <c r="D645">
        <v>26</v>
      </c>
      <c r="E645">
        <v>17</v>
      </c>
      <c r="F645">
        <v>1</v>
      </c>
      <c r="G645" t="s">
        <v>19</v>
      </c>
      <c r="H645" t="s">
        <v>15</v>
      </c>
      <c r="I645" t="s">
        <v>40</v>
      </c>
      <c r="J645" t="s">
        <v>17</v>
      </c>
      <c r="K645">
        <v>10000</v>
      </c>
      <c r="L645" t="s">
        <v>18</v>
      </c>
      <c r="M645">
        <v>10000</v>
      </c>
      <c r="N645" t="s">
        <v>19</v>
      </c>
      <c r="O645">
        <v>0</v>
      </c>
      <c r="P645">
        <v>10000</v>
      </c>
      <c r="Q645" t="s">
        <v>61</v>
      </c>
    </row>
    <row r="646" spans="1:17">
      <c r="A646">
        <v>645</v>
      </c>
      <c r="B646">
        <v>645</v>
      </c>
      <c r="C646" s="12">
        <v>44798</v>
      </c>
      <c r="D646">
        <v>45</v>
      </c>
      <c r="E646">
        <v>10</v>
      </c>
      <c r="F646">
        <v>3</v>
      </c>
      <c r="G646" t="s">
        <v>33</v>
      </c>
      <c r="H646" t="s">
        <v>15</v>
      </c>
      <c r="I646" t="s">
        <v>32</v>
      </c>
      <c r="J646" t="s">
        <v>17</v>
      </c>
      <c r="K646">
        <v>9000</v>
      </c>
      <c r="L646" t="s">
        <v>18</v>
      </c>
      <c r="M646">
        <v>27000</v>
      </c>
      <c r="N646" t="s">
        <v>56</v>
      </c>
      <c r="O646">
        <v>1350</v>
      </c>
      <c r="P646">
        <v>25650</v>
      </c>
      <c r="Q646" t="s">
        <v>58</v>
      </c>
    </row>
    <row r="647" spans="1:17">
      <c r="A647">
        <v>646</v>
      </c>
      <c r="B647">
        <v>646</v>
      </c>
      <c r="C647" s="12">
        <v>44622</v>
      </c>
      <c r="D647">
        <v>49</v>
      </c>
      <c r="E647">
        <v>14</v>
      </c>
      <c r="F647">
        <v>1</v>
      </c>
      <c r="G647" t="s">
        <v>22</v>
      </c>
      <c r="H647" t="s">
        <v>15</v>
      </c>
      <c r="I647" t="s">
        <v>37</v>
      </c>
      <c r="J647" t="s">
        <v>17</v>
      </c>
      <c r="K647">
        <v>10000</v>
      </c>
      <c r="L647" t="s">
        <v>18</v>
      </c>
      <c r="M647">
        <v>10000</v>
      </c>
      <c r="N647" t="s">
        <v>56</v>
      </c>
      <c r="O647">
        <v>500</v>
      </c>
      <c r="P647">
        <v>9500</v>
      </c>
      <c r="Q647" t="s">
        <v>59</v>
      </c>
    </row>
    <row r="648" spans="1:17">
      <c r="A648">
        <v>647</v>
      </c>
      <c r="B648">
        <v>647</v>
      </c>
      <c r="C648" s="12">
        <v>44715</v>
      </c>
      <c r="D648">
        <v>65</v>
      </c>
      <c r="E648">
        <v>18</v>
      </c>
      <c r="F648">
        <v>2</v>
      </c>
      <c r="G648" t="s">
        <v>30</v>
      </c>
      <c r="H648" t="s">
        <v>15</v>
      </c>
      <c r="I648" t="s">
        <v>41</v>
      </c>
      <c r="J648" t="s">
        <v>17</v>
      </c>
      <c r="K648">
        <v>9000</v>
      </c>
      <c r="L648" t="s">
        <v>18</v>
      </c>
      <c r="M648">
        <v>18000</v>
      </c>
      <c r="N648" t="s">
        <v>56</v>
      </c>
      <c r="O648">
        <v>900</v>
      </c>
      <c r="P648">
        <v>17100</v>
      </c>
      <c r="Q648" t="s">
        <v>63</v>
      </c>
    </row>
    <row r="649" spans="1:17">
      <c r="A649">
        <v>648</v>
      </c>
      <c r="B649">
        <v>648</v>
      </c>
      <c r="C649" s="12">
        <v>44595</v>
      </c>
      <c r="D649">
        <v>48</v>
      </c>
      <c r="E649">
        <v>7</v>
      </c>
      <c r="F649">
        <v>2</v>
      </c>
      <c r="G649" t="s">
        <v>33</v>
      </c>
      <c r="H649" t="s">
        <v>20</v>
      </c>
      <c r="I649" t="s">
        <v>28</v>
      </c>
      <c r="J649" t="s">
        <v>17</v>
      </c>
      <c r="K649">
        <v>9000</v>
      </c>
      <c r="L649" t="s">
        <v>25</v>
      </c>
      <c r="M649">
        <v>18000</v>
      </c>
      <c r="N649" t="s">
        <v>56</v>
      </c>
      <c r="O649">
        <v>900</v>
      </c>
      <c r="P649">
        <v>17100</v>
      </c>
      <c r="Q649" t="s">
        <v>61</v>
      </c>
    </row>
    <row r="650" spans="1:17">
      <c r="A650">
        <v>649</v>
      </c>
      <c r="B650">
        <v>649</v>
      </c>
      <c r="C650" s="12">
        <v>44751</v>
      </c>
      <c r="D650">
        <v>7</v>
      </c>
      <c r="E650">
        <v>14</v>
      </c>
      <c r="F650">
        <v>2</v>
      </c>
      <c r="G650" t="s">
        <v>33</v>
      </c>
      <c r="H650" t="s">
        <v>15</v>
      </c>
      <c r="I650" t="s">
        <v>37</v>
      </c>
      <c r="J650" t="s">
        <v>17</v>
      </c>
      <c r="K650">
        <v>10000</v>
      </c>
      <c r="L650" t="s">
        <v>18</v>
      </c>
      <c r="M650">
        <v>20000</v>
      </c>
      <c r="N650" t="s">
        <v>56</v>
      </c>
      <c r="O650">
        <v>1000</v>
      </c>
      <c r="P650">
        <v>19000</v>
      </c>
      <c r="Q650" t="s">
        <v>60</v>
      </c>
    </row>
    <row r="651" spans="1:17">
      <c r="A651">
        <v>650</v>
      </c>
      <c r="B651">
        <v>650</v>
      </c>
      <c r="C651" s="12">
        <v>44794</v>
      </c>
      <c r="D651">
        <v>36</v>
      </c>
      <c r="E651">
        <v>18</v>
      </c>
      <c r="F651">
        <v>1</v>
      </c>
      <c r="G651" t="s">
        <v>19</v>
      </c>
      <c r="H651" t="s">
        <v>20</v>
      </c>
      <c r="I651" t="s">
        <v>41</v>
      </c>
      <c r="J651" t="s">
        <v>17</v>
      </c>
      <c r="K651">
        <v>9000</v>
      </c>
      <c r="L651" t="s">
        <v>18</v>
      </c>
      <c r="M651">
        <v>9000</v>
      </c>
      <c r="N651" t="s">
        <v>19</v>
      </c>
      <c r="O651">
        <v>0</v>
      </c>
      <c r="P651">
        <v>9000</v>
      </c>
      <c r="Q651" t="s">
        <v>58</v>
      </c>
    </row>
    <row r="652" spans="1:17">
      <c r="A652">
        <v>651</v>
      </c>
      <c r="B652">
        <v>651</v>
      </c>
      <c r="C652" s="12">
        <v>44800</v>
      </c>
      <c r="D652">
        <v>35</v>
      </c>
      <c r="E652">
        <v>13</v>
      </c>
      <c r="F652">
        <v>1</v>
      </c>
      <c r="G652" t="s">
        <v>22</v>
      </c>
      <c r="H652" t="s">
        <v>15</v>
      </c>
      <c r="I652" t="s">
        <v>36</v>
      </c>
      <c r="J652" t="s">
        <v>17</v>
      </c>
      <c r="K652">
        <v>10000</v>
      </c>
      <c r="L652" t="s">
        <v>18</v>
      </c>
      <c r="M652">
        <v>10000</v>
      </c>
      <c r="N652" t="s">
        <v>56</v>
      </c>
      <c r="O652">
        <v>500</v>
      </c>
      <c r="P652">
        <v>9500</v>
      </c>
      <c r="Q652" t="s">
        <v>58</v>
      </c>
    </row>
    <row r="653" spans="1:17">
      <c r="A653">
        <v>652</v>
      </c>
      <c r="B653">
        <v>652</v>
      </c>
      <c r="C653" s="12">
        <v>44731</v>
      </c>
      <c r="D653">
        <v>91</v>
      </c>
      <c r="E653">
        <v>5</v>
      </c>
      <c r="F653">
        <v>2</v>
      </c>
      <c r="G653" t="s">
        <v>33</v>
      </c>
      <c r="H653" t="s">
        <v>20</v>
      </c>
      <c r="I653" t="s">
        <v>26</v>
      </c>
      <c r="J653" t="s">
        <v>17</v>
      </c>
      <c r="K653">
        <v>9000</v>
      </c>
      <c r="L653" t="s">
        <v>25</v>
      </c>
      <c r="M653">
        <v>18000</v>
      </c>
      <c r="N653" t="s">
        <v>56</v>
      </c>
      <c r="O653">
        <v>900</v>
      </c>
      <c r="P653">
        <v>17100</v>
      </c>
      <c r="Q653" t="s">
        <v>63</v>
      </c>
    </row>
    <row r="654" spans="1:17">
      <c r="A654">
        <v>653</v>
      </c>
      <c r="B654">
        <v>653</v>
      </c>
      <c r="C654" s="12">
        <v>44658</v>
      </c>
      <c r="D654">
        <v>41</v>
      </c>
      <c r="E654">
        <v>2</v>
      </c>
      <c r="F654">
        <v>3</v>
      </c>
      <c r="G654" t="s">
        <v>14</v>
      </c>
      <c r="H654" t="s">
        <v>20</v>
      </c>
      <c r="I654" t="s">
        <v>21</v>
      </c>
      <c r="J654" t="s">
        <v>17</v>
      </c>
      <c r="K654">
        <v>9000</v>
      </c>
      <c r="L654" t="s">
        <v>18</v>
      </c>
      <c r="M654">
        <v>27000</v>
      </c>
      <c r="N654" t="s">
        <v>56</v>
      </c>
      <c r="O654">
        <v>1350</v>
      </c>
      <c r="P654">
        <v>25650</v>
      </c>
      <c r="Q654" t="s">
        <v>57</v>
      </c>
    </row>
    <row r="655" spans="1:17">
      <c r="A655">
        <v>654</v>
      </c>
      <c r="B655">
        <v>654</v>
      </c>
      <c r="C655" s="12">
        <v>44657</v>
      </c>
      <c r="D655">
        <v>57</v>
      </c>
      <c r="E655">
        <v>5</v>
      </c>
      <c r="F655">
        <v>1</v>
      </c>
      <c r="G655" t="s">
        <v>22</v>
      </c>
      <c r="H655" t="s">
        <v>20</v>
      </c>
      <c r="I655" t="s">
        <v>26</v>
      </c>
      <c r="J655" t="s">
        <v>17</v>
      </c>
      <c r="K655">
        <v>9000</v>
      </c>
      <c r="L655" t="s">
        <v>25</v>
      </c>
      <c r="M655">
        <v>9000</v>
      </c>
      <c r="N655" t="s">
        <v>56</v>
      </c>
      <c r="O655">
        <v>450</v>
      </c>
      <c r="P655">
        <v>8550</v>
      </c>
      <c r="Q655" t="s">
        <v>57</v>
      </c>
    </row>
    <row r="656" spans="1:17">
      <c r="A656">
        <v>655</v>
      </c>
      <c r="B656">
        <v>655</v>
      </c>
      <c r="C656" s="12">
        <v>44580</v>
      </c>
      <c r="D656">
        <v>18</v>
      </c>
      <c r="E656">
        <v>15</v>
      </c>
      <c r="F656">
        <v>1</v>
      </c>
      <c r="G656" t="s">
        <v>30</v>
      </c>
      <c r="H656" t="s">
        <v>15</v>
      </c>
      <c r="I656" t="s">
        <v>38</v>
      </c>
      <c r="J656" t="s">
        <v>17</v>
      </c>
      <c r="K656">
        <v>10000</v>
      </c>
      <c r="L656" t="s">
        <v>18</v>
      </c>
      <c r="M656">
        <v>10000</v>
      </c>
      <c r="N656" t="s">
        <v>56</v>
      </c>
      <c r="O656">
        <v>500</v>
      </c>
      <c r="P656">
        <v>9500</v>
      </c>
      <c r="Q656" t="s">
        <v>62</v>
      </c>
    </row>
    <row r="657" spans="1:17">
      <c r="A657">
        <v>656</v>
      </c>
      <c r="B657">
        <v>656</v>
      </c>
      <c r="C657" s="12">
        <v>44653</v>
      </c>
      <c r="D657">
        <v>94</v>
      </c>
      <c r="E657">
        <v>11</v>
      </c>
      <c r="F657">
        <v>1</v>
      </c>
      <c r="G657" t="s">
        <v>45</v>
      </c>
      <c r="H657" t="s">
        <v>15</v>
      </c>
      <c r="I657" t="s">
        <v>34</v>
      </c>
      <c r="J657" t="s">
        <v>17</v>
      </c>
      <c r="K657">
        <v>10000</v>
      </c>
      <c r="L657" t="s">
        <v>18</v>
      </c>
      <c r="M657">
        <v>10000</v>
      </c>
      <c r="N657" t="s">
        <v>56</v>
      </c>
      <c r="O657">
        <v>500</v>
      </c>
      <c r="P657">
        <v>9500</v>
      </c>
      <c r="Q657" t="s">
        <v>57</v>
      </c>
    </row>
    <row r="658" spans="1:17">
      <c r="A658">
        <v>657</v>
      </c>
      <c r="B658">
        <v>657</v>
      </c>
      <c r="C658" s="12">
        <v>44662</v>
      </c>
      <c r="D658">
        <v>10</v>
      </c>
      <c r="E658">
        <v>16</v>
      </c>
      <c r="F658">
        <v>1</v>
      </c>
      <c r="G658" t="s">
        <v>33</v>
      </c>
      <c r="H658" t="s">
        <v>15</v>
      </c>
      <c r="I658" t="s">
        <v>39</v>
      </c>
      <c r="J658" t="s">
        <v>17</v>
      </c>
      <c r="K658">
        <v>10000</v>
      </c>
      <c r="L658" t="s">
        <v>18</v>
      </c>
      <c r="M658">
        <v>10000</v>
      </c>
      <c r="N658" t="s">
        <v>56</v>
      </c>
      <c r="O658">
        <v>500</v>
      </c>
      <c r="P658">
        <v>9500</v>
      </c>
      <c r="Q658" t="s">
        <v>57</v>
      </c>
    </row>
    <row r="659" spans="1:17">
      <c r="A659">
        <v>658</v>
      </c>
      <c r="B659">
        <v>658</v>
      </c>
      <c r="C659" s="12">
        <v>44758</v>
      </c>
      <c r="D659">
        <v>76</v>
      </c>
      <c r="E659">
        <v>12</v>
      </c>
      <c r="F659">
        <v>1</v>
      </c>
      <c r="G659" t="s">
        <v>22</v>
      </c>
      <c r="H659" t="s">
        <v>15</v>
      </c>
      <c r="I659" t="s">
        <v>35</v>
      </c>
      <c r="J659" t="s">
        <v>17</v>
      </c>
      <c r="K659">
        <v>10000</v>
      </c>
      <c r="L659" t="s">
        <v>18</v>
      </c>
      <c r="M659">
        <v>10000</v>
      </c>
      <c r="N659" t="s">
        <v>56</v>
      </c>
      <c r="O659">
        <v>500</v>
      </c>
      <c r="P659">
        <v>9500</v>
      </c>
      <c r="Q659" t="s">
        <v>60</v>
      </c>
    </row>
    <row r="660" spans="1:17">
      <c r="A660">
        <v>659</v>
      </c>
      <c r="B660">
        <v>659</v>
      </c>
      <c r="C660" s="12">
        <v>44666</v>
      </c>
      <c r="D660">
        <v>68</v>
      </c>
      <c r="E660">
        <v>3</v>
      </c>
      <c r="F660">
        <v>3</v>
      </c>
      <c r="G660" t="s">
        <v>33</v>
      </c>
      <c r="H660" t="s">
        <v>20</v>
      </c>
      <c r="I660" t="s">
        <v>23</v>
      </c>
      <c r="J660" t="s">
        <v>17</v>
      </c>
      <c r="K660">
        <v>9000</v>
      </c>
      <c r="L660" t="s">
        <v>18</v>
      </c>
      <c r="M660">
        <v>27000</v>
      </c>
      <c r="N660" t="s">
        <v>56</v>
      </c>
      <c r="O660">
        <v>1350</v>
      </c>
      <c r="P660">
        <v>25650</v>
      </c>
      <c r="Q660" t="s">
        <v>57</v>
      </c>
    </row>
    <row r="661" spans="1:17">
      <c r="A661">
        <v>660</v>
      </c>
      <c r="B661">
        <v>660</v>
      </c>
      <c r="C661" s="12">
        <v>44796</v>
      </c>
      <c r="D661">
        <v>54</v>
      </c>
      <c r="E661">
        <v>4</v>
      </c>
      <c r="F661">
        <v>2</v>
      </c>
      <c r="G661" t="s">
        <v>19</v>
      </c>
      <c r="H661" t="s">
        <v>20</v>
      </c>
      <c r="I661" t="s">
        <v>24</v>
      </c>
      <c r="J661" t="s">
        <v>17</v>
      </c>
      <c r="K661">
        <v>9000</v>
      </c>
      <c r="L661" t="s">
        <v>25</v>
      </c>
      <c r="M661">
        <v>18000</v>
      </c>
      <c r="N661" t="s">
        <v>19</v>
      </c>
      <c r="O661">
        <v>0</v>
      </c>
      <c r="P661">
        <v>18000</v>
      </c>
      <c r="Q661" t="s">
        <v>58</v>
      </c>
    </row>
    <row r="662" spans="1:17">
      <c r="A662">
        <v>661</v>
      </c>
      <c r="B662">
        <v>661</v>
      </c>
      <c r="C662" s="12">
        <v>44583</v>
      </c>
      <c r="D662">
        <v>90</v>
      </c>
      <c r="E662">
        <v>12</v>
      </c>
      <c r="F662">
        <v>2</v>
      </c>
      <c r="G662" t="s">
        <v>33</v>
      </c>
      <c r="H662" t="s">
        <v>15</v>
      </c>
      <c r="I662" t="s">
        <v>35</v>
      </c>
      <c r="J662" t="s">
        <v>17</v>
      </c>
      <c r="K662">
        <v>10000</v>
      </c>
      <c r="L662" t="s">
        <v>18</v>
      </c>
      <c r="M662">
        <v>20000</v>
      </c>
      <c r="N662" t="s">
        <v>56</v>
      </c>
      <c r="O662">
        <v>1000</v>
      </c>
      <c r="P662">
        <v>19000</v>
      </c>
      <c r="Q662" t="s">
        <v>62</v>
      </c>
    </row>
    <row r="663" spans="1:17">
      <c r="A663">
        <v>662</v>
      </c>
      <c r="B663">
        <v>662</v>
      </c>
      <c r="C663" s="12">
        <v>44586</v>
      </c>
      <c r="D663">
        <v>12</v>
      </c>
      <c r="E663">
        <v>14</v>
      </c>
      <c r="F663">
        <v>1</v>
      </c>
      <c r="G663" t="s">
        <v>45</v>
      </c>
      <c r="H663" t="s">
        <v>15</v>
      </c>
      <c r="I663" t="s">
        <v>37</v>
      </c>
      <c r="J663" t="s">
        <v>17</v>
      </c>
      <c r="K663">
        <v>10000</v>
      </c>
      <c r="L663" t="s">
        <v>18</v>
      </c>
      <c r="M663">
        <v>10000</v>
      </c>
      <c r="N663" t="s">
        <v>56</v>
      </c>
      <c r="O663">
        <v>500</v>
      </c>
      <c r="P663">
        <v>9500</v>
      </c>
      <c r="Q663" t="s">
        <v>62</v>
      </c>
    </row>
    <row r="664" spans="1:17">
      <c r="A664">
        <v>663</v>
      </c>
      <c r="B664">
        <v>663</v>
      </c>
      <c r="C664" s="12">
        <v>44779</v>
      </c>
      <c r="D664">
        <v>63</v>
      </c>
      <c r="E664">
        <v>14</v>
      </c>
      <c r="F664">
        <v>3</v>
      </c>
      <c r="G664" t="s">
        <v>19</v>
      </c>
      <c r="H664" t="s">
        <v>15</v>
      </c>
      <c r="I664" t="s">
        <v>37</v>
      </c>
      <c r="J664" t="s">
        <v>17</v>
      </c>
      <c r="K664">
        <v>10000</v>
      </c>
      <c r="L664" t="s">
        <v>18</v>
      </c>
      <c r="M664">
        <v>30000</v>
      </c>
      <c r="N664" t="s">
        <v>19</v>
      </c>
      <c r="O664">
        <v>0</v>
      </c>
      <c r="P664">
        <v>30000</v>
      </c>
      <c r="Q664" t="s">
        <v>58</v>
      </c>
    </row>
    <row r="665" spans="1:17">
      <c r="A665">
        <v>664</v>
      </c>
      <c r="B665">
        <v>664</v>
      </c>
      <c r="C665" s="12">
        <v>44643</v>
      </c>
      <c r="D665">
        <v>65</v>
      </c>
      <c r="E665">
        <v>18</v>
      </c>
      <c r="F665">
        <v>2</v>
      </c>
      <c r="G665" t="s">
        <v>22</v>
      </c>
      <c r="H665" t="s">
        <v>15</v>
      </c>
      <c r="I665" t="s">
        <v>41</v>
      </c>
      <c r="J665" t="s">
        <v>17</v>
      </c>
      <c r="K665">
        <v>9000</v>
      </c>
      <c r="L665" t="s">
        <v>18</v>
      </c>
      <c r="M665">
        <v>18000</v>
      </c>
      <c r="N665" t="s">
        <v>56</v>
      </c>
      <c r="O665">
        <v>900</v>
      </c>
      <c r="P665">
        <v>17100</v>
      </c>
      <c r="Q665" t="s">
        <v>59</v>
      </c>
    </row>
    <row r="666" spans="1:17">
      <c r="A666">
        <v>665</v>
      </c>
      <c r="B666">
        <v>665</v>
      </c>
      <c r="C666" s="12">
        <v>44570</v>
      </c>
      <c r="D666">
        <v>83</v>
      </c>
      <c r="E666">
        <v>6</v>
      </c>
      <c r="F666">
        <v>2</v>
      </c>
      <c r="G666" t="s">
        <v>14</v>
      </c>
      <c r="H666" t="s">
        <v>15</v>
      </c>
      <c r="I666" t="s">
        <v>27</v>
      </c>
      <c r="J666" t="s">
        <v>17</v>
      </c>
      <c r="K666">
        <v>9000</v>
      </c>
      <c r="L666" t="s">
        <v>25</v>
      </c>
      <c r="M666">
        <v>18000</v>
      </c>
      <c r="N666" t="s">
        <v>56</v>
      </c>
      <c r="O666">
        <v>900</v>
      </c>
      <c r="P666">
        <v>17100</v>
      </c>
      <c r="Q666" t="s">
        <v>62</v>
      </c>
    </row>
    <row r="667" spans="1:17">
      <c r="A667">
        <v>666</v>
      </c>
      <c r="B667">
        <v>666</v>
      </c>
      <c r="C667" s="12">
        <v>44656</v>
      </c>
      <c r="D667">
        <v>34</v>
      </c>
      <c r="E667">
        <v>15</v>
      </c>
      <c r="F667">
        <v>1</v>
      </c>
      <c r="G667" t="s">
        <v>14</v>
      </c>
      <c r="H667" t="s">
        <v>20</v>
      </c>
      <c r="I667" t="s">
        <v>38</v>
      </c>
      <c r="J667" t="s">
        <v>17</v>
      </c>
      <c r="K667">
        <v>10000</v>
      </c>
      <c r="L667" t="s">
        <v>18</v>
      </c>
      <c r="M667">
        <v>10000</v>
      </c>
      <c r="N667" t="s">
        <v>56</v>
      </c>
      <c r="O667">
        <v>500</v>
      </c>
      <c r="P667">
        <v>9500</v>
      </c>
      <c r="Q667" t="s">
        <v>57</v>
      </c>
    </row>
    <row r="668" spans="1:17">
      <c r="A668">
        <v>667</v>
      </c>
      <c r="B668">
        <v>667</v>
      </c>
      <c r="C668" s="12">
        <v>44802</v>
      </c>
      <c r="D668">
        <v>100</v>
      </c>
      <c r="E668">
        <v>15</v>
      </c>
      <c r="F668">
        <v>3</v>
      </c>
      <c r="G668" t="s">
        <v>19</v>
      </c>
      <c r="H668" t="s">
        <v>20</v>
      </c>
      <c r="I668" t="s">
        <v>38</v>
      </c>
      <c r="J668" t="s">
        <v>17</v>
      </c>
      <c r="K668">
        <v>10000</v>
      </c>
      <c r="L668" t="s">
        <v>18</v>
      </c>
      <c r="M668">
        <v>30000</v>
      </c>
      <c r="N668" t="s">
        <v>19</v>
      </c>
      <c r="O668">
        <v>0</v>
      </c>
      <c r="P668">
        <v>30000</v>
      </c>
      <c r="Q668" t="s">
        <v>58</v>
      </c>
    </row>
    <row r="669" spans="1:17">
      <c r="A669">
        <v>668</v>
      </c>
      <c r="B669">
        <v>668</v>
      </c>
      <c r="C669" s="12">
        <v>44658</v>
      </c>
      <c r="D669">
        <v>60</v>
      </c>
      <c r="E669">
        <v>16</v>
      </c>
      <c r="F669">
        <v>2</v>
      </c>
      <c r="G669" t="s">
        <v>30</v>
      </c>
      <c r="H669" t="s">
        <v>20</v>
      </c>
      <c r="I669" t="s">
        <v>39</v>
      </c>
      <c r="J669" t="s">
        <v>17</v>
      </c>
      <c r="K669">
        <v>10000</v>
      </c>
      <c r="L669" t="s">
        <v>18</v>
      </c>
      <c r="M669">
        <v>20000</v>
      </c>
      <c r="N669" t="s">
        <v>56</v>
      </c>
      <c r="O669">
        <v>1000</v>
      </c>
      <c r="P669">
        <v>19000</v>
      </c>
      <c r="Q669" t="s">
        <v>57</v>
      </c>
    </row>
    <row r="670" spans="1:17">
      <c r="A670">
        <v>669</v>
      </c>
      <c r="B670">
        <v>669</v>
      </c>
      <c r="C670" s="12">
        <v>44743</v>
      </c>
      <c r="D670">
        <v>29</v>
      </c>
      <c r="E670">
        <v>13</v>
      </c>
      <c r="F670">
        <v>2</v>
      </c>
      <c r="G670" t="s">
        <v>19</v>
      </c>
      <c r="H670" t="s">
        <v>15</v>
      </c>
      <c r="I670" t="s">
        <v>36</v>
      </c>
      <c r="J670" t="s">
        <v>17</v>
      </c>
      <c r="K670">
        <v>10000</v>
      </c>
      <c r="L670" t="s">
        <v>18</v>
      </c>
      <c r="M670">
        <v>20000</v>
      </c>
      <c r="N670" t="s">
        <v>19</v>
      </c>
      <c r="O670">
        <v>0</v>
      </c>
      <c r="P670">
        <v>20000</v>
      </c>
      <c r="Q670" t="s">
        <v>60</v>
      </c>
    </row>
    <row r="671" spans="1:17">
      <c r="A671">
        <v>670</v>
      </c>
      <c r="B671">
        <v>670</v>
      </c>
      <c r="C671" s="12">
        <v>44720</v>
      </c>
      <c r="D671">
        <v>22</v>
      </c>
      <c r="E671">
        <v>13</v>
      </c>
      <c r="F671">
        <v>3</v>
      </c>
      <c r="G671" t="s">
        <v>33</v>
      </c>
      <c r="H671" t="s">
        <v>15</v>
      </c>
      <c r="I671" t="s">
        <v>36</v>
      </c>
      <c r="J671" t="s">
        <v>17</v>
      </c>
      <c r="K671">
        <v>10000</v>
      </c>
      <c r="L671" t="s">
        <v>18</v>
      </c>
      <c r="M671">
        <v>30000</v>
      </c>
      <c r="N671" t="s">
        <v>56</v>
      </c>
      <c r="O671">
        <v>1500</v>
      </c>
      <c r="P671">
        <v>28500</v>
      </c>
      <c r="Q671" t="s">
        <v>63</v>
      </c>
    </row>
    <row r="672" spans="1:17">
      <c r="A672">
        <v>671</v>
      </c>
      <c r="B672">
        <v>671</v>
      </c>
      <c r="C672" s="12">
        <v>44784</v>
      </c>
      <c r="D672">
        <v>39</v>
      </c>
      <c r="E672">
        <v>1</v>
      </c>
      <c r="F672">
        <v>1</v>
      </c>
      <c r="G672" t="s">
        <v>30</v>
      </c>
      <c r="H672" t="s">
        <v>15</v>
      </c>
      <c r="I672" t="s">
        <v>16</v>
      </c>
      <c r="J672" t="s">
        <v>17</v>
      </c>
      <c r="K672">
        <v>9000</v>
      </c>
      <c r="L672" t="s">
        <v>18</v>
      </c>
      <c r="M672">
        <v>9000</v>
      </c>
      <c r="N672" t="s">
        <v>56</v>
      </c>
      <c r="O672">
        <v>450</v>
      </c>
      <c r="P672">
        <v>8550</v>
      </c>
      <c r="Q672" t="s">
        <v>58</v>
      </c>
    </row>
    <row r="673" spans="1:17">
      <c r="A673">
        <v>672</v>
      </c>
      <c r="B673">
        <v>672</v>
      </c>
      <c r="C673" s="12">
        <v>44772</v>
      </c>
      <c r="D673">
        <v>64</v>
      </c>
      <c r="E673">
        <v>8</v>
      </c>
      <c r="F673">
        <v>2</v>
      </c>
      <c r="G673" t="s">
        <v>33</v>
      </c>
      <c r="H673" t="s">
        <v>20</v>
      </c>
      <c r="I673" t="s">
        <v>29</v>
      </c>
      <c r="J673" t="s">
        <v>17</v>
      </c>
      <c r="K673">
        <v>9000</v>
      </c>
      <c r="L673" t="s">
        <v>25</v>
      </c>
      <c r="M673">
        <v>18000</v>
      </c>
      <c r="N673" t="s">
        <v>56</v>
      </c>
      <c r="O673">
        <v>900</v>
      </c>
      <c r="P673">
        <v>17100</v>
      </c>
      <c r="Q673" t="s">
        <v>60</v>
      </c>
    </row>
    <row r="674" spans="1:17">
      <c r="A674">
        <v>673</v>
      </c>
      <c r="B674">
        <v>673</v>
      </c>
      <c r="C674" s="12">
        <v>44617</v>
      </c>
      <c r="D674">
        <v>8</v>
      </c>
      <c r="E674">
        <v>8</v>
      </c>
      <c r="F674">
        <v>3</v>
      </c>
      <c r="G674" t="s">
        <v>14</v>
      </c>
      <c r="H674" t="s">
        <v>15</v>
      </c>
      <c r="I674" t="s">
        <v>29</v>
      </c>
      <c r="J674" t="s">
        <v>17</v>
      </c>
      <c r="K674">
        <v>9000</v>
      </c>
      <c r="L674" t="s">
        <v>25</v>
      </c>
      <c r="M674">
        <v>27000</v>
      </c>
      <c r="N674" t="s">
        <v>56</v>
      </c>
      <c r="O674">
        <v>1350</v>
      </c>
      <c r="P674">
        <v>25650</v>
      </c>
      <c r="Q674" t="s">
        <v>61</v>
      </c>
    </row>
    <row r="675" spans="1:17">
      <c r="A675">
        <v>674</v>
      </c>
      <c r="B675">
        <v>674</v>
      </c>
      <c r="C675" s="12">
        <v>44697</v>
      </c>
      <c r="D675">
        <v>25</v>
      </c>
      <c r="E675">
        <v>3</v>
      </c>
      <c r="F675">
        <v>2</v>
      </c>
      <c r="G675" t="s">
        <v>14</v>
      </c>
      <c r="H675" t="s">
        <v>20</v>
      </c>
      <c r="I675" t="s">
        <v>23</v>
      </c>
      <c r="J675" t="s">
        <v>17</v>
      </c>
      <c r="K675">
        <v>9000</v>
      </c>
      <c r="L675" t="s">
        <v>18</v>
      </c>
      <c r="M675">
        <v>18000</v>
      </c>
      <c r="N675" t="s">
        <v>56</v>
      </c>
      <c r="O675">
        <v>900</v>
      </c>
      <c r="P675">
        <v>17100</v>
      </c>
      <c r="Q675" t="s">
        <v>64</v>
      </c>
    </row>
    <row r="676" spans="1:17">
      <c r="A676">
        <v>675</v>
      </c>
      <c r="B676">
        <v>675</v>
      </c>
      <c r="C676" s="12">
        <v>44585</v>
      </c>
      <c r="D676">
        <v>28</v>
      </c>
      <c r="E676">
        <v>6</v>
      </c>
      <c r="F676">
        <v>2</v>
      </c>
      <c r="G676" t="s">
        <v>22</v>
      </c>
      <c r="H676" t="s">
        <v>20</v>
      </c>
      <c r="I676" t="s">
        <v>27</v>
      </c>
      <c r="J676" t="s">
        <v>17</v>
      </c>
      <c r="K676">
        <v>9000</v>
      </c>
      <c r="L676" t="s">
        <v>25</v>
      </c>
      <c r="M676">
        <v>18000</v>
      </c>
      <c r="N676" t="s">
        <v>56</v>
      </c>
      <c r="O676">
        <v>900</v>
      </c>
      <c r="P676">
        <v>17100</v>
      </c>
      <c r="Q676" t="s">
        <v>62</v>
      </c>
    </row>
    <row r="677" spans="1:17">
      <c r="A677">
        <v>676</v>
      </c>
      <c r="B677">
        <v>676</v>
      </c>
      <c r="C677" s="12">
        <v>44573</v>
      </c>
      <c r="D677">
        <v>49</v>
      </c>
      <c r="E677">
        <v>2</v>
      </c>
      <c r="F677">
        <v>1</v>
      </c>
      <c r="G677" t="s">
        <v>45</v>
      </c>
      <c r="H677" t="s">
        <v>15</v>
      </c>
      <c r="I677" t="s">
        <v>21</v>
      </c>
      <c r="J677" t="s">
        <v>17</v>
      </c>
      <c r="K677">
        <v>9000</v>
      </c>
      <c r="L677" t="s">
        <v>18</v>
      </c>
      <c r="M677">
        <v>9000</v>
      </c>
      <c r="N677" t="s">
        <v>56</v>
      </c>
      <c r="O677">
        <v>450</v>
      </c>
      <c r="P677">
        <v>8550</v>
      </c>
      <c r="Q677" t="s">
        <v>62</v>
      </c>
    </row>
    <row r="678" spans="1:17">
      <c r="A678">
        <v>677</v>
      </c>
      <c r="B678">
        <v>677</v>
      </c>
      <c r="C678" s="12">
        <v>44684</v>
      </c>
      <c r="D678">
        <v>47</v>
      </c>
      <c r="E678">
        <v>6</v>
      </c>
      <c r="F678">
        <v>3</v>
      </c>
      <c r="G678" t="s">
        <v>30</v>
      </c>
      <c r="H678" t="s">
        <v>15</v>
      </c>
      <c r="I678" t="s">
        <v>27</v>
      </c>
      <c r="J678" t="s">
        <v>17</v>
      </c>
      <c r="K678">
        <v>9000</v>
      </c>
      <c r="L678" t="s">
        <v>25</v>
      </c>
      <c r="M678">
        <v>27000</v>
      </c>
      <c r="N678" t="s">
        <v>56</v>
      </c>
      <c r="O678">
        <v>1350</v>
      </c>
      <c r="P678">
        <v>25650</v>
      </c>
      <c r="Q678" t="s">
        <v>64</v>
      </c>
    </row>
    <row r="679" spans="1:17">
      <c r="A679">
        <v>678</v>
      </c>
      <c r="B679">
        <v>678</v>
      </c>
      <c r="C679" s="12">
        <v>44643</v>
      </c>
      <c r="D679">
        <v>18</v>
      </c>
      <c r="E679">
        <v>1</v>
      </c>
      <c r="F679">
        <v>2</v>
      </c>
      <c r="G679" t="s">
        <v>30</v>
      </c>
      <c r="H679" t="s">
        <v>15</v>
      </c>
      <c r="I679" t="s">
        <v>16</v>
      </c>
      <c r="J679" t="s">
        <v>17</v>
      </c>
      <c r="K679">
        <v>9000</v>
      </c>
      <c r="L679" t="s">
        <v>18</v>
      </c>
      <c r="M679">
        <v>18000</v>
      </c>
      <c r="N679" t="s">
        <v>56</v>
      </c>
      <c r="O679">
        <v>900</v>
      </c>
      <c r="P679">
        <v>17100</v>
      </c>
      <c r="Q679" t="s">
        <v>59</v>
      </c>
    </row>
    <row r="680" spans="1:17">
      <c r="A680">
        <v>679</v>
      </c>
      <c r="B680">
        <v>679</v>
      </c>
      <c r="C680" s="12">
        <v>44636</v>
      </c>
      <c r="D680">
        <v>18</v>
      </c>
      <c r="E680">
        <v>1</v>
      </c>
      <c r="F680">
        <v>3</v>
      </c>
      <c r="G680" t="s">
        <v>33</v>
      </c>
      <c r="H680" t="s">
        <v>20</v>
      </c>
      <c r="I680" t="s">
        <v>16</v>
      </c>
      <c r="J680" t="s">
        <v>17</v>
      </c>
      <c r="K680">
        <v>9000</v>
      </c>
      <c r="L680" t="s">
        <v>18</v>
      </c>
      <c r="M680">
        <v>27000</v>
      </c>
      <c r="N680" t="s">
        <v>56</v>
      </c>
      <c r="O680">
        <v>1350</v>
      </c>
      <c r="P680">
        <v>25650</v>
      </c>
      <c r="Q680" t="s">
        <v>59</v>
      </c>
    </row>
    <row r="681" spans="1:17">
      <c r="A681">
        <v>680</v>
      </c>
      <c r="B681">
        <v>680</v>
      </c>
      <c r="C681" s="12">
        <v>44739</v>
      </c>
      <c r="D681">
        <v>54</v>
      </c>
      <c r="E681">
        <v>14</v>
      </c>
      <c r="F681">
        <v>1</v>
      </c>
      <c r="G681" t="s">
        <v>33</v>
      </c>
      <c r="H681" t="s">
        <v>20</v>
      </c>
      <c r="I681" t="s">
        <v>37</v>
      </c>
      <c r="J681" t="s">
        <v>17</v>
      </c>
      <c r="K681">
        <v>10000</v>
      </c>
      <c r="L681" t="s">
        <v>18</v>
      </c>
      <c r="M681">
        <v>10000</v>
      </c>
      <c r="N681" t="s">
        <v>56</v>
      </c>
      <c r="O681">
        <v>500</v>
      </c>
      <c r="P681">
        <v>9500</v>
      </c>
      <c r="Q681" t="s">
        <v>63</v>
      </c>
    </row>
    <row r="682" spans="1:17">
      <c r="A682">
        <v>681</v>
      </c>
      <c r="B682">
        <v>681</v>
      </c>
      <c r="C682" s="12">
        <v>44618</v>
      </c>
      <c r="D682">
        <v>20</v>
      </c>
      <c r="E682">
        <v>18</v>
      </c>
      <c r="F682">
        <v>3</v>
      </c>
      <c r="G682" t="s">
        <v>22</v>
      </c>
      <c r="H682" t="s">
        <v>15</v>
      </c>
      <c r="I682" t="s">
        <v>41</v>
      </c>
      <c r="J682" t="s">
        <v>17</v>
      </c>
      <c r="K682">
        <v>9000</v>
      </c>
      <c r="L682" t="s">
        <v>18</v>
      </c>
      <c r="M682">
        <v>27000</v>
      </c>
      <c r="N682" t="s">
        <v>56</v>
      </c>
      <c r="O682">
        <v>1350</v>
      </c>
      <c r="P682">
        <v>25650</v>
      </c>
      <c r="Q682" t="s">
        <v>61</v>
      </c>
    </row>
    <row r="683" spans="1:17">
      <c r="A683">
        <v>682</v>
      </c>
      <c r="B683">
        <v>682</v>
      </c>
      <c r="C683" s="12">
        <v>44590</v>
      </c>
      <c r="D683">
        <v>54</v>
      </c>
      <c r="E683">
        <v>3</v>
      </c>
      <c r="F683">
        <v>2</v>
      </c>
      <c r="G683" t="s">
        <v>30</v>
      </c>
      <c r="H683" t="s">
        <v>20</v>
      </c>
      <c r="I683" t="s">
        <v>23</v>
      </c>
      <c r="J683" t="s">
        <v>17</v>
      </c>
      <c r="K683">
        <v>9000</v>
      </c>
      <c r="L683" t="s">
        <v>18</v>
      </c>
      <c r="M683">
        <v>18000</v>
      </c>
      <c r="N683" t="s">
        <v>56</v>
      </c>
      <c r="O683">
        <v>900</v>
      </c>
      <c r="P683">
        <v>17100</v>
      </c>
      <c r="Q683" t="s">
        <v>62</v>
      </c>
    </row>
    <row r="684" spans="1:17">
      <c r="A684">
        <v>683</v>
      </c>
      <c r="B684">
        <v>683</v>
      </c>
      <c r="C684" s="12">
        <v>44652</v>
      </c>
      <c r="D684">
        <v>76</v>
      </c>
      <c r="E684">
        <v>4</v>
      </c>
      <c r="F684">
        <v>3</v>
      </c>
      <c r="G684" t="s">
        <v>33</v>
      </c>
      <c r="H684" t="s">
        <v>15</v>
      </c>
      <c r="I684" t="s">
        <v>24</v>
      </c>
      <c r="J684" t="s">
        <v>17</v>
      </c>
      <c r="K684">
        <v>9000</v>
      </c>
      <c r="L684" t="s">
        <v>25</v>
      </c>
      <c r="M684">
        <v>27000</v>
      </c>
      <c r="N684" t="s">
        <v>56</v>
      </c>
      <c r="O684">
        <v>1350</v>
      </c>
      <c r="P684">
        <v>25650</v>
      </c>
      <c r="Q684" t="s">
        <v>57</v>
      </c>
    </row>
    <row r="685" spans="1:17">
      <c r="A685">
        <v>684</v>
      </c>
      <c r="B685">
        <v>684</v>
      </c>
      <c r="C685" s="12">
        <v>44571</v>
      </c>
      <c r="D685">
        <v>40</v>
      </c>
      <c r="E685">
        <v>17</v>
      </c>
      <c r="F685">
        <v>1</v>
      </c>
      <c r="G685" t="s">
        <v>30</v>
      </c>
      <c r="H685" t="s">
        <v>15</v>
      </c>
      <c r="I685" t="s">
        <v>40</v>
      </c>
      <c r="J685" t="s">
        <v>17</v>
      </c>
      <c r="K685">
        <v>10000</v>
      </c>
      <c r="L685" t="s">
        <v>18</v>
      </c>
      <c r="M685">
        <v>10000</v>
      </c>
      <c r="N685" t="s">
        <v>56</v>
      </c>
      <c r="O685">
        <v>500</v>
      </c>
      <c r="P685">
        <v>9500</v>
      </c>
      <c r="Q685" t="s">
        <v>62</v>
      </c>
    </row>
    <row r="686" spans="1:17">
      <c r="A686">
        <v>685</v>
      </c>
      <c r="B686">
        <v>685</v>
      </c>
      <c r="C686" s="12">
        <v>44654</v>
      </c>
      <c r="D686">
        <v>76</v>
      </c>
      <c r="E686">
        <v>15</v>
      </c>
      <c r="F686">
        <v>1</v>
      </c>
      <c r="G686" t="s">
        <v>19</v>
      </c>
      <c r="H686" t="s">
        <v>15</v>
      </c>
      <c r="I686" t="s">
        <v>38</v>
      </c>
      <c r="J686" t="s">
        <v>17</v>
      </c>
      <c r="K686">
        <v>10000</v>
      </c>
      <c r="L686" t="s">
        <v>18</v>
      </c>
      <c r="M686">
        <v>10000</v>
      </c>
      <c r="N686" t="s">
        <v>19</v>
      </c>
      <c r="O686">
        <v>0</v>
      </c>
      <c r="P686">
        <v>10000</v>
      </c>
      <c r="Q686" t="s">
        <v>57</v>
      </c>
    </row>
    <row r="687" spans="1:17">
      <c r="A687">
        <v>686</v>
      </c>
      <c r="B687">
        <v>686</v>
      </c>
      <c r="C687" s="12">
        <v>44699</v>
      </c>
      <c r="D687">
        <v>9</v>
      </c>
      <c r="E687">
        <v>10</v>
      </c>
      <c r="F687">
        <v>3</v>
      </c>
      <c r="G687" t="s">
        <v>33</v>
      </c>
      <c r="H687" t="s">
        <v>15</v>
      </c>
      <c r="I687" t="s">
        <v>32</v>
      </c>
      <c r="J687" t="s">
        <v>17</v>
      </c>
      <c r="K687">
        <v>9000</v>
      </c>
      <c r="L687" t="s">
        <v>18</v>
      </c>
      <c r="M687">
        <v>27000</v>
      </c>
      <c r="N687" t="s">
        <v>56</v>
      </c>
      <c r="O687">
        <v>1350</v>
      </c>
      <c r="P687">
        <v>25650</v>
      </c>
      <c r="Q687" t="s">
        <v>64</v>
      </c>
    </row>
    <row r="688" spans="1:17">
      <c r="A688">
        <v>687</v>
      </c>
      <c r="B688">
        <v>687</v>
      </c>
      <c r="C688" s="12">
        <v>44692</v>
      </c>
      <c r="D688">
        <v>31</v>
      </c>
      <c r="E688">
        <v>3</v>
      </c>
      <c r="F688">
        <v>1</v>
      </c>
      <c r="G688" t="s">
        <v>45</v>
      </c>
      <c r="H688" t="s">
        <v>20</v>
      </c>
      <c r="I688" t="s">
        <v>23</v>
      </c>
      <c r="J688" t="s">
        <v>17</v>
      </c>
      <c r="K688">
        <v>9000</v>
      </c>
      <c r="L688" t="s">
        <v>18</v>
      </c>
      <c r="M688">
        <v>9000</v>
      </c>
      <c r="N688" t="s">
        <v>56</v>
      </c>
      <c r="O688">
        <v>450</v>
      </c>
      <c r="P688">
        <v>8550</v>
      </c>
      <c r="Q688" t="s">
        <v>64</v>
      </c>
    </row>
    <row r="689" spans="1:17">
      <c r="A689">
        <v>688</v>
      </c>
      <c r="B689">
        <v>688</v>
      </c>
      <c r="C689" s="12">
        <v>44648</v>
      </c>
      <c r="D689">
        <v>52</v>
      </c>
      <c r="E689">
        <v>16</v>
      </c>
      <c r="F689">
        <v>3</v>
      </c>
      <c r="G689" t="s">
        <v>19</v>
      </c>
      <c r="H689" t="s">
        <v>20</v>
      </c>
      <c r="I689" t="s">
        <v>39</v>
      </c>
      <c r="J689" t="s">
        <v>17</v>
      </c>
      <c r="K689">
        <v>10000</v>
      </c>
      <c r="L689" t="s">
        <v>18</v>
      </c>
      <c r="M689">
        <v>30000</v>
      </c>
      <c r="N689" t="s">
        <v>19</v>
      </c>
      <c r="O689">
        <v>0</v>
      </c>
      <c r="P689">
        <v>30000</v>
      </c>
      <c r="Q689" t="s">
        <v>59</v>
      </c>
    </row>
    <row r="690" spans="1:17">
      <c r="A690">
        <v>689</v>
      </c>
      <c r="B690">
        <v>689</v>
      </c>
      <c r="C690" s="12">
        <v>44591</v>
      </c>
      <c r="D690">
        <v>22</v>
      </c>
      <c r="E690">
        <v>17</v>
      </c>
      <c r="F690">
        <v>1</v>
      </c>
      <c r="G690" t="s">
        <v>45</v>
      </c>
      <c r="H690" t="s">
        <v>15</v>
      </c>
      <c r="I690" t="s">
        <v>40</v>
      </c>
      <c r="J690" t="s">
        <v>17</v>
      </c>
      <c r="K690">
        <v>10000</v>
      </c>
      <c r="L690" t="s">
        <v>18</v>
      </c>
      <c r="M690">
        <v>10000</v>
      </c>
      <c r="N690" t="s">
        <v>56</v>
      </c>
      <c r="O690">
        <v>500</v>
      </c>
      <c r="P690">
        <v>9500</v>
      </c>
      <c r="Q690" t="s">
        <v>62</v>
      </c>
    </row>
    <row r="691" spans="1:17">
      <c r="A691">
        <v>690</v>
      </c>
      <c r="B691">
        <v>690</v>
      </c>
      <c r="C691" s="12">
        <v>44595</v>
      </c>
      <c r="D691">
        <v>55</v>
      </c>
      <c r="E691">
        <v>17</v>
      </c>
      <c r="F691">
        <v>1</v>
      </c>
      <c r="G691" t="s">
        <v>14</v>
      </c>
      <c r="H691" t="s">
        <v>15</v>
      </c>
      <c r="I691" t="s">
        <v>40</v>
      </c>
      <c r="J691" t="s">
        <v>17</v>
      </c>
      <c r="K691">
        <v>10000</v>
      </c>
      <c r="L691" t="s">
        <v>18</v>
      </c>
      <c r="M691">
        <v>10000</v>
      </c>
      <c r="N691" t="s">
        <v>56</v>
      </c>
      <c r="O691">
        <v>500</v>
      </c>
      <c r="P691">
        <v>9500</v>
      </c>
      <c r="Q691" t="s">
        <v>61</v>
      </c>
    </row>
    <row r="692" spans="1:17">
      <c r="A692">
        <v>691</v>
      </c>
      <c r="B692">
        <v>691</v>
      </c>
      <c r="C692" s="12">
        <v>44614</v>
      </c>
      <c r="D692">
        <v>52</v>
      </c>
      <c r="E692">
        <v>8</v>
      </c>
      <c r="F692">
        <v>1</v>
      </c>
      <c r="G692" t="s">
        <v>14</v>
      </c>
      <c r="H692" t="s">
        <v>15</v>
      </c>
      <c r="I692" t="s">
        <v>29</v>
      </c>
      <c r="J692" t="s">
        <v>17</v>
      </c>
      <c r="K692">
        <v>9000</v>
      </c>
      <c r="L692" t="s">
        <v>25</v>
      </c>
      <c r="M692">
        <v>9000</v>
      </c>
      <c r="N692" t="s">
        <v>56</v>
      </c>
      <c r="O692">
        <v>450</v>
      </c>
      <c r="P692">
        <v>8550</v>
      </c>
      <c r="Q692" t="s">
        <v>61</v>
      </c>
    </row>
    <row r="693" spans="1:17">
      <c r="A693">
        <v>692</v>
      </c>
      <c r="B693">
        <v>692</v>
      </c>
      <c r="C693" s="12">
        <v>44587</v>
      </c>
      <c r="D693">
        <v>100</v>
      </c>
      <c r="E693">
        <v>1</v>
      </c>
      <c r="F693">
        <v>3</v>
      </c>
      <c r="G693" t="s">
        <v>33</v>
      </c>
      <c r="H693" t="s">
        <v>20</v>
      </c>
      <c r="I693" t="s">
        <v>16</v>
      </c>
      <c r="J693" t="s">
        <v>17</v>
      </c>
      <c r="K693">
        <v>9000</v>
      </c>
      <c r="L693" t="s">
        <v>18</v>
      </c>
      <c r="M693">
        <v>27000</v>
      </c>
      <c r="N693" t="s">
        <v>56</v>
      </c>
      <c r="O693">
        <v>1350</v>
      </c>
      <c r="P693">
        <v>25650</v>
      </c>
      <c r="Q693" t="s">
        <v>62</v>
      </c>
    </row>
    <row r="694" spans="1:17">
      <c r="A694">
        <v>693</v>
      </c>
      <c r="B694">
        <v>693</v>
      </c>
      <c r="C694" s="12">
        <v>44618</v>
      </c>
      <c r="D694">
        <v>84</v>
      </c>
      <c r="E694">
        <v>2</v>
      </c>
      <c r="F694">
        <v>2</v>
      </c>
      <c r="G694" t="s">
        <v>19</v>
      </c>
      <c r="H694" t="s">
        <v>20</v>
      </c>
      <c r="I694" t="s">
        <v>21</v>
      </c>
      <c r="J694" t="s">
        <v>17</v>
      </c>
      <c r="K694">
        <v>9000</v>
      </c>
      <c r="L694" t="s">
        <v>18</v>
      </c>
      <c r="M694">
        <v>18000</v>
      </c>
      <c r="N694" t="s">
        <v>19</v>
      </c>
      <c r="O694">
        <v>0</v>
      </c>
      <c r="P694">
        <v>18000</v>
      </c>
      <c r="Q694" t="s">
        <v>61</v>
      </c>
    </row>
    <row r="695" spans="1:17">
      <c r="A695">
        <v>694</v>
      </c>
      <c r="B695">
        <v>694</v>
      </c>
      <c r="C695" s="12">
        <v>44571</v>
      </c>
      <c r="D695">
        <v>17</v>
      </c>
      <c r="E695">
        <v>2</v>
      </c>
      <c r="F695">
        <v>1</v>
      </c>
      <c r="G695" t="s">
        <v>33</v>
      </c>
      <c r="H695" t="s">
        <v>20</v>
      </c>
      <c r="I695" t="s">
        <v>21</v>
      </c>
      <c r="J695" t="s">
        <v>17</v>
      </c>
      <c r="K695">
        <v>9000</v>
      </c>
      <c r="L695" t="s">
        <v>18</v>
      </c>
      <c r="M695">
        <v>9000</v>
      </c>
      <c r="N695" t="s">
        <v>56</v>
      </c>
      <c r="O695">
        <v>450</v>
      </c>
      <c r="P695">
        <v>8550</v>
      </c>
      <c r="Q695" t="s">
        <v>62</v>
      </c>
    </row>
    <row r="696" spans="1:17">
      <c r="A696">
        <v>695</v>
      </c>
      <c r="B696">
        <v>695</v>
      </c>
      <c r="C696" s="12">
        <v>44672</v>
      </c>
      <c r="D696">
        <v>13</v>
      </c>
      <c r="E696">
        <v>6</v>
      </c>
      <c r="F696">
        <v>1</v>
      </c>
      <c r="G696" t="s">
        <v>14</v>
      </c>
      <c r="H696" t="s">
        <v>15</v>
      </c>
      <c r="I696" t="s">
        <v>27</v>
      </c>
      <c r="J696" t="s">
        <v>17</v>
      </c>
      <c r="K696">
        <v>9000</v>
      </c>
      <c r="L696" t="s">
        <v>25</v>
      </c>
      <c r="M696">
        <v>9000</v>
      </c>
      <c r="N696" t="s">
        <v>56</v>
      </c>
      <c r="O696">
        <v>450</v>
      </c>
      <c r="P696">
        <v>8550</v>
      </c>
      <c r="Q696" t="s">
        <v>57</v>
      </c>
    </row>
    <row r="697" spans="1:17">
      <c r="A697">
        <v>696</v>
      </c>
      <c r="B697">
        <v>696</v>
      </c>
      <c r="C697" s="12">
        <v>44717</v>
      </c>
      <c r="D697">
        <v>8</v>
      </c>
      <c r="E697">
        <v>9</v>
      </c>
      <c r="F697">
        <v>2</v>
      </c>
      <c r="G697" t="s">
        <v>30</v>
      </c>
      <c r="H697" t="s">
        <v>20</v>
      </c>
      <c r="I697" t="s">
        <v>31</v>
      </c>
      <c r="J697" t="s">
        <v>17</v>
      </c>
      <c r="K697">
        <v>9000</v>
      </c>
      <c r="L697" t="s">
        <v>25</v>
      </c>
      <c r="M697">
        <v>18000</v>
      </c>
      <c r="N697" t="s">
        <v>56</v>
      </c>
      <c r="O697">
        <v>900</v>
      </c>
      <c r="P697">
        <v>17100</v>
      </c>
      <c r="Q697" t="s">
        <v>63</v>
      </c>
    </row>
    <row r="698" spans="1:17">
      <c r="A698">
        <v>697</v>
      </c>
      <c r="B698">
        <v>697</v>
      </c>
      <c r="C698" s="12">
        <v>44617</v>
      </c>
      <c r="D698">
        <v>92</v>
      </c>
      <c r="E698">
        <v>13</v>
      </c>
      <c r="F698">
        <v>1</v>
      </c>
      <c r="G698" t="s">
        <v>19</v>
      </c>
      <c r="H698" t="s">
        <v>20</v>
      </c>
      <c r="I698" t="s">
        <v>36</v>
      </c>
      <c r="J698" t="s">
        <v>17</v>
      </c>
      <c r="K698">
        <v>10000</v>
      </c>
      <c r="L698" t="s">
        <v>18</v>
      </c>
      <c r="M698">
        <v>10000</v>
      </c>
      <c r="N698" t="s">
        <v>19</v>
      </c>
      <c r="O698">
        <v>0</v>
      </c>
      <c r="P698">
        <v>10000</v>
      </c>
      <c r="Q698" t="s">
        <v>61</v>
      </c>
    </row>
    <row r="699" spans="1:17">
      <c r="A699">
        <v>698</v>
      </c>
      <c r="B699">
        <v>698</v>
      </c>
      <c r="C699" s="12">
        <v>44798</v>
      </c>
      <c r="D699">
        <v>19</v>
      </c>
      <c r="E699">
        <v>1</v>
      </c>
      <c r="F699">
        <v>3</v>
      </c>
      <c r="G699" t="s">
        <v>30</v>
      </c>
      <c r="H699" t="s">
        <v>20</v>
      </c>
      <c r="I699" t="s">
        <v>16</v>
      </c>
      <c r="J699" t="s">
        <v>17</v>
      </c>
      <c r="K699">
        <v>9000</v>
      </c>
      <c r="L699" t="s">
        <v>18</v>
      </c>
      <c r="M699">
        <v>27000</v>
      </c>
      <c r="N699" t="s">
        <v>56</v>
      </c>
      <c r="O699">
        <v>1350</v>
      </c>
      <c r="P699">
        <v>25650</v>
      </c>
      <c r="Q699" t="s">
        <v>58</v>
      </c>
    </row>
    <row r="700" spans="1:17">
      <c r="A700">
        <v>699</v>
      </c>
      <c r="B700">
        <v>699</v>
      </c>
      <c r="C700" s="12">
        <v>44729</v>
      </c>
      <c r="D700">
        <v>95</v>
      </c>
      <c r="E700">
        <v>13</v>
      </c>
      <c r="F700">
        <v>2</v>
      </c>
      <c r="G700" t="s">
        <v>22</v>
      </c>
      <c r="H700" t="s">
        <v>15</v>
      </c>
      <c r="I700" t="s">
        <v>36</v>
      </c>
      <c r="J700" t="s">
        <v>17</v>
      </c>
      <c r="K700">
        <v>10000</v>
      </c>
      <c r="L700" t="s">
        <v>18</v>
      </c>
      <c r="M700">
        <v>20000</v>
      </c>
      <c r="N700" t="s">
        <v>56</v>
      </c>
      <c r="O700">
        <v>1000</v>
      </c>
      <c r="P700">
        <v>19000</v>
      </c>
      <c r="Q700" t="s">
        <v>63</v>
      </c>
    </row>
    <row r="701" spans="1:17">
      <c r="A701">
        <v>700</v>
      </c>
      <c r="B701">
        <v>700</v>
      </c>
      <c r="C701" s="12">
        <v>44679</v>
      </c>
      <c r="D701">
        <v>81</v>
      </c>
      <c r="E701">
        <v>18</v>
      </c>
      <c r="F701">
        <v>1</v>
      </c>
      <c r="G701" t="s">
        <v>45</v>
      </c>
      <c r="H701" t="s">
        <v>15</v>
      </c>
      <c r="I701" t="s">
        <v>41</v>
      </c>
      <c r="J701" t="s">
        <v>17</v>
      </c>
      <c r="K701">
        <v>9000</v>
      </c>
      <c r="L701" t="s">
        <v>18</v>
      </c>
      <c r="M701">
        <v>9000</v>
      </c>
      <c r="N701" t="s">
        <v>56</v>
      </c>
      <c r="O701">
        <v>450</v>
      </c>
      <c r="P701">
        <v>8550</v>
      </c>
      <c r="Q701" t="s">
        <v>57</v>
      </c>
    </row>
    <row r="702" spans="1:17">
      <c r="A702">
        <v>701</v>
      </c>
      <c r="B702">
        <v>701</v>
      </c>
      <c r="C702" s="12">
        <v>44762</v>
      </c>
      <c r="D702">
        <v>33</v>
      </c>
      <c r="E702">
        <v>1</v>
      </c>
      <c r="F702">
        <v>2</v>
      </c>
      <c r="G702" t="s">
        <v>45</v>
      </c>
      <c r="H702" t="s">
        <v>20</v>
      </c>
      <c r="I702" t="s">
        <v>16</v>
      </c>
      <c r="J702" t="s">
        <v>17</v>
      </c>
      <c r="K702">
        <v>9000</v>
      </c>
      <c r="L702" t="s">
        <v>18</v>
      </c>
      <c r="M702">
        <v>18000</v>
      </c>
      <c r="N702" t="s">
        <v>56</v>
      </c>
      <c r="O702">
        <v>900</v>
      </c>
      <c r="P702">
        <v>17100</v>
      </c>
      <c r="Q702" t="s">
        <v>60</v>
      </c>
    </row>
    <row r="703" spans="1:17">
      <c r="A703">
        <v>702</v>
      </c>
      <c r="B703">
        <v>702</v>
      </c>
      <c r="C703" s="12">
        <v>44735</v>
      </c>
      <c r="D703">
        <v>41</v>
      </c>
      <c r="E703">
        <v>6</v>
      </c>
      <c r="F703">
        <v>1</v>
      </c>
      <c r="G703" t="s">
        <v>19</v>
      </c>
      <c r="H703" t="s">
        <v>20</v>
      </c>
      <c r="I703" t="s">
        <v>27</v>
      </c>
      <c r="J703" t="s">
        <v>17</v>
      </c>
      <c r="K703">
        <v>9000</v>
      </c>
      <c r="L703" t="s">
        <v>25</v>
      </c>
      <c r="M703">
        <v>9000</v>
      </c>
      <c r="N703" t="s">
        <v>19</v>
      </c>
      <c r="O703">
        <v>0</v>
      </c>
      <c r="P703">
        <v>9000</v>
      </c>
      <c r="Q703" t="s">
        <v>63</v>
      </c>
    </row>
    <row r="704" spans="1:17">
      <c r="A704">
        <v>703</v>
      </c>
      <c r="B704">
        <v>703</v>
      </c>
      <c r="C704" s="12">
        <v>44756</v>
      </c>
      <c r="D704">
        <v>26</v>
      </c>
      <c r="E704">
        <v>11</v>
      </c>
      <c r="F704">
        <v>3</v>
      </c>
      <c r="G704" t="s">
        <v>30</v>
      </c>
      <c r="H704" t="s">
        <v>15</v>
      </c>
      <c r="I704" t="s">
        <v>34</v>
      </c>
      <c r="J704" t="s">
        <v>17</v>
      </c>
      <c r="K704">
        <v>10000</v>
      </c>
      <c r="L704" t="s">
        <v>18</v>
      </c>
      <c r="M704">
        <v>30000</v>
      </c>
      <c r="N704" t="s">
        <v>56</v>
      </c>
      <c r="O704">
        <v>1500</v>
      </c>
      <c r="P704">
        <v>28500</v>
      </c>
      <c r="Q704" t="s">
        <v>60</v>
      </c>
    </row>
    <row r="705" spans="1:17">
      <c r="A705">
        <v>704</v>
      </c>
      <c r="B705">
        <v>704</v>
      </c>
      <c r="C705" s="12">
        <v>44802</v>
      </c>
      <c r="D705">
        <v>27</v>
      </c>
      <c r="E705">
        <v>6</v>
      </c>
      <c r="F705">
        <v>3</v>
      </c>
      <c r="G705" t="s">
        <v>19</v>
      </c>
      <c r="H705" t="s">
        <v>15</v>
      </c>
      <c r="I705" t="s">
        <v>27</v>
      </c>
      <c r="J705" t="s">
        <v>17</v>
      </c>
      <c r="K705">
        <v>9000</v>
      </c>
      <c r="L705" t="s">
        <v>25</v>
      </c>
      <c r="M705">
        <v>27000</v>
      </c>
      <c r="N705" t="s">
        <v>19</v>
      </c>
      <c r="O705">
        <v>0</v>
      </c>
      <c r="P705">
        <v>27000</v>
      </c>
      <c r="Q705" t="s">
        <v>58</v>
      </c>
    </row>
    <row r="706" spans="1:17">
      <c r="A706">
        <v>705</v>
      </c>
      <c r="B706">
        <v>705</v>
      </c>
      <c r="C706" s="12">
        <v>44570</v>
      </c>
      <c r="D706">
        <v>5</v>
      </c>
      <c r="E706">
        <v>17</v>
      </c>
      <c r="F706">
        <v>2</v>
      </c>
      <c r="G706" t="s">
        <v>14</v>
      </c>
      <c r="H706" t="s">
        <v>15</v>
      </c>
      <c r="I706" t="s">
        <v>40</v>
      </c>
      <c r="J706" t="s">
        <v>17</v>
      </c>
      <c r="K706">
        <v>10000</v>
      </c>
      <c r="L706" t="s">
        <v>18</v>
      </c>
      <c r="M706">
        <v>20000</v>
      </c>
      <c r="N706" t="s">
        <v>56</v>
      </c>
      <c r="O706">
        <v>1000</v>
      </c>
      <c r="P706">
        <v>19000</v>
      </c>
      <c r="Q706" t="s">
        <v>62</v>
      </c>
    </row>
    <row r="707" spans="1:17">
      <c r="A707">
        <v>706</v>
      </c>
      <c r="B707">
        <v>706</v>
      </c>
      <c r="C707" s="12">
        <v>44628</v>
      </c>
      <c r="D707">
        <v>32</v>
      </c>
      <c r="E707">
        <v>3</v>
      </c>
      <c r="F707">
        <v>1</v>
      </c>
      <c r="G707" t="s">
        <v>30</v>
      </c>
      <c r="H707" t="s">
        <v>20</v>
      </c>
      <c r="I707" t="s">
        <v>23</v>
      </c>
      <c r="J707" t="s">
        <v>17</v>
      </c>
      <c r="K707">
        <v>9000</v>
      </c>
      <c r="L707" t="s">
        <v>18</v>
      </c>
      <c r="M707">
        <v>9000</v>
      </c>
      <c r="N707" t="s">
        <v>56</v>
      </c>
      <c r="O707">
        <v>450</v>
      </c>
      <c r="P707">
        <v>8550</v>
      </c>
      <c r="Q707" t="s">
        <v>59</v>
      </c>
    </row>
    <row r="708" spans="1:17">
      <c r="A708">
        <v>707</v>
      </c>
      <c r="B708">
        <v>707</v>
      </c>
      <c r="C708" s="12">
        <v>44563</v>
      </c>
      <c r="D708">
        <v>19</v>
      </c>
      <c r="E708">
        <v>6</v>
      </c>
      <c r="F708">
        <v>3</v>
      </c>
      <c r="G708" t="s">
        <v>14</v>
      </c>
      <c r="H708" t="s">
        <v>20</v>
      </c>
      <c r="I708" t="s">
        <v>27</v>
      </c>
      <c r="J708" t="s">
        <v>17</v>
      </c>
      <c r="K708">
        <v>9000</v>
      </c>
      <c r="L708" t="s">
        <v>25</v>
      </c>
      <c r="M708">
        <v>27000</v>
      </c>
      <c r="N708" t="s">
        <v>56</v>
      </c>
      <c r="O708">
        <v>1350</v>
      </c>
      <c r="P708">
        <v>25650</v>
      </c>
      <c r="Q708" t="s">
        <v>62</v>
      </c>
    </row>
    <row r="709" spans="1:17">
      <c r="A709">
        <v>708</v>
      </c>
      <c r="B709">
        <v>708</v>
      </c>
      <c r="C709" s="12">
        <v>44775</v>
      </c>
      <c r="D709">
        <v>78</v>
      </c>
      <c r="E709">
        <v>3</v>
      </c>
      <c r="F709">
        <v>2</v>
      </c>
      <c r="G709" t="s">
        <v>22</v>
      </c>
      <c r="H709" t="s">
        <v>20</v>
      </c>
      <c r="I709" t="s">
        <v>23</v>
      </c>
      <c r="J709" t="s">
        <v>17</v>
      </c>
      <c r="K709">
        <v>9000</v>
      </c>
      <c r="L709" t="s">
        <v>18</v>
      </c>
      <c r="M709">
        <v>18000</v>
      </c>
      <c r="N709" t="s">
        <v>56</v>
      </c>
      <c r="O709">
        <v>900</v>
      </c>
      <c r="P709">
        <v>17100</v>
      </c>
      <c r="Q709" t="s">
        <v>58</v>
      </c>
    </row>
    <row r="710" spans="1:17">
      <c r="A710">
        <v>709</v>
      </c>
      <c r="B710">
        <v>709</v>
      </c>
      <c r="C710" s="12">
        <v>44739</v>
      </c>
      <c r="D710">
        <v>41</v>
      </c>
      <c r="E710">
        <v>9</v>
      </c>
      <c r="F710">
        <v>3</v>
      </c>
      <c r="G710" t="s">
        <v>19</v>
      </c>
      <c r="H710" t="s">
        <v>20</v>
      </c>
      <c r="I710" t="s">
        <v>31</v>
      </c>
      <c r="J710" t="s">
        <v>17</v>
      </c>
      <c r="K710">
        <v>9000</v>
      </c>
      <c r="L710" t="s">
        <v>25</v>
      </c>
      <c r="M710">
        <v>27000</v>
      </c>
      <c r="N710" t="s">
        <v>19</v>
      </c>
      <c r="O710">
        <v>0</v>
      </c>
      <c r="P710">
        <v>27000</v>
      </c>
      <c r="Q710" t="s">
        <v>63</v>
      </c>
    </row>
    <row r="711" spans="1:17">
      <c r="A711">
        <v>710</v>
      </c>
      <c r="B711">
        <v>710</v>
      </c>
      <c r="C711" s="12">
        <v>44719</v>
      </c>
      <c r="D711">
        <v>10</v>
      </c>
      <c r="E711">
        <v>17</v>
      </c>
      <c r="F711">
        <v>2</v>
      </c>
      <c r="G711" t="s">
        <v>30</v>
      </c>
      <c r="H711" t="s">
        <v>20</v>
      </c>
      <c r="I711" t="s">
        <v>40</v>
      </c>
      <c r="J711" t="s">
        <v>17</v>
      </c>
      <c r="K711">
        <v>10000</v>
      </c>
      <c r="L711" t="s">
        <v>18</v>
      </c>
      <c r="M711">
        <v>20000</v>
      </c>
      <c r="N711" t="s">
        <v>56</v>
      </c>
      <c r="O711">
        <v>1000</v>
      </c>
      <c r="P711">
        <v>19000</v>
      </c>
      <c r="Q711" t="s">
        <v>63</v>
      </c>
    </row>
    <row r="712" spans="1:17">
      <c r="A712">
        <v>711</v>
      </c>
      <c r="B712">
        <v>711</v>
      </c>
      <c r="C712" s="12">
        <v>44603</v>
      </c>
      <c r="D712">
        <v>95</v>
      </c>
      <c r="E712">
        <v>6</v>
      </c>
      <c r="F712">
        <v>1</v>
      </c>
      <c r="G712" t="s">
        <v>33</v>
      </c>
      <c r="H712" t="s">
        <v>15</v>
      </c>
      <c r="I712" t="s">
        <v>27</v>
      </c>
      <c r="J712" t="s">
        <v>17</v>
      </c>
      <c r="K712">
        <v>9000</v>
      </c>
      <c r="L712" t="s">
        <v>25</v>
      </c>
      <c r="M712">
        <v>9000</v>
      </c>
      <c r="N712" t="s">
        <v>56</v>
      </c>
      <c r="O712">
        <v>450</v>
      </c>
      <c r="P712">
        <v>8550</v>
      </c>
      <c r="Q712" t="s">
        <v>61</v>
      </c>
    </row>
    <row r="713" spans="1:17">
      <c r="A713">
        <v>712</v>
      </c>
      <c r="B713">
        <v>712</v>
      </c>
      <c r="C713" s="12">
        <v>44596</v>
      </c>
      <c r="D713">
        <v>67</v>
      </c>
      <c r="E713">
        <v>15</v>
      </c>
      <c r="F713">
        <v>1</v>
      </c>
      <c r="G713" t="s">
        <v>19</v>
      </c>
      <c r="H713" t="s">
        <v>20</v>
      </c>
      <c r="I713" t="s">
        <v>38</v>
      </c>
      <c r="J713" t="s">
        <v>17</v>
      </c>
      <c r="K713">
        <v>10000</v>
      </c>
      <c r="L713" t="s">
        <v>18</v>
      </c>
      <c r="M713">
        <v>10000</v>
      </c>
      <c r="N713" t="s">
        <v>19</v>
      </c>
      <c r="O713">
        <v>0</v>
      </c>
      <c r="P713">
        <v>10000</v>
      </c>
      <c r="Q713" t="s">
        <v>61</v>
      </c>
    </row>
    <row r="714" spans="1:17">
      <c r="A714">
        <v>713</v>
      </c>
      <c r="B714">
        <v>713</v>
      </c>
      <c r="C714" s="12">
        <v>44759</v>
      </c>
      <c r="D714">
        <v>45</v>
      </c>
      <c r="E714">
        <v>5</v>
      </c>
      <c r="F714">
        <v>1</v>
      </c>
      <c r="G714" t="s">
        <v>19</v>
      </c>
      <c r="H714" t="s">
        <v>15</v>
      </c>
      <c r="I714" t="s">
        <v>26</v>
      </c>
      <c r="J714" t="s">
        <v>17</v>
      </c>
      <c r="K714">
        <v>9000</v>
      </c>
      <c r="L714" t="s">
        <v>25</v>
      </c>
      <c r="M714">
        <v>9000</v>
      </c>
      <c r="N714" t="s">
        <v>19</v>
      </c>
      <c r="O714">
        <v>0</v>
      </c>
      <c r="P714">
        <v>9000</v>
      </c>
      <c r="Q714" t="s">
        <v>60</v>
      </c>
    </row>
    <row r="715" spans="1:17">
      <c r="A715">
        <v>714</v>
      </c>
      <c r="B715">
        <v>714</v>
      </c>
      <c r="C715" s="12">
        <v>44711</v>
      </c>
      <c r="D715">
        <v>21</v>
      </c>
      <c r="E715">
        <v>17</v>
      </c>
      <c r="F715">
        <v>1</v>
      </c>
      <c r="G715" t="s">
        <v>22</v>
      </c>
      <c r="H715" t="s">
        <v>20</v>
      </c>
      <c r="I715" t="s">
        <v>40</v>
      </c>
      <c r="J715" t="s">
        <v>17</v>
      </c>
      <c r="K715">
        <v>10000</v>
      </c>
      <c r="L715" t="s">
        <v>18</v>
      </c>
      <c r="M715">
        <v>10000</v>
      </c>
      <c r="N715" t="s">
        <v>56</v>
      </c>
      <c r="O715">
        <v>500</v>
      </c>
      <c r="P715">
        <v>9500</v>
      </c>
      <c r="Q715" t="s">
        <v>64</v>
      </c>
    </row>
    <row r="716" spans="1:17">
      <c r="A716">
        <v>715</v>
      </c>
      <c r="B716">
        <v>715</v>
      </c>
      <c r="C716" s="12">
        <v>44768</v>
      </c>
      <c r="D716">
        <v>68</v>
      </c>
      <c r="E716">
        <v>2</v>
      </c>
      <c r="F716">
        <v>2</v>
      </c>
      <c r="G716" t="s">
        <v>45</v>
      </c>
      <c r="H716" t="s">
        <v>15</v>
      </c>
      <c r="I716" t="s">
        <v>21</v>
      </c>
      <c r="J716" t="s">
        <v>17</v>
      </c>
      <c r="K716">
        <v>9000</v>
      </c>
      <c r="L716" t="s">
        <v>18</v>
      </c>
      <c r="M716">
        <v>18000</v>
      </c>
      <c r="N716" t="s">
        <v>56</v>
      </c>
      <c r="O716">
        <v>900</v>
      </c>
      <c r="P716">
        <v>17100</v>
      </c>
      <c r="Q716" t="s">
        <v>60</v>
      </c>
    </row>
    <row r="717" spans="1:17">
      <c r="A717">
        <v>716</v>
      </c>
      <c r="B717">
        <v>716</v>
      </c>
      <c r="C717" s="12">
        <v>44656</v>
      </c>
      <c r="D717">
        <v>76</v>
      </c>
      <c r="E717">
        <v>15</v>
      </c>
      <c r="F717">
        <v>1</v>
      </c>
      <c r="G717" t="s">
        <v>30</v>
      </c>
      <c r="H717" t="s">
        <v>20</v>
      </c>
      <c r="I717" t="s">
        <v>38</v>
      </c>
      <c r="J717" t="s">
        <v>17</v>
      </c>
      <c r="K717">
        <v>10000</v>
      </c>
      <c r="L717" t="s">
        <v>18</v>
      </c>
      <c r="M717">
        <v>10000</v>
      </c>
      <c r="N717" t="s">
        <v>56</v>
      </c>
      <c r="O717">
        <v>500</v>
      </c>
      <c r="P717">
        <v>9500</v>
      </c>
      <c r="Q717" t="s">
        <v>57</v>
      </c>
    </row>
    <row r="718" spans="1:17">
      <c r="A718">
        <v>717</v>
      </c>
      <c r="B718">
        <v>717</v>
      </c>
      <c r="C718" s="12">
        <v>44711</v>
      </c>
      <c r="D718">
        <v>31</v>
      </c>
      <c r="E718">
        <v>16</v>
      </c>
      <c r="F718">
        <v>3</v>
      </c>
      <c r="G718" t="s">
        <v>14</v>
      </c>
      <c r="H718" t="s">
        <v>15</v>
      </c>
      <c r="I718" t="s">
        <v>39</v>
      </c>
      <c r="J718" t="s">
        <v>17</v>
      </c>
      <c r="K718">
        <v>10000</v>
      </c>
      <c r="L718" t="s">
        <v>18</v>
      </c>
      <c r="M718">
        <v>30000</v>
      </c>
      <c r="N718" t="s">
        <v>56</v>
      </c>
      <c r="O718">
        <v>1500</v>
      </c>
      <c r="P718">
        <v>28500</v>
      </c>
      <c r="Q718" t="s">
        <v>64</v>
      </c>
    </row>
    <row r="719" spans="1:17">
      <c r="A719">
        <v>718</v>
      </c>
      <c r="B719">
        <v>718</v>
      </c>
      <c r="C719" s="12">
        <v>44752</v>
      </c>
      <c r="D719">
        <v>97</v>
      </c>
      <c r="E719">
        <v>10</v>
      </c>
      <c r="F719">
        <v>1</v>
      </c>
      <c r="G719" t="s">
        <v>45</v>
      </c>
      <c r="H719" t="s">
        <v>20</v>
      </c>
      <c r="I719" t="s">
        <v>32</v>
      </c>
      <c r="J719" t="s">
        <v>17</v>
      </c>
      <c r="K719">
        <v>9000</v>
      </c>
      <c r="L719" t="s">
        <v>18</v>
      </c>
      <c r="M719">
        <v>9000</v>
      </c>
      <c r="N719" t="s">
        <v>56</v>
      </c>
      <c r="O719">
        <v>450</v>
      </c>
      <c r="P719">
        <v>8550</v>
      </c>
      <c r="Q719" t="s">
        <v>60</v>
      </c>
    </row>
    <row r="720" spans="1:17">
      <c r="A720">
        <v>719</v>
      </c>
      <c r="B720">
        <v>719</v>
      </c>
      <c r="C720" s="12">
        <v>44607</v>
      </c>
      <c r="D720">
        <v>25</v>
      </c>
      <c r="E720">
        <v>11</v>
      </c>
      <c r="F720">
        <v>3</v>
      </c>
      <c r="G720" t="s">
        <v>33</v>
      </c>
      <c r="H720" t="s">
        <v>20</v>
      </c>
      <c r="I720" t="s">
        <v>34</v>
      </c>
      <c r="J720" t="s">
        <v>17</v>
      </c>
      <c r="K720">
        <v>10000</v>
      </c>
      <c r="L720" t="s">
        <v>18</v>
      </c>
      <c r="M720">
        <v>30000</v>
      </c>
      <c r="N720" t="s">
        <v>56</v>
      </c>
      <c r="O720">
        <v>1500</v>
      </c>
      <c r="P720">
        <v>28500</v>
      </c>
      <c r="Q720" t="s">
        <v>61</v>
      </c>
    </row>
    <row r="721" spans="1:17">
      <c r="A721">
        <v>720</v>
      </c>
      <c r="B721">
        <v>720</v>
      </c>
      <c r="C721" s="12">
        <v>44643</v>
      </c>
      <c r="D721">
        <v>89</v>
      </c>
      <c r="E721">
        <v>5</v>
      </c>
      <c r="F721">
        <v>1</v>
      </c>
      <c r="G721" t="s">
        <v>45</v>
      </c>
      <c r="H721" t="s">
        <v>15</v>
      </c>
      <c r="I721" t="s">
        <v>26</v>
      </c>
      <c r="J721" t="s">
        <v>17</v>
      </c>
      <c r="K721">
        <v>9000</v>
      </c>
      <c r="L721" t="s">
        <v>25</v>
      </c>
      <c r="M721">
        <v>9000</v>
      </c>
      <c r="N721" t="s">
        <v>56</v>
      </c>
      <c r="O721">
        <v>450</v>
      </c>
      <c r="P721">
        <v>8550</v>
      </c>
      <c r="Q721" t="s">
        <v>59</v>
      </c>
    </row>
    <row r="722" spans="1:17">
      <c r="A722">
        <v>721</v>
      </c>
      <c r="B722">
        <v>721</v>
      </c>
      <c r="C722" s="12">
        <v>44638</v>
      </c>
      <c r="D722">
        <v>51</v>
      </c>
      <c r="E722">
        <v>3</v>
      </c>
      <c r="F722">
        <v>3</v>
      </c>
      <c r="G722" t="s">
        <v>33</v>
      </c>
      <c r="H722" t="s">
        <v>20</v>
      </c>
      <c r="I722" t="s">
        <v>23</v>
      </c>
      <c r="J722" t="s">
        <v>17</v>
      </c>
      <c r="K722">
        <v>9000</v>
      </c>
      <c r="L722" t="s">
        <v>18</v>
      </c>
      <c r="M722">
        <v>27000</v>
      </c>
      <c r="N722" t="s">
        <v>56</v>
      </c>
      <c r="O722">
        <v>1350</v>
      </c>
      <c r="P722">
        <v>25650</v>
      </c>
      <c r="Q722" t="s">
        <v>59</v>
      </c>
    </row>
    <row r="723" spans="1:17">
      <c r="A723">
        <v>722</v>
      </c>
      <c r="B723">
        <v>722</v>
      </c>
      <c r="C723" s="12">
        <v>44719</v>
      </c>
      <c r="D723">
        <v>85</v>
      </c>
      <c r="E723">
        <v>10</v>
      </c>
      <c r="F723">
        <v>2</v>
      </c>
      <c r="G723" t="s">
        <v>14</v>
      </c>
      <c r="H723" t="s">
        <v>20</v>
      </c>
      <c r="I723" t="s">
        <v>32</v>
      </c>
      <c r="J723" t="s">
        <v>17</v>
      </c>
      <c r="K723">
        <v>9000</v>
      </c>
      <c r="L723" t="s">
        <v>18</v>
      </c>
      <c r="M723">
        <v>18000</v>
      </c>
      <c r="N723" t="s">
        <v>56</v>
      </c>
      <c r="O723">
        <v>900</v>
      </c>
      <c r="P723">
        <v>17100</v>
      </c>
      <c r="Q723" t="s">
        <v>63</v>
      </c>
    </row>
    <row r="724" spans="1:17">
      <c r="A724">
        <v>723</v>
      </c>
      <c r="B724">
        <v>723</v>
      </c>
      <c r="C724" s="12">
        <v>44597</v>
      </c>
      <c r="D724">
        <v>20</v>
      </c>
      <c r="E724">
        <v>12</v>
      </c>
      <c r="F724">
        <v>2</v>
      </c>
      <c r="G724" t="s">
        <v>45</v>
      </c>
      <c r="H724" t="s">
        <v>20</v>
      </c>
      <c r="I724" t="s">
        <v>35</v>
      </c>
      <c r="J724" t="s">
        <v>17</v>
      </c>
      <c r="K724">
        <v>10000</v>
      </c>
      <c r="L724" t="s">
        <v>18</v>
      </c>
      <c r="M724">
        <v>20000</v>
      </c>
      <c r="N724" t="s">
        <v>56</v>
      </c>
      <c r="O724">
        <v>1000</v>
      </c>
      <c r="P724">
        <v>19000</v>
      </c>
      <c r="Q724" t="s">
        <v>61</v>
      </c>
    </row>
    <row r="725" spans="1:17">
      <c r="A725">
        <v>724</v>
      </c>
      <c r="B725">
        <v>724</v>
      </c>
      <c r="C725" s="12">
        <v>44711</v>
      </c>
      <c r="D725">
        <v>39</v>
      </c>
      <c r="E725">
        <v>16</v>
      </c>
      <c r="F725">
        <v>1</v>
      </c>
      <c r="G725" t="s">
        <v>14</v>
      </c>
      <c r="H725" t="s">
        <v>15</v>
      </c>
      <c r="I725" t="s">
        <v>39</v>
      </c>
      <c r="J725" t="s">
        <v>17</v>
      </c>
      <c r="K725">
        <v>10000</v>
      </c>
      <c r="L725" t="s">
        <v>18</v>
      </c>
      <c r="M725">
        <v>10000</v>
      </c>
      <c r="N725" t="s">
        <v>56</v>
      </c>
      <c r="O725">
        <v>500</v>
      </c>
      <c r="P725">
        <v>9500</v>
      </c>
      <c r="Q725" t="s">
        <v>64</v>
      </c>
    </row>
    <row r="726" spans="1:17">
      <c r="A726">
        <v>725</v>
      </c>
      <c r="B726">
        <v>725</v>
      </c>
      <c r="C726" s="12">
        <v>44725</v>
      </c>
      <c r="D726">
        <v>40</v>
      </c>
      <c r="E726">
        <v>7</v>
      </c>
      <c r="F726">
        <v>1</v>
      </c>
      <c r="G726" t="s">
        <v>33</v>
      </c>
      <c r="H726" t="s">
        <v>20</v>
      </c>
      <c r="I726" t="s">
        <v>28</v>
      </c>
      <c r="J726" t="s">
        <v>17</v>
      </c>
      <c r="K726">
        <v>9000</v>
      </c>
      <c r="L726" t="s">
        <v>25</v>
      </c>
      <c r="M726">
        <v>9000</v>
      </c>
      <c r="N726" t="s">
        <v>56</v>
      </c>
      <c r="O726">
        <v>450</v>
      </c>
      <c r="P726">
        <v>8550</v>
      </c>
      <c r="Q726" t="s">
        <v>63</v>
      </c>
    </row>
    <row r="727" spans="1:17">
      <c r="A727">
        <v>726</v>
      </c>
      <c r="B727">
        <v>726</v>
      </c>
      <c r="C727" s="12">
        <v>44618</v>
      </c>
      <c r="D727">
        <v>5</v>
      </c>
      <c r="E727">
        <v>6</v>
      </c>
      <c r="F727">
        <v>3</v>
      </c>
      <c r="G727" t="s">
        <v>19</v>
      </c>
      <c r="H727" t="s">
        <v>15</v>
      </c>
      <c r="I727" t="s">
        <v>27</v>
      </c>
      <c r="J727" t="s">
        <v>17</v>
      </c>
      <c r="K727">
        <v>9000</v>
      </c>
      <c r="L727" t="s">
        <v>25</v>
      </c>
      <c r="M727">
        <v>27000</v>
      </c>
      <c r="N727" t="s">
        <v>19</v>
      </c>
      <c r="O727">
        <v>0</v>
      </c>
      <c r="P727">
        <v>27000</v>
      </c>
      <c r="Q727" t="s">
        <v>61</v>
      </c>
    </row>
    <row r="728" spans="1:17">
      <c r="A728">
        <v>727</v>
      </c>
      <c r="B728">
        <v>727</v>
      </c>
      <c r="C728" s="12">
        <v>44610</v>
      </c>
      <c r="D728">
        <v>48</v>
      </c>
      <c r="E728">
        <v>5</v>
      </c>
      <c r="F728">
        <v>2</v>
      </c>
      <c r="G728" t="s">
        <v>33</v>
      </c>
      <c r="H728" t="s">
        <v>20</v>
      </c>
      <c r="I728" t="s">
        <v>26</v>
      </c>
      <c r="J728" t="s">
        <v>17</v>
      </c>
      <c r="K728">
        <v>9000</v>
      </c>
      <c r="L728" t="s">
        <v>25</v>
      </c>
      <c r="M728">
        <v>18000</v>
      </c>
      <c r="N728" t="s">
        <v>56</v>
      </c>
      <c r="O728">
        <v>900</v>
      </c>
      <c r="P728">
        <v>17100</v>
      </c>
      <c r="Q728" t="s">
        <v>61</v>
      </c>
    </row>
    <row r="729" spans="1:17">
      <c r="A729">
        <v>728</v>
      </c>
      <c r="B729">
        <v>728</v>
      </c>
      <c r="C729" s="12">
        <v>44683</v>
      </c>
      <c r="D729">
        <v>65</v>
      </c>
      <c r="E729">
        <v>7</v>
      </c>
      <c r="F729">
        <v>1</v>
      </c>
      <c r="G729" t="s">
        <v>33</v>
      </c>
      <c r="H729" t="s">
        <v>20</v>
      </c>
      <c r="I729" t="s">
        <v>28</v>
      </c>
      <c r="J729" t="s">
        <v>17</v>
      </c>
      <c r="K729">
        <v>9000</v>
      </c>
      <c r="L729" t="s">
        <v>25</v>
      </c>
      <c r="M729">
        <v>9000</v>
      </c>
      <c r="N729" t="s">
        <v>56</v>
      </c>
      <c r="O729">
        <v>450</v>
      </c>
      <c r="P729">
        <v>8550</v>
      </c>
      <c r="Q729" t="s">
        <v>64</v>
      </c>
    </row>
    <row r="730" spans="1:17">
      <c r="A730">
        <v>729</v>
      </c>
      <c r="B730">
        <v>729</v>
      </c>
      <c r="C730" s="12">
        <v>44721</v>
      </c>
      <c r="D730">
        <v>13</v>
      </c>
      <c r="E730">
        <v>5</v>
      </c>
      <c r="F730">
        <v>1</v>
      </c>
      <c r="G730" t="s">
        <v>45</v>
      </c>
      <c r="H730" t="s">
        <v>15</v>
      </c>
      <c r="I730" t="s">
        <v>26</v>
      </c>
      <c r="J730" t="s">
        <v>17</v>
      </c>
      <c r="K730">
        <v>9000</v>
      </c>
      <c r="L730" t="s">
        <v>25</v>
      </c>
      <c r="M730">
        <v>9000</v>
      </c>
      <c r="N730" t="s">
        <v>56</v>
      </c>
      <c r="O730">
        <v>450</v>
      </c>
      <c r="P730">
        <v>8550</v>
      </c>
      <c r="Q730" t="s">
        <v>63</v>
      </c>
    </row>
    <row r="731" spans="1:17">
      <c r="A731">
        <v>730</v>
      </c>
      <c r="B731">
        <v>730</v>
      </c>
      <c r="C731" s="12">
        <v>44634</v>
      </c>
      <c r="D731">
        <v>88</v>
      </c>
      <c r="E731">
        <v>18</v>
      </c>
      <c r="F731">
        <v>1</v>
      </c>
      <c r="G731" t="s">
        <v>14</v>
      </c>
      <c r="H731" t="s">
        <v>20</v>
      </c>
      <c r="I731" t="s">
        <v>41</v>
      </c>
      <c r="J731" t="s">
        <v>17</v>
      </c>
      <c r="K731">
        <v>9000</v>
      </c>
      <c r="L731" t="s">
        <v>18</v>
      </c>
      <c r="M731">
        <v>9000</v>
      </c>
      <c r="N731" t="s">
        <v>56</v>
      </c>
      <c r="O731">
        <v>450</v>
      </c>
      <c r="P731">
        <v>8550</v>
      </c>
      <c r="Q731" t="s">
        <v>59</v>
      </c>
    </row>
    <row r="732" spans="1:17">
      <c r="A732">
        <v>731</v>
      </c>
      <c r="B732">
        <v>731</v>
      </c>
      <c r="C732" s="12">
        <v>44582</v>
      </c>
      <c r="D732">
        <v>67</v>
      </c>
      <c r="E732">
        <v>18</v>
      </c>
      <c r="F732">
        <v>1</v>
      </c>
      <c r="G732" t="s">
        <v>30</v>
      </c>
      <c r="H732" t="s">
        <v>20</v>
      </c>
      <c r="I732" t="s">
        <v>41</v>
      </c>
      <c r="J732" t="s">
        <v>17</v>
      </c>
      <c r="K732">
        <v>9000</v>
      </c>
      <c r="L732" t="s">
        <v>18</v>
      </c>
      <c r="M732">
        <v>9000</v>
      </c>
      <c r="N732" t="s">
        <v>56</v>
      </c>
      <c r="O732">
        <v>450</v>
      </c>
      <c r="P732">
        <v>8550</v>
      </c>
      <c r="Q732" t="s">
        <v>62</v>
      </c>
    </row>
    <row r="733" spans="1:17">
      <c r="A733">
        <v>732</v>
      </c>
      <c r="B733">
        <v>732</v>
      </c>
      <c r="C733" s="12">
        <v>44586</v>
      </c>
      <c r="D733">
        <v>79</v>
      </c>
      <c r="E733">
        <v>2</v>
      </c>
      <c r="F733">
        <v>1</v>
      </c>
      <c r="G733" t="s">
        <v>22</v>
      </c>
      <c r="H733" t="s">
        <v>15</v>
      </c>
      <c r="I733" t="s">
        <v>21</v>
      </c>
      <c r="J733" t="s">
        <v>17</v>
      </c>
      <c r="K733">
        <v>9000</v>
      </c>
      <c r="L733" t="s">
        <v>18</v>
      </c>
      <c r="M733">
        <v>9000</v>
      </c>
      <c r="N733" t="s">
        <v>56</v>
      </c>
      <c r="O733">
        <v>450</v>
      </c>
      <c r="P733">
        <v>8550</v>
      </c>
      <c r="Q733" t="s">
        <v>62</v>
      </c>
    </row>
    <row r="734" spans="1:17">
      <c r="A734">
        <v>733</v>
      </c>
      <c r="B734">
        <v>733</v>
      </c>
      <c r="C734" s="12">
        <v>44660</v>
      </c>
      <c r="D734">
        <v>1</v>
      </c>
      <c r="E734">
        <v>1</v>
      </c>
      <c r="F734">
        <v>3</v>
      </c>
      <c r="G734" t="s">
        <v>30</v>
      </c>
      <c r="H734" t="s">
        <v>15</v>
      </c>
      <c r="I734" t="s">
        <v>16</v>
      </c>
      <c r="J734" t="s">
        <v>17</v>
      </c>
      <c r="K734">
        <v>9000</v>
      </c>
      <c r="L734" t="s">
        <v>18</v>
      </c>
      <c r="M734">
        <v>27000</v>
      </c>
      <c r="N734" t="s">
        <v>56</v>
      </c>
      <c r="O734">
        <v>1350</v>
      </c>
      <c r="P734">
        <v>25650</v>
      </c>
      <c r="Q734" t="s">
        <v>57</v>
      </c>
    </row>
    <row r="735" spans="1:17">
      <c r="A735">
        <v>734</v>
      </c>
      <c r="B735">
        <v>734</v>
      </c>
      <c r="C735" s="12">
        <v>44744</v>
      </c>
      <c r="D735">
        <v>2</v>
      </c>
      <c r="E735">
        <v>12</v>
      </c>
      <c r="F735">
        <v>3</v>
      </c>
      <c r="G735" t="s">
        <v>33</v>
      </c>
      <c r="H735" t="s">
        <v>15</v>
      </c>
      <c r="I735" t="s">
        <v>35</v>
      </c>
      <c r="J735" t="s">
        <v>17</v>
      </c>
      <c r="K735">
        <v>10000</v>
      </c>
      <c r="L735" t="s">
        <v>18</v>
      </c>
      <c r="M735">
        <v>30000</v>
      </c>
      <c r="N735" t="s">
        <v>56</v>
      </c>
      <c r="O735">
        <v>1500</v>
      </c>
      <c r="P735">
        <v>28500</v>
      </c>
      <c r="Q735" t="s">
        <v>60</v>
      </c>
    </row>
    <row r="736" spans="1:17">
      <c r="A736">
        <v>735</v>
      </c>
      <c r="B736">
        <v>735</v>
      </c>
      <c r="C736" s="12">
        <v>44655</v>
      </c>
      <c r="D736">
        <v>4</v>
      </c>
      <c r="E736">
        <v>12</v>
      </c>
      <c r="F736">
        <v>2</v>
      </c>
      <c r="G736" t="s">
        <v>45</v>
      </c>
      <c r="H736" t="s">
        <v>15</v>
      </c>
      <c r="I736" t="s">
        <v>35</v>
      </c>
      <c r="J736" t="s">
        <v>17</v>
      </c>
      <c r="K736">
        <v>10000</v>
      </c>
      <c r="L736" t="s">
        <v>18</v>
      </c>
      <c r="M736">
        <v>20000</v>
      </c>
      <c r="N736" t="s">
        <v>56</v>
      </c>
      <c r="O736">
        <v>1000</v>
      </c>
      <c r="P736">
        <v>19000</v>
      </c>
      <c r="Q736" t="s">
        <v>57</v>
      </c>
    </row>
    <row r="737" spans="1:17">
      <c r="A737">
        <v>736</v>
      </c>
      <c r="B737">
        <v>736</v>
      </c>
      <c r="C737" s="12">
        <v>44659</v>
      </c>
      <c r="D737">
        <v>96</v>
      </c>
      <c r="E737">
        <v>18</v>
      </c>
      <c r="F737">
        <v>3</v>
      </c>
      <c r="G737" t="s">
        <v>19</v>
      </c>
      <c r="H737" t="s">
        <v>20</v>
      </c>
      <c r="I737" t="s">
        <v>41</v>
      </c>
      <c r="J737" t="s">
        <v>17</v>
      </c>
      <c r="K737">
        <v>9000</v>
      </c>
      <c r="L737" t="s">
        <v>18</v>
      </c>
      <c r="M737">
        <v>27000</v>
      </c>
      <c r="N737" t="s">
        <v>19</v>
      </c>
      <c r="O737">
        <v>0</v>
      </c>
      <c r="P737">
        <v>27000</v>
      </c>
      <c r="Q737" t="s">
        <v>57</v>
      </c>
    </row>
    <row r="738" spans="1:17">
      <c r="A738">
        <v>737</v>
      </c>
      <c r="B738">
        <v>737</v>
      </c>
      <c r="C738" s="12">
        <v>44647</v>
      </c>
      <c r="D738">
        <v>12</v>
      </c>
      <c r="E738">
        <v>2</v>
      </c>
      <c r="F738">
        <v>2</v>
      </c>
      <c r="G738" t="s">
        <v>14</v>
      </c>
      <c r="H738" t="s">
        <v>15</v>
      </c>
      <c r="I738" t="s">
        <v>21</v>
      </c>
      <c r="J738" t="s">
        <v>17</v>
      </c>
      <c r="K738">
        <v>9000</v>
      </c>
      <c r="L738" t="s">
        <v>18</v>
      </c>
      <c r="M738">
        <v>18000</v>
      </c>
      <c r="N738" t="s">
        <v>56</v>
      </c>
      <c r="O738">
        <v>900</v>
      </c>
      <c r="P738">
        <v>17100</v>
      </c>
      <c r="Q738" t="s">
        <v>59</v>
      </c>
    </row>
    <row r="739" spans="1:17">
      <c r="A739">
        <v>738</v>
      </c>
      <c r="B739">
        <v>738</v>
      </c>
      <c r="C739" s="12">
        <v>44650</v>
      </c>
      <c r="D739">
        <v>52</v>
      </c>
      <c r="E739">
        <v>5</v>
      </c>
      <c r="F739">
        <v>3</v>
      </c>
      <c r="G739" t="s">
        <v>19</v>
      </c>
      <c r="H739" t="s">
        <v>15</v>
      </c>
      <c r="I739" t="s">
        <v>26</v>
      </c>
      <c r="J739" t="s">
        <v>17</v>
      </c>
      <c r="K739">
        <v>9000</v>
      </c>
      <c r="L739" t="s">
        <v>25</v>
      </c>
      <c r="M739">
        <v>27000</v>
      </c>
      <c r="N739" t="s">
        <v>19</v>
      </c>
      <c r="O739">
        <v>0</v>
      </c>
      <c r="P739">
        <v>27000</v>
      </c>
      <c r="Q739" t="s">
        <v>59</v>
      </c>
    </row>
    <row r="740" spans="1:17">
      <c r="A740">
        <v>739</v>
      </c>
      <c r="B740">
        <v>739</v>
      </c>
      <c r="C740" s="12">
        <v>44723</v>
      </c>
      <c r="D740">
        <v>42</v>
      </c>
      <c r="E740">
        <v>11</v>
      </c>
      <c r="F740">
        <v>3</v>
      </c>
      <c r="G740" t="s">
        <v>14</v>
      </c>
      <c r="H740" t="s">
        <v>20</v>
      </c>
      <c r="I740" t="s">
        <v>34</v>
      </c>
      <c r="J740" t="s">
        <v>17</v>
      </c>
      <c r="K740">
        <v>10000</v>
      </c>
      <c r="L740" t="s">
        <v>18</v>
      </c>
      <c r="M740">
        <v>30000</v>
      </c>
      <c r="N740" t="s">
        <v>56</v>
      </c>
      <c r="O740">
        <v>1500</v>
      </c>
      <c r="P740">
        <v>28500</v>
      </c>
      <c r="Q740" t="s">
        <v>63</v>
      </c>
    </row>
    <row r="741" spans="1:17">
      <c r="A741">
        <v>740</v>
      </c>
      <c r="B741">
        <v>740</v>
      </c>
      <c r="C741" s="12">
        <v>44670</v>
      </c>
      <c r="D741">
        <v>26</v>
      </c>
      <c r="E741">
        <v>16</v>
      </c>
      <c r="F741">
        <v>3</v>
      </c>
      <c r="G741" t="s">
        <v>30</v>
      </c>
      <c r="H741" t="s">
        <v>15</v>
      </c>
      <c r="I741" t="s">
        <v>39</v>
      </c>
      <c r="J741" t="s">
        <v>17</v>
      </c>
      <c r="K741">
        <v>10000</v>
      </c>
      <c r="L741" t="s">
        <v>18</v>
      </c>
      <c r="M741">
        <v>30000</v>
      </c>
      <c r="N741" t="s">
        <v>56</v>
      </c>
      <c r="O741">
        <v>1500</v>
      </c>
      <c r="P741">
        <v>28500</v>
      </c>
      <c r="Q741" t="s">
        <v>57</v>
      </c>
    </row>
    <row r="742" spans="1:17">
      <c r="A742">
        <v>741</v>
      </c>
      <c r="B742">
        <v>741</v>
      </c>
      <c r="C742" s="12">
        <v>44763</v>
      </c>
      <c r="D742">
        <v>23</v>
      </c>
      <c r="E742">
        <v>15</v>
      </c>
      <c r="F742">
        <v>3</v>
      </c>
      <c r="G742" t="s">
        <v>19</v>
      </c>
      <c r="H742" t="s">
        <v>15</v>
      </c>
      <c r="I742" t="s">
        <v>38</v>
      </c>
      <c r="J742" t="s">
        <v>17</v>
      </c>
      <c r="K742">
        <v>10000</v>
      </c>
      <c r="L742" t="s">
        <v>18</v>
      </c>
      <c r="M742">
        <v>30000</v>
      </c>
      <c r="N742" t="s">
        <v>19</v>
      </c>
      <c r="O742">
        <v>0</v>
      </c>
      <c r="P742">
        <v>30000</v>
      </c>
      <c r="Q742" t="s">
        <v>60</v>
      </c>
    </row>
    <row r="743" spans="1:17">
      <c r="A743">
        <v>742</v>
      </c>
      <c r="B743">
        <v>742</v>
      </c>
      <c r="C743" s="12">
        <v>44734</v>
      </c>
      <c r="D743">
        <v>30</v>
      </c>
      <c r="E743">
        <v>18</v>
      </c>
      <c r="F743">
        <v>2</v>
      </c>
      <c r="G743" t="s">
        <v>45</v>
      </c>
      <c r="H743" t="s">
        <v>15</v>
      </c>
      <c r="I743" t="s">
        <v>41</v>
      </c>
      <c r="J743" t="s">
        <v>17</v>
      </c>
      <c r="K743">
        <v>9000</v>
      </c>
      <c r="L743" t="s">
        <v>18</v>
      </c>
      <c r="M743">
        <v>18000</v>
      </c>
      <c r="N743" t="s">
        <v>56</v>
      </c>
      <c r="O743">
        <v>900</v>
      </c>
      <c r="P743">
        <v>17100</v>
      </c>
      <c r="Q743" t="s">
        <v>63</v>
      </c>
    </row>
    <row r="744" spans="1:17">
      <c r="A744">
        <v>743</v>
      </c>
      <c r="B744">
        <v>743</v>
      </c>
      <c r="C744" s="12">
        <v>44659</v>
      </c>
      <c r="D744">
        <v>7</v>
      </c>
      <c r="E744">
        <v>5</v>
      </c>
      <c r="F744">
        <v>3</v>
      </c>
      <c r="G744" t="s">
        <v>33</v>
      </c>
      <c r="H744" t="s">
        <v>15</v>
      </c>
      <c r="I744" t="s">
        <v>26</v>
      </c>
      <c r="J744" t="s">
        <v>17</v>
      </c>
      <c r="K744">
        <v>9000</v>
      </c>
      <c r="L744" t="s">
        <v>25</v>
      </c>
      <c r="M744">
        <v>27000</v>
      </c>
      <c r="N744" t="s">
        <v>56</v>
      </c>
      <c r="O744">
        <v>1350</v>
      </c>
      <c r="P744">
        <v>25650</v>
      </c>
      <c r="Q744" t="s">
        <v>57</v>
      </c>
    </row>
    <row r="745" spans="1:17">
      <c r="A745">
        <v>744</v>
      </c>
      <c r="B745">
        <v>744</v>
      </c>
      <c r="C745" s="12">
        <v>44798</v>
      </c>
      <c r="D745">
        <v>20</v>
      </c>
      <c r="E745">
        <v>14</v>
      </c>
      <c r="F745">
        <v>1</v>
      </c>
      <c r="G745" t="s">
        <v>33</v>
      </c>
      <c r="H745" t="s">
        <v>20</v>
      </c>
      <c r="I745" t="s">
        <v>37</v>
      </c>
      <c r="J745" t="s">
        <v>17</v>
      </c>
      <c r="K745">
        <v>10000</v>
      </c>
      <c r="L745" t="s">
        <v>18</v>
      </c>
      <c r="M745">
        <v>10000</v>
      </c>
      <c r="N745" t="s">
        <v>56</v>
      </c>
      <c r="O745">
        <v>500</v>
      </c>
      <c r="P745">
        <v>9500</v>
      </c>
      <c r="Q745" t="s">
        <v>58</v>
      </c>
    </row>
    <row r="746" spans="1:17">
      <c r="A746">
        <v>745</v>
      </c>
      <c r="B746">
        <v>745</v>
      </c>
      <c r="C746" s="12">
        <v>44687</v>
      </c>
      <c r="D746">
        <v>85</v>
      </c>
      <c r="E746">
        <v>1</v>
      </c>
      <c r="F746">
        <v>3</v>
      </c>
      <c r="G746" t="s">
        <v>22</v>
      </c>
      <c r="H746" t="s">
        <v>20</v>
      </c>
      <c r="I746" t="s">
        <v>16</v>
      </c>
      <c r="J746" t="s">
        <v>17</v>
      </c>
      <c r="K746">
        <v>9000</v>
      </c>
      <c r="L746" t="s">
        <v>18</v>
      </c>
      <c r="M746">
        <v>27000</v>
      </c>
      <c r="N746" t="s">
        <v>56</v>
      </c>
      <c r="O746">
        <v>1350</v>
      </c>
      <c r="P746">
        <v>25650</v>
      </c>
      <c r="Q746" t="s">
        <v>64</v>
      </c>
    </row>
    <row r="747" spans="1:17">
      <c r="A747">
        <v>746</v>
      </c>
      <c r="B747">
        <v>746</v>
      </c>
      <c r="C747" s="12">
        <v>44747</v>
      </c>
      <c r="D747">
        <v>29</v>
      </c>
      <c r="E747">
        <v>6</v>
      </c>
      <c r="F747">
        <v>3</v>
      </c>
      <c r="G747" t="s">
        <v>14</v>
      </c>
      <c r="H747" t="s">
        <v>20</v>
      </c>
      <c r="I747" t="s">
        <v>27</v>
      </c>
      <c r="J747" t="s">
        <v>17</v>
      </c>
      <c r="K747">
        <v>9000</v>
      </c>
      <c r="L747" t="s">
        <v>25</v>
      </c>
      <c r="M747">
        <v>27000</v>
      </c>
      <c r="N747" t="s">
        <v>56</v>
      </c>
      <c r="O747">
        <v>1350</v>
      </c>
      <c r="P747">
        <v>25650</v>
      </c>
      <c r="Q747" t="s">
        <v>60</v>
      </c>
    </row>
    <row r="748" spans="1:17">
      <c r="A748">
        <v>747</v>
      </c>
      <c r="B748">
        <v>747</v>
      </c>
      <c r="C748" s="12">
        <v>44795</v>
      </c>
      <c r="D748">
        <v>82</v>
      </c>
      <c r="E748">
        <v>10</v>
      </c>
      <c r="F748">
        <v>1</v>
      </c>
      <c r="G748" t="s">
        <v>14</v>
      </c>
      <c r="H748" t="s">
        <v>20</v>
      </c>
      <c r="I748" t="s">
        <v>32</v>
      </c>
      <c r="J748" t="s">
        <v>17</v>
      </c>
      <c r="K748">
        <v>9000</v>
      </c>
      <c r="L748" t="s">
        <v>18</v>
      </c>
      <c r="M748">
        <v>9000</v>
      </c>
      <c r="N748" t="s">
        <v>56</v>
      </c>
      <c r="O748">
        <v>450</v>
      </c>
      <c r="P748">
        <v>8550</v>
      </c>
      <c r="Q748" t="s">
        <v>58</v>
      </c>
    </row>
    <row r="749" spans="1:17">
      <c r="A749">
        <v>748</v>
      </c>
      <c r="B749">
        <v>748</v>
      </c>
      <c r="C749" s="12">
        <v>44763</v>
      </c>
      <c r="D749">
        <v>3</v>
      </c>
      <c r="E749">
        <v>12</v>
      </c>
      <c r="F749">
        <v>2</v>
      </c>
      <c r="G749" t="s">
        <v>19</v>
      </c>
      <c r="H749" t="s">
        <v>15</v>
      </c>
      <c r="I749" t="s">
        <v>35</v>
      </c>
      <c r="J749" t="s">
        <v>17</v>
      </c>
      <c r="K749">
        <v>10000</v>
      </c>
      <c r="L749" t="s">
        <v>18</v>
      </c>
      <c r="M749">
        <v>20000</v>
      </c>
      <c r="N749" t="s">
        <v>19</v>
      </c>
      <c r="O749">
        <v>0</v>
      </c>
      <c r="P749">
        <v>20000</v>
      </c>
      <c r="Q749" t="s">
        <v>60</v>
      </c>
    </row>
    <row r="750" spans="1:17">
      <c r="A750">
        <v>749</v>
      </c>
      <c r="B750">
        <v>749</v>
      </c>
      <c r="C750" s="12">
        <v>44688</v>
      </c>
      <c r="D750">
        <v>81</v>
      </c>
      <c r="E750">
        <v>14</v>
      </c>
      <c r="F750">
        <v>1</v>
      </c>
      <c r="G750" t="s">
        <v>45</v>
      </c>
      <c r="H750" t="s">
        <v>15</v>
      </c>
      <c r="I750" t="s">
        <v>37</v>
      </c>
      <c r="J750" t="s">
        <v>17</v>
      </c>
      <c r="K750">
        <v>10000</v>
      </c>
      <c r="L750" t="s">
        <v>18</v>
      </c>
      <c r="M750">
        <v>10000</v>
      </c>
      <c r="N750" t="s">
        <v>56</v>
      </c>
      <c r="O750">
        <v>500</v>
      </c>
      <c r="P750">
        <v>9500</v>
      </c>
      <c r="Q750" t="s">
        <v>64</v>
      </c>
    </row>
    <row r="751" spans="1:17">
      <c r="A751">
        <v>750</v>
      </c>
      <c r="B751">
        <v>750</v>
      </c>
      <c r="C751" s="12">
        <v>44674</v>
      </c>
      <c r="D751">
        <v>50</v>
      </c>
      <c r="E751">
        <v>13</v>
      </c>
      <c r="F751">
        <v>1</v>
      </c>
      <c r="G751" t="s">
        <v>33</v>
      </c>
      <c r="H751" t="s">
        <v>15</v>
      </c>
      <c r="I751" t="s">
        <v>36</v>
      </c>
      <c r="J751" t="s">
        <v>17</v>
      </c>
      <c r="K751">
        <v>10000</v>
      </c>
      <c r="L751" t="s">
        <v>18</v>
      </c>
      <c r="M751">
        <v>10000</v>
      </c>
      <c r="N751" t="s">
        <v>56</v>
      </c>
      <c r="O751">
        <v>500</v>
      </c>
      <c r="P751">
        <v>9500</v>
      </c>
      <c r="Q751" t="s">
        <v>57</v>
      </c>
    </row>
    <row r="752" spans="1:17">
      <c r="A752">
        <v>751</v>
      </c>
      <c r="B752">
        <v>751</v>
      </c>
      <c r="C752" s="12">
        <v>44765</v>
      </c>
      <c r="D752">
        <v>34</v>
      </c>
      <c r="E752">
        <v>16</v>
      </c>
      <c r="F752">
        <v>1</v>
      </c>
      <c r="G752" t="s">
        <v>14</v>
      </c>
      <c r="H752" t="s">
        <v>15</v>
      </c>
      <c r="I752" t="s">
        <v>39</v>
      </c>
      <c r="J752" t="s">
        <v>17</v>
      </c>
      <c r="K752">
        <v>10000</v>
      </c>
      <c r="L752" t="s">
        <v>18</v>
      </c>
      <c r="M752">
        <v>10000</v>
      </c>
      <c r="N752" t="s">
        <v>56</v>
      </c>
      <c r="O752">
        <v>500</v>
      </c>
      <c r="P752">
        <v>9500</v>
      </c>
      <c r="Q752" t="s">
        <v>60</v>
      </c>
    </row>
    <row r="753" spans="1:17">
      <c r="A753">
        <v>752</v>
      </c>
      <c r="B753">
        <v>752</v>
      </c>
      <c r="C753" s="12">
        <v>44645</v>
      </c>
      <c r="D753">
        <v>75</v>
      </c>
      <c r="E753">
        <v>16</v>
      </c>
      <c r="F753">
        <v>1</v>
      </c>
      <c r="G753" t="s">
        <v>30</v>
      </c>
      <c r="H753" t="s">
        <v>20</v>
      </c>
      <c r="I753" t="s">
        <v>39</v>
      </c>
      <c r="J753" t="s">
        <v>17</v>
      </c>
      <c r="K753">
        <v>10000</v>
      </c>
      <c r="L753" t="s">
        <v>18</v>
      </c>
      <c r="M753">
        <v>10000</v>
      </c>
      <c r="N753" t="s">
        <v>56</v>
      </c>
      <c r="O753">
        <v>500</v>
      </c>
      <c r="P753">
        <v>9500</v>
      </c>
      <c r="Q753" t="s">
        <v>59</v>
      </c>
    </row>
    <row r="754" spans="1:17">
      <c r="A754">
        <v>753</v>
      </c>
      <c r="B754">
        <v>753</v>
      </c>
      <c r="C754" s="12">
        <v>44680</v>
      </c>
      <c r="D754">
        <v>39</v>
      </c>
      <c r="E754">
        <v>11</v>
      </c>
      <c r="F754">
        <v>2</v>
      </c>
      <c r="G754" t="s">
        <v>19</v>
      </c>
      <c r="H754" t="s">
        <v>15</v>
      </c>
      <c r="I754" t="s">
        <v>34</v>
      </c>
      <c r="J754" t="s">
        <v>17</v>
      </c>
      <c r="K754">
        <v>10000</v>
      </c>
      <c r="L754" t="s">
        <v>18</v>
      </c>
      <c r="M754">
        <v>20000</v>
      </c>
      <c r="N754" t="s">
        <v>19</v>
      </c>
      <c r="O754">
        <v>0</v>
      </c>
      <c r="P754">
        <v>20000</v>
      </c>
      <c r="Q754" t="s">
        <v>57</v>
      </c>
    </row>
    <row r="755" spans="1:17">
      <c r="A755">
        <v>754</v>
      </c>
      <c r="B755">
        <v>754</v>
      </c>
      <c r="C755" s="12">
        <v>44801</v>
      </c>
      <c r="D755">
        <v>4</v>
      </c>
      <c r="E755">
        <v>2</v>
      </c>
      <c r="F755">
        <v>3</v>
      </c>
      <c r="G755" t="s">
        <v>14</v>
      </c>
      <c r="H755" t="s">
        <v>20</v>
      </c>
      <c r="I755" t="s">
        <v>21</v>
      </c>
      <c r="J755" t="s">
        <v>17</v>
      </c>
      <c r="K755">
        <v>9000</v>
      </c>
      <c r="L755" t="s">
        <v>18</v>
      </c>
      <c r="M755">
        <v>27000</v>
      </c>
      <c r="N755" t="s">
        <v>56</v>
      </c>
      <c r="O755">
        <v>1350</v>
      </c>
      <c r="P755">
        <v>25650</v>
      </c>
      <c r="Q755" t="s">
        <v>58</v>
      </c>
    </row>
    <row r="756" spans="1:17">
      <c r="A756">
        <v>755</v>
      </c>
      <c r="B756">
        <v>755</v>
      </c>
      <c r="C756" s="12">
        <v>44643</v>
      </c>
      <c r="D756">
        <v>92</v>
      </c>
      <c r="E756">
        <v>2</v>
      </c>
      <c r="F756">
        <v>3</v>
      </c>
      <c r="G756" t="s">
        <v>22</v>
      </c>
      <c r="H756" t="s">
        <v>15</v>
      </c>
      <c r="I756" t="s">
        <v>21</v>
      </c>
      <c r="J756" t="s">
        <v>17</v>
      </c>
      <c r="K756">
        <v>9000</v>
      </c>
      <c r="L756" t="s">
        <v>18</v>
      </c>
      <c r="M756">
        <v>27000</v>
      </c>
      <c r="N756" t="s">
        <v>56</v>
      </c>
      <c r="O756">
        <v>1350</v>
      </c>
      <c r="P756">
        <v>25650</v>
      </c>
      <c r="Q756" t="s">
        <v>59</v>
      </c>
    </row>
    <row r="757" spans="1:17">
      <c r="A757">
        <v>756</v>
      </c>
      <c r="B757">
        <v>756</v>
      </c>
      <c r="C757" s="12">
        <v>44676</v>
      </c>
      <c r="D757">
        <v>40</v>
      </c>
      <c r="E757">
        <v>17</v>
      </c>
      <c r="F757">
        <v>1</v>
      </c>
      <c r="G757" t="s">
        <v>33</v>
      </c>
      <c r="H757" t="s">
        <v>15</v>
      </c>
      <c r="I757" t="s">
        <v>40</v>
      </c>
      <c r="J757" t="s">
        <v>17</v>
      </c>
      <c r="K757">
        <v>10000</v>
      </c>
      <c r="L757" t="s">
        <v>18</v>
      </c>
      <c r="M757">
        <v>10000</v>
      </c>
      <c r="N757" t="s">
        <v>56</v>
      </c>
      <c r="O757">
        <v>500</v>
      </c>
      <c r="P757">
        <v>9500</v>
      </c>
      <c r="Q757" t="s">
        <v>57</v>
      </c>
    </row>
    <row r="758" spans="1:17">
      <c r="A758">
        <v>757</v>
      </c>
      <c r="B758">
        <v>757</v>
      </c>
      <c r="C758" s="12">
        <v>44622</v>
      </c>
      <c r="D758">
        <v>77</v>
      </c>
      <c r="E758">
        <v>10</v>
      </c>
      <c r="F758">
        <v>2</v>
      </c>
      <c r="G758" t="s">
        <v>22</v>
      </c>
      <c r="H758" t="s">
        <v>15</v>
      </c>
      <c r="I758" t="s">
        <v>32</v>
      </c>
      <c r="J758" t="s">
        <v>17</v>
      </c>
      <c r="K758">
        <v>9000</v>
      </c>
      <c r="L758" t="s">
        <v>18</v>
      </c>
      <c r="M758">
        <v>18000</v>
      </c>
      <c r="N758" t="s">
        <v>56</v>
      </c>
      <c r="O758">
        <v>900</v>
      </c>
      <c r="P758">
        <v>17100</v>
      </c>
      <c r="Q758" t="s">
        <v>59</v>
      </c>
    </row>
    <row r="759" spans="1:17">
      <c r="A759">
        <v>758</v>
      </c>
      <c r="B759">
        <v>758</v>
      </c>
      <c r="C759" s="12">
        <v>44779</v>
      </c>
      <c r="D759">
        <v>75</v>
      </c>
      <c r="E759">
        <v>7</v>
      </c>
      <c r="F759">
        <v>3</v>
      </c>
      <c r="G759" t="s">
        <v>22</v>
      </c>
      <c r="H759" t="s">
        <v>15</v>
      </c>
      <c r="I759" t="s">
        <v>28</v>
      </c>
      <c r="J759" t="s">
        <v>17</v>
      </c>
      <c r="K759">
        <v>9000</v>
      </c>
      <c r="L759" t="s">
        <v>25</v>
      </c>
      <c r="M759">
        <v>27000</v>
      </c>
      <c r="N759" t="s">
        <v>56</v>
      </c>
      <c r="O759">
        <v>1350</v>
      </c>
      <c r="P759">
        <v>25650</v>
      </c>
      <c r="Q759" t="s">
        <v>58</v>
      </c>
    </row>
    <row r="760" spans="1:17">
      <c r="A760">
        <v>759</v>
      </c>
      <c r="B760">
        <v>759</v>
      </c>
      <c r="C760" s="12">
        <v>44720</v>
      </c>
      <c r="D760">
        <v>30</v>
      </c>
      <c r="E760">
        <v>17</v>
      </c>
      <c r="F760">
        <v>3</v>
      </c>
      <c r="G760" t="s">
        <v>22</v>
      </c>
      <c r="H760" t="s">
        <v>15</v>
      </c>
      <c r="I760" t="s">
        <v>40</v>
      </c>
      <c r="J760" t="s">
        <v>17</v>
      </c>
      <c r="K760">
        <v>10000</v>
      </c>
      <c r="L760" t="s">
        <v>18</v>
      </c>
      <c r="M760">
        <v>30000</v>
      </c>
      <c r="N760" t="s">
        <v>56</v>
      </c>
      <c r="O760">
        <v>1500</v>
      </c>
      <c r="P760">
        <v>28500</v>
      </c>
      <c r="Q760" t="s">
        <v>63</v>
      </c>
    </row>
    <row r="761" spans="1:17">
      <c r="A761">
        <v>760</v>
      </c>
      <c r="B761">
        <v>760</v>
      </c>
      <c r="C761" s="12">
        <v>44756</v>
      </c>
      <c r="D761">
        <v>56</v>
      </c>
      <c r="E761">
        <v>17</v>
      </c>
      <c r="F761">
        <v>3</v>
      </c>
      <c r="G761" t="s">
        <v>33</v>
      </c>
      <c r="H761" t="s">
        <v>15</v>
      </c>
      <c r="I761" t="s">
        <v>40</v>
      </c>
      <c r="J761" t="s">
        <v>17</v>
      </c>
      <c r="K761">
        <v>10000</v>
      </c>
      <c r="L761" t="s">
        <v>18</v>
      </c>
      <c r="M761">
        <v>30000</v>
      </c>
      <c r="N761" t="s">
        <v>56</v>
      </c>
      <c r="O761">
        <v>1500</v>
      </c>
      <c r="P761">
        <v>28500</v>
      </c>
      <c r="Q761" t="s">
        <v>60</v>
      </c>
    </row>
    <row r="762" spans="1:17">
      <c r="A762">
        <v>761</v>
      </c>
      <c r="B762">
        <v>761</v>
      </c>
      <c r="C762" s="12">
        <v>44757</v>
      </c>
      <c r="D762">
        <v>32</v>
      </c>
      <c r="E762">
        <v>16</v>
      </c>
      <c r="F762">
        <v>3</v>
      </c>
      <c r="G762" t="s">
        <v>45</v>
      </c>
      <c r="H762" t="s">
        <v>15</v>
      </c>
      <c r="I762" t="s">
        <v>39</v>
      </c>
      <c r="J762" t="s">
        <v>17</v>
      </c>
      <c r="K762">
        <v>10000</v>
      </c>
      <c r="L762" t="s">
        <v>18</v>
      </c>
      <c r="M762">
        <v>30000</v>
      </c>
      <c r="N762" t="s">
        <v>56</v>
      </c>
      <c r="O762">
        <v>1500</v>
      </c>
      <c r="P762">
        <v>28500</v>
      </c>
      <c r="Q762" t="s">
        <v>60</v>
      </c>
    </row>
    <row r="763" spans="1:17">
      <c r="A763">
        <v>762</v>
      </c>
      <c r="B763">
        <v>762</v>
      </c>
      <c r="C763" s="12">
        <v>44726</v>
      </c>
      <c r="D763">
        <v>58</v>
      </c>
      <c r="E763">
        <v>15</v>
      </c>
      <c r="F763">
        <v>1</v>
      </c>
      <c r="G763" t="s">
        <v>14</v>
      </c>
      <c r="H763" t="s">
        <v>20</v>
      </c>
      <c r="I763" t="s">
        <v>38</v>
      </c>
      <c r="J763" t="s">
        <v>17</v>
      </c>
      <c r="K763">
        <v>10000</v>
      </c>
      <c r="L763" t="s">
        <v>18</v>
      </c>
      <c r="M763">
        <v>10000</v>
      </c>
      <c r="N763" t="s">
        <v>56</v>
      </c>
      <c r="O763">
        <v>500</v>
      </c>
      <c r="P763">
        <v>9500</v>
      </c>
      <c r="Q763" t="s">
        <v>63</v>
      </c>
    </row>
    <row r="764" spans="1:17">
      <c r="A764">
        <v>763</v>
      </c>
      <c r="B764">
        <v>763</v>
      </c>
      <c r="C764" s="12">
        <v>44639</v>
      </c>
      <c r="D764">
        <v>4</v>
      </c>
      <c r="E764">
        <v>1</v>
      </c>
      <c r="F764">
        <v>3</v>
      </c>
      <c r="G764" t="s">
        <v>33</v>
      </c>
      <c r="H764" t="s">
        <v>20</v>
      </c>
      <c r="I764" t="s">
        <v>16</v>
      </c>
      <c r="J764" t="s">
        <v>17</v>
      </c>
      <c r="K764">
        <v>9000</v>
      </c>
      <c r="L764" t="s">
        <v>18</v>
      </c>
      <c r="M764">
        <v>27000</v>
      </c>
      <c r="N764" t="s">
        <v>56</v>
      </c>
      <c r="O764">
        <v>1350</v>
      </c>
      <c r="P764">
        <v>25650</v>
      </c>
      <c r="Q764" t="s">
        <v>59</v>
      </c>
    </row>
    <row r="765" spans="1:17">
      <c r="A765">
        <v>764</v>
      </c>
      <c r="B765">
        <v>764</v>
      </c>
      <c r="C765" s="12">
        <v>44661</v>
      </c>
      <c r="D765">
        <v>92</v>
      </c>
      <c r="E765">
        <v>9</v>
      </c>
      <c r="F765">
        <v>2</v>
      </c>
      <c r="G765" t="s">
        <v>19</v>
      </c>
      <c r="H765" t="s">
        <v>20</v>
      </c>
      <c r="I765" t="s">
        <v>31</v>
      </c>
      <c r="J765" t="s">
        <v>17</v>
      </c>
      <c r="K765">
        <v>9000</v>
      </c>
      <c r="L765" t="s">
        <v>25</v>
      </c>
      <c r="M765">
        <v>18000</v>
      </c>
      <c r="N765" t="s">
        <v>19</v>
      </c>
      <c r="O765">
        <v>0</v>
      </c>
      <c r="P765">
        <v>18000</v>
      </c>
      <c r="Q765" t="s">
        <v>57</v>
      </c>
    </row>
    <row r="766" spans="1:17">
      <c r="A766">
        <v>765</v>
      </c>
      <c r="B766">
        <v>765</v>
      </c>
      <c r="C766" s="12">
        <v>44569</v>
      </c>
      <c r="D766">
        <v>75</v>
      </c>
      <c r="E766">
        <v>6</v>
      </c>
      <c r="F766">
        <v>1</v>
      </c>
      <c r="G766" t="s">
        <v>33</v>
      </c>
      <c r="H766" t="s">
        <v>20</v>
      </c>
      <c r="I766" t="s">
        <v>27</v>
      </c>
      <c r="J766" t="s">
        <v>17</v>
      </c>
      <c r="K766">
        <v>9000</v>
      </c>
      <c r="L766" t="s">
        <v>25</v>
      </c>
      <c r="M766">
        <v>9000</v>
      </c>
      <c r="N766" t="s">
        <v>56</v>
      </c>
      <c r="O766">
        <v>450</v>
      </c>
      <c r="P766">
        <v>8550</v>
      </c>
      <c r="Q766" t="s">
        <v>62</v>
      </c>
    </row>
    <row r="767" spans="1:17">
      <c r="A767">
        <v>766</v>
      </c>
      <c r="B767">
        <v>766</v>
      </c>
      <c r="C767" s="12">
        <v>44726</v>
      </c>
      <c r="D767">
        <v>69</v>
      </c>
      <c r="E767">
        <v>16</v>
      </c>
      <c r="F767">
        <v>3</v>
      </c>
      <c r="G767" t="s">
        <v>45</v>
      </c>
      <c r="H767" t="s">
        <v>20</v>
      </c>
      <c r="I767" t="s">
        <v>39</v>
      </c>
      <c r="J767" t="s">
        <v>17</v>
      </c>
      <c r="K767">
        <v>10000</v>
      </c>
      <c r="L767" t="s">
        <v>18</v>
      </c>
      <c r="M767">
        <v>30000</v>
      </c>
      <c r="N767" t="s">
        <v>56</v>
      </c>
      <c r="O767">
        <v>1500</v>
      </c>
      <c r="P767">
        <v>28500</v>
      </c>
      <c r="Q767" t="s">
        <v>63</v>
      </c>
    </row>
    <row r="768" spans="1:17">
      <c r="A768">
        <v>767</v>
      </c>
      <c r="B768">
        <v>767</v>
      </c>
      <c r="C768" s="12">
        <v>44724</v>
      </c>
      <c r="D768">
        <v>12</v>
      </c>
      <c r="E768">
        <v>10</v>
      </c>
      <c r="F768">
        <v>2</v>
      </c>
      <c r="G768" t="s">
        <v>14</v>
      </c>
      <c r="H768" t="s">
        <v>20</v>
      </c>
      <c r="I768" t="s">
        <v>32</v>
      </c>
      <c r="J768" t="s">
        <v>17</v>
      </c>
      <c r="K768">
        <v>9000</v>
      </c>
      <c r="L768" t="s">
        <v>18</v>
      </c>
      <c r="M768">
        <v>18000</v>
      </c>
      <c r="N768" t="s">
        <v>56</v>
      </c>
      <c r="O768">
        <v>900</v>
      </c>
      <c r="P768">
        <v>17100</v>
      </c>
      <c r="Q768" t="s">
        <v>63</v>
      </c>
    </row>
    <row r="769" spans="1:17">
      <c r="A769">
        <v>768</v>
      </c>
      <c r="B769">
        <v>768</v>
      </c>
      <c r="C769" s="12">
        <v>44749</v>
      </c>
      <c r="D769">
        <v>1</v>
      </c>
      <c r="E769">
        <v>16</v>
      </c>
      <c r="F769">
        <v>3</v>
      </c>
      <c r="G769" t="s">
        <v>45</v>
      </c>
      <c r="H769" t="s">
        <v>20</v>
      </c>
      <c r="I769" t="s">
        <v>39</v>
      </c>
      <c r="J769" t="s">
        <v>17</v>
      </c>
      <c r="K769">
        <v>10000</v>
      </c>
      <c r="L769" t="s">
        <v>18</v>
      </c>
      <c r="M769">
        <v>30000</v>
      </c>
      <c r="N769" t="s">
        <v>56</v>
      </c>
      <c r="O769">
        <v>1500</v>
      </c>
      <c r="P769">
        <v>28500</v>
      </c>
      <c r="Q769" t="s">
        <v>60</v>
      </c>
    </row>
    <row r="770" spans="1:17">
      <c r="A770">
        <v>769</v>
      </c>
      <c r="B770">
        <v>769</v>
      </c>
      <c r="C770" s="12">
        <v>44779</v>
      </c>
      <c r="D770">
        <v>20</v>
      </c>
      <c r="E770">
        <v>9</v>
      </c>
      <c r="F770">
        <v>1</v>
      </c>
      <c r="G770" t="s">
        <v>19</v>
      </c>
      <c r="H770" t="s">
        <v>20</v>
      </c>
      <c r="I770" t="s">
        <v>31</v>
      </c>
      <c r="J770" t="s">
        <v>17</v>
      </c>
      <c r="K770">
        <v>9000</v>
      </c>
      <c r="L770" t="s">
        <v>25</v>
      </c>
      <c r="M770">
        <v>9000</v>
      </c>
      <c r="N770" t="s">
        <v>19</v>
      </c>
      <c r="O770">
        <v>0</v>
      </c>
      <c r="P770">
        <v>9000</v>
      </c>
      <c r="Q770" t="s">
        <v>58</v>
      </c>
    </row>
    <row r="771" spans="1:17">
      <c r="A771">
        <v>770</v>
      </c>
      <c r="B771">
        <v>770</v>
      </c>
      <c r="C771" s="12">
        <v>44723</v>
      </c>
      <c r="D771">
        <v>51</v>
      </c>
      <c r="E771">
        <v>7</v>
      </c>
      <c r="F771">
        <v>3</v>
      </c>
      <c r="G771" t="s">
        <v>19</v>
      </c>
      <c r="H771" t="s">
        <v>20</v>
      </c>
      <c r="I771" t="s">
        <v>28</v>
      </c>
      <c r="J771" t="s">
        <v>17</v>
      </c>
      <c r="K771">
        <v>9000</v>
      </c>
      <c r="L771" t="s">
        <v>25</v>
      </c>
      <c r="M771">
        <v>27000</v>
      </c>
      <c r="N771" t="s">
        <v>19</v>
      </c>
      <c r="O771">
        <v>0</v>
      </c>
      <c r="P771">
        <v>27000</v>
      </c>
      <c r="Q771" t="s">
        <v>63</v>
      </c>
    </row>
    <row r="772" spans="1:17">
      <c r="A772">
        <v>771</v>
      </c>
      <c r="B772">
        <v>771</v>
      </c>
      <c r="C772" s="12">
        <v>44588</v>
      </c>
      <c r="D772">
        <v>43</v>
      </c>
      <c r="E772">
        <v>2</v>
      </c>
      <c r="F772">
        <v>2</v>
      </c>
      <c r="G772" t="s">
        <v>45</v>
      </c>
      <c r="H772" t="s">
        <v>15</v>
      </c>
      <c r="I772" t="s">
        <v>21</v>
      </c>
      <c r="J772" t="s">
        <v>17</v>
      </c>
      <c r="K772">
        <v>9000</v>
      </c>
      <c r="L772" t="s">
        <v>18</v>
      </c>
      <c r="M772">
        <v>18000</v>
      </c>
      <c r="N772" t="s">
        <v>56</v>
      </c>
      <c r="O772">
        <v>900</v>
      </c>
      <c r="P772">
        <v>17100</v>
      </c>
      <c r="Q772" t="s">
        <v>62</v>
      </c>
    </row>
    <row r="773" spans="1:17">
      <c r="A773">
        <v>772</v>
      </c>
      <c r="B773">
        <v>772</v>
      </c>
      <c r="C773" s="12">
        <v>44670</v>
      </c>
      <c r="D773">
        <v>48</v>
      </c>
      <c r="E773">
        <v>14</v>
      </c>
      <c r="F773">
        <v>2</v>
      </c>
      <c r="G773" t="s">
        <v>30</v>
      </c>
      <c r="H773" t="s">
        <v>15</v>
      </c>
      <c r="I773" t="s">
        <v>37</v>
      </c>
      <c r="J773" t="s">
        <v>17</v>
      </c>
      <c r="K773">
        <v>10000</v>
      </c>
      <c r="L773" t="s">
        <v>18</v>
      </c>
      <c r="M773">
        <v>20000</v>
      </c>
      <c r="N773" t="s">
        <v>56</v>
      </c>
      <c r="O773">
        <v>1000</v>
      </c>
      <c r="P773">
        <v>19000</v>
      </c>
      <c r="Q773" t="s">
        <v>57</v>
      </c>
    </row>
    <row r="774" spans="1:17">
      <c r="A774">
        <v>773</v>
      </c>
      <c r="B774">
        <v>773</v>
      </c>
      <c r="C774" s="12">
        <v>44801</v>
      </c>
      <c r="D774">
        <v>56</v>
      </c>
      <c r="E774">
        <v>13</v>
      </c>
      <c r="F774">
        <v>1</v>
      </c>
      <c r="G774" t="s">
        <v>14</v>
      </c>
      <c r="H774" t="s">
        <v>15</v>
      </c>
      <c r="I774" t="s">
        <v>36</v>
      </c>
      <c r="J774" t="s">
        <v>17</v>
      </c>
      <c r="K774">
        <v>10000</v>
      </c>
      <c r="L774" t="s">
        <v>18</v>
      </c>
      <c r="M774">
        <v>10000</v>
      </c>
      <c r="N774" t="s">
        <v>56</v>
      </c>
      <c r="O774">
        <v>500</v>
      </c>
      <c r="P774">
        <v>9500</v>
      </c>
      <c r="Q774" t="s">
        <v>58</v>
      </c>
    </row>
    <row r="775" spans="1:17">
      <c r="A775">
        <v>774</v>
      </c>
      <c r="B775">
        <v>774</v>
      </c>
      <c r="C775" s="12">
        <v>44719</v>
      </c>
      <c r="D775">
        <v>3</v>
      </c>
      <c r="E775">
        <v>5</v>
      </c>
      <c r="F775">
        <v>2</v>
      </c>
      <c r="G775" t="s">
        <v>22</v>
      </c>
      <c r="H775" t="s">
        <v>20</v>
      </c>
      <c r="I775" t="s">
        <v>26</v>
      </c>
      <c r="J775" t="s">
        <v>17</v>
      </c>
      <c r="K775">
        <v>9000</v>
      </c>
      <c r="L775" t="s">
        <v>25</v>
      </c>
      <c r="M775">
        <v>18000</v>
      </c>
      <c r="N775" t="s">
        <v>56</v>
      </c>
      <c r="O775">
        <v>900</v>
      </c>
      <c r="P775">
        <v>17100</v>
      </c>
      <c r="Q775" t="s">
        <v>63</v>
      </c>
    </row>
    <row r="776" spans="1:17">
      <c r="A776">
        <v>775</v>
      </c>
      <c r="B776">
        <v>775</v>
      </c>
      <c r="C776" s="12">
        <v>44607</v>
      </c>
      <c r="D776">
        <v>19</v>
      </c>
      <c r="E776">
        <v>10</v>
      </c>
      <c r="F776">
        <v>3</v>
      </c>
      <c r="G776" t="s">
        <v>14</v>
      </c>
      <c r="H776" t="s">
        <v>15</v>
      </c>
      <c r="I776" t="s">
        <v>32</v>
      </c>
      <c r="J776" t="s">
        <v>17</v>
      </c>
      <c r="K776">
        <v>9000</v>
      </c>
      <c r="L776" t="s">
        <v>18</v>
      </c>
      <c r="M776">
        <v>27000</v>
      </c>
      <c r="N776" t="s">
        <v>56</v>
      </c>
      <c r="O776">
        <v>1350</v>
      </c>
      <c r="P776">
        <v>25650</v>
      </c>
      <c r="Q776" t="s">
        <v>61</v>
      </c>
    </row>
    <row r="777" spans="1:17">
      <c r="A777">
        <v>776</v>
      </c>
      <c r="B777">
        <v>776</v>
      </c>
      <c r="C777" s="12">
        <v>44798</v>
      </c>
      <c r="D777">
        <v>85</v>
      </c>
      <c r="E777">
        <v>10</v>
      </c>
      <c r="F777">
        <v>1</v>
      </c>
      <c r="G777" t="s">
        <v>22</v>
      </c>
      <c r="H777" t="s">
        <v>20</v>
      </c>
      <c r="I777" t="s">
        <v>32</v>
      </c>
      <c r="J777" t="s">
        <v>17</v>
      </c>
      <c r="K777">
        <v>9000</v>
      </c>
      <c r="L777" t="s">
        <v>18</v>
      </c>
      <c r="M777">
        <v>9000</v>
      </c>
      <c r="N777" t="s">
        <v>56</v>
      </c>
      <c r="O777">
        <v>450</v>
      </c>
      <c r="P777">
        <v>8550</v>
      </c>
      <c r="Q777" t="s">
        <v>58</v>
      </c>
    </row>
    <row r="778" spans="1:17">
      <c r="A778">
        <v>777</v>
      </c>
      <c r="B778">
        <v>777</v>
      </c>
      <c r="C778" s="12">
        <v>44785</v>
      </c>
      <c r="D778">
        <v>14</v>
      </c>
      <c r="E778">
        <v>16</v>
      </c>
      <c r="F778">
        <v>2</v>
      </c>
      <c r="G778" t="s">
        <v>30</v>
      </c>
      <c r="H778" t="s">
        <v>20</v>
      </c>
      <c r="I778" t="s">
        <v>39</v>
      </c>
      <c r="J778" t="s">
        <v>17</v>
      </c>
      <c r="K778">
        <v>10000</v>
      </c>
      <c r="L778" t="s">
        <v>18</v>
      </c>
      <c r="M778">
        <v>20000</v>
      </c>
      <c r="N778" t="s">
        <v>56</v>
      </c>
      <c r="O778">
        <v>1000</v>
      </c>
      <c r="P778">
        <v>19000</v>
      </c>
      <c r="Q778" t="s">
        <v>58</v>
      </c>
    </row>
    <row r="779" spans="1:17">
      <c r="A779">
        <v>778</v>
      </c>
      <c r="B779">
        <v>778</v>
      </c>
      <c r="C779" s="12">
        <v>44766</v>
      </c>
      <c r="D779">
        <v>75</v>
      </c>
      <c r="E779">
        <v>13</v>
      </c>
      <c r="F779">
        <v>2</v>
      </c>
      <c r="G779" t="s">
        <v>14</v>
      </c>
      <c r="H779" t="s">
        <v>15</v>
      </c>
      <c r="I779" t="s">
        <v>36</v>
      </c>
      <c r="J779" t="s">
        <v>17</v>
      </c>
      <c r="K779">
        <v>10000</v>
      </c>
      <c r="L779" t="s">
        <v>18</v>
      </c>
      <c r="M779">
        <v>20000</v>
      </c>
      <c r="N779" t="s">
        <v>56</v>
      </c>
      <c r="O779">
        <v>1000</v>
      </c>
      <c r="P779">
        <v>19000</v>
      </c>
      <c r="Q779" t="s">
        <v>60</v>
      </c>
    </row>
    <row r="780" spans="1:17">
      <c r="A780">
        <v>779</v>
      </c>
      <c r="B780">
        <v>779</v>
      </c>
      <c r="C780" s="12">
        <v>44766</v>
      </c>
      <c r="D780">
        <v>52</v>
      </c>
      <c r="E780">
        <v>17</v>
      </c>
      <c r="F780">
        <v>3</v>
      </c>
      <c r="G780" t="s">
        <v>30</v>
      </c>
      <c r="H780" t="s">
        <v>15</v>
      </c>
      <c r="I780" t="s">
        <v>40</v>
      </c>
      <c r="J780" t="s">
        <v>17</v>
      </c>
      <c r="K780">
        <v>10000</v>
      </c>
      <c r="L780" t="s">
        <v>18</v>
      </c>
      <c r="M780">
        <v>30000</v>
      </c>
      <c r="N780" t="s">
        <v>56</v>
      </c>
      <c r="O780">
        <v>1500</v>
      </c>
      <c r="P780">
        <v>28500</v>
      </c>
      <c r="Q780" t="s">
        <v>60</v>
      </c>
    </row>
    <row r="781" spans="1:17">
      <c r="A781">
        <v>780</v>
      </c>
      <c r="B781">
        <v>780</v>
      </c>
      <c r="C781" s="12">
        <v>44767</v>
      </c>
      <c r="D781">
        <v>49</v>
      </c>
      <c r="E781">
        <v>12</v>
      </c>
      <c r="F781">
        <v>1</v>
      </c>
      <c r="G781" t="s">
        <v>30</v>
      </c>
      <c r="H781" t="s">
        <v>20</v>
      </c>
      <c r="I781" t="s">
        <v>35</v>
      </c>
      <c r="J781" t="s">
        <v>17</v>
      </c>
      <c r="K781">
        <v>10000</v>
      </c>
      <c r="L781" t="s">
        <v>18</v>
      </c>
      <c r="M781">
        <v>10000</v>
      </c>
      <c r="N781" t="s">
        <v>56</v>
      </c>
      <c r="O781">
        <v>500</v>
      </c>
      <c r="P781">
        <v>9500</v>
      </c>
      <c r="Q781" t="s">
        <v>60</v>
      </c>
    </row>
    <row r="782" spans="1:17">
      <c r="A782">
        <v>781</v>
      </c>
      <c r="B782">
        <v>781</v>
      </c>
      <c r="C782" s="12">
        <v>44785</v>
      </c>
      <c r="D782">
        <v>8</v>
      </c>
      <c r="E782">
        <v>7</v>
      </c>
      <c r="F782">
        <v>1</v>
      </c>
      <c r="G782" t="s">
        <v>45</v>
      </c>
      <c r="H782" t="s">
        <v>15</v>
      </c>
      <c r="I782" t="s">
        <v>28</v>
      </c>
      <c r="J782" t="s">
        <v>17</v>
      </c>
      <c r="K782">
        <v>9000</v>
      </c>
      <c r="L782" t="s">
        <v>25</v>
      </c>
      <c r="M782">
        <v>9000</v>
      </c>
      <c r="N782" t="s">
        <v>56</v>
      </c>
      <c r="O782">
        <v>450</v>
      </c>
      <c r="P782">
        <v>8550</v>
      </c>
      <c r="Q782" t="s">
        <v>58</v>
      </c>
    </row>
    <row r="783" spans="1:17">
      <c r="A783">
        <v>782</v>
      </c>
      <c r="B783">
        <v>782</v>
      </c>
      <c r="C783" s="12">
        <v>44671</v>
      </c>
      <c r="D783">
        <v>76</v>
      </c>
      <c r="E783">
        <v>3</v>
      </c>
      <c r="F783">
        <v>2</v>
      </c>
      <c r="G783" t="s">
        <v>22</v>
      </c>
      <c r="H783" t="s">
        <v>20</v>
      </c>
      <c r="I783" t="s">
        <v>23</v>
      </c>
      <c r="J783" t="s">
        <v>17</v>
      </c>
      <c r="K783">
        <v>9000</v>
      </c>
      <c r="L783" t="s">
        <v>18</v>
      </c>
      <c r="M783">
        <v>18000</v>
      </c>
      <c r="N783" t="s">
        <v>56</v>
      </c>
      <c r="O783">
        <v>900</v>
      </c>
      <c r="P783">
        <v>17100</v>
      </c>
      <c r="Q783" t="s">
        <v>57</v>
      </c>
    </row>
    <row r="784" spans="1:17">
      <c r="A784">
        <v>783</v>
      </c>
      <c r="B784">
        <v>783</v>
      </c>
      <c r="C784" s="12">
        <v>44776</v>
      </c>
      <c r="D784">
        <v>99</v>
      </c>
      <c r="E784">
        <v>15</v>
      </c>
      <c r="F784">
        <v>1</v>
      </c>
      <c r="G784" t="s">
        <v>45</v>
      </c>
      <c r="H784" t="s">
        <v>15</v>
      </c>
      <c r="I784" t="s">
        <v>38</v>
      </c>
      <c r="J784" t="s">
        <v>17</v>
      </c>
      <c r="K784">
        <v>10000</v>
      </c>
      <c r="L784" t="s">
        <v>18</v>
      </c>
      <c r="M784">
        <v>10000</v>
      </c>
      <c r="N784" t="s">
        <v>56</v>
      </c>
      <c r="O784">
        <v>500</v>
      </c>
      <c r="P784">
        <v>9500</v>
      </c>
      <c r="Q784" t="s">
        <v>58</v>
      </c>
    </row>
    <row r="785" spans="1:17">
      <c r="A785">
        <v>784</v>
      </c>
      <c r="B785">
        <v>784</v>
      </c>
      <c r="C785" s="12">
        <v>44757</v>
      </c>
      <c r="D785">
        <v>52</v>
      </c>
      <c r="E785">
        <v>15</v>
      </c>
      <c r="F785">
        <v>2</v>
      </c>
      <c r="G785" t="s">
        <v>19</v>
      </c>
      <c r="H785" t="s">
        <v>20</v>
      </c>
      <c r="I785" t="s">
        <v>38</v>
      </c>
      <c r="J785" t="s">
        <v>17</v>
      </c>
      <c r="K785">
        <v>10000</v>
      </c>
      <c r="L785" t="s">
        <v>18</v>
      </c>
      <c r="M785">
        <v>20000</v>
      </c>
      <c r="N785" t="s">
        <v>19</v>
      </c>
      <c r="O785">
        <v>0</v>
      </c>
      <c r="P785">
        <v>20000</v>
      </c>
      <c r="Q785" t="s">
        <v>60</v>
      </c>
    </row>
    <row r="786" spans="1:17">
      <c r="A786">
        <v>785</v>
      </c>
      <c r="B786">
        <v>785</v>
      </c>
      <c r="C786" s="12">
        <v>44562</v>
      </c>
      <c r="D786">
        <v>2</v>
      </c>
      <c r="E786">
        <v>4</v>
      </c>
      <c r="F786">
        <v>3</v>
      </c>
      <c r="G786" t="s">
        <v>14</v>
      </c>
      <c r="H786" t="s">
        <v>20</v>
      </c>
      <c r="I786" t="s">
        <v>24</v>
      </c>
      <c r="J786" t="s">
        <v>17</v>
      </c>
      <c r="K786">
        <v>9000</v>
      </c>
      <c r="L786" t="s">
        <v>25</v>
      </c>
      <c r="M786">
        <v>27000</v>
      </c>
      <c r="N786" t="s">
        <v>56</v>
      </c>
      <c r="O786">
        <v>1350</v>
      </c>
      <c r="P786">
        <v>25650</v>
      </c>
      <c r="Q786" t="s">
        <v>62</v>
      </c>
    </row>
    <row r="787" spans="1:17">
      <c r="A787">
        <v>786</v>
      </c>
      <c r="B787">
        <v>786</v>
      </c>
      <c r="C787" s="12">
        <v>44733</v>
      </c>
      <c r="D787">
        <v>28</v>
      </c>
      <c r="E787">
        <v>13</v>
      </c>
      <c r="F787">
        <v>3</v>
      </c>
      <c r="G787" t="s">
        <v>45</v>
      </c>
      <c r="H787" t="s">
        <v>15</v>
      </c>
      <c r="I787" t="s">
        <v>36</v>
      </c>
      <c r="J787" t="s">
        <v>17</v>
      </c>
      <c r="K787">
        <v>10000</v>
      </c>
      <c r="L787" t="s">
        <v>18</v>
      </c>
      <c r="M787">
        <v>30000</v>
      </c>
      <c r="N787" t="s">
        <v>56</v>
      </c>
      <c r="O787">
        <v>1500</v>
      </c>
      <c r="P787">
        <v>28500</v>
      </c>
      <c r="Q787" t="s">
        <v>63</v>
      </c>
    </row>
    <row r="788" spans="1:17">
      <c r="A788">
        <v>787</v>
      </c>
      <c r="B788">
        <v>787</v>
      </c>
      <c r="C788" s="12">
        <v>44584</v>
      </c>
      <c r="D788">
        <v>1</v>
      </c>
      <c r="E788">
        <v>5</v>
      </c>
      <c r="F788">
        <v>3</v>
      </c>
      <c r="G788" t="s">
        <v>33</v>
      </c>
      <c r="H788" t="s">
        <v>20</v>
      </c>
      <c r="I788" t="s">
        <v>26</v>
      </c>
      <c r="J788" t="s">
        <v>17</v>
      </c>
      <c r="K788">
        <v>9000</v>
      </c>
      <c r="L788" t="s">
        <v>25</v>
      </c>
      <c r="M788">
        <v>27000</v>
      </c>
      <c r="N788" t="s">
        <v>56</v>
      </c>
      <c r="O788">
        <v>1350</v>
      </c>
      <c r="P788">
        <v>25650</v>
      </c>
      <c r="Q788" t="s">
        <v>62</v>
      </c>
    </row>
    <row r="789" spans="1:17">
      <c r="A789">
        <v>788</v>
      </c>
      <c r="B789">
        <v>788</v>
      </c>
      <c r="C789" s="12">
        <v>44680</v>
      </c>
      <c r="D789">
        <v>53</v>
      </c>
      <c r="E789">
        <v>3</v>
      </c>
      <c r="F789">
        <v>2</v>
      </c>
      <c r="G789" t="s">
        <v>14</v>
      </c>
      <c r="H789" t="s">
        <v>20</v>
      </c>
      <c r="I789" t="s">
        <v>23</v>
      </c>
      <c r="J789" t="s">
        <v>17</v>
      </c>
      <c r="K789">
        <v>9000</v>
      </c>
      <c r="L789" t="s">
        <v>18</v>
      </c>
      <c r="M789">
        <v>18000</v>
      </c>
      <c r="N789" t="s">
        <v>56</v>
      </c>
      <c r="O789">
        <v>900</v>
      </c>
      <c r="P789">
        <v>17100</v>
      </c>
      <c r="Q789" t="s">
        <v>57</v>
      </c>
    </row>
    <row r="790" spans="1:17">
      <c r="A790">
        <v>789</v>
      </c>
      <c r="B790">
        <v>789</v>
      </c>
      <c r="C790" s="12">
        <v>44698</v>
      </c>
      <c r="D790">
        <v>32</v>
      </c>
      <c r="E790">
        <v>3</v>
      </c>
      <c r="F790">
        <v>1</v>
      </c>
      <c r="G790" t="s">
        <v>14</v>
      </c>
      <c r="H790" t="s">
        <v>15</v>
      </c>
      <c r="I790" t="s">
        <v>23</v>
      </c>
      <c r="J790" t="s">
        <v>17</v>
      </c>
      <c r="K790">
        <v>9000</v>
      </c>
      <c r="L790" t="s">
        <v>18</v>
      </c>
      <c r="M790">
        <v>9000</v>
      </c>
      <c r="N790" t="s">
        <v>56</v>
      </c>
      <c r="O790">
        <v>450</v>
      </c>
      <c r="P790">
        <v>8550</v>
      </c>
      <c r="Q790" t="s">
        <v>64</v>
      </c>
    </row>
    <row r="791" spans="1:17">
      <c r="A791">
        <v>790</v>
      </c>
      <c r="B791">
        <v>790</v>
      </c>
      <c r="C791" s="12">
        <v>44731</v>
      </c>
      <c r="D791">
        <v>76</v>
      </c>
      <c r="E791">
        <v>15</v>
      </c>
      <c r="F791">
        <v>2</v>
      </c>
      <c r="G791" t="s">
        <v>33</v>
      </c>
      <c r="H791" t="s">
        <v>20</v>
      </c>
      <c r="I791" t="s">
        <v>38</v>
      </c>
      <c r="J791" t="s">
        <v>17</v>
      </c>
      <c r="K791">
        <v>10000</v>
      </c>
      <c r="L791" t="s">
        <v>18</v>
      </c>
      <c r="M791">
        <v>20000</v>
      </c>
      <c r="N791" t="s">
        <v>56</v>
      </c>
      <c r="O791">
        <v>1000</v>
      </c>
      <c r="P791">
        <v>19000</v>
      </c>
      <c r="Q791" t="s">
        <v>63</v>
      </c>
    </row>
    <row r="792" spans="1:17">
      <c r="A792">
        <v>791</v>
      </c>
      <c r="B792">
        <v>791</v>
      </c>
      <c r="C792" s="12">
        <v>44759</v>
      </c>
      <c r="D792">
        <v>42</v>
      </c>
      <c r="E792">
        <v>9</v>
      </c>
      <c r="F792">
        <v>3</v>
      </c>
      <c r="G792" t="s">
        <v>22</v>
      </c>
      <c r="H792" t="s">
        <v>20</v>
      </c>
      <c r="I792" t="s">
        <v>31</v>
      </c>
      <c r="J792" t="s">
        <v>17</v>
      </c>
      <c r="K792">
        <v>9000</v>
      </c>
      <c r="L792" t="s">
        <v>25</v>
      </c>
      <c r="M792">
        <v>27000</v>
      </c>
      <c r="N792" t="s">
        <v>56</v>
      </c>
      <c r="O792">
        <v>1350</v>
      </c>
      <c r="P792">
        <v>25650</v>
      </c>
      <c r="Q792" t="s">
        <v>60</v>
      </c>
    </row>
    <row r="793" spans="1:17">
      <c r="A793">
        <v>792</v>
      </c>
      <c r="B793">
        <v>792</v>
      </c>
      <c r="C793" s="12">
        <v>44752</v>
      </c>
      <c r="D793">
        <v>55</v>
      </c>
      <c r="E793">
        <v>7</v>
      </c>
      <c r="F793">
        <v>2</v>
      </c>
      <c r="G793" t="s">
        <v>45</v>
      </c>
      <c r="H793" t="s">
        <v>15</v>
      </c>
      <c r="I793" t="s">
        <v>28</v>
      </c>
      <c r="J793" t="s">
        <v>17</v>
      </c>
      <c r="K793">
        <v>9000</v>
      </c>
      <c r="L793" t="s">
        <v>25</v>
      </c>
      <c r="M793">
        <v>18000</v>
      </c>
      <c r="N793" t="s">
        <v>56</v>
      </c>
      <c r="O793">
        <v>900</v>
      </c>
      <c r="P793">
        <v>17100</v>
      </c>
      <c r="Q793" t="s">
        <v>60</v>
      </c>
    </row>
    <row r="794" spans="1:17">
      <c r="A794">
        <v>793</v>
      </c>
      <c r="B794">
        <v>793</v>
      </c>
      <c r="C794" s="12">
        <v>44735</v>
      </c>
      <c r="D794">
        <v>26</v>
      </c>
      <c r="E794">
        <v>4</v>
      </c>
      <c r="F794">
        <v>1</v>
      </c>
      <c r="G794" t="s">
        <v>14</v>
      </c>
      <c r="H794" t="s">
        <v>20</v>
      </c>
      <c r="I794" t="s">
        <v>24</v>
      </c>
      <c r="J794" t="s">
        <v>17</v>
      </c>
      <c r="K794">
        <v>9000</v>
      </c>
      <c r="L794" t="s">
        <v>25</v>
      </c>
      <c r="M794">
        <v>9000</v>
      </c>
      <c r="N794" t="s">
        <v>56</v>
      </c>
      <c r="O794">
        <v>450</v>
      </c>
      <c r="P794">
        <v>8550</v>
      </c>
      <c r="Q794" t="s">
        <v>63</v>
      </c>
    </row>
    <row r="795" spans="1:17">
      <c r="A795">
        <v>794</v>
      </c>
      <c r="B795">
        <v>794</v>
      </c>
      <c r="C795" s="12">
        <v>44600</v>
      </c>
      <c r="D795">
        <v>41</v>
      </c>
      <c r="E795">
        <v>12</v>
      </c>
      <c r="F795">
        <v>1</v>
      </c>
      <c r="G795" t="s">
        <v>19</v>
      </c>
      <c r="H795" t="s">
        <v>20</v>
      </c>
      <c r="I795" t="s">
        <v>35</v>
      </c>
      <c r="J795" t="s">
        <v>17</v>
      </c>
      <c r="K795">
        <v>10000</v>
      </c>
      <c r="L795" t="s">
        <v>18</v>
      </c>
      <c r="M795">
        <v>10000</v>
      </c>
      <c r="N795" t="s">
        <v>19</v>
      </c>
      <c r="O795">
        <v>0</v>
      </c>
      <c r="P795">
        <v>10000</v>
      </c>
      <c r="Q795" t="s">
        <v>61</v>
      </c>
    </row>
    <row r="796" spans="1:17">
      <c r="A796">
        <v>795</v>
      </c>
      <c r="B796">
        <v>795</v>
      </c>
      <c r="C796" s="12">
        <v>44662</v>
      </c>
      <c r="D796">
        <v>55</v>
      </c>
      <c r="E796">
        <v>10</v>
      </c>
      <c r="F796">
        <v>1</v>
      </c>
      <c r="G796" t="s">
        <v>19</v>
      </c>
      <c r="H796" t="s">
        <v>20</v>
      </c>
      <c r="I796" t="s">
        <v>32</v>
      </c>
      <c r="J796" t="s">
        <v>17</v>
      </c>
      <c r="K796">
        <v>9000</v>
      </c>
      <c r="L796" t="s">
        <v>18</v>
      </c>
      <c r="M796">
        <v>9000</v>
      </c>
      <c r="N796" t="s">
        <v>19</v>
      </c>
      <c r="O796">
        <v>0</v>
      </c>
      <c r="P796">
        <v>9000</v>
      </c>
      <c r="Q796" t="s">
        <v>57</v>
      </c>
    </row>
    <row r="797" spans="1:17">
      <c r="A797">
        <v>796</v>
      </c>
      <c r="B797">
        <v>796</v>
      </c>
      <c r="C797" s="12">
        <v>44573</v>
      </c>
      <c r="D797">
        <v>84</v>
      </c>
      <c r="E797">
        <v>8</v>
      </c>
      <c r="F797">
        <v>1</v>
      </c>
      <c r="G797" t="s">
        <v>45</v>
      </c>
      <c r="H797" t="s">
        <v>20</v>
      </c>
      <c r="I797" t="s">
        <v>29</v>
      </c>
      <c r="J797" t="s">
        <v>17</v>
      </c>
      <c r="K797">
        <v>9000</v>
      </c>
      <c r="L797" t="s">
        <v>25</v>
      </c>
      <c r="M797">
        <v>9000</v>
      </c>
      <c r="N797" t="s">
        <v>56</v>
      </c>
      <c r="O797">
        <v>450</v>
      </c>
      <c r="P797">
        <v>8550</v>
      </c>
      <c r="Q797" t="s">
        <v>62</v>
      </c>
    </row>
    <row r="798" spans="1:17">
      <c r="A798">
        <v>797</v>
      </c>
      <c r="B798">
        <v>797</v>
      </c>
      <c r="C798" s="12">
        <v>44600</v>
      </c>
      <c r="D798">
        <v>91</v>
      </c>
      <c r="E798">
        <v>4</v>
      </c>
      <c r="F798">
        <v>3</v>
      </c>
      <c r="G798" t="s">
        <v>30</v>
      </c>
      <c r="H798" t="s">
        <v>15</v>
      </c>
      <c r="I798" t="s">
        <v>24</v>
      </c>
      <c r="J798" t="s">
        <v>17</v>
      </c>
      <c r="K798">
        <v>9000</v>
      </c>
      <c r="L798" t="s">
        <v>25</v>
      </c>
      <c r="M798">
        <v>27000</v>
      </c>
      <c r="N798" t="s">
        <v>56</v>
      </c>
      <c r="O798">
        <v>1350</v>
      </c>
      <c r="P798">
        <v>25650</v>
      </c>
      <c r="Q798" t="s">
        <v>61</v>
      </c>
    </row>
    <row r="799" spans="1:17">
      <c r="A799">
        <v>798</v>
      </c>
      <c r="B799">
        <v>798</v>
      </c>
      <c r="C799" s="12">
        <v>44771</v>
      </c>
      <c r="D799">
        <v>84</v>
      </c>
      <c r="E799">
        <v>17</v>
      </c>
      <c r="F799">
        <v>3</v>
      </c>
      <c r="G799" t="s">
        <v>22</v>
      </c>
      <c r="H799" t="s">
        <v>15</v>
      </c>
      <c r="I799" t="s">
        <v>40</v>
      </c>
      <c r="J799" t="s">
        <v>17</v>
      </c>
      <c r="K799">
        <v>10000</v>
      </c>
      <c r="L799" t="s">
        <v>18</v>
      </c>
      <c r="M799">
        <v>30000</v>
      </c>
      <c r="N799" t="s">
        <v>56</v>
      </c>
      <c r="O799">
        <v>1500</v>
      </c>
      <c r="P799">
        <v>28500</v>
      </c>
      <c r="Q799" t="s">
        <v>60</v>
      </c>
    </row>
    <row r="800" spans="1:17">
      <c r="A800">
        <v>799</v>
      </c>
      <c r="B800">
        <v>799</v>
      </c>
      <c r="C800" s="12">
        <v>44578</v>
      </c>
      <c r="D800">
        <v>39</v>
      </c>
      <c r="E800">
        <v>6</v>
      </c>
      <c r="F800">
        <v>2</v>
      </c>
      <c r="G800" t="s">
        <v>45</v>
      </c>
      <c r="H800" t="s">
        <v>15</v>
      </c>
      <c r="I800" t="s">
        <v>27</v>
      </c>
      <c r="J800" t="s">
        <v>17</v>
      </c>
      <c r="K800">
        <v>9000</v>
      </c>
      <c r="L800" t="s">
        <v>25</v>
      </c>
      <c r="M800">
        <v>18000</v>
      </c>
      <c r="N800" t="s">
        <v>56</v>
      </c>
      <c r="O800">
        <v>900</v>
      </c>
      <c r="P800">
        <v>17100</v>
      </c>
      <c r="Q800" t="s">
        <v>62</v>
      </c>
    </row>
    <row r="801" spans="1:17">
      <c r="A801">
        <v>800</v>
      </c>
      <c r="B801">
        <v>800</v>
      </c>
      <c r="C801" s="12">
        <v>44726</v>
      </c>
      <c r="D801">
        <v>2</v>
      </c>
      <c r="E801">
        <v>2</v>
      </c>
      <c r="F801">
        <v>2</v>
      </c>
      <c r="G801" t="s">
        <v>45</v>
      </c>
      <c r="H801" t="s">
        <v>20</v>
      </c>
      <c r="I801" t="s">
        <v>21</v>
      </c>
      <c r="J801" t="s">
        <v>17</v>
      </c>
      <c r="K801">
        <v>9000</v>
      </c>
      <c r="L801" t="s">
        <v>18</v>
      </c>
      <c r="M801">
        <v>18000</v>
      </c>
      <c r="N801" t="s">
        <v>56</v>
      </c>
      <c r="O801">
        <v>900</v>
      </c>
      <c r="P801">
        <v>17100</v>
      </c>
      <c r="Q801" t="s">
        <v>63</v>
      </c>
    </row>
    <row r="802" spans="1:17">
      <c r="A802">
        <v>801</v>
      </c>
      <c r="B802">
        <v>801</v>
      </c>
      <c r="C802" s="12">
        <v>44628</v>
      </c>
      <c r="D802">
        <v>29</v>
      </c>
      <c r="E802">
        <v>15</v>
      </c>
      <c r="F802">
        <v>1</v>
      </c>
      <c r="G802" t="s">
        <v>30</v>
      </c>
      <c r="H802" t="s">
        <v>15</v>
      </c>
      <c r="I802" t="s">
        <v>38</v>
      </c>
      <c r="J802" t="s">
        <v>17</v>
      </c>
      <c r="K802">
        <v>10000</v>
      </c>
      <c r="L802" t="s">
        <v>18</v>
      </c>
      <c r="M802">
        <v>10000</v>
      </c>
      <c r="N802" t="s">
        <v>56</v>
      </c>
      <c r="O802">
        <v>500</v>
      </c>
      <c r="P802">
        <v>9500</v>
      </c>
      <c r="Q802" t="s">
        <v>59</v>
      </c>
    </row>
    <row r="803" spans="1:17">
      <c r="A803">
        <v>802</v>
      </c>
      <c r="B803">
        <v>802</v>
      </c>
      <c r="C803" s="12">
        <v>44659</v>
      </c>
      <c r="D803">
        <v>25</v>
      </c>
      <c r="E803">
        <v>5</v>
      </c>
      <c r="F803">
        <v>3</v>
      </c>
      <c r="G803" t="s">
        <v>33</v>
      </c>
      <c r="H803" t="s">
        <v>20</v>
      </c>
      <c r="I803" t="s">
        <v>26</v>
      </c>
      <c r="J803" t="s">
        <v>17</v>
      </c>
      <c r="K803">
        <v>9000</v>
      </c>
      <c r="L803" t="s">
        <v>25</v>
      </c>
      <c r="M803">
        <v>27000</v>
      </c>
      <c r="N803" t="s">
        <v>56</v>
      </c>
      <c r="O803">
        <v>1350</v>
      </c>
      <c r="P803">
        <v>25650</v>
      </c>
      <c r="Q803" t="s">
        <v>57</v>
      </c>
    </row>
    <row r="804" spans="1:17">
      <c r="A804">
        <v>803</v>
      </c>
      <c r="B804">
        <v>803</v>
      </c>
      <c r="C804" s="12">
        <v>44788</v>
      </c>
      <c r="D804">
        <v>14</v>
      </c>
      <c r="E804">
        <v>17</v>
      </c>
      <c r="F804">
        <v>1</v>
      </c>
      <c r="G804" t="s">
        <v>45</v>
      </c>
      <c r="H804" t="s">
        <v>15</v>
      </c>
      <c r="I804" t="s">
        <v>40</v>
      </c>
      <c r="J804" t="s">
        <v>17</v>
      </c>
      <c r="K804">
        <v>10000</v>
      </c>
      <c r="L804" t="s">
        <v>18</v>
      </c>
      <c r="M804">
        <v>10000</v>
      </c>
      <c r="N804" t="s">
        <v>56</v>
      </c>
      <c r="O804">
        <v>500</v>
      </c>
      <c r="P804">
        <v>9500</v>
      </c>
      <c r="Q804" t="s">
        <v>58</v>
      </c>
    </row>
    <row r="805" spans="1:17">
      <c r="A805">
        <v>804</v>
      </c>
      <c r="B805">
        <v>804</v>
      </c>
      <c r="C805" s="12">
        <v>44786</v>
      </c>
      <c r="D805">
        <v>58</v>
      </c>
      <c r="E805">
        <v>1</v>
      </c>
      <c r="F805">
        <v>1</v>
      </c>
      <c r="G805" t="s">
        <v>33</v>
      </c>
      <c r="H805" t="s">
        <v>20</v>
      </c>
      <c r="I805" t="s">
        <v>16</v>
      </c>
      <c r="J805" t="s">
        <v>17</v>
      </c>
      <c r="K805">
        <v>9000</v>
      </c>
      <c r="L805" t="s">
        <v>18</v>
      </c>
      <c r="M805">
        <v>9000</v>
      </c>
      <c r="N805" t="s">
        <v>56</v>
      </c>
      <c r="O805">
        <v>450</v>
      </c>
      <c r="P805">
        <v>8550</v>
      </c>
      <c r="Q805" t="s">
        <v>58</v>
      </c>
    </row>
    <row r="806" spans="1:17">
      <c r="A806">
        <v>805</v>
      </c>
      <c r="B806">
        <v>805</v>
      </c>
      <c r="C806" s="12">
        <v>44741</v>
      </c>
      <c r="D806">
        <v>7</v>
      </c>
      <c r="E806">
        <v>13</v>
      </c>
      <c r="F806">
        <v>1</v>
      </c>
      <c r="G806" t="s">
        <v>22</v>
      </c>
      <c r="H806" t="s">
        <v>15</v>
      </c>
      <c r="I806" t="s">
        <v>36</v>
      </c>
      <c r="J806" t="s">
        <v>17</v>
      </c>
      <c r="K806">
        <v>10000</v>
      </c>
      <c r="L806" t="s">
        <v>18</v>
      </c>
      <c r="M806">
        <v>10000</v>
      </c>
      <c r="N806" t="s">
        <v>56</v>
      </c>
      <c r="O806">
        <v>500</v>
      </c>
      <c r="P806">
        <v>9500</v>
      </c>
      <c r="Q806" t="s">
        <v>63</v>
      </c>
    </row>
    <row r="807" spans="1:17">
      <c r="A807">
        <v>806</v>
      </c>
      <c r="B807">
        <v>806</v>
      </c>
      <c r="C807" s="12">
        <v>44684</v>
      </c>
      <c r="D807">
        <v>20</v>
      </c>
      <c r="E807">
        <v>14</v>
      </c>
      <c r="F807">
        <v>3</v>
      </c>
      <c r="G807" t="s">
        <v>14</v>
      </c>
      <c r="H807" t="s">
        <v>20</v>
      </c>
      <c r="I807" t="s">
        <v>37</v>
      </c>
      <c r="J807" t="s">
        <v>17</v>
      </c>
      <c r="K807">
        <v>10000</v>
      </c>
      <c r="L807" t="s">
        <v>18</v>
      </c>
      <c r="M807">
        <v>30000</v>
      </c>
      <c r="N807" t="s">
        <v>56</v>
      </c>
      <c r="O807">
        <v>1500</v>
      </c>
      <c r="P807">
        <v>28500</v>
      </c>
      <c r="Q807" t="s">
        <v>64</v>
      </c>
    </row>
    <row r="808" spans="1:17">
      <c r="A808">
        <v>807</v>
      </c>
      <c r="B808">
        <v>807</v>
      </c>
      <c r="C808" s="12">
        <v>44604</v>
      </c>
      <c r="D808">
        <v>82</v>
      </c>
      <c r="E808">
        <v>13</v>
      </c>
      <c r="F808">
        <v>1</v>
      </c>
      <c r="G808" t="s">
        <v>30</v>
      </c>
      <c r="H808" t="s">
        <v>20</v>
      </c>
      <c r="I808" t="s">
        <v>36</v>
      </c>
      <c r="J808" t="s">
        <v>17</v>
      </c>
      <c r="K808">
        <v>10000</v>
      </c>
      <c r="L808" t="s">
        <v>18</v>
      </c>
      <c r="M808">
        <v>10000</v>
      </c>
      <c r="N808" t="s">
        <v>56</v>
      </c>
      <c r="O808">
        <v>500</v>
      </c>
      <c r="P808">
        <v>9500</v>
      </c>
      <c r="Q808" t="s">
        <v>61</v>
      </c>
    </row>
    <row r="809" spans="1:17">
      <c r="A809">
        <v>808</v>
      </c>
      <c r="B809">
        <v>808</v>
      </c>
      <c r="C809" s="12">
        <v>44564</v>
      </c>
      <c r="D809">
        <v>5</v>
      </c>
      <c r="E809">
        <v>9</v>
      </c>
      <c r="F809">
        <v>3</v>
      </c>
      <c r="G809" t="s">
        <v>22</v>
      </c>
      <c r="H809" t="s">
        <v>20</v>
      </c>
      <c r="I809" t="s">
        <v>31</v>
      </c>
      <c r="J809" t="s">
        <v>17</v>
      </c>
      <c r="K809">
        <v>9000</v>
      </c>
      <c r="L809" t="s">
        <v>25</v>
      </c>
      <c r="M809">
        <v>27000</v>
      </c>
      <c r="N809" t="s">
        <v>56</v>
      </c>
      <c r="O809">
        <v>1350</v>
      </c>
      <c r="P809">
        <v>25650</v>
      </c>
      <c r="Q809" t="s">
        <v>62</v>
      </c>
    </row>
    <row r="810" spans="1:17">
      <c r="A810">
        <v>809</v>
      </c>
      <c r="B810">
        <v>809</v>
      </c>
      <c r="C810" s="12">
        <v>44792</v>
      </c>
      <c r="D810">
        <v>32</v>
      </c>
      <c r="E810">
        <v>8</v>
      </c>
      <c r="F810">
        <v>3</v>
      </c>
      <c r="G810" t="s">
        <v>19</v>
      </c>
      <c r="H810" t="s">
        <v>15</v>
      </c>
      <c r="I810" t="s">
        <v>29</v>
      </c>
      <c r="J810" t="s">
        <v>17</v>
      </c>
      <c r="K810">
        <v>9000</v>
      </c>
      <c r="L810" t="s">
        <v>25</v>
      </c>
      <c r="M810">
        <v>27000</v>
      </c>
      <c r="N810" t="s">
        <v>19</v>
      </c>
      <c r="O810">
        <v>0</v>
      </c>
      <c r="P810">
        <v>27000</v>
      </c>
      <c r="Q810" t="s">
        <v>58</v>
      </c>
    </row>
    <row r="811" spans="1:17">
      <c r="A811">
        <v>810</v>
      </c>
      <c r="B811">
        <v>810</v>
      </c>
      <c r="C811" s="12">
        <v>44572</v>
      </c>
      <c r="D811">
        <v>73</v>
      </c>
      <c r="E811">
        <v>6</v>
      </c>
      <c r="F811">
        <v>2</v>
      </c>
      <c r="G811" t="s">
        <v>30</v>
      </c>
      <c r="H811" t="s">
        <v>15</v>
      </c>
      <c r="I811" t="s">
        <v>27</v>
      </c>
      <c r="J811" t="s">
        <v>17</v>
      </c>
      <c r="K811">
        <v>9000</v>
      </c>
      <c r="L811" t="s">
        <v>25</v>
      </c>
      <c r="M811">
        <v>18000</v>
      </c>
      <c r="N811" t="s">
        <v>56</v>
      </c>
      <c r="O811">
        <v>900</v>
      </c>
      <c r="P811">
        <v>17100</v>
      </c>
      <c r="Q811" t="s">
        <v>62</v>
      </c>
    </row>
    <row r="812" spans="1:17">
      <c r="A812">
        <v>811</v>
      </c>
      <c r="B812">
        <v>811</v>
      </c>
      <c r="C812" s="12">
        <v>44626</v>
      </c>
      <c r="D812">
        <v>29</v>
      </c>
      <c r="E812">
        <v>13</v>
      </c>
      <c r="F812">
        <v>3</v>
      </c>
      <c r="G812" t="s">
        <v>19</v>
      </c>
      <c r="H812" t="s">
        <v>15</v>
      </c>
      <c r="I812" t="s">
        <v>36</v>
      </c>
      <c r="J812" t="s">
        <v>17</v>
      </c>
      <c r="K812">
        <v>10000</v>
      </c>
      <c r="L812" t="s">
        <v>18</v>
      </c>
      <c r="M812">
        <v>30000</v>
      </c>
      <c r="N812" t="s">
        <v>19</v>
      </c>
      <c r="O812">
        <v>0</v>
      </c>
      <c r="P812">
        <v>30000</v>
      </c>
      <c r="Q812" t="s">
        <v>59</v>
      </c>
    </row>
    <row r="813" spans="1:17">
      <c r="A813">
        <v>812</v>
      </c>
      <c r="B813">
        <v>812</v>
      </c>
      <c r="C813" s="12">
        <v>44567</v>
      </c>
      <c r="D813">
        <v>42</v>
      </c>
      <c r="E813">
        <v>14</v>
      </c>
      <c r="F813">
        <v>1</v>
      </c>
      <c r="G813" t="s">
        <v>19</v>
      </c>
      <c r="H813" t="s">
        <v>20</v>
      </c>
      <c r="I813" t="s">
        <v>37</v>
      </c>
      <c r="J813" t="s">
        <v>17</v>
      </c>
      <c r="K813">
        <v>10000</v>
      </c>
      <c r="L813" t="s">
        <v>18</v>
      </c>
      <c r="M813">
        <v>10000</v>
      </c>
      <c r="N813" t="s">
        <v>19</v>
      </c>
      <c r="O813">
        <v>0</v>
      </c>
      <c r="P813">
        <v>10000</v>
      </c>
      <c r="Q813" t="s">
        <v>62</v>
      </c>
    </row>
    <row r="814" spans="1:17">
      <c r="A814">
        <v>813</v>
      </c>
      <c r="B814">
        <v>813</v>
      </c>
      <c r="C814" s="12">
        <v>44658</v>
      </c>
      <c r="D814">
        <v>27</v>
      </c>
      <c r="E814">
        <v>12</v>
      </c>
      <c r="F814">
        <v>3</v>
      </c>
      <c r="G814" t="s">
        <v>45</v>
      </c>
      <c r="H814" t="s">
        <v>15</v>
      </c>
      <c r="I814" t="s">
        <v>35</v>
      </c>
      <c r="J814" t="s">
        <v>17</v>
      </c>
      <c r="K814">
        <v>10000</v>
      </c>
      <c r="L814" t="s">
        <v>18</v>
      </c>
      <c r="M814">
        <v>30000</v>
      </c>
      <c r="N814" t="s">
        <v>56</v>
      </c>
      <c r="O814">
        <v>1500</v>
      </c>
      <c r="P814">
        <v>28500</v>
      </c>
      <c r="Q814" t="s">
        <v>57</v>
      </c>
    </row>
    <row r="815" spans="1:17">
      <c r="A815">
        <v>814</v>
      </c>
      <c r="B815">
        <v>814</v>
      </c>
      <c r="C815" s="12">
        <v>44623</v>
      </c>
      <c r="D815">
        <v>50</v>
      </c>
      <c r="E815">
        <v>3</v>
      </c>
      <c r="F815">
        <v>1</v>
      </c>
      <c r="G815" t="s">
        <v>19</v>
      </c>
      <c r="H815" t="s">
        <v>20</v>
      </c>
      <c r="I815" t="s">
        <v>23</v>
      </c>
      <c r="J815" t="s">
        <v>17</v>
      </c>
      <c r="K815">
        <v>9000</v>
      </c>
      <c r="L815" t="s">
        <v>18</v>
      </c>
      <c r="M815">
        <v>9000</v>
      </c>
      <c r="N815" t="s">
        <v>19</v>
      </c>
      <c r="O815">
        <v>0</v>
      </c>
      <c r="P815">
        <v>9000</v>
      </c>
      <c r="Q815" t="s">
        <v>59</v>
      </c>
    </row>
    <row r="816" spans="1:17">
      <c r="A816">
        <v>815</v>
      </c>
      <c r="B816">
        <v>815</v>
      </c>
      <c r="C816" s="12">
        <v>44572</v>
      </c>
      <c r="D816">
        <v>32</v>
      </c>
      <c r="E816">
        <v>8</v>
      </c>
      <c r="F816">
        <v>1</v>
      </c>
      <c r="G816" t="s">
        <v>30</v>
      </c>
      <c r="H816" t="s">
        <v>20</v>
      </c>
      <c r="I816" t="s">
        <v>29</v>
      </c>
      <c r="J816" t="s">
        <v>17</v>
      </c>
      <c r="K816">
        <v>9000</v>
      </c>
      <c r="L816" t="s">
        <v>25</v>
      </c>
      <c r="M816">
        <v>9000</v>
      </c>
      <c r="N816" t="s">
        <v>56</v>
      </c>
      <c r="O816">
        <v>450</v>
      </c>
      <c r="P816">
        <v>8550</v>
      </c>
      <c r="Q816" t="s">
        <v>62</v>
      </c>
    </row>
    <row r="817" spans="1:17">
      <c r="A817">
        <v>816</v>
      </c>
      <c r="B817">
        <v>816</v>
      </c>
      <c r="C817" s="12">
        <v>44670</v>
      </c>
      <c r="D817">
        <v>34</v>
      </c>
      <c r="E817">
        <v>16</v>
      </c>
      <c r="F817">
        <v>3</v>
      </c>
      <c r="G817" t="s">
        <v>14</v>
      </c>
      <c r="H817" t="s">
        <v>15</v>
      </c>
      <c r="I817" t="s">
        <v>39</v>
      </c>
      <c r="J817" t="s">
        <v>17</v>
      </c>
      <c r="K817">
        <v>10000</v>
      </c>
      <c r="L817" t="s">
        <v>18</v>
      </c>
      <c r="M817">
        <v>30000</v>
      </c>
      <c r="N817" t="s">
        <v>56</v>
      </c>
      <c r="O817">
        <v>1500</v>
      </c>
      <c r="P817">
        <v>28500</v>
      </c>
      <c r="Q817" t="s">
        <v>57</v>
      </c>
    </row>
    <row r="818" spans="1:17">
      <c r="A818">
        <v>817</v>
      </c>
      <c r="B818">
        <v>817</v>
      </c>
      <c r="C818" s="12">
        <v>44683</v>
      </c>
      <c r="D818">
        <v>57</v>
      </c>
      <c r="E818">
        <v>3</v>
      </c>
      <c r="F818">
        <v>1</v>
      </c>
      <c r="G818" t="s">
        <v>45</v>
      </c>
      <c r="H818" t="s">
        <v>20</v>
      </c>
      <c r="I818" t="s">
        <v>23</v>
      </c>
      <c r="J818" t="s">
        <v>17</v>
      </c>
      <c r="K818">
        <v>9000</v>
      </c>
      <c r="L818" t="s">
        <v>18</v>
      </c>
      <c r="M818">
        <v>9000</v>
      </c>
      <c r="N818" t="s">
        <v>56</v>
      </c>
      <c r="O818">
        <v>450</v>
      </c>
      <c r="P818">
        <v>8550</v>
      </c>
      <c r="Q818" t="s">
        <v>64</v>
      </c>
    </row>
    <row r="819" spans="1:17">
      <c r="A819">
        <v>818</v>
      </c>
      <c r="B819">
        <v>818</v>
      </c>
      <c r="C819" s="12">
        <v>44586</v>
      </c>
      <c r="D819">
        <v>29</v>
      </c>
      <c r="E819">
        <v>4</v>
      </c>
      <c r="F819">
        <v>2</v>
      </c>
      <c r="G819" t="s">
        <v>33</v>
      </c>
      <c r="H819" t="s">
        <v>20</v>
      </c>
      <c r="I819" t="s">
        <v>24</v>
      </c>
      <c r="J819" t="s">
        <v>17</v>
      </c>
      <c r="K819">
        <v>9000</v>
      </c>
      <c r="L819" t="s">
        <v>25</v>
      </c>
      <c r="M819">
        <v>18000</v>
      </c>
      <c r="N819" t="s">
        <v>56</v>
      </c>
      <c r="O819">
        <v>900</v>
      </c>
      <c r="P819">
        <v>17100</v>
      </c>
      <c r="Q819" t="s">
        <v>62</v>
      </c>
    </row>
    <row r="820" spans="1:17">
      <c r="A820">
        <v>819</v>
      </c>
      <c r="B820">
        <v>819</v>
      </c>
      <c r="C820" s="12">
        <v>44623</v>
      </c>
      <c r="D820">
        <v>64</v>
      </c>
      <c r="E820">
        <v>3</v>
      </c>
      <c r="F820">
        <v>2</v>
      </c>
      <c r="G820" t="s">
        <v>14</v>
      </c>
      <c r="H820" t="s">
        <v>20</v>
      </c>
      <c r="I820" t="s">
        <v>23</v>
      </c>
      <c r="J820" t="s">
        <v>17</v>
      </c>
      <c r="K820">
        <v>9000</v>
      </c>
      <c r="L820" t="s">
        <v>18</v>
      </c>
      <c r="M820">
        <v>18000</v>
      </c>
      <c r="N820" t="s">
        <v>56</v>
      </c>
      <c r="O820">
        <v>900</v>
      </c>
      <c r="P820">
        <v>17100</v>
      </c>
      <c r="Q820" t="s">
        <v>59</v>
      </c>
    </row>
    <row r="821" spans="1:17">
      <c r="A821">
        <v>820</v>
      </c>
      <c r="B821">
        <v>820</v>
      </c>
      <c r="C821" s="12">
        <v>44698</v>
      </c>
      <c r="D821">
        <v>26</v>
      </c>
      <c r="E821">
        <v>7</v>
      </c>
      <c r="F821">
        <v>1</v>
      </c>
      <c r="G821" t="s">
        <v>22</v>
      </c>
      <c r="H821" t="s">
        <v>20</v>
      </c>
      <c r="I821" t="s">
        <v>28</v>
      </c>
      <c r="J821" t="s">
        <v>17</v>
      </c>
      <c r="K821">
        <v>9000</v>
      </c>
      <c r="L821" t="s">
        <v>25</v>
      </c>
      <c r="M821">
        <v>9000</v>
      </c>
      <c r="N821" t="s">
        <v>56</v>
      </c>
      <c r="O821">
        <v>450</v>
      </c>
      <c r="P821">
        <v>8550</v>
      </c>
      <c r="Q821" t="s">
        <v>64</v>
      </c>
    </row>
    <row r="822" spans="1:17">
      <c r="A822">
        <v>821</v>
      </c>
      <c r="B822">
        <v>821</v>
      </c>
      <c r="C822" s="12">
        <v>44770</v>
      </c>
      <c r="D822">
        <v>50</v>
      </c>
      <c r="E822">
        <v>8</v>
      </c>
      <c r="F822">
        <v>1</v>
      </c>
      <c r="G822" t="s">
        <v>33</v>
      </c>
      <c r="H822" t="s">
        <v>20</v>
      </c>
      <c r="I822" t="s">
        <v>29</v>
      </c>
      <c r="J822" t="s">
        <v>17</v>
      </c>
      <c r="K822">
        <v>9000</v>
      </c>
      <c r="L822" t="s">
        <v>25</v>
      </c>
      <c r="M822">
        <v>9000</v>
      </c>
      <c r="N822" t="s">
        <v>56</v>
      </c>
      <c r="O822">
        <v>450</v>
      </c>
      <c r="P822">
        <v>8550</v>
      </c>
      <c r="Q822" t="s">
        <v>60</v>
      </c>
    </row>
    <row r="823" spans="1:17">
      <c r="A823">
        <v>822</v>
      </c>
      <c r="B823">
        <v>822</v>
      </c>
      <c r="C823" s="12">
        <v>44756</v>
      </c>
      <c r="D823">
        <v>88</v>
      </c>
      <c r="E823">
        <v>3</v>
      </c>
      <c r="F823">
        <v>3</v>
      </c>
      <c r="G823" t="s">
        <v>19</v>
      </c>
      <c r="H823" t="s">
        <v>20</v>
      </c>
      <c r="I823" t="s">
        <v>23</v>
      </c>
      <c r="J823" t="s">
        <v>17</v>
      </c>
      <c r="K823">
        <v>9000</v>
      </c>
      <c r="L823" t="s">
        <v>18</v>
      </c>
      <c r="M823">
        <v>27000</v>
      </c>
      <c r="N823" t="s">
        <v>19</v>
      </c>
      <c r="O823">
        <v>0</v>
      </c>
      <c r="P823">
        <v>27000</v>
      </c>
      <c r="Q823" t="s">
        <v>60</v>
      </c>
    </row>
    <row r="824" spans="1:17">
      <c r="A824">
        <v>823</v>
      </c>
      <c r="B824">
        <v>823</v>
      </c>
      <c r="C824" s="12">
        <v>44670</v>
      </c>
      <c r="D824">
        <v>55</v>
      </c>
      <c r="E824">
        <v>10</v>
      </c>
      <c r="F824">
        <v>3</v>
      </c>
      <c r="G824" t="s">
        <v>22</v>
      </c>
      <c r="H824" t="s">
        <v>20</v>
      </c>
      <c r="I824" t="s">
        <v>32</v>
      </c>
      <c r="J824" t="s">
        <v>17</v>
      </c>
      <c r="K824">
        <v>9000</v>
      </c>
      <c r="L824" t="s">
        <v>18</v>
      </c>
      <c r="M824">
        <v>27000</v>
      </c>
      <c r="N824" t="s">
        <v>56</v>
      </c>
      <c r="O824">
        <v>1350</v>
      </c>
      <c r="P824">
        <v>25650</v>
      </c>
      <c r="Q824" t="s">
        <v>57</v>
      </c>
    </row>
    <row r="825" spans="1:17">
      <c r="A825">
        <v>824</v>
      </c>
      <c r="B825">
        <v>824</v>
      </c>
      <c r="C825" s="12">
        <v>44802</v>
      </c>
      <c r="D825">
        <v>37</v>
      </c>
      <c r="E825">
        <v>18</v>
      </c>
      <c r="F825">
        <v>2</v>
      </c>
      <c r="G825" t="s">
        <v>33</v>
      </c>
      <c r="H825" t="s">
        <v>15</v>
      </c>
      <c r="I825" t="s">
        <v>41</v>
      </c>
      <c r="J825" t="s">
        <v>17</v>
      </c>
      <c r="K825">
        <v>9000</v>
      </c>
      <c r="L825" t="s">
        <v>18</v>
      </c>
      <c r="M825">
        <v>18000</v>
      </c>
      <c r="N825" t="s">
        <v>56</v>
      </c>
      <c r="O825">
        <v>900</v>
      </c>
      <c r="P825">
        <v>17100</v>
      </c>
      <c r="Q825" t="s">
        <v>58</v>
      </c>
    </row>
    <row r="826" spans="1:17">
      <c r="A826">
        <v>825</v>
      </c>
      <c r="B826">
        <v>825</v>
      </c>
      <c r="C826" s="12">
        <v>44650</v>
      </c>
      <c r="D826">
        <v>2</v>
      </c>
      <c r="E826">
        <v>17</v>
      </c>
      <c r="F826">
        <v>3</v>
      </c>
      <c r="G826" t="s">
        <v>14</v>
      </c>
      <c r="H826" t="s">
        <v>15</v>
      </c>
      <c r="I826" t="s">
        <v>40</v>
      </c>
      <c r="J826" t="s">
        <v>17</v>
      </c>
      <c r="K826">
        <v>10000</v>
      </c>
      <c r="L826" t="s">
        <v>18</v>
      </c>
      <c r="M826">
        <v>30000</v>
      </c>
      <c r="N826" t="s">
        <v>56</v>
      </c>
      <c r="O826">
        <v>1500</v>
      </c>
      <c r="P826">
        <v>28500</v>
      </c>
      <c r="Q826" t="s">
        <v>59</v>
      </c>
    </row>
    <row r="827" spans="1:17">
      <c r="A827">
        <v>826</v>
      </c>
      <c r="B827">
        <v>826</v>
      </c>
      <c r="C827" s="12">
        <v>44704</v>
      </c>
      <c r="D827">
        <v>59</v>
      </c>
      <c r="E827">
        <v>10</v>
      </c>
      <c r="F827">
        <v>2</v>
      </c>
      <c r="G827" t="s">
        <v>14</v>
      </c>
      <c r="H827" t="s">
        <v>15</v>
      </c>
      <c r="I827" t="s">
        <v>32</v>
      </c>
      <c r="J827" t="s">
        <v>17</v>
      </c>
      <c r="K827">
        <v>9000</v>
      </c>
      <c r="L827" t="s">
        <v>18</v>
      </c>
      <c r="M827">
        <v>18000</v>
      </c>
      <c r="N827" t="s">
        <v>56</v>
      </c>
      <c r="O827">
        <v>900</v>
      </c>
      <c r="P827">
        <v>17100</v>
      </c>
      <c r="Q827" t="s">
        <v>64</v>
      </c>
    </row>
    <row r="828" spans="1:17">
      <c r="A828">
        <v>827</v>
      </c>
      <c r="B828">
        <v>827</v>
      </c>
      <c r="C828" s="12">
        <v>44744</v>
      </c>
      <c r="D828">
        <v>6</v>
      </c>
      <c r="E828">
        <v>17</v>
      </c>
      <c r="F828">
        <v>2</v>
      </c>
      <c r="G828" t="s">
        <v>22</v>
      </c>
      <c r="H828" t="s">
        <v>15</v>
      </c>
      <c r="I828" t="s">
        <v>40</v>
      </c>
      <c r="J828" t="s">
        <v>17</v>
      </c>
      <c r="K828">
        <v>10000</v>
      </c>
      <c r="L828" t="s">
        <v>18</v>
      </c>
      <c r="M828">
        <v>20000</v>
      </c>
      <c r="N828" t="s">
        <v>56</v>
      </c>
      <c r="O828">
        <v>1000</v>
      </c>
      <c r="P828">
        <v>19000</v>
      </c>
      <c r="Q828" t="s">
        <v>60</v>
      </c>
    </row>
    <row r="829" spans="1:17">
      <c r="A829">
        <v>828</v>
      </c>
      <c r="B829">
        <v>828</v>
      </c>
      <c r="C829" s="12">
        <v>44665</v>
      </c>
      <c r="D829">
        <v>54</v>
      </c>
      <c r="E829">
        <v>18</v>
      </c>
      <c r="F829">
        <v>3</v>
      </c>
      <c r="G829" t="s">
        <v>33</v>
      </c>
      <c r="H829" t="s">
        <v>15</v>
      </c>
      <c r="I829" t="s">
        <v>41</v>
      </c>
      <c r="J829" t="s">
        <v>17</v>
      </c>
      <c r="K829">
        <v>9000</v>
      </c>
      <c r="L829" t="s">
        <v>18</v>
      </c>
      <c r="M829">
        <v>27000</v>
      </c>
      <c r="N829" t="s">
        <v>56</v>
      </c>
      <c r="O829">
        <v>1350</v>
      </c>
      <c r="P829">
        <v>25650</v>
      </c>
      <c r="Q829" t="s">
        <v>57</v>
      </c>
    </row>
    <row r="830" spans="1:17">
      <c r="A830">
        <v>829</v>
      </c>
      <c r="B830">
        <v>829</v>
      </c>
      <c r="C830" s="12">
        <v>44789</v>
      </c>
      <c r="D830">
        <v>25</v>
      </c>
      <c r="E830">
        <v>2</v>
      </c>
      <c r="F830">
        <v>2</v>
      </c>
      <c r="G830" t="s">
        <v>33</v>
      </c>
      <c r="H830" t="s">
        <v>15</v>
      </c>
      <c r="I830" t="s">
        <v>21</v>
      </c>
      <c r="J830" t="s">
        <v>17</v>
      </c>
      <c r="K830">
        <v>9000</v>
      </c>
      <c r="L830" t="s">
        <v>18</v>
      </c>
      <c r="M830">
        <v>18000</v>
      </c>
      <c r="N830" t="s">
        <v>56</v>
      </c>
      <c r="O830">
        <v>900</v>
      </c>
      <c r="P830">
        <v>17100</v>
      </c>
      <c r="Q830" t="s">
        <v>58</v>
      </c>
    </row>
    <row r="831" spans="1:17">
      <c r="A831">
        <v>830</v>
      </c>
      <c r="B831">
        <v>830</v>
      </c>
      <c r="C831" s="12">
        <v>44769</v>
      </c>
      <c r="D831">
        <v>100</v>
      </c>
      <c r="E831">
        <v>17</v>
      </c>
      <c r="F831">
        <v>1</v>
      </c>
      <c r="G831" t="s">
        <v>19</v>
      </c>
      <c r="H831" t="s">
        <v>20</v>
      </c>
      <c r="I831" t="s">
        <v>40</v>
      </c>
      <c r="J831" t="s">
        <v>17</v>
      </c>
      <c r="K831">
        <v>10000</v>
      </c>
      <c r="L831" t="s">
        <v>18</v>
      </c>
      <c r="M831">
        <v>10000</v>
      </c>
      <c r="N831" t="s">
        <v>19</v>
      </c>
      <c r="O831">
        <v>0</v>
      </c>
      <c r="P831">
        <v>10000</v>
      </c>
      <c r="Q831" t="s">
        <v>60</v>
      </c>
    </row>
    <row r="832" spans="1:17">
      <c r="A832">
        <v>831</v>
      </c>
      <c r="B832">
        <v>831</v>
      </c>
      <c r="C832" s="12">
        <v>44664</v>
      </c>
      <c r="D832">
        <v>93</v>
      </c>
      <c r="E832">
        <v>3</v>
      </c>
      <c r="F832">
        <v>1</v>
      </c>
      <c r="G832" t="s">
        <v>45</v>
      </c>
      <c r="H832" t="s">
        <v>20</v>
      </c>
      <c r="I832" t="s">
        <v>23</v>
      </c>
      <c r="J832" t="s">
        <v>17</v>
      </c>
      <c r="K832">
        <v>9000</v>
      </c>
      <c r="L832" t="s">
        <v>18</v>
      </c>
      <c r="M832">
        <v>9000</v>
      </c>
      <c r="N832" t="s">
        <v>56</v>
      </c>
      <c r="O832">
        <v>450</v>
      </c>
      <c r="P832">
        <v>8550</v>
      </c>
      <c r="Q832" t="s">
        <v>57</v>
      </c>
    </row>
    <row r="833" spans="1:17">
      <c r="A833">
        <v>832</v>
      </c>
      <c r="B833">
        <v>832</v>
      </c>
      <c r="C833" s="12">
        <v>44767</v>
      </c>
      <c r="D833">
        <v>98</v>
      </c>
      <c r="E833">
        <v>2</v>
      </c>
      <c r="F833">
        <v>1</v>
      </c>
      <c r="G833" t="s">
        <v>22</v>
      </c>
      <c r="H833" t="s">
        <v>15</v>
      </c>
      <c r="I833" t="s">
        <v>21</v>
      </c>
      <c r="J833" t="s">
        <v>17</v>
      </c>
      <c r="K833">
        <v>9000</v>
      </c>
      <c r="L833" t="s">
        <v>18</v>
      </c>
      <c r="M833">
        <v>9000</v>
      </c>
      <c r="N833" t="s">
        <v>56</v>
      </c>
      <c r="O833">
        <v>450</v>
      </c>
      <c r="P833">
        <v>8550</v>
      </c>
      <c r="Q833" t="s">
        <v>60</v>
      </c>
    </row>
    <row r="834" spans="1:17">
      <c r="A834">
        <v>833</v>
      </c>
      <c r="B834">
        <v>833</v>
      </c>
      <c r="C834" s="12">
        <v>44643</v>
      </c>
      <c r="D834">
        <v>74</v>
      </c>
      <c r="E834">
        <v>7</v>
      </c>
      <c r="F834">
        <v>1</v>
      </c>
      <c r="G834" t="s">
        <v>19</v>
      </c>
      <c r="H834" t="s">
        <v>20</v>
      </c>
      <c r="I834" t="s">
        <v>28</v>
      </c>
      <c r="J834" t="s">
        <v>17</v>
      </c>
      <c r="K834">
        <v>9000</v>
      </c>
      <c r="L834" t="s">
        <v>25</v>
      </c>
      <c r="M834">
        <v>9000</v>
      </c>
      <c r="N834" t="s">
        <v>19</v>
      </c>
      <c r="O834">
        <v>0</v>
      </c>
      <c r="P834">
        <v>9000</v>
      </c>
      <c r="Q834" t="s">
        <v>59</v>
      </c>
    </row>
    <row r="835" spans="1:17">
      <c r="A835">
        <v>834</v>
      </c>
      <c r="B835">
        <v>834</v>
      </c>
      <c r="C835" s="12">
        <v>44647</v>
      </c>
      <c r="D835">
        <v>31</v>
      </c>
      <c r="E835">
        <v>9</v>
      </c>
      <c r="F835">
        <v>3</v>
      </c>
      <c r="G835" t="s">
        <v>45</v>
      </c>
      <c r="H835" t="s">
        <v>20</v>
      </c>
      <c r="I835" t="s">
        <v>31</v>
      </c>
      <c r="J835" t="s">
        <v>17</v>
      </c>
      <c r="K835">
        <v>9000</v>
      </c>
      <c r="L835" t="s">
        <v>25</v>
      </c>
      <c r="M835">
        <v>27000</v>
      </c>
      <c r="N835" t="s">
        <v>56</v>
      </c>
      <c r="O835">
        <v>1350</v>
      </c>
      <c r="P835">
        <v>25650</v>
      </c>
      <c r="Q835" t="s">
        <v>59</v>
      </c>
    </row>
    <row r="836" spans="1:17">
      <c r="A836">
        <v>835</v>
      </c>
      <c r="B836">
        <v>835</v>
      </c>
      <c r="C836" s="12">
        <v>44734</v>
      </c>
      <c r="D836">
        <v>45</v>
      </c>
      <c r="E836">
        <v>1</v>
      </c>
      <c r="F836">
        <v>2</v>
      </c>
      <c r="G836" t="s">
        <v>22</v>
      </c>
      <c r="H836" t="s">
        <v>15</v>
      </c>
      <c r="I836" t="s">
        <v>16</v>
      </c>
      <c r="J836" t="s">
        <v>17</v>
      </c>
      <c r="K836">
        <v>9000</v>
      </c>
      <c r="L836" t="s">
        <v>18</v>
      </c>
      <c r="M836">
        <v>18000</v>
      </c>
      <c r="N836" t="s">
        <v>56</v>
      </c>
      <c r="O836">
        <v>900</v>
      </c>
      <c r="P836">
        <v>17100</v>
      </c>
      <c r="Q836" t="s">
        <v>63</v>
      </c>
    </row>
    <row r="837" spans="1:17">
      <c r="A837">
        <v>836</v>
      </c>
      <c r="B837">
        <v>836</v>
      </c>
      <c r="C837" s="12">
        <v>44742</v>
      </c>
      <c r="D837">
        <v>86</v>
      </c>
      <c r="E837">
        <v>18</v>
      </c>
      <c r="F837">
        <v>1</v>
      </c>
      <c r="G837" t="s">
        <v>19</v>
      </c>
      <c r="H837" t="s">
        <v>20</v>
      </c>
      <c r="I837" t="s">
        <v>41</v>
      </c>
      <c r="J837" t="s">
        <v>17</v>
      </c>
      <c r="K837">
        <v>9000</v>
      </c>
      <c r="L837" t="s">
        <v>18</v>
      </c>
      <c r="M837">
        <v>9000</v>
      </c>
      <c r="N837" t="s">
        <v>19</v>
      </c>
      <c r="O837">
        <v>0</v>
      </c>
      <c r="P837">
        <v>9000</v>
      </c>
      <c r="Q837" t="s">
        <v>63</v>
      </c>
    </row>
    <row r="838" spans="1:17">
      <c r="A838">
        <v>837</v>
      </c>
      <c r="B838">
        <v>837</v>
      </c>
      <c r="C838" s="12">
        <v>44662</v>
      </c>
      <c r="D838">
        <v>9</v>
      </c>
      <c r="E838">
        <v>4</v>
      </c>
      <c r="F838">
        <v>3</v>
      </c>
      <c r="G838" t="s">
        <v>14</v>
      </c>
      <c r="H838" t="s">
        <v>20</v>
      </c>
      <c r="I838" t="s">
        <v>24</v>
      </c>
      <c r="J838" t="s">
        <v>17</v>
      </c>
      <c r="K838">
        <v>9000</v>
      </c>
      <c r="L838" t="s">
        <v>25</v>
      </c>
      <c r="M838">
        <v>27000</v>
      </c>
      <c r="N838" t="s">
        <v>56</v>
      </c>
      <c r="O838">
        <v>1350</v>
      </c>
      <c r="P838">
        <v>25650</v>
      </c>
      <c r="Q838" t="s">
        <v>57</v>
      </c>
    </row>
    <row r="839" spans="1:17">
      <c r="A839">
        <v>838</v>
      </c>
      <c r="B839">
        <v>838</v>
      </c>
      <c r="C839" s="12">
        <v>44652</v>
      </c>
      <c r="D839">
        <v>56</v>
      </c>
      <c r="E839">
        <v>3</v>
      </c>
      <c r="F839">
        <v>3</v>
      </c>
      <c r="G839" t="s">
        <v>22</v>
      </c>
      <c r="H839" t="s">
        <v>20</v>
      </c>
      <c r="I839" t="s">
        <v>23</v>
      </c>
      <c r="J839" t="s">
        <v>17</v>
      </c>
      <c r="K839">
        <v>9000</v>
      </c>
      <c r="L839" t="s">
        <v>18</v>
      </c>
      <c r="M839">
        <v>27000</v>
      </c>
      <c r="N839" t="s">
        <v>56</v>
      </c>
      <c r="O839">
        <v>1350</v>
      </c>
      <c r="P839">
        <v>25650</v>
      </c>
      <c r="Q839" t="s">
        <v>57</v>
      </c>
    </row>
    <row r="840" spans="1:17">
      <c r="A840">
        <v>839</v>
      </c>
      <c r="B840">
        <v>839</v>
      </c>
      <c r="C840" s="12">
        <v>44800</v>
      </c>
      <c r="D840">
        <v>29</v>
      </c>
      <c r="E840">
        <v>18</v>
      </c>
      <c r="F840">
        <v>3</v>
      </c>
      <c r="G840" t="s">
        <v>30</v>
      </c>
      <c r="H840" t="s">
        <v>20</v>
      </c>
      <c r="I840" t="s">
        <v>41</v>
      </c>
      <c r="J840" t="s">
        <v>17</v>
      </c>
      <c r="K840">
        <v>9000</v>
      </c>
      <c r="L840" t="s">
        <v>18</v>
      </c>
      <c r="M840">
        <v>27000</v>
      </c>
      <c r="N840" t="s">
        <v>56</v>
      </c>
      <c r="O840">
        <v>1350</v>
      </c>
      <c r="P840">
        <v>25650</v>
      </c>
      <c r="Q840" t="s">
        <v>58</v>
      </c>
    </row>
    <row r="841" spans="1:17">
      <c r="A841">
        <v>840</v>
      </c>
      <c r="B841">
        <v>840</v>
      </c>
      <c r="C841" s="12">
        <v>44637</v>
      </c>
      <c r="D841">
        <v>49</v>
      </c>
      <c r="E841">
        <v>8</v>
      </c>
      <c r="F841">
        <v>1</v>
      </c>
      <c r="G841" t="s">
        <v>45</v>
      </c>
      <c r="H841" t="s">
        <v>20</v>
      </c>
      <c r="I841" t="s">
        <v>29</v>
      </c>
      <c r="J841" t="s">
        <v>17</v>
      </c>
      <c r="K841">
        <v>9000</v>
      </c>
      <c r="L841" t="s">
        <v>25</v>
      </c>
      <c r="M841">
        <v>9000</v>
      </c>
      <c r="N841" t="s">
        <v>56</v>
      </c>
      <c r="O841">
        <v>450</v>
      </c>
      <c r="P841">
        <v>8550</v>
      </c>
      <c r="Q841" t="s">
        <v>59</v>
      </c>
    </row>
    <row r="842" spans="1:17">
      <c r="A842">
        <v>841</v>
      </c>
      <c r="B842">
        <v>841</v>
      </c>
      <c r="C842" s="12">
        <v>44657</v>
      </c>
      <c r="D842">
        <v>11</v>
      </c>
      <c r="E842">
        <v>1</v>
      </c>
      <c r="F842">
        <v>2</v>
      </c>
      <c r="G842" t="s">
        <v>45</v>
      </c>
      <c r="H842" t="s">
        <v>20</v>
      </c>
      <c r="I842" t="s">
        <v>16</v>
      </c>
      <c r="J842" t="s">
        <v>17</v>
      </c>
      <c r="K842">
        <v>9000</v>
      </c>
      <c r="L842" t="s">
        <v>18</v>
      </c>
      <c r="M842">
        <v>18000</v>
      </c>
      <c r="N842" t="s">
        <v>56</v>
      </c>
      <c r="O842">
        <v>900</v>
      </c>
      <c r="P842">
        <v>17100</v>
      </c>
      <c r="Q842" t="s">
        <v>57</v>
      </c>
    </row>
    <row r="843" spans="1:17">
      <c r="A843">
        <v>842</v>
      </c>
      <c r="B843">
        <v>842</v>
      </c>
      <c r="C843" s="12">
        <v>44758</v>
      </c>
      <c r="D843">
        <v>15</v>
      </c>
      <c r="E843">
        <v>16</v>
      </c>
      <c r="F843">
        <v>3</v>
      </c>
      <c r="G843" t="s">
        <v>45</v>
      </c>
      <c r="H843" t="s">
        <v>15</v>
      </c>
      <c r="I843" t="s">
        <v>39</v>
      </c>
      <c r="J843" t="s">
        <v>17</v>
      </c>
      <c r="K843">
        <v>10000</v>
      </c>
      <c r="L843" t="s">
        <v>18</v>
      </c>
      <c r="M843">
        <v>30000</v>
      </c>
      <c r="N843" t="s">
        <v>56</v>
      </c>
      <c r="O843">
        <v>1500</v>
      </c>
      <c r="P843">
        <v>28500</v>
      </c>
      <c r="Q843" t="s">
        <v>60</v>
      </c>
    </row>
    <row r="844" spans="1:17">
      <c r="A844">
        <v>843</v>
      </c>
      <c r="B844">
        <v>843</v>
      </c>
      <c r="C844" s="12">
        <v>44725</v>
      </c>
      <c r="D844">
        <v>17</v>
      </c>
      <c r="E844">
        <v>18</v>
      </c>
      <c r="F844">
        <v>2</v>
      </c>
      <c r="G844" t="s">
        <v>45</v>
      </c>
      <c r="H844" t="s">
        <v>15</v>
      </c>
      <c r="I844" t="s">
        <v>41</v>
      </c>
      <c r="J844" t="s">
        <v>17</v>
      </c>
      <c r="K844">
        <v>9000</v>
      </c>
      <c r="L844" t="s">
        <v>18</v>
      </c>
      <c r="M844">
        <v>18000</v>
      </c>
      <c r="N844" t="s">
        <v>56</v>
      </c>
      <c r="O844">
        <v>900</v>
      </c>
      <c r="P844">
        <v>17100</v>
      </c>
      <c r="Q844" t="s">
        <v>63</v>
      </c>
    </row>
    <row r="845" spans="1:17">
      <c r="A845">
        <v>844</v>
      </c>
      <c r="B845">
        <v>844</v>
      </c>
      <c r="C845" s="12">
        <v>44645</v>
      </c>
      <c r="D845">
        <v>100</v>
      </c>
      <c r="E845">
        <v>16</v>
      </c>
      <c r="F845">
        <v>1</v>
      </c>
      <c r="G845" t="s">
        <v>33</v>
      </c>
      <c r="H845" t="s">
        <v>15</v>
      </c>
      <c r="I845" t="s">
        <v>39</v>
      </c>
      <c r="J845" t="s">
        <v>17</v>
      </c>
      <c r="K845">
        <v>10000</v>
      </c>
      <c r="L845" t="s">
        <v>18</v>
      </c>
      <c r="M845">
        <v>10000</v>
      </c>
      <c r="N845" t="s">
        <v>56</v>
      </c>
      <c r="O845">
        <v>500</v>
      </c>
      <c r="P845">
        <v>9500</v>
      </c>
      <c r="Q845" t="s">
        <v>59</v>
      </c>
    </row>
    <row r="846" spans="1:17">
      <c r="A846">
        <v>845</v>
      </c>
      <c r="B846">
        <v>845</v>
      </c>
      <c r="C846" s="12">
        <v>44590</v>
      </c>
      <c r="D846">
        <v>93</v>
      </c>
      <c r="E846">
        <v>15</v>
      </c>
      <c r="F846">
        <v>2</v>
      </c>
      <c r="G846" t="s">
        <v>30</v>
      </c>
      <c r="H846" t="s">
        <v>20</v>
      </c>
      <c r="I846" t="s">
        <v>38</v>
      </c>
      <c r="J846" t="s">
        <v>17</v>
      </c>
      <c r="K846">
        <v>10000</v>
      </c>
      <c r="L846" t="s">
        <v>18</v>
      </c>
      <c r="M846">
        <v>20000</v>
      </c>
      <c r="N846" t="s">
        <v>56</v>
      </c>
      <c r="O846">
        <v>1000</v>
      </c>
      <c r="P846">
        <v>19000</v>
      </c>
      <c r="Q846" t="s">
        <v>62</v>
      </c>
    </row>
    <row r="847" spans="1:17">
      <c r="A847">
        <v>846</v>
      </c>
      <c r="B847">
        <v>846</v>
      </c>
      <c r="C847" s="12">
        <v>44684</v>
      </c>
      <c r="D847">
        <v>9</v>
      </c>
      <c r="E847">
        <v>1</v>
      </c>
      <c r="F847">
        <v>3</v>
      </c>
      <c r="G847" t="s">
        <v>33</v>
      </c>
      <c r="H847" t="s">
        <v>20</v>
      </c>
      <c r="I847" t="s">
        <v>16</v>
      </c>
      <c r="J847" t="s">
        <v>17</v>
      </c>
      <c r="K847">
        <v>9000</v>
      </c>
      <c r="L847" t="s">
        <v>18</v>
      </c>
      <c r="M847">
        <v>27000</v>
      </c>
      <c r="N847" t="s">
        <v>56</v>
      </c>
      <c r="O847">
        <v>1350</v>
      </c>
      <c r="P847">
        <v>25650</v>
      </c>
      <c r="Q847" t="s">
        <v>64</v>
      </c>
    </row>
    <row r="848" spans="1:17">
      <c r="A848">
        <v>847</v>
      </c>
      <c r="B848">
        <v>847</v>
      </c>
      <c r="C848" s="12">
        <v>44795</v>
      </c>
      <c r="D848">
        <v>69</v>
      </c>
      <c r="E848">
        <v>6</v>
      </c>
      <c r="F848">
        <v>2</v>
      </c>
      <c r="G848" t="s">
        <v>14</v>
      </c>
      <c r="H848" t="s">
        <v>20</v>
      </c>
      <c r="I848" t="s">
        <v>27</v>
      </c>
      <c r="J848" t="s">
        <v>17</v>
      </c>
      <c r="K848">
        <v>9000</v>
      </c>
      <c r="L848" t="s">
        <v>25</v>
      </c>
      <c r="M848">
        <v>18000</v>
      </c>
      <c r="N848" t="s">
        <v>56</v>
      </c>
      <c r="O848">
        <v>900</v>
      </c>
      <c r="P848">
        <v>17100</v>
      </c>
      <c r="Q848" t="s">
        <v>58</v>
      </c>
    </row>
    <row r="849" spans="1:17">
      <c r="A849">
        <v>848</v>
      </c>
      <c r="B849">
        <v>848</v>
      </c>
      <c r="C849" s="12">
        <v>44677</v>
      </c>
      <c r="D849">
        <v>96</v>
      </c>
      <c r="E849">
        <v>15</v>
      </c>
      <c r="F849">
        <v>2</v>
      </c>
      <c r="G849" t="s">
        <v>30</v>
      </c>
      <c r="H849" t="s">
        <v>15</v>
      </c>
      <c r="I849" t="s">
        <v>38</v>
      </c>
      <c r="J849" t="s">
        <v>17</v>
      </c>
      <c r="K849">
        <v>10000</v>
      </c>
      <c r="L849" t="s">
        <v>18</v>
      </c>
      <c r="M849">
        <v>20000</v>
      </c>
      <c r="N849" t="s">
        <v>56</v>
      </c>
      <c r="O849">
        <v>1000</v>
      </c>
      <c r="P849">
        <v>19000</v>
      </c>
      <c r="Q849" t="s">
        <v>57</v>
      </c>
    </row>
    <row r="850" spans="1:17">
      <c r="A850">
        <v>849</v>
      </c>
      <c r="B850">
        <v>849</v>
      </c>
      <c r="C850" s="12">
        <v>44771</v>
      </c>
      <c r="D850">
        <v>95</v>
      </c>
      <c r="E850">
        <v>3</v>
      </c>
      <c r="F850">
        <v>3</v>
      </c>
      <c r="G850" t="s">
        <v>30</v>
      </c>
      <c r="H850" t="s">
        <v>20</v>
      </c>
      <c r="I850" t="s">
        <v>23</v>
      </c>
      <c r="J850" t="s">
        <v>17</v>
      </c>
      <c r="K850">
        <v>9000</v>
      </c>
      <c r="L850" t="s">
        <v>18</v>
      </c>
      <c r="M850">
        <v>27000</v>
      </c>
      <c r="N850" t="s">
        <v>56</v>
      </c>
      <c r="O850">
        <v>1350</v>
      </c>
      <c r="P850">
        <v>25650</v>
      </c>
      <c r="Q850" t="s">
        <v>60</v>
      </c>
    </row>
    <row r="851" spans="1:17">
      <c r="A851">
        <v>850</v>
      </c>
      <c r="B851">
        <v>850</v>
      </c>
      <c r="C851" s="12">
        <v>44614</v>
      </c>
      <c r="D851">
        <v>37</v>
      </c>
      <c r="E851">
        <v>6</v>
      </c>
      <c r="F851">
        <v>1</v>
      </c>
      <c r="G851" t="s">
        <v>14</v>
      </c>
      <c r="H851" t="s">
        <v>20</v>
      </c>
      <c r="I851" t="s">
        <v>27</v>
      </c>
      <c r="J851" t="s">
        <v>17</v>
      </c>
      <c r="K851">
        <v>9000</v>
      </c>
      <c r="L851" t="s">
        <v>25</v>
      </c>
      <c r="M851">
        <v>9000</v>
      </c>
      <c r="N851" t="s">
        <v>56</v>
      </c>
      <c r="O851">
        <v>450</v>
      </c>
      <c r="P851">
        <v>8550</v>
      </c>
      <c r="Q851" t="s">
        <v>61</v>
      </c>
    </row>
    <row r="852" spans="1:17">
      <c r="A852">
        <v>851</v>
      </c>
      <c r="B852">
        <v>851</v>
      </c>
      <c r="C852" s="12">
        <v>44727</v>
      </c>
      <c r="D852">
        <v>24</v>
      </c>
      <c r="E852">
        <v>14</v>
      </c>
      <c r="F852">
        <v>3</v>
      </c>
      <c r="G852" t="s">
        <v>22</v>
      </c>
      <c r="H852" t="s">
        <v>20</v>
      </c>
      <c r="I852" t="s">
        <v>37</v>
      </c>
      <c r="J852" t="s">
        <v>17</v>
      </c>
      <c r="K852">
        <v>10000</v>
      </c>
      <c r="L852" t="s">
        <v>18</v>
      </c>
      <c r="M852">
        <v>30000</v>
      </c>
      <c r="N852" t="s">
        <v>56</v>
      </c>
      <c r="O852">
        <v>1500</v>
      </c>
      <c r="P852">
        <v>28500</v>
      </c>
      <c r="Q852" t="s">
        <v>63</v>
      </c>
    </row>
    <row r="853" spans="1:17">
      <c r="A853">
        <v>852</v>
      </c>
      <c r="B853">
        <v>852</v>
      </c>
      <c r="C853" s="12">
        <v>44686</v>
      </c>
      <c r="D853">
        <v>35</v>
      </c>
      <c r="E853">
        <v>15</v>
      </c>
      <c r="F853">
        <v>2</v>
      </c>
      <c r="G853" t="s">
        <v>19</v>
      </c>
      <c r="H853" t="s">
        <v>20</v>
      </c>
      <c r="I853" t="s">
        <v>38</v>
      </c>
      <c r="J853" t="s">
        <v>17</v>
      </c>
      <c r="K853">
        <v>10000</v>
      </c>
      <c r="L853" t="s">
        <v>18</v>
      </c>
      <c r="M853">
        <v>20000</v>
      </c>
      <c r="N853" t="s">
        <v>19</v>
      </c>
      <c r="O853">
        <v>0</v>
      </c>
      <c r="P853">
        <v>20000</v>
      </c>
      <c r="Q853" t="s">
        <v>64</v>
      </c>
    </row>
    <row r="854" spans="1:17">
      <c r="A854">
        <v>853</v>
      </c>
      <c r="B854">
        <v>853</v>
      </c>
      <c r="C854" s="12">
        <v>44787</v>
      </c>
      <c r="D854">
        <v>29</v>
      </c>
      <c r="E854">
        <v>7</v>
      </c>
      <c r="F854">
        <v>2</v>
      </c>
      <c r="G854" t="s">
        <v>19</v>
      </c>
      <c r="H854" t="s">
        <v>20</v>
      </c>
      <c r="I854" t="s">
        <v>28</v>
      </c>
      <c r="J854" t="s">
        <v>17</v>
      </c>
      <c r="K854">
        <v>9000</v>
      </c>
      <c r="L854" t="s">
        <v>25</v>
      </c>
      <c r="M854">
        <v>18000</v>
      </c>
      <c r="N854" t="s">
        <v>19</v>
      </c>
      <c r="O854">
        <v>0</v>
      </c>
      <c r="P854">
        <v>18000</v>
      </c>
      <c r="Q854" t="s">
        <v>58</v>
      </c>
    </row>
    <row r="855" spans="1:17">
      <c r="A855">
        <v>854</v>
      </c>
      <c r="B855">
        <v>854</v>
      </c>
      <c r="C855" s="12">
        <v>44576</v>
      </c>
      <c r="D855">
        <v>85</v>
      </c>
      <c r="E855">
        <v>11</v>
      </c>
      <c r="F855">
        <v>1</v>
      </c>
      <c r="G855" t="s">
        <v>19</v>
      </c>
      <c r="H855" t="s">
        <v>15</v>
      </c>
      <c r="I855" t="s">
        <v>34</v>
      </c>
      <c r="J855" t="s">
        <v>17</v>
      </c>
      <c r="K855">
        <v>10000</v>
      </c>
      <c r="L855" t="s">
        <v>18</v>
      </c>
      <c r="M855">
        <v>10000</v>
      </c>
      <c r="N855" t="s">
        <v>19</v>
      </c>
      <c r="O855">
        <v>0</v>
      </c>
      <c r="P855">
        <v>10000</v>
      </c>
      <c r="Q855" t="s">
        <v>62</v>
      </c>
    </row>
    <row r="856" spans="1:17">
      <c r="A856">
        <v>855</v>
      </c>
      <c r="B856">
        <v>855</v>
      </c>
      <c r="C856" s="12">
        <v>44701</v>
      </c>
      <c r="D856">
        <v>98</v>
      </c>
      <c r="E856">
        <v>6</v>
      </c>
      <c r="F856">
        <v>3</v>
      </c>
      <c r="G856" t="s">
        <v>19</v>
      </c>
      <c r="H856" t="s">
        <v>20</v>
      </c>
      <c r="I856" t="s">
        <v>27</v>
      </c>
      <c r="J856" t="s">
        <v>17</v>
      </c>
      <c r="K856">
        <v>9000</v>
      </c>
      <c r="L856" t="s">
        <v>25</v>
      </c>
      <c r="M856">
        <v>27000</v>
      </c>
      <c r="N856" t="s">
        <v>19</v>
      </c>
      <c r="O856">
        <v>0</v>
      </c>
      <c r="P856">
        <v>27000</v>
      </c>
      <c r="Q856" t="s">
        <v>64</v>
      </c>
    </row>
    <row r="857" spans="1:17">
      <c r="A857">
        <v>856</v>
      </c>
      <c r="B857">
        <v>856</v>
      </c>
      <c r="C857" s="12">
        <v>44603</v>
      </c>
      <c r="D857">
        <v>74</v>
      </c>
      <c r="E857">
        <v>11</v>
      </c>
      <c r="F857">
        <v>3</v>
      </c>
      <c r="G857" t="s">
        <v>22</v>
      </c>
      <c r="H857" t="s">
        <v>20</v>
      </c>
      <c r="I857" t="s">
        <v>34</v>
      </c>
      <c r="J857" t="s">
        <v>17</v>
      </c>
      <c r="K857">
        <v>10000</v>
      </c>
      <c r="L857" t="s">
        <v>18</v>
      </c>
      <c r="M857">
        <v>30000</v>
      </c>
      <c r="N857" t="s">
        <v>56</v>
      </c>
      <c r="O857">
        <v>1500</v>
      </c>
      <c r="P857">
        <v>28500</v>
      </c>
      <c r="Q857" t="s">
        <v>61</v>
      </c>
    </row>
    <row r="858" spans="1:17">
      <c r="A858">
        <v>857</v>
      </c>
      <c r="B858">
        <v>857</v>
      </c>
      <c r="C858" s="12">
        <v>44622</v>
      </c>
      <c r="D858">
        <v>81</v>
      </c>
      <c r="E858">
        <v>7</v>
      </c>
      <c r="F858">
        <v>3</v>
      </c>
      <c r="G858" t="s">
        <v>30</v>
      </c>
      <c r="H858" t="s">
        <v>20</v>
      </c>
      <c r="I858" t="s">
        <v>28</v>
      </c>
      <c r="J858" t="s">
        <v>17</v>
      </c>
      <c r="K858">
        <v>9000</v>
      </c>
      <c r="L858" t="s">
        <v>25</v>
      </c>
      <c r="M858">
        <v>27000</v>
      </c>
      <c r="N858" t="s">
        <v>56</v>
      </c>
      <c r="O858">
        <v>1350</v>
      </c>
      <c r="P858">
        <v>25650</v>
      </c>
      <c r="Q858" t="s">
        <v>59</v>
      </c>
    </row>
    <row r="859" spans="1:17">
      <c r="A859">
        <v>858</v>
      </c>
      <c r="B859">
        <v>858</v>
      </c>
      <c r="C859" s="12">
        <v>44756</v>
      </c>
      <c r="D859">
        <v>55</v>
      </c>
      <c r="E859">
        <v>7</v>
      </c>
      <c r="F859">
        <v>2</v>
      </c>
      <c r="G859" t="s">
        <v>14</v>
      </c>
      <c r="H859" t="s">
        <v>20</v>
      </c>
      <c r="I859" t="s">
        <v>28</v>
      </c>
      <c r="J859" t="s">
        <v>17</v>
      </c>
      <c r="K859">
        <v>9000</v>
      </c>
      <c r="L859" t="s">
        <v>25</v>
      </c>
      <c r="M859">
        <v>18000</v>
      </c>
      <c r="N859" t="s">
        <v>56</v>
      </c>
      <c r="O859">
        <v>900</v>
      </c>
      <c r="P859">
        <v>17100</v>
      </c>
      <c r="Q859" t="s">
        <v>60</v>
      </c>
    </row>
    <row r="860" spans="1:17">
      <c r="A860">
        <v>859</v>
      </c>
      <c r="B860">
        <v>859</v>
      </c>
      <c r="C860" s="12">
        <v>44596</v>
      </c>
      <c r="D860">
        <v>12</v>
      </c>
      <c r="E860">
        <v>11</v>
      </c>
      <c r="F860">
        <v>2</v>
      </c>
      <c r="G860" t="s">
        <v>45</v>
      </c>
      <c r="H860" t="s">
        <v>20</v>
      </c>
      <c r="I860" t="s">
        <v>34</v>
      </c>
      <c r="J860" t="s">
        <v>17</v>
      </c>
      <c r="K860">
        <v>10000</v>
      </c>
      <c r="L860" t="s">
        <v>18</v>
      </c>
      <c r="M860">
        <v>20000</v>
      </c>
      <c r="N860" t="s">
        <v>56</v>
      </c>
      <c r="O860">
        <v>1000</v>
      </c>
      <c r="P860">
        <v>19000</v>
      </c>
      <c r="Q860" t="s">
        <v>61</v>
      </c>
    </row>
    <row r="861" spans="1:17">
      <c r="A861">
        <v>860</v>
      </c>
      <c r="B861">
        <v>860</v>
      </c>
      <c r="C861" s="12">
        <v>44756</v>
      </c>
      <c r="D861">
        <v>15</v>
      </c>
      <c r="E861">
        <v>5</v>
      </c>
      <c r="F861">
        <v>3</v>
      </c>
      <c r="G861" t="s">
        <v>33</v>
      </c>
      <c r="H861" t="s">
        <v>20</v>
      </c>
      <c r="I861" t="s">
        <v>26</v>
      </c>
      <c r="J861" t="s">
        <v>17</v>
      </c>
      <c r="K861">
        <v>9000</v>
      </c>
      <c r="L861" t="s">
        <v>25</v>
      </c>
      <c r="M861">
        <v>27000</v>
      </c>
      <c r="N861" t="s">
        <v>56</v>
      </c>
      <c r="O861">
        <v>1350</v>
      </c>
      <c r="P861">
        <v>25650</v>
      </c>
      <c r="Q861" t="s">
        <v>60</v>
      </c>
    </row>
    <row r="862" spans="1:17">
      <c r="A862">
        <v>861</v>
      </c>
      <c r="B862">
        <v>861</v>
      </c>
      <c r="C862" s="12">
        <v>44621</v>
      </c>
      <c r="D862">
        <v>94</v>
      </c>
      <c r="E862">
        <v>3</v>
      </c>
      <c r="F862">
        <v>1</v>
      </c>
      <c r="G862" t="s">
        <v>33</v>
      </c>
      <c r="H862" t="s">
        <v>20</v>
      </c>
      <c r="I862" t="s">
        <v>23</v>
      </c>
      <c r="J862" t="s">
        <v>17</v>
      </c>
      <c r="K862">
        <v>9000</v>
      </c>
      <c r="L862" t="s">
        <v>18</v>
      </c>
      <c r="M862">
        <v>9000</v>
      </c>
      <c r="N862" t="s">
        <v>56</v>
      </c>
      <c r="O862">
        <v>450</v>
      </c>
      <c r="P862">
        <v>8550</v>
      </c>
      <c r="Q862" t="s">
        <v>59</v>
      </c>
    </row>
    <row r="863" spans="1:17">
      <c r="A863">
        <v>862</v>
      </c>
      <c r="B863">
        <v>862</v>
      </c>
      <c r="C863" s="12">
        <v>44637</v>
      </c>
      <c r="D863">
        <v>12</v>
      </c>
      <c r="E863">
        <v>15</v>
      </c>
      <c r="F863">
        <v>3</v>
      </c>
      <c r="G863" t="s">
        <v>14</v>
      </c>
      <c r="H863" t="s">
        <v>15</v>
      </c>
      <c r="I863" t="s">
        <v>38</v>
      </c>
      <c r="J863" t="s">
        <v>17</v>
      </c>
      <c r="K863">
        <v>10000</v>
      </c>
      <c r="L863" t="s">
        <v>18</v>
      </c>
      <c r="M863">
        <v>30000</v>
      </c>
      <c r="N863" t="s">
        <v>56</v>
      </c>
      <c r="O863">
        <v>1500</v>
      </c>
      <c r="P863">
        <v>28500</v>
      </c>
      <c r="Q863" t="s">
        <v>59</v>
      </c>
    </row>
    <row r="864" spans="1:17">
      <c r="A864">
        <v>863</v>
      </c>
      <c r="B864">
        <v>863</v>
      </c>
      <c r="C864" s="12">
        <v>44616</v>
      </c>
      <c r="D864">
        <v>72</v>
      </c>
      <c r="E864">
        <v>7</v>
      </c>
      <c r="F864">
        <v>1</v>
      </c>
      <c r="G864" t="s">
        <v>45</v>
      </c>
      <c r="H864" t="s">
        <v>15</v>
      </c>
      <c r="I864" t="s">
        <v>28</v>
      </c>
      <c r="J864" t="s">
        <v>17</v>
      </c>
      <c r="K864">
        <v>9000</v>
      </c>
      <c r="L864" t="s">
        <v>25</v>
      </c>
      <c r="M864">
        <v>9000</v>
      </c>
      <c r="N864" t="s">
        <v>56</v>
      </c>
      <c r="O864">
        <v>450</v>
      </c>
      <c r="P864">
        <v>8550</v>
      </c>
      <c r="Q864" t="s">
        <v>61</v>
      </c>
    </row>
    <row r="865" spans="1:17">
      <c r="A865">
        <v>864</v>
      </c>
      <c r="B865">
        <v>864</v>
      </c>
      <c r="C865" s="12">
        <v>44639</v>
      </c>
      <c r="D865">
        <v>92</v>
      </c>
      <c r="E865">
        <v>18</v>
      </c>
      <c r="F865">
        <v>2</v>
      </c>
      <c r="G865" t="s">
        <v>33</v>
      </c>
      <c r="H865" t="s">
        <v>15</v>
      </c>
      <c r="I865" t="s">
        <v>41</v>
      </c>
      <c r="J865" t="s">
        <v>17</v>
      </c>
      <c r="K865">
        <v>9000</v>
      </c>
      <c r="L865" t="s">
        <v>18</v>
      </c>
      <c r="M865">
        <v>18000</v>
      </c>
      <c r="N865" t="s">
        <v>56</v>
      </c>
      <c r="O865">
        <v>900</v>
      </c>
      <c r="P865">
        <v>17100</v>
      </c>
      <c r="Q865" t="s">
        <v>59</v>
      </c>
    </row>
    <row r="866" spans="1:17">
      <c r="A866">
        <v>865</v>
      </c>
      <c r="B866">
        <v>865</v>
      </c>
      <c r="C866" s="12">
        <v>44584</v>
      </c>
      <c r="D866">
        <v>89</v>
      </c>
      <c r="E866">
        <v>9</v>
      </c>
      <c r="F866">
        <v>2</v>
      </c>
      <c r="G866" t="s">
        <v>33</v>
      </c>
      <c r="H866" t="s">
        <v>20</v>
      </c>
      <c r="I866" t="s">
        <v>31</v>
      </c>
      <c r="J866" t="s">
        <v>17</v>
      </c>
      <c r="K866">
        <v>9000</v>
      </c>
      <c r="L866" t="s">
        <v>25</v>
      </c>
      <c r="M866">
        <v>18000</v>
      </c>
      <c r="N866" t="s">
        <v>56</v>
      </c>
      <c r="O866">
        <v>900</v>
      </c>
      <c r="P866">
        <v>17100</v>
      </c>
      <c r="Q866" t="s">
        <v>62</v>
      </c>
    </row>
    <row r="867" spans="1:17">
      <c r="A867">
        <v>866</v>
      </c>
      <c r="B867">
        <v>866</v>
      </c>
      <c r="C867" s="12">
        <v>44784</v>
      </c>
      <c r="D867">
        <v>63</v>
      </c>
      <c r="E867">
        <v>8</v>
      </c>
      <c r="F867">
        <v>3</v>
      </c>
      <c r="G867" t="s">
        <v>19</v>
      </c>
      <c r="H867" t="s">
        <v>15</v>
      </c>
      <c r="I867" t="s">
        <v>29</v>
      </c>
      <c r="J867" t="s">
        <v>17</v>
      </c>
      <c r="K867">
        <v>9000</v>
      </c>
      <c r="L867" t="s">
        <v>25</v>
      </c>
      <c r="M867">
        <v>27000</v>
      </c>
      <c r="N867" t="s">
        <v>19</v>
      </c>
      <c r="O867">
        <v>0</v>
      </c>
      <c r="P867">
        <v>27000</v>
      </c>
      <c r="Q867" t="s">
        <v>58</v>
      </c>
    </row>
    <row r="868" spans="1:17">
      <c r="A868">
        <v>867</v>
      </c>
      <c r="B868">
        <v>867</v>
      </c>
      <c r="C868" s="12">
        <v>44692</v>
      </c>
      <c r="D868">
        <v>93</v>
      </c>
      <c r="E868">
        <v>5</v>
      </c>
      <c r="F868">
        <v>1</v>
      </c>
      <c r="G868" t="s">
        <v>45</v>
      </c>
      <c r="H868" t="s">
        <v>15</v>
      </c>
      <c r="I868" t="s">
        <v>26</v>
      </c>
      <c r="J868" t="s">
        <v>17</v>
      </c>
      <c r="K868">
        <v>9000</v>
      </c>
      <c r="L868" t="s">
        <v>25</v>
      </c>
      <c r="M868">
        <v>9000</v>
      </c>
      <c r="N868" t="s">
        <v>56</v>
      </c>
      <c r="O868">
        <v>450</v>
      </c>
      <c r="P868">
        <v>8550</v>
      </c>
      <c r="Q868" t="s">
        <v>64</v>
      </c>
    </row>
    <row r="869" spans="1:17">
      <c r="A869">
        <v>868</v>
      </c>
      <c r="B869">
        <v>868</v>
      </c>
      <c r="C869" s="12">
        <v>44714</v>
      </c>
      <c r="D869">
        <v>84</v>
      </c>
      <c r="E869">
        <v>4</v>
      </c>
      <c r="F869">
        <v>3</v>
      </c>
      <c r="G869" t="s">
        <v>45</v>
      </c>
      <c r="H869" t="s">
        <v>20</v>
      </c>
      <c r="I869" t="s">
        <v>24</v>
      </c>
      <c r="J869" t="s">
        <v>17</v>
      </c>
      <c r="K869">
        <v>9000</v>
      </c>
      <c r="L869" t="s">
        <v>25</v>
      </c>
      <c r="M869">
        <v>27000</v>
      </c>
      <c r="N869" t="s">
        <v>56</v>
      </c>
      <c r="O869">
        <v>1350</v>
      </c>
      <c r="P869">
        <v>25650</v>
      </c>
      <c r="Q869" t="s">
        <v>63</v>
      </c>
    </row>
    <row r="870" spans="1:17">
      <c r="A870">
        <v>869</v>
      </c>
      <c r="B870">
        <v>869</v>
      </c>
      <c r="C870" s="12">
        <v>44687</v>
      </c>
      <c r="D870">
        <v>22</v>
      </c>
      <c r="E870">
        <v>13</v>
      </c>
      <c r="F870">
        <v>1</v>
      </c>
      <c r="G870" t="s">
        <v>45</v>
      </c>
      <c r="H870" t="s">
        <v>20</v>
      </c>
      <c r="I870" t="s">
        <v>36</v>
      </c>
      <c r="J870" t="s">
        <v>17</v>
      </c>
      <c r="K870">
        <v>10000</v>
      </c>
      <c r="L870" t="s">
        <v>18</v>
      </c>
      <c r="M870">
        <v>10000</v>
      </c>
      <c r="N870" t="s">
        <v>56</v>
      </c>
      <c r="O870">
        <v>500</v>
      </c>
      <c r="P870">
        <v>9500</v>
      </c>
      <c r="Q870" t="s">
        <v>64</v>
      </c>
    </row>
    <row r="871" spans="1:17">
      <c r="A871">
        <v>870</v>
      </c>
      <c r="B871">
        <v>870</v>
      </c>
      <c r="C871" s="12">
        <v>44745</v>
      </c>
      <c r="D871">
        <v>65</v>
      </c>
      <c r="E871">
        <v>13</v>
      </c>
      <c r="F871">
        <v>3</v>
      </c>
      <c r="G871" t="s">
        <v>19</v>
      </c>
      <c r="H871" t="s">
        <v>20</v>
      </c>
      <c r="I871" t="s">
        <v>36</v>
      </c>
      <c r="J871" t="s">
        <v>17</v>
      </c>
      <c r="K871">
        <v>10000</v>
      </c>
      <c r="L871" t="s">
        <v>18</v>
      </c>
      <c r="M871">
        <v>30000</v>
      </c>
      <c r="N871" t="s">
        <v>19</v>
      </c>
      <c r="O871">
        <v>0</v>
      </c>
      <c r="P871">
        <v>30000</v>
      </c>
      <c r="Q871" t="s">
        <v>60</v>
      </c>
    </row>
    <row r="872" spans="1:17">
      <c r="A872">
        <v>871</v>
      </c>
      <c r="B872">
        <v>871</v>
      </c>
      <c r="C872" s="12">
        <v>44706</v>
      </c>
      <c r="D872">
        <v>6</v>
      </c>
      <c r="E872">
        <v>6</v>
      </c>
      <c r="F872">
        <v>1</v>
      </c>
      <c r="G872" t="s">
        <v>22</v>
      </c>
      <c r="H872" t="s">
        <v>20</v>
      </c>
      <c r="I872" t="s">
        <v>27</v>
      </c>
      <c r="J872" t="s">
        <v>17</v>
      </c>
      <c r="K872">
        <v>9000</v>
      </c>
      <c r="L872" t="s">
        <v>25</v>
      </c>
      <c r="M872">
        <v>9000</v>
      </c>
      <c r="N872" t="s">
        <v>56</v>
      </c>
      <c r="O872">
        <v>450</v>
      </c>
      <c r="P872">
        <v>8550</v>
      </c>
      <c r="Q872" t="s">
        <v>64</v>
      </c>
    </row>
    <row r="873" spans="1:17">
      <c r="A873">
        <v>872</v>
      </c>
      <c r="B873">
        <v>872</v>
      </c>
      <c r="C873" s="12">
        <v>44580</v>
      </c>
      <c r="D873">
        <v>25</v>
      </c>
      <c r="E873">
        <v>13</v>
      </c>
      <c r="F873">
        <v>1</v>
      </c>
      <c r="G873" t="s">
        <v>33</v>
      </c>
      <c r="H873" t="s">
        <v>15</v>
      </c>
      <c r="I873" t="s">
        <v>36</v>
      </c>
      <c r="J873" t="s">
        <v>17</v>
      </c>
      <c r="K873">
        <v>10000</v>
      </c>
      <c r="L873" t="s">
        <v>18</v>
      </c>
      <c r="M873">
        <v>10000</v>
      </c>
      <c r="N873" t="s">
        <v>56</v>
      </c>
      <c r="O873">
        <v>500</v>
      </c>
      <c r="P873">
        <v>9500</v>
      </c>
      <c r="Q873" t="s">
        <v>62</v>
      </c>
    </row>
    <row r="874" spans="1:17">
      <c r="A874">
        <v>873</v>
      </c>
      <c r="B874">
        <v>873</v>
      </c>
      <c r="C874" s="12">
        <v>44614</v>
      </c>
      <c r="D874">
        <v>27</v>
      </c>
      <c r="E874">
        <v>16</v>
      </c>
      <c r="F874">
        <v>3</v>
      </c>
      <c r="G874" t="s">
        <v>33</v>
      </c>
      <c r="H874" t="s">
        <v>15</v>
      </c>
      <c r="I874" t="s">
        <v>39</v>
      </c>
      <c r="J874" t="s">
        <v>17</v>
      </c>
      <c r="K874">
        <v>10000</v>
      </c>
      <c r="L874" t="s">
        <v>18</v>
      </c>
      <c r="M874">
        <v>30000</v>
      </c>
      <c r="N874" t="s">
        <v>56</v>
      </c>
      <c r="O874">
        <v>1500</v>
      </c>
      <c r="P874">
        <v>28500</v>
      </c>
      <c r="Q874" t="s">
        <v>61</v>
      </c>
    </row>
    <row r="875" spans="1:17">
      <c r="A875">
        <v>874</v>
      </c>
      <c r="B875">
        <v>874</v>
      </c>
      <c r="C875" s="12">
        <v>44773</v>
      </c>
      <c r="D875">
        <v>28</v>
      </c>
      <c r="E875">
        <v>7</v>
      </c>
      <c r="F875">
        <v>3</v>
      </c>
      <c r="G875" t="s">
        <v>22</v>
      </c>
      <c r="H875" t="s">
        <v>20</v>
      </c>
      <c r="I875" t="s">
        <v>28</v>
      </c>
      <c r="J875" t="s">
        <v>17</v>
      </c>
      <c r="K875">
        <v>9000</v>
      </c>
      <c r="L875" t="s">
        <v>25</v>
      </c>
      <c r="M875">
        <v>27000</v>
      </c>
      <c r="N875" t="s">
        <v>56</v>
      </c>
      <c r="O875">
        <v>1350</v>
      </c>
      <c r="P875">
        <v>25650</v>
      </c>
      <c r="Q875" t="s">
        <v>60</v>
      </c>
    </row>
    <row r="876" spans="1:17">
      <c r="A876">
        <v>875</v>
      </c>
      <c r="B876">
        <v>875</v>
      </c>
      <c r="C876" s="12">
        <v>44594</v>
      </c>
      <c r="D876">
        <v>41</v>
      </c>
      <c r="E876">
        <v>15</v>
      </c>
      <c r="F876">
        <v>3</v>
      </c>
      <c r="G876" t="s">
        <v>22</v>
      </c>
      <c r="H876" t="s">
        <v>20</v>
      </c>
      <c r="I876" t="s">
        <v>38</v>
      </c>
      <c r="J876" t="s">
        <v>17</v>
      </c>
      <c r="K876">
        <v>10000</v>
      </c>
      <c r="L876" t="s">
        <v>18</v>
      </c>
      <c r="M876">
        <v>30000</v>
      </c>
      <c r="N876" t="s">
        <v>56</v>
      </c>
      <c r="O876">
        <v>1500</v>
      </c>
      <c r="P876">
        <v>28500</v>
      </c>
      <c r="Q876" t="s">
        <v>61</v>
      </c>
    </row>
    <row r="877" spans="1:17">
      <c r="A877">
        <v>876</v>
      </c>
      <c r="B877">
        <v>876</v>
      </c>
      <c r="C877" s="12">
        <v>44606</v>
      </c>
      <c r="D877">
        <v>52</v>
      </c>
      <c r="E877">
        <v>6</v>
      </c>
      <c r="F877">
        <v>1</v>
      </c>
      <c r="G877" t="s">
        <v>14</v>
      </c>
      <c r="H877" t="s">
        <v>15</v>
      </c>
      <c r="I877" t="s">
        <v>27</v>
      </c>
      <c r="J877" t="s">
        <v>17</v>
      </c>
      <c r="K877">
        <v>9000</v>
      </c>
      <c r="L877" t="s">
        <v>25</v>
      </c>
      <c r="M877">
        <v>9000</v>
      </c>
      <c r="N877" t="s">
        <v>56</v>
      </c>
      <c r="O877">
        <v>450</v>
      </c>
      <c r="P877">
        <v>8550</v>
      </c>
      <c r="Q877" t="s">
        <v>61</v>
      </c>
    </row>
    <row r="878" spans="1:17">
      <c r="A878">
        <v>877</v>
      </c>
      <c r="B878">
        <v>877</v>
      </c>
      <c r="C878" s="12">
        <v>44771</v>
      </c>
      <c r="D878">
        <v>15</v>
      </c>
      <c r="E878">
        <v>1</v>
      </c>
      <c r="F878">
        <v>1</v>
      </c>
      <c r="G878" t="s">
        <v>22</v>
      </c>
      <c r="H878" t="s">
        <v>15</v>
      </c>
      <c r="I878" t="s">
        <v>16</v>
      </c>
      <c r="J878" t="s">
        <v>17</v>
      </c>
      <c r="K878">
        <v>9000</v>
      </c>
      <c r="L878" t="s">
        <v>18</v>
      </c>
      <c r="M878">
        <v>9000</v>
      </c>
      <c r="N878" t="s">
        <v>56</v>
      </c>
      <c r="O878">
        <v>450</v>
      </c>
      <c r="P878">
        <v>8550</v>
      </c>
      <c r="Q878" t="s">
        <v>60</v>
      </c>
    </row>
    <row r="879" spans="1:17">
      <c r="A879">
        <v>878</v>
      </c>
      <c r="B879">
        <v>878</v>
      </c>
      <c r="C879" s="12">
        <v>44634</v>
      </c>
      <c r="D879">
        <v>77</v>
      </c>
      <c r="E879">
        <v>6</v>
      </c>
      <c r="F879">
        <v>1</v>
      </c>
      <c r="G879" t="s">
        <v>22</v>
      </c>
      <c r="H879" t="s">
        <v>15</v>
      </c>
      <c r="I879" t="s">
        <v>27</v>
      </c>
      <c r="J879" t="s">
        <v>17</v>
      </c>
      <c r="K879">
        <v>9000</v>
      </c>
      <c r="L879" t="s">
        <v>25</v>
      </c>
      <c r="M879">
        <v>9000</v>
      </c>
      <c r="N879" t="s">
        <v>56</v>
      </c>
      <c r="O879">
        <v>450</v>
      </c>
      <c r="P879">
        <v>8550</v>
      </c>
      <c r="Q879" t="s">
        <v>59</v>
      </c>
    </row>
    <row r="880" spans="1:17">
      <c r="A880">
        <v>879</v>
      </c>
      <c r="B880">
        <v>879</v>
      </c>
      <c r="C880" s="12">
        <v>44788</v>
      </c>
      <c r="D880">
        <v>25</v>
      </c>
      <c r="E880">
        <v>16</v>
      </c>
      <c r="F880">
        <v>1</v>
      </c>
      <c r="G880" t="s">
        <v>30</v>
      </c>
      <c r="H880" t="s">
        <v>15</v>
      </c>
      <c r="I880" t="s">
        <v>39</v>
      </c>
      <c r="J880" t="s">
        <v>17</v>
      </c>
      <c r="K880">
        <v>10000</v>
      </c>
      <c r="L880" t="s">
        <v>18</v>
      </c>
      <c r="M880">
        <v>10000</v>
      </c>
      <c r="N880" t="s">
        <v>56</v>
      </c>
      <c r="O880">
        <v>500</v>
      </c>
      <c r="P880">
        <v>9500</v>
      </c>
      <c r="Q880" t="s">
        <v>58</v>
      </c>
    </row>
    <row r="881" spans="1:17">
      <c r="A881">
        <v>880</v>
      </c>
      <c r="B881">
        <v>880</v>
      </c>
      <c r="C881" s="12">
        <v>44675</v>
      </c>
      <c r="D881">
        <v>58</v>
      </c>
      <c r="E881">
        <v>11</v>
      </c>
      <c r="F881">
        <v>2</v>
      </c>
      <c r="G881" t="s">
        <v>30</v>
      </c>
      <c r="H881" t="s">
        <v>15</v>
      </c>
      <c r="I881" t="s">
        <v>34</v>
      </c>
      <c r="J881" t="s">
        <v>17</v>
      </c>
      <c r="K881">
        <v>10000</v>
      </c>
      <c r="L881" t="s">
        <v>18</v>
      </c>
      <c r="M881">
        <v>20000</v>
      </c>
      <c r="N881" t="s">
        <v>56</v>
      </c>
      <c r="O881">
        <v>1000</v>
      </c>
      <c r="P881">
        <v>19000</v>
      </c>
      <c r="Q881" t="s">
        <v>57</v>
      </c>
    </row>
    <row r="882" spans="1:17">
      <c r="A882">
        <v>881</v>
      </c>
      <c r="B882">
        <v>881</v>
      </c>
      <c r="C882" s="12">
        <v>44694</v>
      </c>
      <c r="D882">
        <v>24</v>
      </c>
      <c r="E882">
        <v>7</v>
      </c>
      <c r="F882">
        <v>1</v>
      </c>
      <c r="G882" t="s">
        <v>19</v>
      </c>
      <c r="H882" t="s">
        <v>15</v>
      </c>
      <c r="I882" t="s">
        <v>28</v>
      </c>
      <c r="J882" t="s">
        <v>17</v>
      </c>
      <c r="K882">
        <v>9000</v>
      </c>
      <c r="L882" t="s">
        <v>25</v>
      </c>
      <c r="M882">
        <v>9000</v>
      </c>
      <c r="N882" t="s">
        <v>19</v>
      </c>
      <c r="O882">
        <v>0</v>
      </c>
      <c r="P882">
        <v>9000</v>
      </c>
      <c r="Q882" t="s">
        <v>64</v>
      </c>
    </row>
    <row r="883" spans="1:17">
      <c r="A883">
        <v>882</v>
      </c>
      <c r="B883">
        <v>882</v>
      </c>
      <c r="C883" s="12">
        <v>44677</v>
      </c>
      <c r="D883">
        <v>44</v>
      </c>
      <c r="E883">
        <v>3</v>
      </c>
      <c r="F883">
        <v>1</v>
      </c>
      <c r="G883" t="s">
        <v>30</v>
      </c>
      <c r="H883" t="s">
        <v>20</v>
      </c>
      <c r="I883" t="s">
        <v>23</v>
      </c>
      <c r="J883" t="s">
        <v>17</v>
      </c>
      <c r="K883">
        <v>9000</v>
      </c>
      <c r="L883" t="s">
        <v>18</v>
      </c>
      <c r="M883">
        <v>9000</v>
      </c>
      <c r="N883" t="s">
        <v>56</v>
      </c>
      <c r="O883">
        <v>450</v>
      </c>
      <c r="P883">
        <v>8550</v>
      </c>
      <c r="Q883" t="s">
        <v>57</v>
      </c>
    </row>
    <row r="884" spans="1:17">
      <c r="A884">
        <v>883</v>
      </c>
      <c r="B884">
        <v>883</v>
      </c>
      <c r="C884" s="12">
        <v>44647</v>
      </c>
      <c r="D884">
        <v>57</v>
      </c>
      <c r="E884">
        <v>18</v>
      </c>
      <c r="F884">
        <v>3</v>
      </c>
      <c r="G884" t="s">
        <v>14</v>
      </c>
      <c r="H884" t="s">
        <v>20</v>
      </c>
      <c r="I884" t="s">
        <v>41</v>
      </c>
      <c r="J884" t="s">
        <v>17</v>
      </c>
      <c r="K884">
        <v>9000</v>
      </c>
      <c r="L884" t="s">
        <v>18</v>
      </c>
      <c r="M884">
        <v>27000</v>
      </c>
      <c r="N884" t="s">
        <v>56</v>
      </c>
      <c r="O884">
        <v>1350</v>
      </c>
      <c r="P884">
        <v>25650</v>
      </c>
      <c r="Q884" t="s">
        <v>59</v>
      </c>
    </row>
    <row r="885" spans="1:17">
      <c r="A885">
        <v>884</v>
      </c>
      <c r="B885">
        <v>884</v>
      </c>
      <c r="C885" s="12">
        <v>44669</v>
      </c>
      <c r="D885">
        <v>13</v>
      </c>
      <c r="E885">
        <v>14</v>
      </c>
      <c r="F885">
        <v>3</v>
      </c>
      <c r="G885" t="s">
        <v>14</v>
      </c>
      <c r="H885" t="s">
        <v>20</v>
      </c>
      <c r="I885" t="s">
        <v>37</v>
      </c>
      <c r="J885" t="s">
        <v>17</v>
      </c>
      <c r="K885">
        <v>10000</v>
      </c>
      <c r="L885" t="s">
        <v>18</v>
      </c>
      <c r="M885">
        <v>30000</v>
      </c>
      <c r="N885" t="s">
        <v>56</v>
      </c>
      <c r="O885">
        <v>1500</v>
      </c>
      <c r="P885">
        <v>28500</v>
      </c>
      <c r="Q885" t="s">
        <v>57</v>
      </c>
    </row>
    <row r="886" spans="1:17">
      <c r="A886">
        <v>885</v>
      </c>
      <c r="B886">
        <v>885</v>
      </c>
      <c r="C886" s="12">
        <v>44654</v>
      </c>
      <c r="D886">
        <v>49</v>
      </c>
      <c r="E886">
        <v>6</v>
      </c>
      <c r="F886">
        <v>2</v>
      </c>
      <c r="G886" t="s">
        <v>30</v>
      </c>
      <c r="H886" t="s">
        <v>20</v>
      </c>
      <c r="I886" t="s">
        <v>27</v>
      </c>
      <c r="J886" t="s">
        <v>17</v>
      </c>
      <c r="K886">
        <v>9000</v>
      </c>
      <c r="L886" t="s">
        <v>25</v>
      </c>
      <c r="M886">
        <v>18000</v>
      </c>
      <c r="N886" t="s">
        <v>56</v>
      </c>
      <c r="O886">
        <v>900</v>
      </c>
      <c r="P886">
        <v>17100</v>
      </c>
      <c r="Q886" t="s">
        <v>57</v>
      </c>
    </row>
    <row r="887" spans="1:17">
      <c r="A887">
        <v>886</v>
      </c>
      <c r="B887">
        <v>886</v>
      </c>
      <c r="C887" s="12">
        <v>44767</v>
      </c>
      <c r="D887">
        <v>83</v>
      </c>
      <c r="E887">
        <v>4</v>
      </c>
      <c r="F887">
        <v>1</v>
      </c>
      <c r="G887" t="s">
        <v>22</v>
      </c>
      <c r="H887" t="s">
        <v>20</v>
      </c>
      <c r="I887" t="s">
        <v>24</v>
      </c>
      <c r="J887" t="s">
        <v>17</v>
      </c>
      <c r="K887">
        <v>9000</v>
      </c>
      <c r="L887" t="s">
        <v>25</v>
      </c>
      <c r="M887">
        <v>9000</v>
      </c>
      <c r="N887" t="s">
        <v>56</v>
      </c>
      <c r="O887">
        <v>450</v>
      </c>
      <c r="P887">
        <v>8550</v>
      </c>
      <c r="Q887" t="s">
        <v>60</v>
      </c>
    </row>
    <row r="888" spans="1:17">
      <c r="A888">
        <v>887</v>
      </c>
      <c r="B888">
        <v>887</v>
      </c>
      <c r="C888" s="12">
        <v>44606</v>
      </c>
      <c r="D888">
        <v>46</v>
      </c>
      <c r="E888">
        <v>2</v>
      </c>
      <c r="F888">
        <v>3</v>
      </c>
      <c r="G888" t="s">
        <v>30</v>
      </c>
      <c r="H888" t="s">
        <v>20</v>
      </c>
      <c r="I888" t="s">
        <v>21</v>
      </c>
      <c r="J888" t="s">
        <v>17</v>
      </c>
      <c r="K888">
        <v>9000</v>
      </c>
      <c r="L888" t="s">
        <v>18</v>
      </c>
      <c r="M888">
        <v>27000</v>
      </c>
      <c r="N888" t="s">
        <v>56</v>
      </c>
      <c r="O888">
        <v>1350</v>
      </c>
      <c r="P888">
        <v>25650</v>
      </c>
      <c r="Q888" t="s">
        <v>61</v>
      </c>
    </row>
    <row r="889" spans="1:17">
      <c r="A889">
        <v>888</v>
      </c>
      <c r="B889">
        <v>888</v>
      </c>
      <c r="C889" s="12">
        <v>44705</v>
      </c>
      <c r="D889">
        <v>2</v>
      </c>
      <c r="E889">
        <v>9</v>
      </c>
      <c r="F889">
        <v>2</v>
      </c>
      <c r="G889" t="s">
        <v>14</v>
      </c>
      <c r="H889" t="s">
        <v>20</v>
      </c>
      <c r="I889" t="s">
        <v>31</v>
      </c>
      <c r="J889" t="s">
        <v>17</v>
      </c>
      <c r="K889">
        <v>9000</v>
      </c>
      <c r="L889" t="s">
        <v>25</v>
      </c>
      <c r="M889">
        <v>18000</v>
      </c>
      <c r="N889" t="s">
        <v>56</v>
      </c>
      <c r="O889">
        <v>900</v>
      </c>
      <c r="P889">
        <v>17100</v>
      </c>
      <c r="Q889" t="s">
        <v>64</v>
      </c>
    </row>
    <row r="890" spans="1:17">
      <c r="A890">
        <v>889</v>
      </c>
      <c r="B890">
        <v>889</v>
      </c>
      <c r="C890" s="12">
        <v>44686</v>
      </c>
      <c r="D890">
        <v>88</v>
      </c>
      <c r="E890">
        <v>9</v>
      </c>
      <c r="F890">
        <v>1</v>
      </c>
      <c r="G890" t="s">
        <v>19</v>
      </c>
      <c r="H890" t="s">
        <v>15</v>
      </c>
      <c r="I890" t="s">
        <v>31</v>
      </c>
      <c r="J890" t="s">
        <v>17</v>
      </c>
      <c r="K890">
        <v>9000</v>
      </c>
      <c r="L890" t="s">
        <v>25</v>
      </c>
      <c r="M890">
        <v>9000</v>
      </c>
      <c r="N890" t="s">
        <v>19</v>
      </c>
      <c r="O890">
        <v>0</v>
      </c>
      <c r="P890">
        <v>9000</v>
      </c>
      <c r="Q890" t="s">
        <v>64</v>
      </c>
    </row>
    <row r="891" spans="1:17">
      <c r="A891">
        <v>890</v>
      </c>
      <c r="B891">
        <v>890</v>
      </c>
      <c r="C891" s="12">
        <v>44634</v>
      </c>
      <c r="D891">
        <v>26</v>
      </c>
      <c r="E891">
        <v>13</v>
      </c>
      <c r="F891">
        <v>2</v>
      </c>
      <c r="G891" t="s">
        <v>22</v>
      </c>
      <c r="H891" t="s">
        <v>20</v>
      </c>
      <c r="I891" t="s">
        <v>36</v>
      </c>
      <c r="J891" t="s">
        <v>17</v>
      </c>
      <c r="K891">
        <v>10000</v>
      </c>
      <c r="L891" t="s">
        <v>18</v>
      </c>
      <c r="M891">
        <v>20000</v>
      </c>
      <c r="N891" t="s">
        <v>56</v>
      </c>
      <c r="O891">
        <v>1000</v>
      </c>
      <c r="P891">
        <v>19000</v>
      </c>
      <c r="Q891" t="s">
        <v>59</v>
      </c>
    </row>
    <row r="892" spans="1:17">
      <c r="A892">
        <v>891</v>
      </c>
      <c r="B892">
        <v>891</v>
      </c>
      <c r="C892" s="12">
        <v>44562</v>
      </c>
      <c r="D892">
        <v>37</v>
      </c>
      <c r="E892">
        <v>7</v>
      </c>
      <c r="F892">
        <v>1</v>
      </c>
      <c r="G892" t="s">
        <v>45</v>
      </c>
      <c r="H892" t="s">
        <v>15</v>
      </c>
      <c r="I892" t="s">
        <v>28</v>
      </c>
      <c r="J892" t="s">
        <v>17</v>
      </c>
      <c r="K892">
        <v>9000</v>
      </c>
      <c r="L892" t="s">
        <v>25</v>
      </c>
      <c r="M892">
        <v>9000</v>
      </c>
      <c r="N892" t="s">
        <v>56</v>
      </c>
      <c r="O892">
        <v>450</v>
      </c>
      <c r="P892">
        <v>8550</v>
      </c>
      <c r="Q892" t="s">
        <v>62</v>
      </c>
    </row>
    <row r="893" spans="1:17">
      <c r="A893">
        <v>892</v>
      </c>
      <c r="B893">
        <v>892</v>
      </c>
      <c r="C893" s="12">
        <v>44713</v>
      </c>
      <c r="D893">
        <v>58</v>
      </c>
      <c r="E893">
        <v>15</v>
      </c>
      <c r="F893">
        <v>2</v>
      </c>
      <c r="G893" t="s">
        <v>14</v>
      </c>
      <c r="H893" t="s">
        <v>20</v>
      </c>
      <c r="I893" t="s">
        <v>38</v>
      </c>
      <c r="J893" t="s">
        <v>17</v>
      </c>
      <c r="K893">
        <v>10000</v>
      </c>
      <c r="L893" t="s">
        <v>18</v>
      </c>
      <c r="M893">
        <v>20000</v>
      </c>
      <c r="N893" t="s">
        <v>56</v>
      </c>
      <c r="O893">
        <v>1000</v>
      </c>
      <c r="P893">
        <v>19000</v>
      </c>
      <c r="Q893" t="s">
        <v>63</v>
      </c>
    </row>
    <row r="894" spans="1:17">
      <c r="A894">
        <v>893</v>
      </c>
      <c r="B894">
        <v>893</v>
      </c>
      <c r="C894" s="12">
        <v>44634</v>
      </c>
      <c r="D894">
        <v>4</v>
      </c>
      <c r="E894">
        <v>4</v>
      </c>
      <c r="F894">
        <v>2</v>
      </c>
      <c r="G894" t="s">
        <v>19</v>
      </c>
      <c r="H894" t="s">
        <v>20</v>
      </c>
      <c r="I894" t="s">
        <v>24</v>
      </c>
      <c r="J894" t="s">
        <v>17</v>
      </c>
      <c r="K894">
        <v>9000</v>
      </c>
      <c r="L894" t="s">
        <v>25</v>
      </c>
      <c r="M894">
        <v>18000</v>
      </c>
      <c r="N894" t="s">
        <v>19</v>
      </c>
      <c r="O894">
        <v>0</v>
      </c>
      <c r="P894">
        <v>18000</v>
      </c>
      <c r="Q894" t="s">
        <v>59</v>
      </c>
    </row>
    <row r="895" spans="1:17">
      <c r="A895">
        <v>894</v>
      </c>
      <c r="B895">
        <v>894</v>
      </c>
      <c r="C895" s="12">
        <v>44663</v>
      </c>
      <c r="D895">
        <v>9</v>
      </c>
      <c r="E895">
        <v>3</v>
      </c>
      <c r="F895">
        <v>3</v>
      </c>
      <c r="G895" t="s">
        <v>19</v>
      </c>
      <c r="H895" t="s">
        <v>20</v>
      </c>
      <c r="I895" t="s">
        <v>23</v>
      </c>
      <c r="J895" t="s">
        <v>17</v>
      </c>
      <c r="K895">
        <v>9000</v>
      </c>
      <c r="L895" t="s">
        <v>18</v>
      </c>
      <c r="M895">
        <v>27000</v>
      </c>
      <c r="N895" t="s">
        <v>19</v>
      </c>
      <c r="O895">
        <v>0</v>
      </c>
      <c r="P895">
        <v>27000</v>
      </c>
      <c r="Q895" t="s">
        <v>57</v>
      </c>
    </row>
    <row r="896" spans="1:17">
      <c r="A896">
        <v>895</v>
      </c>
      <c r="B896">
        <v>895</v>
      </c>
      <c r="C896" s="12">
        <v>44594</v>
      </c>
      <c r="D896">
        <v>13</v>
      </c>
      <c r="E896">
        <v>9</v>
      </c>
      <c r="F896">
        <v>3</v>
      </c>
      <c r="G896" t="s">
        <v>14</v>
      </c>
      <c r="H896" t="s">
        <v>15</v>
      </c>
      <c r="I896" t="s">
        <v>31</v>
      </c>
      <c r="J896" t="s">
        <v>17</v>
      </c>
      <c r="K896">
        <v>9000</v>
      </c>
      <c r="L896" t="s">
        <v>25</v>
      </c>
      <c r="M896">
        <v>27000</v>
      </c>
      <c r="N896" t="s">
        <v>56</v>
      </c>
      <c r="O896">
        <v>1350</v>
      </c>
      <c r="P896">
        <v>25650</v>
      </c>
      <c r="Q896" t="s">
        <v>61</v>
      </c>
    </row>
    <row r="897" spans="1:17">
      <c r="A897">
        <v>896</v>
      </c>
      <c r="B897">
        <v>896</v>
      </c>
      <c r="C897" s="12">
        <v>44577</v>
      </c>
      <c r="D897">
        <v>58</v>
      </c>
      <c r="E897">
        <v>13</v>
      </c>
      <c r="F897">
        <v>3</v>
      </c>
      <c r="G897" t="s">
        <v>14</v>
      </c>
      <c r="H897" t="s">
        <v>20</v>
      </c>
      <c r="I897" t="s">
        <v>36</v>
      </c>
      <c r="J897" t="s">
        <v>17</v>
      </c>
      <c r="K897">
        <v>10000</v>
      </c>
      <c r="L897" t="s">
        <v>18</v>
      </c>
      <c r="M897">
        <v>30000</v>
      </c>
      <c r="N897" t="s">
        <v>56</v>
      </c>
      <c r="O897">
        <v>1500</v>
      </c>
      <c r="P897">
        <v>28500</v>
      </c>
      <c r="Q897" t="s">
        <v>62</v>
      </c>
    </row>
    <row r="898" spans="1:17">
      <c r="A898">
        <v>897</v>
      </c>
      <c r="B898">
        <v>897</v>
      </c>
      <c r="C898" s="12">
        <v>44770</v>
      </c>
      <c r="D898">
        <v>48</v>
      </c>
      <c r="E898">
        <v>1</v>
      </c>
      <c r="F898">
        <v>2</v>
      </c>
      <c r="G898" t="s">
        <v>22</v>
      </c>
      <c r="H898" t="s">
        <v>20</v>
      </c>
      <c r="I898" t="s">
        <v>16</v>
      </c>
      <c r="J898" t="s">
        <v>17</v>
      </c>
      <c r="K898">
        <v>9000</v>
      </c>
      <c r="L898" t="s">
        <v>18</v>
      </c>
      <c r="M898">
        <v>18000</v>
      </c>
      <c r="N898" t="s">
        <v>56</v>
      </c>
      <c r="O898">
        <v>900</v>
      </c>
      <c r="P898">
        <v>17100</v>
      </c>
      <c r="Q898" t="s">
        <v>60</v>
      </c>
    </row>
    <row r="899" spans="1:17">
      <c r="A899">
        <v>898</v>
      </c>
      <c r="B899">
        <v>898</v>
      </c>
      <c r="C899" s="12">
        <v>44580</v>
      </c>
      <c r="D899">
        <v>74</v>
      </c>
      <c r="E899">
        <v>8</v>
      </c>
      <c r="F899">
        <v>2</v>
      </c>
      <c r="G899" t="s">
        <v>45</v>
      </c>
      <c r="H899" t="s">
        <v>20</v>
      </c>
      <c r="I899" t="s">
        <v>29</v>
      </c>
      <c r="J899" t="s">
        <v>17</v>
      </c>
      <c r="K899">
        <v>9000</v>
      </c>
      <c r="L899" t="s">
        <v>25</v>
      </c>
      <c r="M899">
        <v>18000</v>
      </c>
      <c r="N899" t="s">
        <v>56</v>
      </c>
      <c r="O899">
        <v>900</v>
      </c>
      <c r="P899">
        <v>17100</v>
      </c>
      <c r="Q899" t="s">
        <v>62</v>
      </c>
    </row>
    <row r="900" spans="1:17">
      <c r="A900">
        <v>899</v>
      </c>
      <c r="B900">
        <v>899</v>
      </c>
      <c r="C900" s="12">
        <v>44582</v>
      </c>
      <c r="D900">
        <v>31</v>
      </c>
      <c r="E900">
        <v>11</v>
      </c>
      <c r="F900">
        <v>1</v>
      </c>
      <c r="G900" t="s">
        <v>33</v>
      </c>
      <c r="H900" t="s">
        <v>20</v>
      </c>
      <c r="I900" t="s">
        <v>34</v>
      </c>
      <c r="J900" t="s">
        <v>17</v>
      </c>
      <c r="K900">
        <v>10000</v>
      </c>
      <c r="L900" t="s">
        <v>18</v>
      </c>
      <c r="M900">
        <v>10000</v>
      </c>
      <c r="N900" t="s">
        <v>56</v>
      </c>
      <c r="O900">
        <v>500</v>
      </c>
      <c r="P900">
        <v>9500</v>
      </c>
      <c r="Q900" t="s">
        <v>62</v>
      </c>
    </row>
    <row r="901" spans="1:17">
      <c r="A901">
        <v>900</v>
      </c>
      <c r="B901">
        <v>900</v>
      </c>
      <c r="C901" s="12">
        <v>44612</v>
      </c>
      <c r="D901">
        <v>79</v>
      </c>
      <c r="E901">
        <v>18</v>
      </c>
      <c r="F901">
        <v>2</v>
      </c>
      <c r="G901" t="s">
        <v>33</v>
      </c>
      <c r="H901" t="s">
        <v>15</v>
      </c>
      <c r="I901" t="s">
        <v>41</v>
      </c>
      <c r="J901" t="s">
        <v>17</v>
      </c>
      <c r="K901">
        <v>9000</v>
      </c>
      <c r="L901" t="s">
        <v>18</v>
      </c>
      <c r="M901">
        <v>18000</v>
      </c>
      <c r="N901" t="s">
        <v>56</v>
      </c>
      <c r="O901">
        <v>900</v>
      </c>
      <c r="P901">
        <v>17100</v>
      </c>
      <c r="Q901" t="s">
        <v>61</v>
      </c>
    </row>
    <row r="902" spans="1:17">
      <c r="A902">
        <v>901</v>
      </c>
      <c r="B902">
        <v>901</v>
      </c>
      <c r="C902" s="12">
        <v>44766</v>
      </c>
      <c r="D902">
        <v>5</v>
      </c>
      <c r="E902">
        <v>3</v>
      </c>
      <c r="F902">
        <v>3</v>
      </c>
      <c r="G902" t="s">
        <v>19</v>
      </c>
      <c r="H902" t="s">
        <v>15</v>
      </c>
      <c r="I902" t="s">
        <v>23</v>
      </c>
      <c r="J902" t="s">
        <v>17</v>
      </c>
      <c r="K902">
        <v>9000</v>
      </c>
      <c r="L902" t="s">
        <v>18</v>
      </c>
      <c r="M902">
        <v>27000</v>
      </c>
      <c r="N902" t="s">
        <v>19</v>
      </c>
      <c r="O902">
        <v>0</v>
      </c>
      <c r="P902">
        <v>27000</v>
      </c>
      <c r="Q902" t="s">
        <v>60</v>
      </c>
    </row>
    <row r="903" spans="1:17">
      <c r="A903">
        <v>902</v>
      </c>
      <c r="B903">
        <v>902</v>
      </c>
      <c r="C903" s="12">
        <v>44627</v>
      </c>
      <c r="D903">
        <v>82</v>
      </c>
      <c r="E903">
        <v>12</v>
      </c>
      <c r="F903">
        <v>2</v>
      </c>
      <c r="G903" t="s">
        <v>33</v>
      </c>
      <c r="H903" t="s">
        <v>15</v>
      </c>
      <c r="I903" t="s">
        <v>35</v>
      </c>
      <c r="J903" t="s">
        <v>17</v>
      </c>
      <c r="K903">
        <v>10000</v>
      </c>
      <c r="L903" t="s">
        <v>18</v>
      </c>
      <c r="M903">
        <v>20000</v>
      </c>
      <c r="N903" t="s">
        <v>56</v>
      </c>
      <c r="O903">
        <v>1000</v>
      </c>
      <c r="P903">
        <v>19000</v>
      </c>
      <c r="Q903" t="s">
        <v>59</v>
      </c>
    </row>
    <row r="904" spans="1:17">
      <c r="A904">
        <v>903</v>
      </c>
      <c r="B904">
        <v>903</v>
      </c>
      <c r="C904" s="12">
        <v>44756</v>
      </c>
      <c r="D904">
        <v>61</v>
      </c>
      <c r="E904">
        <v>10</v>
      </c>
      <c r="F904">
        <v>2</v>
      </c>
      <c r="G904" t="s">
        <v>19</v>
      </c>
      <c r="H904" t="s">
        <v>20</v>
      </c>
      <c r="I904" t="s">
        <v>32</v>
      </c>
      <c r="J904" t="s">
        <v>17</v>
      </c>
      <c r="K904">
        <v>9000</v>
      </c>
      <c r="L904" t="s">
        <v>18</v>
      </c>
      <c r="M904">
        <v>18000</v>
      </c>
      <c r="N904" t="s">
        <v>19</v>
      </c>
      <c r="O904">
        <v>0</v>
      </c>
      <c r="P904">
        <v>18000</v>
      </c>
      <c r="Q904" t="s">
        <v>60</v>
      </c>
    </row>
    <row r="905" spans="1:17">
      <c r="A905">
        <v>904</v>
      </c>
      <c r="B905">
        <v>904</v>
      </c>
      <c r="C905" s="12">
        <v>44660</v>
      </c>
      <c r="D905">
        <v>38</v>
      </c>
      <c r="E905">
        <v>6</v>
      </c>
      <c r="F905">
        <v>2</v>
      </c>
      <c r="G905" t="s">
        <v>14</v>
      </c>
      <c r="H905" t="s">
        <v>20</v>
      </c>
      <c r="I905" t="s">
        <v>27</v>
      </c>
      <c r="J905" t="s">
        <v>17</v>
      </c>
      <c r="K905">
        <v>9000</v>
      </c>
      <c r="L905" t="s">
        <v>25</v>
      </c>
      <c r="M905">
        <v>18000</v>
      </c>
      <c r="N905" t="s">
        <v>56</v>
      </c>
      <c r="O905">
        <v>900</v>
      </c>
      <c r="P905">
        <v>17100</v>
      </c>
      <c r="Q905" t="s">
        <v>57</v>
      </c>
    </row>
    <row r="906" spans="1:17">
      <c r="A906">
        <v>905</v>
      </c>
      <c r="B906">
        <v>905</v>
      </c>
      <c r="C906" s="12">
        <v>44674</v>
      </c>
      <c r="D906">
        <v>89</v>
      </c>
      <c r="E906">
        <v>1</v>
      </c>
      <c r="F906">
        <v>2</v>
      </c>
      <c r="G906" t="s">
        <v>22</v>
      </c>
      <c r="H906" t="s">
        <v>15</v>
      </c>
      <c r="I906" t="s">
        <v>16</v>
      </c>
      <c r="J906" t="s">
        <v>17</v>
      </c>
      <c r="K906">
        <v>9000</v>
      </c>
      <c r="L906" t="s">
        <v>18</v>
      </c>
      <c r="M906">
        <v>18000</v>
      </c>
      <c r="N906" t="s">
        <v>56</v>
      </c>
      <c r="O906">
        <v>900</v>
      </c>
      <c r="P906">
        <v>17100</v>
      </c>
      <c r="Q906" t="s">
        <v>57</v>
      </c>
    </row>
    <row r="907" spans="1:17">
      <c r="A907">
        <v>906</v>
      </c>
      <c r="B907">
        <v>906</v>
      </c>
      <c r="C907" s="12">
        <v>44596</v>
      </c>
      <c r="D907">
        <v>11</v>
      </c>
      <c r="E907">
        <v>18</v>
      </c>
      <c r="F907">
        <v>3</v>
      </c>
      <c r="G907" t="s">
        <v>33</v>
      </c>
      <c r="H907" t="s">
        <v>15</v>
      </c>
      <c r="I907" t="s">
        <v>41</v>
      </c>
      <c r="J907" t="s">
        <v>17</v>
      </c>
      <c r="K907">
        <v>9000</v>
      </c>
      <c r="L907" t="s">
        <v>18</v>
      </c>
      <c r="M907">
        <v>27000</v>
      </c>
      <c r="N907" t="s">
        <v>56</v>
      </c>
      <c r="O907">
        <v>1350</v>
      </c>
      <c r="P907">
        <v>25650</v>
      </c>
      <c r="Q907" t="s">
        <v>61</v>
      </c>
    </row>
    <row r="908" spans="1:17">
      <c r="A908">
        <v>907</v>
      </c>
      <c r="B908">
        <v>907</v>
      </c>
      <c r="C908" s="12">
        <v>44704</v>
      </c>
      <c r="D908">
        <v>69</v>
      </c>
      <c r="E908">
        <v>17</v>
      </c>
      <c r="F908">
        <v>2</v>
      </c>
      <c r="G908" t="s">
        <v>30</v>
      </c>
      <c r="H908" t="s">
        <v>20</v>
      </c>
      <c r="I908" t="s">
        <v>40</v>
      </c>
      <c r="J908" t="s">
        <v>17</v>
      </c>
      <c r="K908">
        <v>10000</v>
      </c>
      <c r="L908" t="s">
        <v>18</v>
      </c>
      <c r="M908">
        <v>20000</v>
      </c>
      <c r="N908" t="s">
        <v>56</v>
      </c>
      <c r="O908">
        <v>1000</v>
      </c>
      <c r="P908">
        <v>19000</v>
      </c>
      <c r="Q908" t="s">
        <v>64</v>
      </c>
    </row>
    <row r="909" spans="1:17">
      <c r="A909">
        <v>908</v>
      </c>
      <c r="B909">
        <v>908</v>
      </c>
      <c r="C909" s="12">
        <v>44799</v>
      </c>
      <c r="D909">
        <v>43</v>
      </c>
      <c r="E909">
        <v>13</v>
      </c>
      <c r="F909">
        <v>2</v>
      </c>
      <c r="G909" t="s">
        <v>33</v>
      </c>
      <c r="H909" t="s">
        <v>20</v>
      </c>
      <c r="I909" t="s">
        <v>36</v>
      </c>
      <c r="J909" t="s">
        <v>17</v>
      </c>
      <c r="K909">
        <v>10000</v>
      </c>
      <c r="L909" t="s">
        <v>18</v>
      </c>
      <c r="M909">
        <v>20000</v>
      </c>
      <c r="N909" t="s">
        <v>56</v>
      </c>
      <c r="O909">
        <v>1000</v>
      </c>
      <c r="P909">
        <v>19000</v>
      </c>
      <c r="Q909" t="s">
        <v>58</v>
      </c>
    </row>
    <row r="910" spans="1:17">
      <c r="A910">
        <v>909</v>
      </c>
      <c r="B910">
        <v>909</v>
      </c>
      <c r="C910" s="12">
        <v>44606</v>
      </c>
      <c r="D910">
        <v>24</v>
      </c>
      <c r="E910">
        <v>12</v>
      </c>
      <c r="F910">
        <v>3</v>
      </c>
      <c r="G910" t="s">
        <v>22</v>
      </c>
      <c r="H910" t="s">
        <v>20</v>
      </c>
      <c r="I910" t="s">
        <v>35</v>
      </c>
      <c r="J910" t="s">
        <v>17</v>
      </c>
      <c r="K910">
        <v>10000</v>
      </c>
      <c r="L910" t="s">
        <v>18</v>
      </c>
      <c r="M910">
        <v>30000</v>
      </c>
      <c r="N910" t="s">
        <v>56</v>
      </c>
      <c r="O910">
        <v>1500</v>
      </c>
      <c r="P910">
        <v>28500</v>
      </c>
      <c r="Q910" t="s">
        <v>61</v>
      </c>
    </row>
    <row r="911" spans="1:17">
      <c r="A911">
        <v>910</v>
      </c>
      <c r="B911">
        <v>910</v>
      </c>
      <c r="C911" s="12">
        <v>44590</v>
      </c>
      <c r="D911">
        <v>38</v>
      </c>
      <c r="E911">
        <v>18</v>
      </c>
      <c r="F911">
        <v>3</v>
      </c>
      <c r="G911" t="s">
        <v>19</v>
      </c>
      <c r="H911" t="s">
        <v>20</v>
      </c>
      <c r="I911" t="s">
        <v>41</v>
      </c>
      <c r="J911" t="s">
        <v>17</v>
      </c>
      <c r="K911">
        <v>9000</v>
      </c>
      <c r="L911" t="s">
        <v>18</v>
      </c>
      <c r="M911">
        <v>27000</v>
      </c>
      <c r="N911" t="s">
        <v>19</v>
      </c>
      <c r="O911">
        <v>0</v>
      </c>
      <c r="P911">
        <v>27000</v>
      </c>
      <c r="Q911" t="s">
        <v>62</v>
      </c>
    </row>
    <row r="912" spans="1:17">
      <c r="A912">
        <v>911</v>
      </c>
      <c r="B912">
        <v>911</v>
      </c>
      <c r="C912" s="12">
        <v>44678</v>
      </c>
      <c r="D912">
        <v>54</v>
      </c>
      <c r="E912">
        <v>9</v>
      </c>
      <c r="F912">
        <v>1</v>
      </c>
      <c r="G912" t="s">
        <v>14</v>
      </c>
      <c r="H912" t="s">
        <v>20</v>
      </c>
      <c r="I912" t="s">
        <v>31</v>
      </c>
      <c r="J912" t="s">
        <v>17</v>
      </c>
      <c r="K912">
        <v>9000</v>
      </c>
      <c r="L912" t="s">
        <v>25</v>
      </c>
      <c r="M912">
        <v>9000</v>
      </c>
      <c r="N912" t="s">
        <v>56</v>
      </c>
      <c r="O912">
        <v>450</v>
      </c>
      <c r="P912">
        <v>8550</v>
      </c>
      <c r="Q912" t="s">
        <v>57</v>
      </c>
    </row>
    <row r="913" spans="1:17">
      <c r="A913">
        <v>912</v>
      </c>
      <c r="B913">
        <v>912</v>
      </c>
      <c r="C913" s="12">
        <v>44573</v>
      </c>
      <c r="D913">
        <v>29</v>
      </c>
      <c r="E913">
        <v>2</v>
      </c>
      <c r="F913">
        <v>3</v>
      </c>
      <c r="G913" t="s">
        <v>22</v>
      </c>
      <c r="H913" t="s">
        <v>15</v>
      </c>
      <c r="I913" t="s">
        <v>21</v>
      </c>
      <c r="J913" t="s">
        <v>17</v>
      </c>
      <c r="K913">
        <v>9000</v>
      </c>
      <c r="L913" t="s">
        <v>18</v>
      </c>
      <c r="M913">
        <v>27000</v>
      </c>
      <c r="N913" t="s">
        <v>56</v>
      </c>
      <c r="O913">
        <v>1350</v>
      </c>
      <c r="P913">
        <v>25650</v>
      </c>
      <c r="Q913" t="s">
        <v>62</v>
      </c>
    </row>
    <row r="914" spans="1:17">
      <c r="A914">
        <v>913</v>
      </c>
      <c r="B914">
        <v>913</v>
      </c>
      <c r="C914" s="12">
        <v>44646</v>
      </c>
      <c r="D914">
        <v>25</v>
      </c>
      <c r="E914">
        <v>2</v>
      </c>
      <c r="F914">
        <v>1</v>
      </c>
      <c r="G914" t="s">
        <v>14</v>
      </c>
      <c r="H914" t="s">
        <v>15</v>
      </c>
      <c r="I914" t="s">
        <v>21</v>
      </c>
      <c r="J914" t="s">
        <v>17</v>
      </c>
      <c r="K914">
        <v>9000</v>
      </c>
      <c r="L914" t="s">
        <v>18</v>
      </c>
      <c r="M914">
        <v>9000</v>
      </c>
      <c r="N914" t="s">
        <v>56</v>
      </c>
      <c r="O914">
        <v>450</v>
      </c>
      <c r="P914">
        <v>8550</v>
      </c>
      <c r="Q914" t="s">
        <v>59</v>
      </c>
    </row>
    <row r="915" spans="1:17">
      <c r="A915">
        <v>914</v>
      </c>
      <c r="B915">
        <v>914</v>
      </c>
      <c r="C915" s="12">
        <v>44578</v>
      </c>
      <c r="D915">
        <v>94</v>
      </c>
      <c r="E915">
        <v>7</v>
      </c>
      <c r="F915">
        <v>3</v>
      </c>
      <c r="G915" t="s">
        <v>33</v>
      </c>
      <c r="H915" t="s">
        <v>15</v>
      </c>
      <c r="I915" t="s">
        <v>28</v>
      </c>
      <c r="J915" t="s">
        <v>17</v>
      </c>
      <c r="K915">
        <v>9000</v>
      </c>
      <c r="L915" t="s">
        <v>25</v>
      </c>
      <c r="M915">
        <v>27000</v>
      </c>
      <c r="N915" t="s">
        <v>56</v>
      </c>
      <c r="O915">
        <v>1350</v>
      </c>
      <c r="P915">
        <v>25650</v>
      </c>
      <c r="Q915" t="s">
        <v>62</v>
      </c>
    </row>
    <row r="916" spans="1:17">
      <c r="A916">
        <v>915</v>
      </c>
      <c r="B916">
        <v>915</v>
      </c>
      <c r="C916" s="12">
        <v>44718</v>
      </c>
      <c r="D916">
        <v>29</v>
      </c>
      <c r="E916">
        <v>15</v>
      </c>
      <c r="F916">
        <v>1</v>
      </c>
      <c r="G916" t="s">
        <v>30</v>
      </c>
      <c r="H916" t="s">
        <v>20</v>
      </c>
      <c r="I916" t="s">
        <v>38</v>
      </c>
      <c r="J916" t="s">
        <v>17</v>
      </c>
      <c r="K916">
        <v>10000</v>
      </c>
      <c r="L916" t="s">
        <v>18</v>
      </c>
      <c r="M916">
        <v>10000</v>
      </c>
      <c r="N916" t="s">
        <v>56</v>
      </c>
      <c r="O916">
        <v>500</v>
      </c>
      <c r="P916">
        <v>9500</v>
      </c>
      <c r="Q916" t="s">
        <v>63</v>
      </c>
    </row>
    <row r="917" spans="1:17">
      <c r="A917">
        <v>916</v>
      </c>
      <c r="B917">
        <v>916</v>
      </c>
      <c r="C917" s="12">
        <v>44586</v>
      </c>
      <c r="D917">
        <v>49</v>
      </c>
      <c r="E917">
        <v>6</v>
      </c>
      <c r="F917">
        <v>2</v>
      </c>
      <c r="G917" t="s">
        <v>33</v>
      </c>
      <c r="H917" t="s">
        <v>15</v>
      </c>
      <c r="I917" t="s">
        <v>27</v>
      </c>
      <c r="J917" t="s">
        <v>17</v>
      </c>
      <c r="K917">
        <v>9000</v>
      </c>
      <c r="L917" t="s">
        <v>25</v>
      </c>
      <c r="M917">
        <v>18000</v>
      </c>
      <c r="N917" t="s">
        <v>56</v>
      </c>
      <c r="O917">
        <v>900</v>
      </c>
      <c r="P917">
        <v>17100</v>
      </c>
      <c r="Q917" t="s">
        <v>62</v>
      </c>
    </row>
    <row r="918" spans="1:17">
      <c r="A918">
        <v>917</v>
      </c>
      <c r="B918">
        <v>917</v>
      </c>
      <c r="C918" s="12">
        <v>44660</v>
      </c>
      <c r="D918">
        <v>34</v>
      </c>
      <c r="E918">
        <v>10</v>
      </c>
      <c r="F918">
        <v>3</v>
      </c>
      <c r="G918" t="s">
        <v>30</v>
      </c>
      <c r="H918" t="s">
        <v>15</v>
      </c>
      <c r="I918" t="s">
        <v>32</v>
      </c>
      <c r="J918" t="s">
        <v>17</v>
      </c>
      <c r="K918">
        <v>9000</v>
      </c>
      <c r="L918" t="s">
        <v>18</v>
      </c>
      <c r="M918">
        <v>27000</v>
      </c>
      <c r="N918" t="s">
        <v>56</v>
      </c>
      <c r="O918">
        <v>1350</v>
      </c>
      <c r="P918">
        <v>25650</v>
      </c>
      <c r="Q918" t="s">
        <v>57</v>
      </c>
    </row>
    <row r="919" spans="1:17">
      <c r="A919">
        <v>918</v>
      </c>
      <c r="B919">
        <v>918</v>
      </c>
      <c r="C919" s="12">
        <v>44781</v>
      </c>
      <c r="D919">
        <v>92</v>
      </c>
      <c r="E919">
        <v>2</v>
      </c>
      <c r="F919">
        <v>1</v>
      </c>
      <c r="G919" t="s">
        <v>19</v>
      </c>
      <c r="H919" t="s">
        <v>15</v>
      </c>
      <c r="I919" t="s">
        <v>21</v>
      </c>
      <c r="J919" t="s">
        <v>17</v>
      </c>
      <c r="K919">
        <v>9000</v>
      </c>
      <c r="L919" t="s">
        <v>18</v>
      </c>
      <c r="M919">
        <v>9000</v>
      </c>
      <c r="N919" t="s">
        <v>19</v>
      </c>
      <c r="O919">
        <v>0</v>
      </c>
      <c r="P919">
        <v>9000</v>
      </c>
      <c r="Q919" t="s">
        <v>58</v>
      </c>
    </row>
    <row r="920" spans="1:17">
      <c r="A920">
        <v>919</v>
      </c>
      <c r="B920">
        <v>919</v>
      </c>
      <c r="C920" s="12">
        <v>44764</v>
      </c>
      <c r="D920">
        <v>55</v>
      </c>
      <c r="E920">
        <v>10</v>
      </c>
      <c r="F920">
        <v>3</v>
      </c>
      <c r="G920" t="s">
        <v>22</v>
      </c>
      <c r="H920" t="s">
        <v>20</v>
      </c>
      <c r="I920" t="s">
        <v>32</v>
      </c>
      <c r="J920" t="s">
        <v>17</v>
      </c>
      <c r="K920">
        <v>9000</v>
      </c>
      <c r="L920" t="s">
        <v>18</v>
      </c>
      <c r="M920">
        <v>27000</v>
      </c>
      <c r="N920" t="s">
        <v>56</v>
      </c>
      <c r="O920">
        <v>1350</v>
      </c>
      <c r="P920">
        <v>25650</v>
      </c>
      <c r="Q920" t="s">
        <v>60</v>
      </c>
    </row>
    <row r="921" spans="1:17">
      <c r="A921">
        <v>920</v>
      </c>
      <c r="B921">
        <v>920</v>
      </c>
      <c r="C921" s="12">
        <v>44656</v>
      </c>
      <c r="D921">
        <v>84</v>
      </c>
      <c r="E921">
        <v>4</v>
      </c>
      <c r="F921">
        <v>3</v>
      </c>
      <c r="G921" t="s">
        <v>30</v>
      </c>
      <c r="H921" t="s">
        <v>15</v>
      </c>
      <c r="I921" t="s">
        <v>24</v>
      </c>
      <c r="J921" t="s">
        <v>17</v>
      </c>
      <c r="K921">
        <v>9000</v>
      </c>
      <c r="L921" t="s">
        <v>25</v>
      </c>
      <c r="M921">
        <v>27000</v>
      </c>
      <c r="N921" t="s">
        <v>56</v>
      </c>
      <c r="O921">
        <v>1350</v>
      </c>
      <c r="P921">
        <v>25650</v>
      </c>
      <c r="Q921" t="s">
        <v>57</v>
      </c>
    </row>
    <row r="922" spans="1:17">
      <c r="A922">
        <v>921</v>
      </c>
      <c r="B922">
        <v>921</v>
      </c>
      <c r="C922" s="12">
        <v>44803</v>
      </c>
      <c r="D922">
        <v>54</v>
      </c>
      <c r="E922">
        <v>11</v>
      </c>
      <c r="F922">
        <v>2</v>
      </c>
      <c r="G922" t="s">
        <v>30</v>
      </c>
      <c r="H922" t="s">
        <v>15</v>
      </c>
      <c r="I922" t="s">
        <v>34</v>
      </c>
      <c r="J922" t="s">
        <v>17</v>
      </c>
      <c r="K922">
        <v>10000</v>
      </c>
      <c r="L922" t="s">
        <v>18</v>
      </c>
      <c r="M922">
        <v>20000</v>
      </c>
      <c r="N922" t="s">
        <v>56</v>
      </c>
      <c r="O922">
        <v>1000</v>
      </c>
      <c r="P922">
        <v>19000</v>
      </c>
      <c r="Q922" t="s">
        <v>58</v>
      </c>
    </row>
    <row r="923" spans="1:17">
      <c r="A923">
        <v>922</v>
      </c>
      <c r="B923">
        <v>922</v>
      </c>
      <c r="C923" s="12">
        <v>44627</v>
      </c>
      <c r="D923">
        <v>80</v>
      </c>
      <c r="E923">
        <v>14</v>
      </c>
      <c r="F923">
        <v>3</v>
      </c>
      <c r="G923" t="s">
        <v>33</v>
      </c>
      <c r="H923" t="s">
        <v>20</v>
      </c>
      <c r="I923" t="s">
        <v>37</v>
      </c>
      <c r="J923" t="s">
        <v>17</v>
      </c>
      <c r="K923">
        <v>10000</v>
      </c>
      <c r="L923" t="s">
        <v>18</v>
      </c>
      <c r="M923">
        <v>30000</v>
      </c>
      <c r="N923" t="s">
        <v>56</v>
      </c>
      <c r="O923">
        <v>1500</v>
      </c>
      <c r="P923">
        <v>28500</v>
      </c>
      <c r="Q923" t="s">
        <v>59</v>
      </c>
    </row>
    <row r="924" spans="1:17">
      <c r="A924">
        <v>923</v>
      </c>
      <c r="B924">
        <v>923</v>
      </c>
      <c r="C924" s="12">
        <v>44572</v>
      </c>
      <c r="D924">
        <v>60</v>
      </c>
      <c r="E924">
        <v>14</v>
      </c>
      <c r="F924">
        <v>3</v>
      </c>
      <c r="G924" t="s">
        <v>30</v>
      </c>
      <c r="H924" t="s">
        <v>15</v>
      </c>
      <c r="I924" t="s">
        <v>37</v>
      </c>
      <c r="J924" t="s">
        <v>17</v>
      </c>
      <c r="K924">
        <v>10000</v>
      </c>
      <c r="L924" t="s">
        <v>18</v>
      </c>
      <c r="M924">
        <v>30000</v>
      </c>
      <c r="N924" t="s">
        <v>56</v>
      </c>
      <c r="O924">
        <v>1500</v>
      </c>
      <c r="P924">
        <v>28500</v>
      </c>
      <c r="Q924" t="s">
        <v>62</v>
      </c>
    </row>
    <row r="925" spans="1:17">
      <c r="A925">
        <v>924</v>
      </c>
      <c r="B925">
        <v>924</v>
      </c>
      <c r="C925" s="12">
        <v>44753</v>
      </c>
      <c r="D925">
        <v>27</v>
      </c>
      <c r="E925">
        <v>9</v>
      </c>
      <c r="F925">
        <v>3</v>
      </c>
      <c r="G925" t="s">
        <v>22</v>
      </c>
      <c r="H925" t="s">
        <v>20</v>
      </c>
      <c r="I925" t="s">
        <v>31</v>
      </c>
      <c r="J925" t="s">
        <v>17</v>
      </c>
      <c r="K925">
        <v>9000</v>
      </c>
      <c r="L925" t="s">
        <v>25</v>
      </c>
      <c r="M925">
        <v>27000</v>
      </c>
      <c r="N925" t="s">
        <v>56</v>
      </c>
      <c r="O925">
        <v>1350</v>
      </c>
      <c r="P925">
        <v>25650</v>
      </c>
      <c r="Q925" t="s">
        <v>60</v>
      </c>
    </row>
    <row r="926" spans="1:17">
      <c r="A926">
        <v>925</v>
      </c>
      <c r="B926">
        <v>925</v>
      </c>
      <c r="C926" s="12">
        <v>44619</v>
      </c>
      <c r="D926">
        <v>90</v>
      </c>
      <c r="E926">
        <v>14</v>
      </c>
      <c r="F926">
        <v>1</v>
      </c>
      <c r="G926" t="s">
        <v>45</v>
      </c>
      <c r="H926" t="s">
        <v>20</v>
      </c>
      <c r="I926" t="s">
        <v>37</v>
      </c>
      <c r="J926" t="s">
        <v>17</v>
      </c>
      <c r="K926">
        <v>10000</v>
      </c>
      <c r="L926" t="s">
        <v>18</v>
      </c>
      <c r="M926">
        <v>10000</v>
      </c>
      <c r="N926" t="s">
        <v>56</v>
      </c>
      <c r="O926">
        <v>500</v>
      </c>
      <c r="P926">
        <v>9500</v>
      </c>
      <c r="Q926" t="s">
        <v>61</v>
      </c>
    </row>
    <row r="927" spans="1:17">
      <c r="A927">
        <v>926</v>
      </c>
      <c r="B927">
        <v>926</v>
      </c>
      <c r="C927" s="12">
        <v>44668</v>
      </c>
      <c r="D927">
        <v>66</v>
      </c>
      <c r="E927">
        <v>16</v>
      </c>
      <c r="F927">
        <v>2</v>
      </c>
      <c r="G927" t="s">
        <v>14</v>
      </c>
      <c r="H927" t="s">
        <v>15</v>
      </c>
      <c r="I927" t="s">
        <v>39</v>
      </c>
      <c r="J927" t="s">
        <v>17</v>
      </c>
      <c r="K927">
        <v>10000</v>
      </c>
      <c r="L927" t="s">
        <v>18</v>
      </c>
      <c r="M927">
        <v>20000</v>
      </c>
      <c r="N927" t="s">
        <v>56</v>
      </c>
      <c r="O927">
        <v>1000</v>
      </c>
      <c r="P927">
        <v>19000</v>
      </c>
      <c r="Q927" t="s">
        <v>57</v>
      </c>
    </row>
    <row r="928" spans="1:17">
      <c r="A928">
        <v>927</v>
      </c>
      <c r="B928">
        <v>927</v>
      </c>
      <c r="C928" s="12">
        <v>44748</v>
      </c>
      <c r="D928">
        <v>89</v>
      </c>
      <c r="E928">
        <v>3</v>
      </c>
      <c r="F928">
        <v>2</v>
      </c>
      <c r="G928" t="s">
        <v>22</v>
      </c>
      <c r="H928" t="s">
        <v>15</v>
      </c>
      <c r="I928" t="s">
        <v>23</v>
      </c>
      <c r="J928" t="s">
        <v>17</v>
      </c>
      <c r="K928">
        <v>9000</v>
      </c>
      <c r="L928" t="s">
        <v>18</v>
      </c>
      <c r="M928">
        <v>18000</v>
      </c>
      <c r="N928" t="s">
        <v>56</v>
      </c>
      <c r="O928">
        <v>900</v>
      </c>
      <c r="P928">
        <v>17100</v>
      </c>
      <c r="Q928" t="s">
        <v>60</v>
      </c>
    </row>
    <row r="929" spans="1:17">
      <c r="A929">
        <v>928</v>
      </c>
      <c r="B929">
        <v>928</v>
      </c>
      <c r="C929" s="12">
        <v>44564</v>
      </c>
      <c r="D929">
        <v>61</v>
      </c>
      <c r="E929">
        <v>6</v>
      </c>
      <c r="F929">
        <v>1</v>
      </c>
      <c r="G929" t="s">
        <v>33</v>
      </c>
      <c r="H929" t="s">
        <v>20</v>
      </c>
      <c r="I929" t="s">
        <v>27</v>
      </c>
      <c r="J929" t="s">
        <v>17</v>
      </c>
      <c r="K929">
        <v>9000</v>
      </c>
      <c r="L929" t="s">
        <v>25</v>
      </c>
      <c r="M929">
        <v>9000</v>
      </c>
      <c r="N929" t="s">
        <v>56</v>
      </c>
      <c r="O929">
        <v>450</v>
      </c>
      <c r="P929">
        <v>8550</v>
      </c>
      <c r="Q929" t="s">
        <v>62</v>
      </c>
    </row>
    <row r="930" spans="1:17">
      <c r="A930">
        <v>929</v>
      </c>
      <c r="B930">
        <v>929</v>
      </c>
      <c r="C930" s="12">
        <v>44575</v>
      </c>
      <c r="D930">
        <v>47</v>
      </c>
      <c r="E930">
        <v>3</v>
      </c>
      <c r="F930">
        <v>3</v>
      </c>
      <c r="G930" t="s">
        <v>30</v>
      </c>
      <c r="H930" t="s">
        <v>15</v>
      </c>
      <c r="I930" t="s">
        <v>23</v>
      </c>
      <c r="J930" t="s">
        <v>17</v>
      </c>
      <c r="K930">
        <v>9000</v>
      </c>
      <c r="L930" t="s">
        <v>18</v>
      </c>
      <c r="M930">
        <v>27000</v>
      </c>
      <c r="N930" t="s">
        <v>56</v>
      </c>
      <c r="O930">
        <v>1350</v>
      </c>
      <c r="P930">
        <v>25650</v>
      </c>
      <c r="Q930" t="s">
        <v>62</v>
      </c>
    </row>
    <row r="931" spans="1:17">
      <c r="A931">
        <v>930</v>
      </c>
      <c r="B931">
        <v>930</v>
      </c>
      <c r="C931" s="12">
        <v>44748</v>
      </c>
      <c r="D931">
        <v>22</v>
      </c>
      <c r="E931">
        <v>7</v>
      </c>
      <c r="F931">
        <v>2</v>
      </c>
      <c r="G931" t="s">
        <v>30</v>
      </c>
      <c r="H931" t="s">
        <v>15</v>
      </c>
      <c r="I931" t="s">
        <v>28</v>
      </c>
      <c r="J931" t="s">
        <v>17</v>
      </c>
      <c r="K931">
        <v>9000</v>
      </c>
      <c r="L931" t="s">
        <v>25</v>
      </c>
      <c r="M931">
        <v>18000</v>
      </c>
      <c r="N931" t="s">
        <v>56</v>
      </c>
      <c r="O931">
        <v>900</v>
      </c>
      <c r="P931">
        <v>17100</v>
      </c>
      <c r="Q931" t="s">
        <v>60</v>
      </c>
    </row>
    <row r="932" spans="1:17">
      <c r="A932">
        <v>931</v>
      </c>
      <c r="B932">
        <v>931</v>
      </c>
      <c r="C932" s="12">
        <v>44778</v>
      </c>
      <c r="D932">
        <v>68</v>
      </c>
      <c r="E932">
        <v>6</v>
      </c>
      <c r="F932">
        <v>3</v>
      </c>
      <c r="G932" t="s">
        <v>19</v>
      </c>
      <c r="H932" t="s">
        <v>15</v>
      </c>
      <c r="I932" t="s">
        <v>27</v>
      </c>
      <c r="J932" t="s">
        <v>17</v>
      </c>
      <c r="K932">
        <v>9000</v>
      </c>
      <c r="L932" t="s">
        <v>25</v>
      </c>
      <c r="M932">
        <v>27000</v>
      </c>
      <c r="N932" t="s">
        <v>19</v>
      </c>
      <c r="O932">
        <v>0</v>
      </c>
      <c r="P932">
        <v>27000</v>
      </c>
      <c r="Q932" t="s">
        <v>58</v>
      </c>
    </row>
    <row r="933" spans="1:17">
      <c r="A933">
        <v>932</v>
      </c>
      <c r="B933">
        <v>932</v>
      </c>
      <c r="C933" s="12">
        <v>44786</v>
      </c>
      <c r="D933">
        <v>80</v>
      </c>
      <c r="E933">
        <v>15</v>
      </c>
      <c r="F933">
        <v>3</v>
      </c>
      <c r="G933" t="s">
        <v>30</v>
      </c>
      <c r="H933" t="s">
        <v>20</v>
      </c>
      <c r="I933" t="s">
        <v>38</v>
      </c>
      <c r="J933" t="s">
        <v>17</v>
      </c>
      <c r="K933">
        <v>10000</v>
      </c>
      <c r="L933" t="s">
        <v>18</v>
      </c>
      <c r="M933">
        <v>30000</v>
      </c>
      <c r="N933" t="s">
        <v>56</v>
      </c>
      <c r="O933">
        <v>1500</v>
      </c>
      <c r="P933">
        <v>28500</v>
      </c>
      <c r="Q933" t="s">
        <v>58</v>
      </c>
    </row>
    <row r="934" spans="1:17">
      <c r="A934">
        <v>933</v>
      </c>
      <c r="B934">
        <v>933</v>
      </c>
      <c r="C934" s="12">
        <v>44611</v>
      </c>
      <c r="D934">
        <v>87</v>
      </c>
      <c r="E934">
        <v>8</v>
      </c>
      <c r="F934">
        <v>2</v>
      </c>
      <c r="G934" t="s">
        <v>19</v>
      </c>
      <c r="H934" t="s">
        <v>20</v>
      </c>
      <c r="I934" t="s">
        <v>29</v>
      </c>
      <c r="J934" t="s">
        <v>17</v>
      </c>
      <c r="K934">
        <v>9000</v>
      </c>
      <c r="L934" t="s">
        <v>25</v>
      </c>
      <c r="M934">
        <v>18000</v>
      </c>
      <c r="N934" t="s">
        <v>19</v>
      </c>
      <c r="O934">
        <v>0</v>
      </c>
      <c r="P934">
        <v>18000</v>
      </c>
      <c r="Q934" t="s">
        <v>61</v>
      </c>
    </row>
    <row r="935" spans="1:17">
      <c r="A935">
        <v>934</v>
      </c>
      <c r="B935">
        <v>934</v>
      </c>
      <c r="C935" s="12">
        <v>44577</v>
      </c>
      <c r="D935">
        <v>33</v>
      </c>
      <c r="E935">
        <v>9</v>
      </c>
      <c r="F935">
        <v>3</v>
      </c>
      <c r="G935" t="s">
        <v>33</v>
      </c>
      <c r="H935" t="s">
        <v>15</v>
      </c>
      <c r="I935" t="s">
        <v>31</v>
      </c>
      <c r="J935" t="s">
        <v>17</v>
      </c>
      <c r="K935">
        <v>9000</v>
      </c>
      <c r="L935" t="s">
        <v>25</v>
      </c>
      <c r="M935">
        <v>27000</v>
      </c>
      <c r="N935" t="s">
        <v>56</v>
      </c>
      <c r="O935">
        <v>1350</v>
      </c>
      <c r="P935">
        <v>25650</v>
      </c>
      <c r="Q935" t="s">
        <v>62</v>
      </c>
    </row>
    <row r="936" spans="1:17">
      <c r="A936">
        <v>935</v>
      </c>
      <c r="B936">
        <v>935</v>
      </c>
      <c r="C936" s="12">
        <v>44643</v>
      </c>
      <c r="D936">
        <v>57</v>
      </c>
      <c r="E936">
        <v>5</v>
      </c>
      <c r="F936">
        <v>2</v>
      </c>
      <c r="G936" t="s">
        <v>30</v>
      </c>
      <c r="H936" t="s">
        <v>15</v>
      </c>
      <c r="I936" t="s">
        <v>26</v>
      </c>
      <c r="J936" t="s">
        <v>17</v>
      </c>
      <c r="K936">
        <v>9000</v>
      </c>
      <c r="L936" t="s">
        <v>25</v>
      </c>
      <c r="M936">
        <v>18000</v>
      </c>
      <c r="N936" t="s">
        <v>56</v>
      </c>
      <c r="O936">
        <v>900</v>
      </c>
      <c r="P936">
        <v>17100</v>
      </c>
      <c r="Q936" t="s">
        <v>59</v>
      </c>
    </row>
    <row r="937" spans="1:17">
      <c r="A937">
        <v>936</v>
      </c>
      <c r="B937">
        <v>936</v>
      </c>
      <c r="C937" s="12">
        <v>44730</v>
      </c>
      <c r="D937">
        <v>74</v>
      </c>
      <c r="E937">
        <v>17</v>
      </c>
      <c r="F937">
        <v>3</v>
      </c>
      <c r="G937" t="s">
        <v>14</v>
      </c>
      <c r="H937" t="s">
        <v>15</v>
      </c>
      <c r="I937" t="s">
        <v>40</v>
      </c>
      <c r="J937" t="s">
        <v>17</v>
      </c>
      <c r="K937">
        <v>10000</v>
      </c>
      <c r="L937" t="s">
        <v>18</v>
      </c>
      <c r="M937">
        <v>30000</v>
      </c>
      <c r="N937" t="s">
        <v>56</v>
      </c>
      <c r="O937">
        <v>1500</v>
      </c>
      <c r="P937">
        <v>28500</v>
      </c>
      <c r="Q937" t="s">
        <v>63</v>
      </c>
    </row>
    <row r="938" spans="1:17">
      <c r="A938">
        <v>937</v>
      </c>
      <c r="B938">
        <v>937</v>
      </c>
      <c r="C938" s="12">
        <v>44645</v>
      </c>
      <c r="D938">
        <v>40</v>
      </c>
      <c r="E938">
        <v>2</v>
      </c>
      <c r="F938">
        <v>2</v>
      </c>
      <c r="G938" t="s">
        <v>22</v>
      </c>
      <c r="H938" t="s">
        <v>20</v>
      </c>
      <c r="I938" t="s">
        <v>21</v>
      </c>
      <c r="J938" t="s">
        <v>17</v>
      </c>
      <c r="K938">
        <v>9000</v>
      </c>
      <c r="L938" t="s">
        <v>18</v>
      </c>
      <c r="M938">
        <v>18000</v>
      </c>
      <c r="N938" t="s">
        <v>56</v>
      </c>
      <c r="O938">
        <v>900</v>
      </c>
      <c r="P938">
        <v>17100</v>
      </c>
      <c r="Q938" t="s">
        <v>59</v>
      </c>
    </row>
    <row r="939" spans="1:17">
      <c r="A939">
        <v>938</v>
      </c>
      <c r="B939">
        <v>938</v>
      </c>
      <c r="C939" s="12">
        <v>44571</v>
      </c>
      <c r="D939">
        <v>91</v>
      </c>
      <c r="E939">
        <v>12</v>
      </c>
      <c r="F939">
        <v>2</v>
      </c>
      <c r="G939" t="s">
        <v>33</v>
      </c>
      <c r="H939" t="s">
        <v>15</v>
      </c>
      <c r="I939" t="s">
        <v>35</v>
      </c>
      <c r="J939" t="s">
        <v>17</v>
      </c>
      <c r="K939">
        <v>10000</v>
      </c>
      <c r="L939" t="s">
        <v>18</v>
      </c>
      <c r="M939">
        <v>20000</v>
      </c>
      <c r="N939" t="s">
        <v>56</v>
      </c>
      <c r="O939">
        <v>1000</v>
      </c>
      <c r="P939">
        <v>19000</v>
      </c>
      <c r="Q939" t="s">
        <v>62</v>
      </c>
    </row>
    <row r="940" spans="1:17">
      <c r="A940">
        <v>939</v>
      </c>
      <c r="B940">
        <v>939</v>
      </c>
      <c r="C940" s="12">
        <v>44650</v>
      </c>
      <c r="D940">
        <v>64</v>
      </c>
      <c r="E940">
        <v>11</v>
      </c>
      <c r="F940">
        <v>2</v>
      </c>
      <c r="G940" t="s">
        <v>22</v>
      </c>
      <c r="H940" t="s">
        <v>15</v>
      </c>
      <c r="I940" t="s">
        <v>34</v>
      </c>
      <c r="J940" t="s">
        <v>17</v>
      </c>
      <c r="K940">
        <v>10000</v>
      </c>
      <c r="L940" t="s">
        <v>18</v>
      </c>
      <c r="M940">
        <v>20000</v>
      </c>
      <c r="N940" t="s">
        <v>56</v>
      </c>
      <c r="O940">
        <v>1000</v>
      </c>
      <c r="P940">
        <v>19000</v>
      </c>
      <c r="Q940" t="s">
        <v>59</v>
      </c>
    </row>
    <row r="941" spans="1:17">
      <c r="A941">
        <v>940</v>
      </c>
      <c r="B941">
        <v>940</v>
      </c>
      <c r="C941" s="12">
        <v>44564</v>
      </c>
      <c r="D941">
        <v>17</v>
      </c>
      <c r="E941">
        <v>1</v>
      </c>
      <c r="F941">
        <v>1</v>
      </c>
      <c r="G941" t="s">
        <v>30</v>
      </c>
      <c r="H941" t="s">
        <v>15</v>
      </c>
      <c r="I941" t="s">
        <v>16</v>
      </c>
      <c r="J941" t="s">
        <v>17</v>
      </c>
      <c r="K941">
        <v>9000</v>
      </c>
      <c r="L941" t="s">
        <v>18</v>
      </c>
      <c r="M941">
        <v>9000</v>
      </c>
      <c r="N941" t="s">
        <v>56</v>
      </c>
      <c r="O941">
        <v>450</v>
      </c>
      <c r="P941">
        <v>8550</v>
      </c>
      <c r="Q941" t="s">
        <v>62</v>
      </c>
    </row>
    <row r="942" spans="1:17">
      <c r="A942">
        <v>941</v>
      </c>
      <c r="B942">
        <v>941</v>
      </c>
      <c r="C942" s="12">
        <v>44736</v>
      </c>
      <c r="D942">
        <v>83</v>
      </c>
      <c r="E942">
        <v>1</v>
      </c>
      <c r="F942">
        <v>1</v>
      </c>
      <c r="G942" t="s">
        <v>22</v>
      </c>
      <c r="H942" t="s">
        <v>20</v>
      </c>
      <c r="I942" t="s">
        <v>16</v>
      </c>
      <c r="J942" t="s">
        <v>17</v>
      </c>
      <c r="K942">
        <v>9000</v>
      </c>
      <c r="L942" t="s">
        <v>18</v>
      </c>
      <c r="M942">
        <v>9000</v>
      </c>
      <c r="N942" t="s">
        <v>56</v>
      </c>
      <c r="O942">
        <v>450</v>
      </c>
      <c r="P942">
        <v>8550</v>
      </c>
      <c r="Q942" t="s">
        <v>63</v>
      </c>
    </row>
    <row r="943" spans="1:17">
      <c r="A943">
        <v>942</v>
      </c>
      <c r="B943">
        <v>942</v>
      </c>
      <c r="C943" s="12">
        <v>44664</v>
      </c>
      <c r="D943">
        <v>69</v>
      </c>
      <c r="E943">
        <v>14</v>
      </c>
      <c r="F943">
        <v>2</v>
      </c>
      <c r="G943" t="s">
        <v>22</v>
      </c>
      <c r="H943" t="s">
        <v>20</v>
      </c>
      <c r="I943" t="s">
        <v>37</v>
      </c>
      <c r="J943" t="s">
        <v>17</v>
      </c>
      <c r="K943">
        <v>10000</v>
      </c>
      <c r="L943" t="s">
        <v>18</v>
      </c>
      <c r="M943">
        <v>20000</v>
      </c>
      <c r="N943" t="s">
        <v>56</v>
      </c>
      <c r="O943">
        <v>1000</v>
      </c>
      <c r="P943">
        <v>19000</v>
      </c>
      <c r="Q943" t="s">
        <v>57</v>
      </c>
    </row>
    <row r="944" spans="1:17">
      <c r="A944">
        <v>943</v>
      </c>
      <c r="B944">
        <v>943</v>
      </c>
      <c r="C944" s="12">
        <v>44711</v>
      </c>
      <c r="D944">
        <v>35</v>
      </c>
      <c r="E944">
        <v>1</v>
      </c>
      <c r="F944">
        <v>2</v>
      </c>
      <c r="G944" t="s">
        <v>19</v>
      </c>
      <c r="H944" t="s">
        <v>15</v>
      </c>
      <c r="I944" t="s">
        <v>16</v>
      </c>
      <c r="J944" t="s">
        <v>17</v>
      </c>
      <c r="K944">
        <v>9000</v>
      </c>
      <c r="L944" t="s">
        <v>18</v>
      </c>
      <c r="M944">
        <v>18000</v>
      </c>
      <c r="N944" t="s">
        <v>19</v>
      </c>
      <c r="O944">
        <v>0</v>
      </c>
      <c r="P944">
        <v>18000</v>
      </c>
      <c r="Q944" t="s">
        <v>64</v>
      </c>
    </row>
    <row r="945" spans="1:17">
      <c r="A945">
        <v>944</v>
      </c>
      <c r="B945">
        <v>944</v>
      </c>
      <c r="C945" s="12">
        <v>44602</v>
      </c>
      <c r="D945">
        <v>44</v>
      </c>
      <c r="E945">
        <v>8</v>
      </c>
      <c r="F945">
        <v>3</v>
      </c>
      <c r="G945" t="s">
        <v>19</v>
      </c>
      <c r="H945" t="s">
        <v>20</v>
      </c>
      <c r="I945" t="s">
        <v>29</v>
      </c>
      <c r="J945" t="s">
        <v>17</v>
      </c>
      <c r="K945">
        <v>9000</v>
      </c>
      <c r="L945" t="s">
        <v>25</v>
      </c>
      <c r="M945">
        <v>27000</v>
      </c>
      <c r="N945" t="s">
        <v>19</v>
      </c>
      <c r="O945">
        <v>0</v>
      </c>
      <c r="P945">
        <v>27000</v>
      </c>
      <c r="Q945" t="s">
        <v>61</v>
      </c>
    </row>
    <row r="946" spans="1:17">
      <c r="A946">
        <v>945</v>
      </c>
      <c r="B946">
        <v>945</v>
      </c>
      <c r="C946" s="12">
        <v>44627</v>
      </c>
      <c r="D946">
        <v>4</v>
      </c>
      <c r="E946">
        <v>1</v>
      </c>
      <c r="F946">
        <v>2</v>
      </c>
      <c r="G946" t="s">
        <v>22</v>
      </c>
      <c r="H946" t="s">
        <v>15</v>
      </c>
      <c r="I946" t="s">
        <v>16</v>
      </c>
      <c r="J946" t="s">
        <v>17</v>
      </c>
      <c r="K946">
        <v>9000</v>
      </c>
      <c r="L946" t="s">
        <v>18</v>
      </c>
      <c r="M946">
        <v>18000</v>
      </c>
      <c r="N946" t="s">
        <v>56</v>
      </c>
      <c r="O946">
        <v>900</v>
      </c>
      <c r="P946">
        <v>17100</v>
      </c>
      <c r="Q946" t="s">
        <v>59</v>
      </c>
    </row>
    <row r="947" spans="1:17">
      <c r="A947">
        <v>946</v>
      </c>
      <c r="B947">
        <v>946</v>
      </c>
      <c r="C947" s="12">
        <v>44773</v>
      </c>
      <c r="D947">
        <v>29</v>
      </c>
      <c r="E947">
        <v>8</v>
      </c>
      <c r="F947">
        <v>1</v>
      </c>
      <c r="G947" t="s">
        <v>22</v>
      </c>
      <c r="H947" t="s">
        <v>15</v>
      </c>
      <c r="I947" t="s">
        <v>29</v>
      </c>
      <c r="J947" t="s">
        <v>17</v>
      </c>
      <c r="K947">
        <v>9000</v>
      </c>
      <c r="L947" t="s">
        <v>25</v>
      </c>
      <c r="M947">
        <v>9000</v>
      </c>
      <c r="N947" t="s">
        <v>56</v>
      </c>
      <c r="O947">
        <v>450</v>
      </c>
      <c r="P947">
        <v>8550</v>
      </c>
      <c r="Q947" t="s">
        <v>60</v>
      </c>
    </row>
    <row r="948" spans="1:17">
      <c r="A948">
        <v>947</v>
      </c>
      <c r="B948">
        <v>947</v>
      </c>
      <c r="C948" s="12">
        <v>44652</v>
      </c>
      <c r="D948">
        <v>3</v>
      </c>
      <c r="E948">
        <v>8</v>
      </c>
      <c r="F948">
        <v>3</v>
      </c>
      <c r="G948" t="s">
        <v>19</v>
      </c>
      <c r="H948" t="s">
        <v>15</v>
      </c>
      <c r="I948" t="s">
        <v>29</v>
      </c>
      <c r="J948" t="s">
        <v>17</v>
      </c>
      <c r="K948">
        <v>9000</v>
      </c>
      <c r="L948" t="s">
        <v>25</v>
      </c>
      <c r="M948">
        <v>27000</v>
      </c>
      <c r="N948" t="s">
        <v>19</v>
      </c>
      <c r="O948">
        <v>0</v>
      </c>
      <c r="P948">
        <v>27000</v>
      </c>
      <c r="Q948" t="s">
        <v>57</v>
      </c>
    </row>
    <row r="949" spans="1:17">
      <c r="A949">
        <v>948</v>
      </c>
      <c r="B949">
        <v>948</v>
      </c>
      <c r="C949" s="12">
        <v>44758</v>
      </c>
      <c r="D949">
        <v>42</v>
      </c>
      <c r="E949">
        <v>10</v>
      </c>
      <c r="F949">
        <v>1</v>
      </c>
      <c r="G949" t="s">
        <v>45</v>
      </c>
      <c r="H949" t="s">
        <v>20</v>
      </c>
      <c r="I949" t="s">
        <v>32</v>
      </c>
      <c r="J949" t="s">
        <v>17</v>
      </c>
      <c r="K949">
        <v>9000</v>
      </c>
      <c r="L949" t="s">
        <v>18</v>
      </c>
      <c r="M949">
        <v>9000</v>
      </c>
      <c r="N949" t="s">
        <v>56</v>
      </c>
      <c r="O949">
        <v>450</v>
      </c>
      <c r="P949">
        <v>8550</v>
      </c>
      <c r="Q949" t="s">
        <v>60</v>
      </c>
    </row>
    <row r="950" spans="1:17">
      <c r="A950">
        <v>949</v>
      </c>
      <c r="B950">
        <v>949</v>
      </c>
      <c r="C950" s="12">
        <v>44650</v>
      </c>
      <c r="D950">
        <v>76</v>
      </c>
      <c r="E950">
        <v>11</v>
      </c>
      <c r="F950">
        <v>1</v>
      </c>
      <c r="G950" t="s">
        <v>19</v>
      </c>
      <c r="H950" t="s">
        <v>20</v>
      </c>
      <c r="I950" t="s">
        <v>34</v>
      </c>
      <c r="J950" t="s">
        <v>17</v>
      </c>
      <c r="K950">
        <v>10000</v>
      </c>
      <c r="L950" t="s">
        <v>18</v>
      </c>
      <c r="M950">
        <v>10000</v>
      </c>
      <c r="N950" t="s">
        <v>19</v>
      </c>
      <c r="O950">
        <v>0</v>
      </c>
      <c r="P950">
        <v>10000</v>
      </c>
      <c r="Q950" t="s">
        <v>59</v>
      </c>
    </row>
    <row r="951" spans="1:17">
      <c r="A951">
        <v>950</v>
      </c>
      <c r="B951">
        <v>950</v>
      </c>
      <c r="C951" s="12">
        <v>44775</v>
      </c>
      <c r="D951">
        <v>37</v>
      </c>
      <c r="E951">
        <v>11</v>
      </c>
      <c r="F951">
        <v>3</v>
      </c>
      <c r="G951" t="s">
        <v>19</v>
      </c>
      <c r="H951" t="s">
        <v>15</v>
      </c>
      <c r="I951" t="s">
        <v>34</v>
      </c>
      <c r="J951" t="s">
        <v>17</v>
      </c>
      <c r="K951">
        <v>10000</v>
      </c>
      <c r="L951" t="s">
        <v>18</v>
      </c>
      <c r="M951">
        <v>30000</v>
      </c>
      <c r="N951" t="s">
        <v>19</v>
      </c>
      <c r="O951">
        <v>0</v>
      </c>
      <c r="P951">
        <v>30000</v>
      </c>
      <c r="Q951" t="s">
        <v>58</v>
      </c>
    </row>
    <row r="952" spans="1:17">
      <c r="A952">
        <v>951</v>
      </c>
      <c r="B952">
        <v>951</v>
      </c>
      <c r="C952" s="12">
        <v>44727</v>
      </c>
      <c r="D952">
        <v>88</v>
      </c>
      <c r="E952">
        <v>18</v>
      </c>
      <c r="F952">
        <v>3</v>
      </c>
      <c r="G952" t="s">
        <v>19</v>
      </c>
      <c r="H952" t="s">
        <v>15</v>
      </c>
      <c r="I952" t="s">
        <v>41</v>
      </c>
      <c r="J952" t="s">
        <v>17</v>
      </c>
      <c r="K952">
        <v>9000</v>
      </c>
      <c r="L952" t="s">
        <v>18</v>
      </c>
      <c r="M952">
        <v>27000</v>
      </c>
      <c r="N952" t="s">
        <v>19</v>
      </c>
      <c r="O952">
        <v>0</v>
      </c>
      <c r="P952">
        <v>27000</v>
      </c>
      <c r="Q952" t="s">
        <v>63</v>
      </c>
    </row>
    <row r="953" spans="1:17">
      <c r="A953">
        <v>952</v>
      </c>
      <c r="B953">
        <v>952</v>
      </c>
      <c r="C953" s="12">
        <v>44742</v>
      </c>
      <c r="D953">
        <v>41</v>
      </c>
      <c r="E953">
        <v>16</v>
      </c>
      <c r="F953">
        <v>3</v>
      </c>
      <c r="G953" t="s">
        <v>33</v>
      </c>
      <c r="H953" t="s">
        <v>15</v>
      </c>
      <c r="I953" t="s">
        <v>39</v>
      </c>
      <c r="J953" t="s">
        <v>17</v>
      </c>
      <c r="K953">
        <v>10000</v>
      </c>
      <c r="L953" t="s">
        <v>18</v>
      </c>
      <c r="M953">
        <v>30000</v>
      </c>
      <c r="N953" t="s">
        <v>56</v>
      </c>
      <c r="O953">
        <v>1500</v>
      </c>
      <c r="P953">
        <v>28500</v>
      </c>
      <c r="Q953" t="s">
        <v>63</v>
      </c>
    </row>
    <row r="954" spans="1:17">
      <c r="A954">
        <v>953</v>
      </c>
      <c r="B954">
        <v>953</v>
      </c>
      <c r="C954" s="12">
        <v>44619</v>
      </c>
      <c r="D954">
        <v>77</v>
      </c>
      <c r="E954">
        <v>1</v>
      </c>
      <c r="F954">
        <v>3</v>
      </c>
      <c r="G954" t="s">
        <v>33</v>
      </c>
      <c r="H954" t="s">
        <v>15</v>
      </c>
      <c r="I954" t="s">
        <v>16</v>
      </c>
      <c r="J954" t="s">
        <v>17</v>
      </c>
      <c r="K954">
        <v>9000</v>
      </c>
      <c r="L954" t="s">
        <v>18</v>
      </c>
      <c r="M954">
        <v>27000</v>
      </c>
      <c r="N954" t="s">
        <v>56</v>
      </c>
      <c r="O954">
        <v>1350</v>
      </c>
      <c r="P954">
        <v>25650</v>
      </c>
      <c r="Q954" t="s">
        <v>61</v>
      </c>
    </row>
    <row r="955" spans="1:17">
      <c r="A955">
        <v>954</v>
      </c>
      <c r="B955">
        <v>954</v>
      </c>
      <c r="C955" s="12">
        <v>44629</v>
      </c>
      <c r="D955">
        <v>89</v>
      </c>
      <c r="E955">
        <v>9</v>
      </c>
      <c r="F955">
        <v>1</v>
      </c>
      <c r="G955" t="s">
        <v>14</v>
      </c>
      <c r="H955" t="s">
        <v>20</v>
      </c>
      <c r="I955" t="s">
        <v>31</v>
      </c>
      <c r="J955" t="s">
        <v>17</v>
      </c>
      <c r="K955">
        <v>9000</v>
      </c>
      <c r="L955" t="s">
        <v>25</v>
      </c>
      <c r="M955">
        <v>9000</v>
      </c>
      <c r="N955" t="s">
        <v>56</v>
      </c>
      <c r="O955">
        <v>450</v>
      </c>
      <c r="P955">
        <v>8550</v>
      </c>
      <c r="Q955" t="s">
        <v>59</v>
      </c>
    </row>
    <row r="956" spans="1:17">
      <c r="A956">
        <v>955</v>
      </c>
      <c r="B956">
        <v>955</v>
      </c>
      <c r="C956" s="12">
        <v>44602</v>
      </c>
      <c r="D956">
        <v>9</v>
      </c>
      <c r="E956">
        <v>3</v>
      </c>
      <c r="F956">
        <v>1</v>
      </c>
      <c r="G956" t="s">
        <v>30</v>
      </c>
      <c r="H956" t="s">
        <v>20</v>
      </c>
      <c r="I956" t="s">
        <v>23</v>
      </c>
      <c r="J956" t="s">
        <v>17</v>
      </c>
      <c r="K956">
        <v>9000</v>
      </c>
      <c r="L956" t="s">
        <v>18</v>
      </c>
      <c r="M956">
        <v>9000</v>
      </c>
      <c r="N956" t="s">
        <v>56</v>
      </c>
      <c r="O956">
        <v>450</v>
      </c>
      <c r="P956">
        <v>8550</v>
      </c>
      <c r="Q956" t="s">
        <v>61</v>
      </c>
    </row>
    <row r="957" spans="1:17">
      <c r="A957">
        <v>956</v>
      </c>
      <c r="B957">
        <v>956</v>
      </c>
      <c r="C957" s="12">
        <v>44654</v>
      </c>
      <c r="D957">
        <v>96</v>
      </c>
      <c r="E957">
        <v>6</v>
      </c>
      <c r="F957">
        <v>1</v>
      </c>
      <c r="G957" t="s">
        <v>19</v>
      </c>
      <c r="H957" t="s">
        <v>20</v>
      </c>
      <c r="I957" t="s">
        <v>27</v>
      </c>
      <c r="J957" t="s">
        <v>17</v>
      </c>
      <c r="K957">
        <v>9000</v>
      </c>
      <c r="L957" t="s">
        <v>25</v>
      </c>
      <c r="M957">
        <v>9000</v>
      </c>
      <c r="N957" t="s">
        <v>19</v>
      </c>
      <c r="O957">
        <v>0</v>
      </c>
      <c r="P957">
        <v>9000</v>
      </c>
      <c r="Q957" t="s">
        <v>57</v>
      </c>
    </row>
    <row r="958" spans="1:17">
      <c r="A958">
        <v>957</v>
      </c>
      <c r="B958">
        <v>957</v>
      </c>
      <c r="C958" s="12">
        <v>44692</v>
      </c>
      <c r="D958">
        <v>72</v>
      </c>
      <c r="E958">
        <v>17</v>
      </c>
      <c r="F958">
        <v>2</v>
      </c>
      <c r="G958" t="s">
        <v>22</v>
      </c>
      <c r="H958" t="s">
        <v>15</v>
      </c>
      <c r="I958" t="s">
        <v>40</v>
      </c>
      <c r="J958" t="s">
        <v>17</v>
      </c>
      <c r="K958">
        <v>10000</v>
      </c>
      <c r="L958" t="s">
        <v>18</v>
      </c>
      <c r="M958">
        <v>20000</v>
      </c>
      <c r="N958" t="s">
        <v>56</v>
      </c>
      <c r="O958">
        <v>1000</v>
      </c>
      <c r="P958">
        <v>19000</v>
      </c>
      <c r="Q958" t="s">
        <v>64</v>
      </c>
    </row>
    <row r="959" spans="1:17">
      <c r="A959">
        <v>958</v>
      </c>
      <c r="B959">
        <v>958</v>
      </c>
      <c r="C959" s="12">
        <v>44661</v>
      </c>
      <c r="D959">
        <v>90</v>
      </c>
      <c r="E959">
        <v>16</v>
      </c>
      <c r="F959">
        <v>1</v>
      </c>
      <c r="G959" t="s">
        <v>22</v>
      </c>
      <c r="H959" t="s">
        <v>20</v>
      </c>
      <c r="I959" t="s">
        <v>39</v>
      </c>
      <c r="J959" t="s">
        <v>17</v>
      </c>
      <c r="K959">
        <v>10000</v>
      </c>
      <c r="L959" t="s">
        <v>18</v>
      </c>
      <c r="M959">
        <v>10000</v>
      </c>
      <c r="N959" t="s">
        <v>56</v>
      </c>
      <c r="O959">
        <v>500</v>
      </c>
      <c r="P959">
        <v>9500</v>
      </c>
      <c r="Q959" t="s">
        <v>57</v>
      </c>
    </row>
    <row r="960" spans="1:17">
      <c r="A960">
        <v>959</v>
      </c>
      <c r="B960">
        <v>959</v>
      </c>
      <c r="C960" s="12">
        <v>44762</v>
      </c>
      <c r="D960">
        <v>1</v>
      </c>
      <c r="E960">
        <v>7</v>
      </c>
      <c r="F960">
        <v>1</v>
      </c>
      <c r="G960" t="s">
        <v>14</v>
      </c>
      <c r="H960" t="s">
        <v>20</v>
      </c>
      <c r="I960" t="s">
        <v>28</v>
      </c>
      <c r="J960" t="s">
        <v>17</v>
      </c>
      <c r="K960">
        <v>9000</v>
      </c>
      <c r="L960" t="s">
        <v>25</v>
      </c>
      <c r="M960">
        <v>9000</v>
      </c>
      <c r="N960" t="s">
        <v>56</v>
      </c>
      <c r="O960">
        <v>450</v>
      </c>
      <c r="P960">
        <v>8550</v>
      </c>
      <c r="Q960" t="s">
        <v>60</v>
      </c>
    </row>
    <row r="961" spans="1:17">
      <c r="A961">
        <v>960</v>
      </c>
      <c r="B961">
        <v>960</v>
      </c>
      <c r="C961" s="12">
        <v>44791</v>
      </c>
      <c r="D961">
        <v>8</v>
      </c>
      <c r="E961">
        <v>18</v>
      </c>
      <c r="F961">
        <v>2</v>
      </c>
      <c r="G961" t="s">
        <v>14</v>
      </c>
      <c r="H961" t="s">
        <v>15</v>
      </c>
      <c r="I961" t="s">
        <v>41</v>
      </c>
      <c r="J961" t="s">
        <v>17</v>
      </c>
      <c r="K961">
        <v>9000</v>
      </c>
      <c r="L961" t="s">
        <v>18</v>
      </c>
      <c r="M961">
        <v>18000</v>
      </c>
      <c r="N961" t="s">
        <v>56</v>
      </c>
      <c r="O961">
        <v>900</v>
      </c>
      <c r="P961">
        <v>17100</v>
      </c>
      <c r="Q961" t="s">
        <v>58</v>
      </c>
    </row>
    <row r="962" spans="1:17">
      <c r="A962">
        <v>961</v>
      </c>
      <c r="B962">
        <v>961</v>
      </c>
      <c r="C962" s="12">
        <v>44798</v>
      </c>
      <c r="D962">
        <v>37</v>
      </c>
      <c r="E962">
        <v>1</v>
      </c>
      <c r="F962">
        <v>1</v>
      </c>
      <c r="G962" t="s">
        <v>45</v>
      </c>
      <c r="H962" t="s">
        <v>15</v>
      </c>
      <c r="I962" t="s">
        <v>16</v>
      </c>
      <c r="J962" t="s">
        <v>17</v>
      </c>
      <c r="K962">
        <v>9000</v>
      </c>
      <c r="L962" t="s">
        <v>18</v>
      </c>
      <c r="M962">
        <v>9000</v>
      </c>
      <c r="N962" t="s">
        <v>56</v>
      </c>
      <c r="O962">
        <v>450</v>
      </c>
      <c r="P962">
        <v>8550</v>
      </c>
      <c r="Q962" t="s">
        <v>58</v>
      </c>
    </row>
    <row r="963" spans="1:17">
      <c r="A963">
        <v>962</v>
      </c>
      <c r="B963">
        <v>962</v>
      </c>
      <c r="C963" s="12">
        <v>44759</v>
      </c>
      <c r="D963">
        <v>81</v>
      </c>
      <c r="E963">
        <v>13</v>
      </c>
      <c r="F963">
        <v>1</v>
      </c>
      <c r="G963" t="s">
        <v>30</v>
      </c>
      <c r="H963" t="s">
        <v>20</v>
      </c>
      <c r="I963" t="s">
        <v>36</v>
      </c>
      <c r="J963" t="s">
        <v>17</v>
      </c>
      <c r="K963">
        <v>10000</v>
      </c>
      <c r="L963" t="s">
        <v>18</v>
      </c>
      <c r="M963">
        <v>10000</v>
      </c>
      <c r="N963" t="s">
        <v>56</v>
      </c>
      <c r="O963">
        <v>500</v>
      </c>
      <c r="P963">
        <v>9500</v>
      </c>
      <c r="Q963" t="s">
        <v>60</v>
      </c>
    </row>
    <row r="964" spans="1:17">
      <c r="A964">
        <v>963</v>
      </c>
      <c r="B964">
        <v>963</v>
      </c>
      <c r="C964" s="12">
        <v>44563</v>
      </c>
      <c r="D964">
        <v>99</v>
      </c>
      <c r="E964">
        <v>15</v>
      </c>
      <c r="F964">
        <v>2</v>
      </c>
      <c r="G964" t="s">
        <v>22</v>
      </c>
      <c r="H964" t="s">
        <v>15</v>
      </c>
      <c r="I964" t="s">
        <v>38</v>
      </c>
      <c r="J964" t="s">
        <v>17</v>
      </c>
      <c r="K964">
        <v>10000</v>
      </c>
      <c r="L964" t="s">
        <v>18</v>
      </c>
      <c r="M964">
        <v>20000</v>
      </c>
      <c r="N964" t="s">
        <v>56</v>
      </c>
      <c r="O964">
        <v>1000</v>
      </c>
      <c r="P964">
        <v>19000</v>
      </c>
      <c r="Q964" t="s">
        <v>62</v>
      </c>
    </row>
    <row r="965" spans="1:17">
      <c r="A965">
        <v>964</v>
      </c>
      <c r="B965">
        <v>964</v>
      </c>
      <c r="C965" s="12">
        <v>44602</v>
      </c>
      <c r="D965">
        <v>8</v>
      </c>
      <c r="E965">
        <v>11</v>
      </c>
      <c r="F965">
        <v>3</v>
      </c>
      <c r="G965" t="s">
        <v>22</v>
      </c>
      <c r="H965" t="s">
        <v>15</v>
      </c>
      <c r="I965" t="s">
        <v>34</v>
      </c>
      <c r="J965" t="s">
        <v>17</v>
      </c>
      <c r="K965">
        <v>10000</v>
      </c>
      <c r="L965" t="s">
        <v>18</v>
      </c>
      <c r="M965">
        <v>30000</v>
      </c>
      <c r="N965" t="s">
        <v>56</v>
      </c>
      <c r="O965">
        <v>1500</v>
      </c>
      <c r="P965">
        <v>28500</v>
      </c>
      <c r="Q965" t="s">
        <v>61</v>
      </c>
    </row>
    <row r="966" spans="1:17">
      <c r="A966">
        <v>965</v>
      </c>
      <c r="B966">
        <v>965</v>
      </c>
      <c r="C966" s="12">
        <v>44565</v>
      </c>
      <c r="D966">
        <v>64</v>
      </c>
      <c r="E966">
        <v>7</v>
      </c>
      <c r="F966">
        <v>1</v>
      </c>
      <c r="G966" t="s">
        <v>14</v>
      </c>
      <c r="H966" t="s">
        <v>15</v>
      </c>
      <c r="I966" t="s">
        <v>28</v>
      </c>
      <c r="J966" t="s">
        <v>17</v>
      </c>
      <c r="K966">
        <v>9000</v>
      </c>
      <c r="L966" t="s">
        <v>25</v>
      </c>
      <c r="M966">
        <v>9000</v>
      </c>
      <c r="N966" t="s">
        <v>56</v>
      </c>
      <c r="O966">
        <v>450</v>
      </c>
      <c r="P966">
        <v>8550</v>
      </c>
      <c r="Q966" t="s">
        <v>62</v>
      </c>
    </row>
    <row r="967" spans="1:17">
      <c r="A967">
        <v>966</v>
      </c>
      <c r="B967">
        <v>966</v>
      </c>
      <c r="C967" s="12">
        <v>44632</v>
      </c>
      <c r="D967">
        <v>58</v>
      </c>
      <c r="E967">
        <v>15</v>
      </c>
      <c r="F967">
        <v>3</v>
      </c>
      <c r="G967" t="s">
        <v>33</v>
      </c>
      <c r="H967" t="s">
        <v>15</v>
      </c>
      <c r="I967" t="s">
        <v>38</v>
      </c>
      <c r="J967" t="s">
        <v>17</v>
      </c>
      <c r="K967">
        <v>10000</v>
      </c>
      <c r="L967" t="s">
        <v>18</v>
      </c>
      <c r="M967">
        <v>30000</v>
      </c>
      <c r="N967" t="s">
        <v>56</v>
      </c>
      <c r="O967">
        <v>1500</v>
      </c>
      <c r="P967">
        <v>28500</v>
      </c>
      <c r="Q967" t="s">
        <v>59</v>
      </c>
    </row>
    <row r="968" spans="1:17">
      <c r="A968">
        <v>967</v>
      </c>
      <c r="B968">
        <v>967</v>
      </c>
      <c r="C968" s="12">
        <v>44676</v>
      </c>
      <c r="D968">
        <v>33</v>
      </c>
      <c r="E968">
        <v>7</v>
      </c>
      <c r="F968">
        <v>3</v>
      </c>
      <c r="G968" t="s">
        <v>30</v>
      </c>
      <c r="H968" t="s">
        <v>20</v>
      </c>
      <c r="I968" t="s">
        <v>28</v>
      </c>
      <c r="J968" t="s">
        <v>17</v>
      </c>
      <c r="K968">
        <v>9000</v>
      </c>
      <c r="L968" t="s">
        <v>25</v>
      </c>
      <c r="M968">
        <v>27000</v>
      </c>
      <c r="N968" t="s">
        <v>56</v>
      </c>
      <c r="O968">
        <v>1350</v>
      </c>
      <c r="P968">
        <v>25650</v>
      </c>
      <c r="Q968" t="s">
        <v>57</v>
      </c>
    </row>
    <row r="969" spans="1:17">
      <c r="A969">
        <v>968</v>
      </c>
      <c r="B969">
        <v>968</v>
      </c>
      <c r="C969" s="12">
        <v>44612</v>
      </c>
      <c r="D969">
        <v>46</v>
      </c>
      <c r="E969">
        <v>5</v>
      </c>
      <c r="F969">
        <v>2</v>
      </c>
      <c r="G969" t="s">
        <v>33</v>
      </c>
      <c r="H969" t="s">
        <v>20</v>
      </c>
      <c r="I969" t="s">
        <v>26</v>
      </c>
      <c r="J969" t="s">
        <v>17</v>
      </c>
      <c r="K969">
        <v>9000</v>
      </c>
      <c r="L969" t="s">
        <v>25</v>
      </c>
      <c r="M969">
        <v>18000</v>
      </c>
      <c r="N969" t="s">
        <v>56</v>
      </c>
      <c r="O969">
        <v>900</v>
      </c>
      <c r="P969">
        <v>17100</v>
      </c>
      <c r="Q969" t="s">
        <v>61</v>
      </c>
    </row>
    <row r="970" spans="1:17">
      <c r="A970">
        <v>969</v>
      </c>
      <c r="B970">
        <v>969</v>
      </c>
      <c r="C970" s="12">
        <v>44688</v>
      </c>
      <c r="D970">
        <v>84</v>
      </c>
      <c r="E970">
        <v>11</v>
      </c>
      <c r="F970">
        <v>1</v>
      </c>
      <c r="G970" t="s">
        <v>14</v>
      </c>
      <c r="H970" t="s">
        <v>15</v>
      </c>
      <c r="I970" t="s">
        <v>34</v>
      </c>
      <c r="J970" t="s">
        <v>17</v>
      </c>
      <c r="K970">
        <v>10000</v>
      </c>
      <c r="L970" t="s">
        <v>18</v>
      </c>
      <c r="M970">
        <v>10000</v>
      </c>
      <c r="N970" t="s">
        <v>56</v>
      </c>
      <c r="O970">
        <v>500</v>
      </c>
      <c r="P970">
        <v>9500</v>
      </c>
      <c r="Q970" t="s">
        <v>64</v>
      </c>
    </row>
    <row r="971" spans="1:17">
      <c r="A971">
        <v>970</v>
      </c>
      <c r="B971">
        <v>970</v>
      </c>
      <c r="C971" s="12">
        <v>44687</v>
      </c>
      <c r="D971">
        <v>9</v>
      </c>
      <c r="E971">
        <v>6</v>
      </c>
      <c r="F971">
        <v>2</v>
      </c>
      <c r="G971" t="s">
        <v>14</v>
      </c>
      <c r="H971" t="s">
        <v>20</v>
      </c>
      <c r="I971" t="s">
        <v>27</v>
      </c>
      <c r="J971" t="s">
        <v>17</v>
      </c>
      <c r="K971">
        <v>9000</v>
      </c>
      <c r="L971" t="s">
        <v>25</v>
      </c>
      <c r="M971">
        <v>18000</v>
      </c>
      <c r="N971" t="s">
        <v>56</v>
      </c>
      <c r="O971">
        <v>900</v>
      </c>
      <c r="P971">
        <v>17100</v>
      </c>
      <c r="Q971" t="s">
        <v>64</v>
      </c>
    </row>
    <row r="972" spans="1:17">
      <c r="A972">
        <v>971</v>
      </c>
      <c r="B972">
        <v>971</v>
      </c>
      <c r="C972" s="12">
        <v>44631</v>
      </c>
      <c r="D972">
        <v>33</v>
      </c>
      <c r="E972">
        <v>3</v>
      </c>
      <c r="F972">
        <v>3</v>
      </c>
      <c r="G972" t="s">
        <v>45</v>
      </c>
      <c r="H972" t="s">
        <v>20</v>
      </c>
      <c r="I972" t="s">
        <v>23</v>
      </c>
      <c r="J972" t="s">
        <v>17</v>
      </c>
      <c r="K972">
        <v>9000</v>
      </c>
      <c r="L972" t="s">
        <v>18</v>
      </c>
      <c r="M972">
        <v>27000</v>
      </c>
      <c r="N972" t="s">
        <v>56</v>
      </c>
      <c r="O972">
        <v>1350</v>
      </c>
      <c r="P972">
        <v>25650</v>
      </c>
      <c r="Q972" t="s">
        <v>59</v>
      </c>
    </row>
    <row r="973" spans="1:17">
      <c r="A973">
        <v>972</v>
      </c>
      <c r="B973">
        <v>972</v>
      </c>
      <c r="C973" s="12">
        <v>44742</v>
      </c>
      <c r="D973">
        <v>47</v>
      </c>
      <c r="E973">
        <v>2</v>
      </c>
      <c r="F973">
        <v>1</v>
      </c>
      <c r="G973" t="s">
        <v>45</v>
      </c>
      <c r="H973" t="s">
        <v>15</v>
      </c>
      <c r="I973" t="s">
        <v>21</v>
      </c>
      <c r="J973" t="s">
        <v>17</v>
      </c>
      <c r="K973">
        <v>9000</v>
      </c>
      <c r="L973" t="s">
        <v>18</v>
      </c>
      <c r="M973">
        <v>9000</v>
      </c>
      <c r="N973" t="s">
        <v>56</v>
      </c>
      <c r="O973">
        <v>450</v>
      </c>
      <c r="P973">
        <v>8550</v>
      </c>
      <c r="Q973" t="s">
        <v>63</v>
      </c>
    </row>
    <row r="974" spans="1:17">
      <c r="A974">
        <v>973</v>
      </c>
      <c r="B974">
        <v>973</v>
      </c>
      <c r="C974" s="12">
        <v>44721</v>
      </c>
      <c r="D974">
        <v>65</v>
      </c>
      <c r="E974">
        <v>5</v>
      </c>
      <c r="F974">
        <v>2</v>
      </c>
      <c r="G974" t="s">
        <v>33</v>
      </c>
      <c r="H974" t="s">
        <v>15</v>
      </c>
      <c r="I974" t="s">
        <v>26</v>
      </c>
      <c r="J974" t="s">
        <v>17</v>
      </c>
      <c r="K974">
        <v>9000</v>
      </c>
      <c r="L974" t="s">
        <v>25</v>
      </c>
      <c r="M974">
        <v>18000</v>
      </c>
      <c r="N974" t="s">
        <v>56</v>
      </c>
      <c r="O974">
        <v>900</v>
      </c>
      <c r="P974">
        <v>17100</v>
      </c>
      <c r="Q974" t="s">
        <v>63</v>
      </c>
    </row>
    <row r="975" spans="1:17">
      <c r="A975">
        <v>974</v>
      </c>
      <c r="B975">
        <v>974</v>
      </c>
      <c r="C975" s="12">
        <v>44685</v>
      </c>
      <c r="D975">
        <v>31</v>
      </c>
      <c r="E975">
        <v>16</v>
      </c>
      <c r="F975">
        <v>2</v>
      </c>
      <c r="G975" t="s">
        <v>14</v>
      </c>
      <c r="H975" t="s">
        <v>15</v>
      </c>
      <c r="I975" t="s">
        <v>39</v>
      </c>
      <c r="J975" t="s">
        <v>17</v>
      </c>
      <c r="K975">
        <v>10000</v>
      </c>
      <c r="L975" t="s">
        <v>18</v>
      </c>
      <c r="M975">
        <v>20000</v>
      </c>
      <c r="N975" t="s">
        <v>56</v>
      </c>
      <c r="O975">
        <v>1000</v>
      </c>
      <c r="P975">
        <v>19000</v>
      </c>
      <c r="Q975" t="s">
        <v>64</v>
      </c>
    </row>
    <row r="976" spans="1:17">
      <c r="A976">
        <v>975</v>
      </c>
      <c r="B976">
        <v>975</v>
      </c>
      <c r="C976" s="12">
        <v>44636</v>
      </c>
      <c r="D976">
        <v>36</v>
      </c>
      <c r="E976">
        <v>7</v>
      </c>
      <c r="F976">
        <v>2</v>
      </c>
      <c r="G976" t="s">
        <v>14</v>
      </c>
      <c r="H976" t="s">
        <v>20</v>
      </c>
      <c r="I976" t="s">
        <v>28</v>
      </c>
      <c r="J976" t="s">
        <v>17</v>
      </c>
      <c r="K976">
        <v>9000</v>
      </c>
      <c r="L976" t="s">
        <v>25</v>
      </c>
      <c r="M976">
        <v>18000</v>
      </c>
      <c r="N976" t="s">
        <v>56</v>
      </c>
      <c r="O976">
        <v>900</v>
      </c>
      <c r="P976">
        <v>17100</v>
      </c>
      <c r="Q976" t="s">
        <v>59</v>
      </c>
    </row>
    <row r="977" spans="1:17">
      <c r="A977">
        <v>976</v>
      </c>
      <c r="B977">
        <v>976</v>
      </c>
      <c r="C977" s="12">
        <v>44582</v>
      </c>
      <c r="D977">
        <v>29</v>
      </c>
      <c r="E977">
        <v>14</v>
      </c>
      <c r="F977">
        <v>2</v>
      </c>
      <c r="G977" t="s">
        <v>22</v>
      </c>
      <c r="H977" t="s">
        <v>15</v>
      </c>
      <c r="I977" t="s">
        <v>37</v>
      </c>
      <c r="J977" t="s">
        <v>17</v>
      </c>
      <c r="K977">
        <v>10000</v>
      </c>
      <c r="L977" t="s">
        <v>18</v>
      </c>
      <c r="M977">
        <v>20000</v>
      </c>
      <c r="N977" t="s">
        <v>56</v>
      </c>
      <c r="O977">
        <v>1000</v>
      </c>
      <c r="P977">
        <v>19000</v>
      </c>
      <c r="Q977" t="s">
        <v>62</v>
      </c>
    </row>
    <row r="978" spans="1:17">
      <c r="A978">
        <v>977</v>
      </c>
      <c r="B978">
        <v>977</v>
      </c>
      <c r="C978" s="12">
        <v>44593</v>
      </c>
      <c r="D978">
        <v>35</v>
      </c>
      <c r="E978">
        <v>4</v>
      </c>
      <c r="F978">
        <v>2</v>
      </c>
      <c r="G978" t="s">
        <v>30</v>
      </c>
      <c r="H978" t="s">
        <v>20</v>
      </c>
      <c r="I978" t="s">
        <v>24</v>
      </c>
      <c r="J978" t="s">
        <v>17</v>
      </c>
      <c r="K978">
        <v>9000</v>
      </c>
      <c r="L978" t="s">
        <v>25</v>
      </c>
      <c r="M978">
        <v>18000</v>
      </c>
      <c r="N978" t="s">
        <v>56</v>
      </c>
      <c r="O978">
        <v>900</v>
      </c>
      <c r="P978">
        <v>17100</v>
      </c>
      <c r="Q978" t="s">
        <v>61</v>
      </c>
    </row>
    <row r="979" spans="1:17">
      <c r="A979">
        <v>978</v>
      </c>
      <c r="B979">
        <v>978</v>
      </c>
      <c r="C979" s="12">
        <v>44666</v>
      </c>
      <c r="D979">
        <v>79</v>
      </c>
      <c r="E979">
        <v>4</v>
      </c>
      <c r="F979">
        <v>3</v>
      </c>
      <c r="G979" t="s">
        <v>30</v>
      </c>
      <c r="H979" t="s">
        <v>20</v>
      </c>
      <c r="I979" t="s">
        <v>24</v>
      </c>
      <c r="J979" t="s">
        <v>17</v>
      </c>
      <c r="K979">
        <v>9000</v>
      </c>
      <c r="L979" t="s">
        <v>25</v>
      </c>
      <c r="M979">
        <v>27000</v>
      </c>
      <c r="N979" t="s">
        <v>56</v>
      </c>
      <c r="O979">
        <v>1350</v>
      </c>
      <c r="P979">
        <v>25650</v>
      </c>
      <c r="Q979" t="s">
        <v>57</v>
      </c>
    </row>
    <row r="980" spans="1:17">
      <c r="A980">
        <v>979</v>
      </c>
      <c r="B980">
        <v>979</v>
      </c>
      <c r="C980" s="12">
        <v>44726</v>
      </c>
      <c r="D980">
        <v>90</v>
      </c>
      <c r="E980">
        <v>13</v>
      </c>
      <c r="F980">
        <v>3</v>
      </c>
      <c r="G980" t="s">
        <v>33</v>
      </c>
      <c r="H980" t="s">
        <v>15</v>
      </c>
      <c r="I980" t="s">
        <v>36</v>
      </c>
      <c r="J980" t="s">
        <v>17</v>
      </c>
      <c r="K980">
        <v>10000</v>
      </c>
      <c r="L980" t="s">
        <v>18</v>
      </c>
      <c r="M980">
        <v>30000</v>
      </c>
      <c r="N980" t="s">
        <v>56</v>
      </c>
      <c r="O980">
        <v>1500</v>
      </c>
      <c r="P980">
        <v>28500</v>
      </c>
      <c r="Q980" t="s">
        <v>63</v>
      </c>
    </row>
    <row r="981" spans="1:17">
      <c r="A981">
        <v>980</v>
      </c>
      <c r="B981">
        <v>980</v>
      </c>
      <c r="C981" s="12">
        <v>44660</v>
      </c>
      <c r="D981">
        <v>15</v>
      </c>
      <c r="E981">
        <v>17</v>
      </c>
      <c r="F981">
        <v>3</v>
      </c>
      <c r="G981" t="s">
        <v>19</v>
      </c>
      <c r="H981" t="s">
        <v>20</v>
      </c>
      <c r="I981" t="s">
        <v>40</v>
      </c>
      <c r="J981" t="s">
        <v>17</v>
      </c>
      <c r="K981">
        <v>10000</v>
      </c>
      <c r="L981" t="s">
        <v>18</v>
      </c>
      <c r="M981">
        <v>30000</v>
      </c>
      <c r="N981" t="s">
        <v>19</v>
      </c>
      <c r="O981">
        <v>0</v>
      </c>
      <c r="P981">
        <v>30000</v>
      </c>
      <c r="Q981" t="s">
        <v>57</v>
      </c>
    </row>
    <row r="982" spans="1:17">
      <c r="A982">
        <v>981</v>
      </c>
      <c r="B982">
        <v>981</v>
      </c>
      <c r="C982" s="12">
        <v>44674</v>
      </c>
      <c r="D982">
        <v>98</v>
      </c>
      <c r="E982">
        <v>3</v>
      </c>
      <c r="F982">
        <v>3</v>
      </c>
      <c r="G982" t="s">
        <v>14</v>
      </c>
      <c r="H982" t="s">
        <v>15</v>
      </c>
      <c r="I982" t="s">
        <v>23</v>
      </c>
      <c r="J982" t="s">
        <v>17</v>
      </c>
      <c r="K982">
        <v>9000</v>
      </c>
      <c r="L982" t="s">
        <v>18</v>
      </c>
      <c r="M982">
        <v>27000</v>
      </c>
      <c r="N982" t="s">
        <v>56</v>
      </c>
      <c r="O982">
        <v>1350</v>
      </c>
      <c r="P982">
        <v>25650</v>
      </c>
      <c r="Q982" t="s">
        <v>57</v>
      </c>
    </row>
    <row r="983" spans="1:17">
      <c r="A983">
        <v>982</v>
      </c>
      <c r="B983">
        <v>982</v>
      </c>
      <c r="C983" s="12">
        <v>44600</v>
      </c>
      <c r="D983">
        <v>65</v>
      </c>
      <c r="E983">
        <v>10</v>
      </c>
      <c r="F983">
        <v>3</v>
      </c>
      <c r="G983" t="s">
        <v>22</v>
      </c>
      <c r="H983" t="s">
        <v>20</v>
      </c>
      <c r="I983" t="s">
        <v>32</v>
      </c>
      <c r="J983" t="s">
        <v>17</v>
      </c>
      <c r="K983">
        <v>9000</v>
      </c>
      <c r="L983" t="s">
        <v>18</v>
      </c>
      <c r="M983">
        <v>27000</v>
      </c>
      <c r="N983" t="s">
        <v>56</v>
      </c>
      <c r="O983">
        <v>1350</v>
      </c>
      <c r="P983">
        <v>25650</v>
      </c>
      <c r="Q983" t="s">
        <v>61</v>
      </c>
    </row>
    <row r="984" spans="1:17">
      <c r="A984">
        <v>983</v>
      </c>
      <c r="B984">
        <v>983</v>
      </c>
      <c r="C984" s="12">
        <v>44679</v>
      </c>
      <c r="D984">
        <v>31</v>
      </c>
      <c r="E984">
        <v>16</v>
      </c>
      <c r="F984">
        <v>2</v>
      </c>
      <c r="G984" t="s">
        <v>45</v>
      </c>
      <c r="H984" t="s">
        <v>20</v>
      </c>
      <c r="I984" t="s">
        <v>39</v>
      </c>
      <c r="J984" t="s">
        <v>17</v>
      </c>
      <c r="K984">
        <v>10000</v>
      </c>
      <c r="L984" t="s">
        <v>18</v>
      </c>
      <c r="M984">
        <v>20000</v>
      </c>
      <c r="N984" t="s">
        <v>56</v>
      </c>
      <c r="O984">
        <v>1000</v>
      </c>
      <c r="P984">
        <v>19000</v>
      </c>
      <c r="Q984" t="s">
        <v>57</v>
      </c>
    </row>
    <row r="985" spans="1:17">
      <c r="A985">
        <v>984</v>
      </c>
      <c r="B985">
        <v>984</v>
      </c>
      <c r="C985" s="12">
        <v>44778</v>
      </c>
      <c r="D985">
        <v>10</v>
      </c>
      <c r="E985">
        <v>2</v>
      </c>
      <c r="F985">
        <v>1</v>
      </c>
      <c r="G985" t="s">
        <v>30</v>
      </c>
      <c r="H985" t="s">
        <v>20</v>
      </c>
      <c r="I985" t="s">
        <v>21</v>
      </c>
      <c r="J985" t="s">
        <v>17</v>
      </c>
      <c r="K985">
        <v>9000</v>
      </c>
      <c r="L985" t="s">
        <v>18</v>
      </c>
      <c r="M985">
        <v>9000</v>
      </c>
      <c r="N985" t="s">
        <v>56</v>
      </c>
      <c r="O985">
        <v>450</v>
      </c>
      <c r="P985">
        <v>8550</v>
      </c>
      <c r="Q985" t="s">
        <v>58</v>
      </c>
    </row>
    <row r="986" spans="1:17">
      <c r="A986">
        <v>985</v>
      </c>
      <c r="B986">
        <v>985</v>
      </c>
      <c r="C986" s="12">
        <v>44623</v>
      </c>
      <c r="D986">
        <v>70</v>
      </c>
      <c r="E986">
        <v>1</v>
      </c>
      <c r="F986">
        <v>3</v>
      </c>
      <c r="G986" t="s">
        <v>14</v>
      </c>
      <c r="H986" t="s">
        <v>20</v>
      </c>
      <c r="I986" t="s">
        <v>16</v>
      </c>
      <c r="J986" t="s">
        <v>17</v>
      </c>
      <c r="K986">
        <v>9000</v>
      </c>
      <c r="L986" t="s">
        <v>18</v>
      </c>
      <c r="M986">
        <v>27000</v>
      </c>
      <c r="N986" t="s">
        <v>56</v>
      </c>
      <c r="O986">
        <v>1350</v>
      </c>
      <c r="P986">
        <v>25650</v>
      </c>
      <c r="Q986" t="s">
        <v>59</v>
      </c>
    </row>
    <row r="987" spans="1:17">
      <c r="A987">
        <v>986</v>
      </c>
      <c r="B987">
        <v>986</v>
      </c>
      <c r="C987" s="12">
        <v>44623</v>
      </c>
      <c r="D987">
        <v>52</v>
      </c>
      <c r="E987">
        <v>1</v>
      </c>
      <c r="F987">
        <v>1</v>
      </c>
      <c r="G987" t="s">
        <v>30</v>
      </c>
      <c r="H987" t="s">
        <v>20</v>
      </c>
      <c r="I987" t="s">
        <v>16</v>
      </c>
      <c r="J987" t="s">
        <v>17</v>
      </c>
      <c r="K987">
        <v>9000</v>
      </c>
      <c r="L987" t="s">
        <v>18</v>
      </c>
      <c r="M987">
        <v>9000</v>
      </c>
      <c r="N987" t="s">
        <v>56</v>
      </c>
      <c r="O987">
        <v>450</v>
      </c>
      <c r="P987">
        <v>8550</v>
      </c>
      <c r="Q987" t="s">
        <v>59</v>
      </c>
    </row>
    <row r="988" spans="1:17">
      <c r="A988">
        <v>987</v>
      </c>
      <c r="B988">
        <v>987</v>
      </c>
      <c r="C988" s="12">
        <v>44657</v>
      </c>
      <c r="D988">
        <v>56</v>
      </c>
      <c r="E988">
        <v>6</v>
      </c>
      <c r="F988">
        <v>3</v>
      </c>
      <c r="G988" t="s">
        <v>33</v>
      </c>
      <c r="H988" t="s">
        <v>20</v>
      </c>
      <c r="I988" t="s">
        <v>27</v>
      </c>
      <c r="J988" t="s">
        <v>17</v>
      </c>
      <c r="K988">
        <v>9000</v>
      </c>
      <c r="L988" t="s">
        <v>25</v>
      </c>
      <c r="M988">
        <v>27000</v>
      </c>
      <c r="N988" t="s">
        <v>56</v>
      </c>
      <c r="O988">
        <v>1350</v>
      </c>
      <c r="P988">
        <v>25650</v>
      </c>
      <c r="Q988" t="s">
        <v>57</v>
      </c>
    </row>
    <row r="989" spans="1:17">
      <c r="A989">
        <v>988</v>
      </c>
      <c r="B989">
        <v>988</v>
      </c>
      <c r="C989" s="12">
        <v>44771</v>
      </c>
      <c r="D989">
        <v>51</v>
      </c>
      <c r="E989">
        <v>5</v>
      </c>
      <c r="F989">
        <v>3</v>
      </c>
      <c r="G989" t="s">
        <v>14</v>
      </c>
      <c r="H989" t="s">
        <v>20</v>
      </c>
      <c r="I989" t="s">
        <v>26</v>
      </c>
      <c r="J989" t="s">
        <v>17</v>
      </c>
      <c r="K989">
        <v>9000</v>
      </c>
      <c r="L989" t="s">
        <v>25</v>
      </c>
      <c r="M989">
        <v>27000</v>
      </c>
      <c r="N989" t="s">
        <v>56</v>
      </c>
      <c r="O989">
        <v>1350</v>
      </c>
      <c r="P989">
        <v>25650</v>
      </c>
      <c r="Q989" t="s">
        <v>60</v>
      </c>
    </row>
    <row r="990" spans="1:17">
      <c r="A990">
        <v>989</v>
      </c>
      <c r="B990">
        <v>989</v>
      </c>
      <c r="C990" s="12">
        <v>44786</v>
      </c>
      <c r="D990">
        <v>93</v>
      </c>
      <c r="E990">
        <v>9</v>
      </c>
      <c r="F990">
        <v>3</v>
      </c>
      <c r="G990" t="s">
        <v>22</v>
      </c>
      <c r="H990" t="s">
        <v>20</v>
      </c>
      <c r="I990" t="s">
        <v>31</v>
      </c>
      <c r="J990" t="s">
        <v>17</v>
      </c>
      <c r="K990">
        <v>9000</v>
      </c>
      <c r="L990" t="s">
        <v>25</v>
      </c>
      <c r="M990">
        <v>27000</v>
      </c>
      <c r="N990" t="s">
        <v>56</v>
      </c>
      <c r="O990">
        <v>1350</v>
      </c>
      <c r="P990">
        <v>25650</v>
      </c>
      <c r="Q990" t="s">
        <v>58</v>
      </c>
    </row>
    <row r="991" spans="1:17">
      <c r="A991">
        <v>990</v>
      </c>
      <c r="B991">
        <v>990</v>
      </c>
      <c r="C991" s="12">
        <v>44721</v>
      </c>
      <c r="D991">
        <v>68</v>
      </c>
      <c r="E991">
        <v>7</v>
      </c>
      <c r="F991">
        <v>3</v>
      </c>
      <c r="G991" t="s">
        <v>14</v>
      </c>
      <c r="H991" t="s">
        <v>15</v>
      </c>
      <c r="I991" t="s">
        <v>28</v>
      </c>
      <c r="J991" t="s">
        <v>17</v>
      </c>
      <c r="K991">
        <v>9000</v>
      </c>
      <c r="L991" t="s">
        <v>25</v>
      </c>
      <c r="M991">
        <v>27000</v>
      </c>
      <c r="N991" t="s">
        <v>56</v>
      </c>
      <c r="O991">
        <v>1350</v>
      </c>
      <c r="P991">
        <v>25650</v>
      </c>
      <c r="Q991" t="s">
        <v>63</v>
      </c>
    </row>
    <row r="992" spans="1:17">
      <c r="A992">
        <v>991</v>
      </c>
      <c r="B992">
        <v>991</v>
      </c>
      <c r="C992" s="12">
        <v>44602</v>
      </c>
      <c r="D992">
        <v>12</v>
      </c>
      <c r="E992">
        <v>3</v>
      </c>
      <c r="F992">
        <v>2</v>
      </c>
      <c r="G992" t="s">
        <v>30</v>
      </c>
      <c r="H992" t="s">
        <v>15</v>
      </c>
      <c r="I992" t="s">
        <v>23</v>
      </c>
      <c r="J992" t="s">
        <v>17</v>
      </c>
      <c r="K992">
        <v>9000</v>
      </c>
      <c r="L992" t="s">
        <v>18</v>
      </c>
      <c r="M992">
        <v>18000</v>
      </c>
      <c r="N992" t="s">
        <v>56</v>
      </c>
      <c r="O992">
        <v>900</v>
      </c>
      <c r="P992">
        <v>17100</v>
      </c>
      <c r="Q992" t="s">
        <v>61</v>
      </c>
    </row>
    <row r="993" spans="1:17">
      <c r="A993">
        <v>992</v>
      </c>
      <c r="B993">
        <v>992</v>
      </c>
      <c r="C993" s="12">
        <v>44659</v>
      </c>
      <c r="D993">
        <v>39</v>
      </c>
      <c r="E993">
        <v>1</v>
      </c>
      <c r="F993">
        <v>1</v>
      </c>
      <c r="G993" t="s">
        <v>33</v>
      </c>
      <c r="H993" t="s">
        <v>15</v>
      </c>
      <c r="I993" t="s">
        <v>16</v>
      </c>
      <c r="J993" t="s">
        <v>17</v>
      </c>
      <c r="K993">
        <v>9000</v>
      </c>
      <c r="L993" t="s">
        <v>18</v>
      </c>
      <c r="M993">
        <v>9000</v>
      </c>
      <c r="N993" t="s">
        <v>56</v>
      </c>
      <c r="O993">
        <v>450</v>
      </c>
      <c r="P993">
        <v>8550</v>
      </c>
      <c r="Q993" t="s">
        <v>57</v>
      </c>
    </row>
    <row r="994" spans="1:17">
      <c r="A994">
        <v>993</v>
      </c>
      <c r="B994">
        <v>993</v>
      </c>
      <c r="C994" s="12">
        <v>44675</v>
      </c>
      <c r="D994">
        <v>92</v>
      </c>
      <c r="E994">
        <v>2</v>
      </c>
      <c r="F994">
        <v>2</v>
      </c>
      <c r="G994" t="s">
        <v>33</v>
      </c>
      <c r="H994" t="s">
        <v>20</v>
      </c>
      <c r="I994" t="s">
        <v>21</v>
      </c>
      <c r="J994" t="s">
        <v>17</v>
      </c>
      <c r="K994">
        <v>9000</v>
      </c>
      <c r="L994" t="s">
        <v>18</v>
      </c>
      <c r="M994">
        <v>18000</v>
      </c>
      <c r="N994" t="s">
        <v>56</v>
      </c>
      <c r="O994">
        <v>900</v>
      </c>
      <c r="P994">
        <v>17100</v>
      </c>
      <c r="Q994" t="s">
        <v>57</v>
      </c>
    </row>
    <row r="995" spans="1:17">
      <c r="A995">
        <v>994</v>
      </c>
      <c r="B995">
        <v>994</v>
      </c>
      <c r="C995" s="12">
        <v>44751</v>
      </c>
      <c r="D995">
        <v>89</v>
      </c>
      <c r="E995">
        <v>2</v>
      </c>
      <c r="F995">
        <v>3</v>
      </c>
      <c r="G995" t="s">
        <v>22</v>
      </c>
      <c r="H995" t="s">
        <v>20</v>
      </c>
      <c r="I995" t="s">
        <v>21</v>
      </c>
      <c r="J995" t="s">
        <v>17</v>
      </c>
      <c r="K995">
        <v>9000</v>
      </c>
      <c r="L995" t="s">
        <v>18</v>
      </c>
      <c r="M995">
        <v>27000</v>
      </c>
      <c r="N995" t="s">
        <v>56</v>
      </c>
      <c r="O995">
        <v>1350</v>
      </c>
      <c r="P995">
        <v>25650</v>
      </c>
      <c r="Q995" t="s">
        <v>60</v>
      </c>
    </row>
    <row r="996" spans="1:17">
      <c r="A996">
        <v>995</v>
      </c>
      <c r="B996">
        <v>995</v>
      </c>
      <c r="C996" s="12">
        <v>44676</v>
      </c>
      <c r="D996">
        <v>1</v>
      </c>
      <c r="E996">
        <v>2</v>
      </c>
      <c r="F996">
        <v>2</v>
      </c>
      <c r="G996" t="s">
        <v>45</v>
      </c>
      <c r="H996" t="s">
        <v>20</v>
      </c>
      <c r="I996" t="s">
        <v>21</v>
      </c>
      <c r="J996" t="s">
        <v>17</v>
      </c>
      <c r="K996">
        <v>9000</v>
      </c>
      <c r="L996" t="s">
        <v>18</v>
      </c>
      <c r="M996">
        <v>18000</v>
      </c>
      <c r="N996" t="s">
        <v>56</v>
      </c>
      <c r="O996">
        <v>900</v>
      </c>
      <c r="P996">
        <v>17100</v>
      </c>
      <c r="Q996" t="s">
        <v>57</v>
      </c>
    </row>
    <row r="997" spans="1:17">
      <c r="A997">
        <v>996</v>
      </c>
      <c r="B997">
        <v>996</v>
      </c>
      <c r="C997" s="12">
        <v>44708</v>
      </c>
      <c r="D997">
        <v>70</v>
      </c>
      <c r="E997">
        <v>1</v>
      </c>
      <c r="F997">
        <v>2</v>
      </c>
      <c r="G997" t="s">
        <v>14</v>
      </c>
      <c r="H997" t="s">
        <v>20</v>
      </c>
      <c r="I997" t="s">
        <v>16</v>
      </c>
      <c r="J997" t="s">
        <v>17</v>
      </c>
      <c r="K997">
        <v>9000</v>
      </c>
      <c r="L997" t="s">
        <v>18</v>
      </c>
      <c r="M997">
        <v>18000</v>
      </c>
      <c r="N997" t="s">
        <v>56</v>
      </c>
      <c r="O997">
        <v>900</v>
      </c>
      <c r="P997">
        <v>17100</v>
      </c>
      <c r="Q997" t="s">
        <v>64</v>
      </c>
    </row>
    <row r="998" spans="1:17">
      <c r="A998">
        <v>997</v>
      </c>
      <c r="B998">
        <v>997</v>
      </c>
      <c r="C998" s="12">
        <v>44629</v>
      </c>
      <c r="D998">
        <v>62</v>
      </c>
      <c r="E998">
        <v>2</v>
      </c>
      <c r="F998">
        <v>1</v>
      </c>
      <c r="G998" t="s">
        <v>19</v>
      </c>
      <c r="H998" t="s">
        <v>20</v>
      </c>
      <c r="I998" t="s">
        <v>21</v>
      </c>
      <c r="J998" t="s">
        <v>17</v>
      </c>
      <c r="K998">
        <v>9000</v>
      </c>
      <c r="L998" t="s">
        <v>18</v>
      </c>
      <c r="M998">
        <v>9000</v>
      </c>
      <c r="N998" t="s">
        <v>19</v>
      </c>
      <c r="O998">
        <v>0</v>
      </c>
      <c r="P998">
        <v>9000</v>
      </c>
      <c r="Q998" t="s">
        <v>59</v>
      </c>
    </row>
    <row r="999" spans="1:17">
      <c r="A999">
        <v>998</v>
      </c>
      <c r="B999">
        <v>998</v>
      </c>
      <c r="C999" s="12">
        <v>44657</v>
      </c>
      <c r="D999">
        <v>43</v>
      </c>
      <c r="E999">
        <v>8</v>
      </c>
      <c r="F999">
        <v>2</v>
      </c>
      <c r="G999" t="s">
        <v>33</v>
      </c>
      <c r="H999" t="s">
        <v>15</v>
      </c>
      <c r="I999" t="s">
        <v>29</v>
      </c>
      <c r="J999" t="s">
        <v>17</v>
      </c>
      <c r="K999">
        <v>9000</v>
      </c>
      <c r="L999" t="s">
        <v>25</v>
      </c>
      <c r="M999">
        <v>18000</v>
      </c>
      <c r="N999" t="s">
        <v>56</v>
      </c>
      <c r="O999">
        <v>900</v>
      </c>
      <c r="P999">
        <v>17100</v>
      </c>
      <c r="Q999" t="s">
        <v>57</v>
      </c>
    </row>
    <row r="1000" spans="1:17">
      <c r="A1000">
        <v>999</v>
      </c>
      <c r="B1000">
        <v>999</v>
      </c>
      <c r="C1000" s="12">
        <v>44773</v>
      </c>
      <c r="D1000">
        <v>84</v>
      </c>
      <c r="E1000">
        <v>18</v>
      </c>
      <c r="F1000">
        <v>2</v>
      </c>
      <c r="G1000" t="s">
        <v>45</v>
      </c>
      <c r="H1000" t="s">
        <v>15</v>
      </c>
      <c r="I1000" t="s">
        <v>41</v>
      </c>
      <c r="J1000" t="s">
        <v>17</v>
      </c>
      <c r="K1000">
        <v>9000</v>
      </c>
      <c r="L1000" t="s">
        <v>18</v>
      </c>
      <c r="M1000">
        <v>18000</v>
      </c>
      <c r="N1000" t="s">
        <v>56</v>
      </c>
      <c r="O1000">
        <v>900</v>
      </c>
      <c r="P1000">
        <v>17100</v>
      </c>
      <c r="Q1000" t="s">
        <v>60</v>
      </c>
    </row>
    <row r="1001" spans="1:17">
      <c r="A1001">
        <v>1000</v>
      </c>
      <c r="B1001">
        <v>1000</v>
      </c>
      <c r="C1001" s="12">
        <v>44795</v>
      </c>
      <c r="D1001">
        <v>28</v>
      </c>
      <c r="E1001">
        <v>10</v>
      </c>
      <c r="F1001">
        <v>2</v>
      </c>
      <c r="G1001" t="s">
        <v>30</v>
      </c>
      <c r="H1001" t="s">
        <v>20</v>
      </c>
      <c r="I1001" t="s">
        <v>32</v>
      </c>
      <c r="J1001" t="s">
        <v>17</v>
      </c>
      <c r="K1001">
        <v>9000</v>
      </c>
      <c r="L1001" t="s">
        <v>18</v>
      </c>
      <c r="M1001">
        <v>18000</v>
      </c>
      <c r="N1001" t="s">
        <v>56</v>
      </c>
      <c r="O1001">
        <v>900</v>
      </c>
      <c r="P1001">
        <v>17100</v>
      </c>
      <c r="Q1001" t="s">
        <v>58</v>
      </c>
    </row>
    <row r="1002" spans="1:17">
      <c r="A1002">
        <v>1001</v>
      </c>
      <c r="B1002">
        <v>1001</v>
      </c>
      <c r="C1002" s="12">
        <v>44662</v>
      </c>
      <c r="D1002">
        <v>7</v>
      </c>
      <c r="E1002">
        <v>17</v>
      </c>
      <c r="F1002">
        <v>3</v>
      </c>
      <c r="G1002" t="s">
        <v>22</v>
      </c>
      <c r="H1002" t="s">
        <v>15</v>
      </c>
      <c r="I1002" t="s">
        <v>40</v>
      </c>
      <c r="J1002" t="s">
        <v>17</v>
      </c>
      <c r="K1002">
        <v>10000</v>
      </c>
      <c r="L1002" t="s">
        <v>18</v>
      </c>
      <c r="M1002">
        <v>30000</v>
      </c>
      <c r="N1002" t="s">
        <v>56</v>
      </c>
      <c r="O1002">
        <v>1500</v>
      </c>
      <c r="P1002">
        <v>28500</v>
      </c>
      <c r="Q1002" t="s">
        <v>57</v>
      </c>
    </row>
    <row r="1003" spans="1:17">
      <c r="A1003">
        <v>1002</v>
      </c>
      <c r="B1003">
        <v>1002</v>
      </c>
      <c r="C1003" s="12">
        <v>44791</v>
      </c>
      <c r="D1003">
        <v>15</v>
      </c>
      <c r="E1003">
        <v>12</v>
      </c>
      <c r="F1003">
        <v>1</v>
      </c>
      <c r="G1003" t="s">
        <v>22</v>
      </c>
      <c r="H1003" t="s">
        <v>15</v>
      </c>
      <c r="I1003" t="s">
        <v>35</v>
      </c>
      <c r="J1003" t="s">
        <v>17</v>
      </c>
      <c r="K1003">
        <v>10000</v>
      </c>
      <c r="L1003" t="s">
        <v>18</v>
      </c>
      <c r="M1003">
        <v>10000</v>
      </c>
      <c r="N1003" t="s">
        <v>56</v>
      </c>
      <c r="O1003">
        <v>500</v>
      </c>
      <c r="P1003">
        <v>9500</v>
      </c>
      <c r="Q1003" t="s">
        <v>58</v>
      </c>
    </row>
    <row r="1004" spans="1:17">
      <c r="A1004">
        <v>1003</v>
      </c>
      <c r="B1004">
        <v>1003</v>
      </c>
      <c r="C1004" s="12">
        <v>44649</v>
      </c>
      <c r="D1004">
        <v>21</v>
      </c>
      <c r="E1004">
        <v>3</v>
      </c>
      <c r="F1004">
        <v>3</v>
      </c>
      <c r="G1004" t="s">
        <v>14</v>
      </c>
      <c r="H1004" t="s">
        <v>20</v>
      </c>
      <c r="I1004" t="s">
        <v>23</v>
      </c>
      <c r="J1004" t="s">
        <v>17</v>
      </c>
      <c r="K1004">
        <v>9000</v>
      </c>
      <c r="L1004" t="s">
        <v>18</v>
      </c>
      <c r="M1004">
        <v>27000</v>
      </c>
      <c r="N1004" t="s">
        <v>56</v>
      </c>
      <c r="O1004">
        <v>1350</v>
      </c>
      <c r="P1004">
        <v>25650</v>
      </c>
      <c r="Q1004" t="s">
        <v>59</v>
      </c>
    </row>
    <row r="1005" spans="1:17">
      <c r="A1005">
        <v>1004</v>
      </c>
      <c r="B1005">
        <v>1004</v>
      </c>
      <c r="C1005" s="12">
        <v>44652</v>
      </c>
      <c r="D1005">
        <v>86</v>
      </c>
      <c r="E1005">
        <v>8</v>
      </c>
      <c r="F1005">
        <v>1</v>
      </c>
      <c r="G1005" t="s">
        <v>22</v>
      </c>
      <c r="H1005" t="s">
        <v>20</v>
      </c>
      <c r="I1005" t="s">
        <v>29</v>
      </c>
      <c r="J1005" t="s">
        <v>17</v>
      </c>
      <c r="K1005">
        <v>9000</v>
      </c>
      <c r="L1005" t="s">
        <v>25</v>
      </c>
      <c r="M1005">
        <v>9000</v>
      </c>
      <c r="N1005" t="s">
        <v>56</v>
      </c>
      <c r="O1005">
        <v>450</v>
      </c>
      <c r="P1005">
        <v>8550</v>
      </c>
      <c r="Q1005" t="s">
        <v>57</v>
      </c>
    </row>
    <row r="1006" spans="1:17">
      <c r="A1006">
        <v>1005</v>
      </c>
      <c r="B1006">
        <v>1005</v>
      </c>
      <c r="C1006" s="12">
        <v>44708</v>
      </c>
      <c r="D1006">
        <v>27</v>
      </c>
      <c r="E1006">
        <v>1</v>
      </c>
      <c r="F1006">
        <v>2</v>
      </c>
      <c r="G1006" t="s">
        <v>22</v>
      </c>
      <c r="H1006" t="s">
        <v>20</v>
      </c>
      <c r="I1006" t="s">
        <v>16</v>
      </c>
      <c r="J1006" t="s">
        <v>17</v>
      </c>
      <c r="K1006">
        <v>9000</v>
      </c>
      <c r="L1006" t="s">
        <v>18</v>
      </c>
      <c r="M1006">
        <v>18000</v>
      </c>
      <c r="N1006" t="s">
        <v>56</v>
      </c>
      <c r="O1006">
        <v>900</v>
      </c>
      <c r="P1006">
        <v>17100</v>
      </c>
      <c r="Q1006" t="s">
        <v>64</v>
      </c>
    </row>
    <row r="1007" spans="1:17">
      <c r="A1007">
        <v>1006</v>
      </c>
      <c r="B1007">
        <v>1006</v>
      </c>
      <c r="C1007" s="12">
        <v>44704</v>
      </c>
      <c r="D1007">
        <v>59</v>
      </c>
      <c r="E1007">
        <v>12</v>
      </c>
      <c r="F1007">
        <v>2</v>
      </c>
      <c r="G1007" t="s">
        <v>14</v>
      </c>
      <c r="H1007" t="s">
        <v>20</v>
      </c>
      <c r="I1007" t="s">
        <v>35</v>
      </c>
      <c r="J1007" t="s">
        <v>17</v>
      </c>
      <c r="K1007">
        <v>10000</v>
      </c>
      <c r="L1007" t="s">
        <v>18</v>
      </c>
      <c r="M1007">
        <v>20000</v>
      </c>
      <c r="N1007" t="s">
        <v>56</v>
      </c>
      <c r="O1007">
        <v>1000</v>
      </c>
      <c r="P1007">
        <v>19000</v>
      </c>
      <c r="Q1007" t="s">
        <v>64</v>
      </c>
    </row>
    <row r="1008" spans="1:17">
      <c r="A1008">
        <v>1007</v>
      </c>
      <c r="B1008">
        <v>1007</v>
      </c>
      <c r="C1008" s="12">
        <v>44769</v>
      </c>
      <c r="D1008">
        <v>4</v>
      </c>
      <c r="E1008">
        <v>11</v>
      </c>
      <c r="F1008">
        <v>1</v>
      </c>
      <c r="G1008" t="s">
        <v>30</v>
      </c>
      <c r="H1008" t="s">
        <v>20</v>
      </c>
      <c r="I1008" t="s">
        <v>34</v>
      </c>
      <c r="J1008" t="s">
        <v>17</v>
      </c>
      <c r="K1008">
        <v>10000</v>
      </c>
      <c r="L1008" t="s">
        <v>18</v>
      </c>
      <c r="M1008">
        <v>10000</v>
      </c>
      <c r="N1008" t="s">
        <v>56</v>
      </c>
      <c r="O1008">
        <v>500</v>
      </c>
      <c r="P1008">
        <v>9500</v>
      </c>
      <c r="Q1008" t="s">
        <v>60</v>
      </c>
    </row>
    <row r="1009" spans="1:17">
      <c r="A1009">
        <v>1008</v>
      </c>
      <c r="B1009">
        <v>1008</v>
      </c>
      <c r="C1009" s="12">
        <v>44705</v>
      </c>
      <c r="D1009">
        <v>80</v>
      </c>
      <c r="E1009">
        <v>15</v>
      </c>
      <c r="F1009">
        <v>1</v>
      </c>
      <c r="G1009" t="s">
        <v>19</v>
      </c>
      <c r="H1009" t="s">
        <v>20</v>
      </c>
      <c r="I1009" t="s">
        <v>38</v>
      </c>
      <c r="J1009" t="s">
        <v>17</v>
      </c>
      <c r="K1009">
        <v>10000</v>
      </c>
      <c r="L1009" t="s">
        <v>18</v>
      </c>
      <c r="M1009">
        <v>10000</v>
      </c>
      <c r="N1009" t="s">
        <v>19</v>
      </c>
      <c r="O1009">
        <v>0</v>
      </c>
      <c r="P1009">
        <v>10000</v>
      </c>
      <c r="Q1009" t="s">
        <v>64</v>
      </c>
    </row>
    <row r="1010" spans="1:17">
      <c r="A1010">
        <v>1009</v>
      </c>
      <c r="B1010">
        <v>1009</v>
      </c>
      <c r="C1010" s="12">
        <v>44626</v>
      </c>
      <c r="D1010">
        <v>97</v>
      </c>
      <c r="E1010">
        <v>7</v>
      </c>
      <c r="F1010">
        <v>1</v>
      </c>
      <c r="G1010" t="s">
        <v>14</v>
      </c>
      <c r="H1010" t="s">
        <v>15</v>
      </c>
      <c r="I1010" t="s">
        <v>28</v>
      </c>
      <c r="J1010" t="s">
        <v>17</v>
      </c>
      <c r="K1010">
        <v>9000</v>
      </c>
      <c r="L1010" t="s">
        <v>25</v>
      </c>
      <c r="M1010">
        <v>9000</v>
      </c>
      <c r="N1010" t="s">
        <v>56</v>
      </c>
      <c r="O1010">
        <v>450</v>
      </c>
      <c r="P1010">
        <v>8550</v>
      </c>
      <c r="Q1010" t="s">
        <v>59</v>
      </c>
    </row>
    <row r="1011" spans="1:17">
      <c r="A1011">
        <v>1010</v>
      </c>
      <c r="B1011">
        <v>1010</v>
      </c>
      <c r="C1011" s="12">
        <v>44751</v>
      </c>
      <c r="D1011">
        <v>63</v>
      </c>
      <c r="E1011">
        <v>16</v>
      </c>
      <c r="F1011">
        <v>2</v>
      </c>
      <c r="G1011" t="s">
        <v>22</v>
      </c>
      <c r="H1011" t="s">
        <v>20</v>
      </c>
      <c r="I1011" t="s">
        <v>39</v>
      </c>
      <c r="J1011" t="s">
        <v>17</v>
      </c>
      <c r="K1011">
        <v>10000</v>
      </c>
      <c r="L1011" t="s">
        <v>18</v>
      </c>
      <c r="M1011">
        <v>20000</v>
      </c>
      <c r="N1011" t="s">
        <v>56</v>
      </c>
      <c r="O1011">
        <v>1000</v>
      </c>
      <c r="P1011">
        <v>19000</v>
      </c>
      <c r="Q1011" t="s">
        <v>60</v>
      </c>
    </row>
    <row r="1012" spans="1:17">
      <c r="A1012">
        <v>1011</v>
      </c>
      <c r="B1012">
        <v>1011</v>
      </c>
      <c r="C1012" s="12">
        <v>44673</v>
      </c>
      <c r="D1012">
        <v>38</v>
      </c>
      <c r="E1012">
        <v>15</v>
      </c>
      <c r="F1012">
        <v>3</v>
      </c>
      <c r="G1012" t="s">
        <v>33</v>
      </c>
      <c r="H1012" t="s">
        <v>20</v>
      </c>
      <c r="I1012" t="s">
        <v>38</v>
      </c>
      <c r="J1012" t="s">
        <v>17</v>
      </c>
      <c r="K1012">
        <v>10000</v>
      </c>
      <c r="L1012" t="s">
        <v>18</v>
      </c>
      <c r="M1012">
        <v>30000</v>
      </c>
      <c r="N1012" t="s">
        <v>56</v>
      </c>
      <c r="O1012">
        <v>1500</v>
      </c>
      <c r="P1012">
        <v>28500</v>
      </c>
      <c r="Q1012" t="s">
        <v>57</v>
      </c>
    </row>
    <row r="1013" spans="1:17">
      <c r="A1013">
        <v>1012</v>
      </c>
      <c r="B1013">
        <v>1012</v>
      </c>
      <c r="C1013" s="12">
        <v>44774</v>
      </c>
      <c r="D1013">
        <v>99</v>
      </c>
      <c r="E1013">
        <v>7</v>
      </c>
      <c r="F1013">
        <v>1</v>
      </c>
      <c r="G1013" t="s">
        <v>22</v>
      </c>
      <c r="H1013" t="s">
        <v>20</v>
      </c>
      <c r="I1013" t="s">
        <v>28</v>
      </c>
      <c r="J1013" t="s">
        <v>17</v>
      </c>
      <c r="K1013">
        <v>9000</v>
      </c>
      <c r="L1013" t="s">
        <v>25</v>
      </c>
      <c r="M1013">
        <v>9000</v>
      </c>
      <c r="N1013" t="s">
        <v>56</v>
      </c>
      <c r="O1013">
        <v>450</v>
      </c>
      <c r="P1013">
        <v>8550</v>
      </c>
      <c r="Q1013" t="s">
        <v>58</v>
      </c>
    </row>
    <row r="1014" spans="1:17">
      <c r="A1014">
        <v>1013</v>
      </c>
      <c r="B1014">
        <v>1013</v>
      </c>
      <c r="C1014" s="12">
        <v>44757</v>
      </c>
      <c r="D1014">
        <v>89</v>
      </c>
      <c r="E1014">
        <v>17</v>
      </c>
      <c r="F1014">
        <v>1</v>
      </c>
      <c r="G1014" t="s">
        <v>45</v>
      </c>
      <c r="H1014" t="s">
        <v>20</v>
      </c>
      <c r="I1014" t="s">
        <v>40</v>
      </c>
      <c r="J1014" t="s">
        <v>17</v>
      </c>
      <c r="K1014">
        <v>10000</v>
      </c>
      <c r="L1014" t="s">
        <v>18</v>
      </c>
      <c r="M1014">
        <v>10000</v>
      </c>
      <c r="N1014" t="s">
        <v>56</v>
      </c>
      <c r="O1014">
        <v>500</v>
      </c>
      <c r="P1014">
        <v>9500</v>
      </c>
      <c r="Q1014" t="s">
        <v>60</v>
      </c>
    </row>
    <row r="1015" spans="1:17">
      <c r="A1015">
        <v>1014</v>
      </c>
      <c r="B1015">
        <v>1014</v>
      </c>
      <c r="C1015" s="12">
        <v>44787</v>
      </c>
      <c r="D1015">
        <v>70</v>
      </c>
      <c r="E1015">
        <v>17</v>
      </c>
      <c r="F1015">
        <v>1</v>
      </c>
      <c r="G1015" t="s">
        <v>30</v>
      </c>
      <c r="H1015" t="s">
        <v>20</v>
      </c>
      <c r="I1015" t="s">
        <v>40</v>
      </c>
      <c r="J1015" t="s">
        <v>17</v>
      </c>
      <c r="K1015">
        <v>10000</v>
      </c>
      <c r="L1015" t="s">
        <v>18</v>
      </c>
      <c r="M1015">
        <v>10000</v>
      </c>
      <c r="N1015" t="s">
        <v>56</v>
      </c>
      <c r="O1015">
        <v>500</v>
      </c>
      <c r="P1015">
        <v>9500</v>
      </c>
      <c r="Q1015" t="s">
        <v>58</v>
      </c>
    </row>
    <row r="1016" spans="1:17">
      <c r="A1016">
        <v>1015</v>
      </c>
      <c r="B1016">
        <v>1015</v>
      </c>
      <c r="C1016" s="12">
        <v>44787</v>
      </c>
      <c r="D1016">
        <v>69</v>
      </c>
      <c r="E1016">
        <v>6</v>
      </c>
      <c r="F1016">
        <v>1</v>
      </c>
      <c r="G1016" t="s">
        <v>22</v>
      </c>
      <c r="H1016" t="s">
        <v>15</v>
      </c>
      <c r="I1016" t="s">
        <v>27</v>
      </c>
      <c r="J1016" t="s">
        <v>17</v>
      </c>
      <c r="K1016">
        <v>9000</v>
      </c>
      <c r="L1016" t="s">
        <v>25</v>
      </c>
      <c r="M1016">
        <v>9000</v>
      </c>
      <c r="N1016" t="s">
        <v>56</v>
      </c>
      <c r="O1016">
        <v>450</v>
      </c>
      <c r="P1016">
        <v>8550</v>
      </c>
      <c r="Q1016" t="s">
        <v>58</v>
      </c>
    </row>
    <row r="1017" spans="1:17">
      <c r="A1017">
        <v>1016</v>
      </c>
      <c r="B1017">
        <v>1016</v>
      </c>
      <c r="C1017" s="12">
        <v>44777</v>
      </c>
      <c r="D1017">
        <v>46</v>
      </c>
      <c r="E1017">
        <v>10</v>
      </c>
      <c r="F1017">
        <v>2</v>
      </c>
      <c r="G1017" t="s">
        <v>19</v>
      </c>
      <c r="H1017" t="s">
        <v>20</v>
      </c>
      <c r="I1017" t="s">
        <v>32</v>
      </c>
      <c r="J1017" t="s">
        <v>17</v>
      </c>
      <c r="K1017">
        <v>9000</v>
      </c>
      <c r="L1017" t="s">
        <v>18</v>
      </c>
      <c r="M1017">
        <v>18000</v>
      </c>
      <c r="N1017" t="s">
        <v>19</v>
      </c>
      <c r="O1017">
        <v>0</v>
      </c>
      <c r="P1017">
        <v>18000</v>
      </c>
      <c r="Q1017" t="s">
        <v>58</v>
      </c>
    </row>
    <row r="1018" spans="1:17">
      <c r="A1018">
        <v>1017</v>
      </c>
      <c r="B1018">
        <v>1017</v>
      </c>
      <c r="C1018" s="12">
        <v>44767</v>
      </c>
      <c r="D1018">
        <v>96</v>
      </c>
      <c r="E1018">
        <v>9</v>
      </c>
      <c r="F1018">
        <v>2</v>
      </c>
      <c r="G1018" t="s">
        <v>45</v>
      </c>
      <c r="H1018" t="s">
        <v>20</v>
      </c>
      <c r="I1018" t="s">
        <v>31</v>
      </c>
      <c r="J1018" t="s">
        <v>17</v>
      </c>
      <c r="K1018">
        <v>9000</v>
      </c>
      <c r="L1018" t="s">
        <v>25</v>
      </c>
      <c r="M1018">
        <v>18000</v>
      </c>
      <c r="N1018" t="s">
        <v>56</v>
      </c>
      <c r="O1018">
        <v>900</v>
      </c>
      <c r="P1018">
        <v>17100</v>
      </c>
      <c r="Q1018" t="s">
        <v>60</v>
      </c>
    </row>
    <row r="1019" spans="1:17">
      <c r="A1019">
        <v>1018</v>
      </c>
      <c r="B1019">
        <v>1018</v>
      </c>
      <c r="C1019" s="12">
        <v>44598</v>
      </c>
      <c r="D1019">
        <v>21</v>
      </c>
      <c r="E1019">
        <v>15</v>
      </c>
      <c r="F1019">
        <v>2</v>
      </c>
      <c r="G1019" t="s">
        <v>30</v>
      </c>
      <c r="H1019" t="s">
        <v>20</v>
      </c>
      <c r="I1019" t="s">
        <v>38</v>
      </c>
      <c r="J1019" t="s">
        <v>17</v>
      </c>
      <c r="K1019">
        <v>10000</v>
      </c>
      <c r="L1019" t="s">
        <v>18</v>
      </c>
      <c r="M1019">
        <v>20000</v>
      </c>
      <c r="N1019" t="s">
        <v>56</v>
      </c>
      <c r="O1019">
        <v>1000</v>
      </c>
      <c r="P1019">
        <v>19000</v>
      </c>
      <c r="Q1019" t="s">
        <v>61</v>
      </c>
    </row>
    <row r="1020" spans="1:17">
      <c r="A1020">
        <v>1019</v>
      </c>
      <c r="B1020">
        <v>1019</v>
      </c>
      <c r="C1020" s="12">
        <v>44586</v>
      </c>
      <c r="D1020">
        <v>15</v>
      </c>
      <c r="E1020">
        <v>18</v>
      </c>
      <c r="F1020">
        <v>1</v>
      </c>
      <c r="G1020" t="s">
        <v>14</v>
      </c>
      <c r="H1020" t="s">
        <v>15</v>
      </c>
      <c r="I1020" t="s">
        <v>41</v>
      </c>
      <c r="J1020" t="s">
        <v>17</v>
      </c>
      <c r="K1020">
        <v>9000</v>
      </c>
      <c r="L1020" t="s">
        <v>18</v>
      </c>
      <c r="M1020">
        <v>9000</v>
      </c>
      <c r="N1020" t="s">
        <v>56</v>
      </c>
      <c r="O1020">
        <v>450</v>
      </c>
      <c r="P1020">
        <v>8550</v>
      </c>
      <c r="Q1020" t="s">
        <v>62</v>
      </c>
    </row>
    <row r="1021" spans="1:17">
      <c r="A1021">
        <v>1020</v>
      </c>
      <c r="B1021">
        <v>1020</v>
      </c>
      <c r="C1021" s="12">
        <v>44740</v>
      </c>
      <c r="D1021">
        <v>40</v>
      </c>
      <c r="E1021">
        <v>5</v>
      </c>
      <c r="F1021">
        <v>1</v>
      </c>
      <c r="G1021" t="s">
        <v>30</v>
      </c>
      <c r="H1021" t="s">
        <v>20</v>
      </c>
      <c r="I1021" t="s">
        <v>26</v>
      </c>
      <c r="J1021" t="s">
        <v>17</v>
      </c>
      <c r="K1021">
        <v>9000</v>
      </c>
      <c r="L1021" t="s">
        <v>25</v>
      </c>
      <c r="M1021">
        <v>9000</v>
      </c>
      <c r="N1021" t="s">
        <v>56</v>
      </c>
      <c r="O1021">
        <v>450</v>
      </c>
      <c r="P1021">
        <v>8550</v>
      </c>
      <c r="Q1021" t="s">
        <v>63</v>
      </c>
    </row>
    <row r="1022" spans="1:17">
      <c r="A1022">
        <v>1021</v>
      </c>
      <c r="B1022">
        <v>1021</v>
      </c>
      <c r="C1022" s="12">
        <v>44630</v>
      </c>
      <c r="D1022">
        <v>89</v>
      </c>
      <c r="E1022">
        <v>6</v>
      </c>
      <c r="F1022">
        <v>2</v>
      </c>
      <c r="G1022" t="s">
        <v>22</v>
      </c>
      <c r="H1022" t="s">
        <v>15</v>
      </c>
      <c r="I1022" t="s">
        <v>27</v>
      </c>
      <c r="J1022" t="s">
        <v>17</v>
      </c>
      <c r="K1022">
        <v>9000</v>
      </c>
      <c r="L1022" t="s">
        <v>25</v>
      </c>
      <c r="M1022">
        <v>18000</v>
      </c>
      <c r="N1022" t="s">
        <v>56</v>
      </c>
      <c r="O1022">
        <v>900</v>
      </c>
      <c r="P1022">
        <v>17100</v>
      </c>
      <c r="Q1022" t="s">
        <v>59</v>
      </c>
    </row>
    <row r="1023" spans="1:17">
      <c r="A1023">
        <v>1022</v>
      </c>
      <c r="B1023">
        <v>1022</v>
      </c>
      <c r="C1023" s="12">
        <v>44611</v>
      </c>
      <c r="D1023">
        <v>71</v>
      </c>
      <c r="E1023">
        <v>14</v>
      </c>
      <c r="F1023">
        <v>3</v>
      </c>
      <c r="G1023" t="s">
        <v>45</v>
      </c>
      <c r="H1023" t="s">
        <v>15</v>
      </c>
      <c r="I1023" t="s">
        <v>37</v>
      </c>
      <c r="J1023" t="s">
        <v>17</v>
      </c>
      <c r="K1023">
        <v>10000</v>
      </c>
      <c r="L1023" t="s">
        <v>18</v>
      </c>
      <c r="M1023">
        <v>30000</v>
      </c>
      <c r="N1023" t="s">
        <v>56</v>
      </c>
      <c r="O1023">
        <v>1500</v>
      </c>
      <c r="P1023">
        <v>28500</v>
      </c>
      <c r="Q1023" t="s">
        <v>61</v>
      </c>
    </row>
    <row r="1024" spans="1:17">
      <c r="A1024">
        <v>1023</v>
      </c>
      <c r="B1024">
        <v>1023</v>
      </c>
      <c r="C1024" s="12">
        <v>44787</v>
      </c>
      <c r="D1024">
        <v>5</v>
      </c>
      <c r="E1024">
        <v>11</v>
      </c>
      <c r="F1024">
        <v>3</v>
      </c>
      <c r="G1024" t="s">
        <v>30</v>
      </c>
      <c r="H1024" t="s">
        <v>20</v>
      </c>
      <c r="I1024" t="s">
        <v>34</v>
      </c>
      <c r="J1024" t="s">
        <v>17</v>
      </c>
      <c r="K1024">
        <v>10000</v>
      </c>
      <c r="L1024" t="s">
        <v>18</v>
      </c>
      <c r="M1024">
        <v>30000</v>
      </c>
      <c r="N1024" t="s">
        <v>56</v>
      </c>
      <c r="O1024">
        <v>1500</v>
      </c>
      <c r="P1024">
        <v>28500</v>
      </c>
      <c r="Q1024" t="s">
        <v>58</v>
      </c>
    </row>
    <row r="1025" spans="1:17">
      <c r="A1025">
        <v>1024</v>
      </c>
      <c r="B1025">
        <v>1024</v>
      </c>
      <c r="C1025" s="12">
        <v>44685</v>
      </c>
      <c r="D1025">
        <v>52</v>
      </c>
      <c r="E1025">
        <v>17</v>
      </c>
      <c r="F1025">
        <v>3</v>
      </c>
      <c r="G1025" t="s">
        <v>14</v>
      </c>
      <c r="H1025" t="s">
        <v>20</v>
      </c>
      <c r="I1025" t="s">
        <v>40</v>
      </c>
      <c r="J1025" t="s">
        <v>17</v>
      </c>
      <c r="K1025">
        <v>10000</v>
      </c>
      <c r="L1025" t="s">
        <v>18</v>
      </c>
      <c r="M1025">
        <v>30000</v>
      </c>
      <c r="N1025" t="s">
        <v>56</v>
      </c>
      <c r="O1025">
        <v>1500</v>
      </c>
      <c r="P1025">
        <v>28500</v>
      </c>
      <c r="Q1025" t="s">
        <v>64</v>
      </c>
    </row>
    <row r="1026" spans="1:17">
      <c r="A1026">
        <v>1025</v>
      </c>
      <c r="B1026">
        <v>1025</v>
      </c>
      <c r="C1026" s="12">
        <v>44601</v>
      </c>
      <c r="D1026">
        <v>46</v>
      </c>
      <c r="E1026">
        <v>2</v>
      </c>
      <c r="F1026">
        <v>1</v>
      </c>
      <c r="G1026" t="s">
        <v>30</v>
      </c>
      <c r="H1026" t="s">
        <v>15</v>
      </c>
      <c r="I1026" t="s">
        <v>21</v>
      </c>
      <c r="J1026" t="s">
        <v>17</v>
      </c>
      <c r="K1026">
        <v>9000</v>
      </c>
      <c r="L1026" t="s">
        <v>18</v>
      </c>
      <c r="M1026">
        <v>9000</v>
      </c>
      <c r="N1026" t="s">
        <v>56</v>
      </c>
      <c r="O1026">
        <v>450</v>
      </c>
      <c r="P1026">
        <v>8550</v>
      </c>
      <c r="Q1026" t="s">
        <v>61</v>
      </c>
    </row>
    <row r="1027" spans="1:17">
      <c r="A1027">
        <v>1026</v>
      </c>
      <c r="B1027">
        <v>1026</v>
      </c>
      <c r="C1027" s="12">
        <v>44747</v>
      </c>
      <c r="D1027">
        <v>27</v>
      </c>
      <c r="E1027">
        <v>6</v>
      </c>
      <c r="F1027">
        <v>2</v>
      </c>
      <c r="G1027" t="s">
        <v>30</v>
      </c>
      <c r="H1027" t="s">
        <v>20</v>
      </c>
      <c r="I1027" t="s">
        <v>27</v>
      </c>
      <c r="J1027" t="s">
        <v>17</v>
      </c>
      <c r="K1027">
        <v>9000</v>
      </c>
      <c r="L1027" t="s">
        <v>25</v>
      </c>
      <c r="M1027">
        <v>18000</v>
      </c>
      <c r="N1027" t="s">
        <v>56</v>
      </c>
      <c r="O1027">
        <v>900</v>
      </c>
      <c r="P1027">
        <v>17100</v>
      </c>
      <c r="Q1027" t="s">
        <v>60</v>
      </c>
    </row>
    <row r="1028" spans="1:17">
      <c r="A1028">
        <v>1027</v>
      </c>
      <c r="B1028">
        <v>1027</v>
      </c>
      <c r="C1028" s="12">
        <v>44725</v>
      </c>
      <c r="D1028">
        <v>82</v>
      </c>
      <c r="E1028">
        <v>15</v>
      </c>
      <c r="F1028">
        <v>1</v>
      </c>
      <c r="G1028" t="s">
        <v>30</v>
      </c>
      <c r="H1028" t="s">
        <v>20</v>
      </c>
      <c r="I1028" t="s">
        <v>38</v>
      </c>
      <c r="J1028" t="s">
        <v>17</v>
      </c>
      <c r="K1028">
        <v>10000</v>
      </c>
      <c r="L1028" t="s">
        <v>18</v>
      </c>
      <c r="M1028">
        <v>10000</v>
      </c>
      <c r="N1028" t="s">
        <v>56</v>
      </c>
      <c r="O1028">
        <v>500</v>
      </c>
      <c r="P1028">
        <v>9500</v>
      </c>
      <c r="Q1028" t="s">
        <v>63</v>
      </c>
    </row>
    <row r="1029" spans="1:17">
      <c r="A1029">
        <v>1028</v>
      </c>
      <c r="B1029">
        <v>1028</v>
      </c>
      <c r="C1029" s="12">
        <v>44660</v>
      </c>
      <c r="D1029">
        <v>77</v>
      </c>
      <c r="E1029">
        <v>2</v>
      </c>
      <c r="F1029">
        <v>2</v>
      </c>
      <c r="G1029" t="s">
        <v>14</v>
      </c>
      <c r="H1029" t="s">
        <v>15</v>
      </c>
      <c r="I1029" t="s">
        <v>21</v>
      </c>
      <c r="J1029" t="s">
        <v>17</v>
      </c>
      <c r="K1029">
        <v>9000</v>
      </c>
      <c r="L1029" t="s">
        <v>18</v>
      </c>
      <c r="M1029">
        <v>18000</v>
      </c>
      <c r="N1029" t="s">
        <v>56</v>
      </c>
      <c r="O1029">
        <v>900</v>
      </c>
      <c r="P1029">
        <v>17100</v>
      </c>
      <c r="Q1029" t="s">
        <v>57</v>
      </c>
    </row>
    <row r="1030" spans="1:17">
      <c r="A1030">
        <v>1029</v>
      </c>
      <c r="B1030">
        <v>1029</v>
      </c>
      <c r="C1030" s="12">
        <v>44634</v>
      </c>
      <c r="D1030">
        <v>56</v>
      </c>
      <c r="E1030">
        <v>13</v>
      </c>
      <c r="F1030">
        <v>3</v>
      </c>
      <c r="G1030" t="s">
        <v>19</v>
      </c>
      <c r="H1030" t="s">
        <v>20</v>
      </c>
      <c r="I1030" t="s">
        <v>36</v>
      </c>
      <c r="J1030" t="s">
        <v>17</v>
      </c>
      <c r="K1030">
        <v>10000</v>
      </c>
      <c r="L1030" t="s">
        <v>18</v>
      </c>
      <c r="M1030">
        <v>30000</v>
      </c>
      <c r="N1030" t="s">
        <v>19</v>
      </c>
      <c r="O1030">
        <v>0</v>
      </c>
      <c r="P1030">
        <v>30000</v>
      </c>
      <c r="Q1030" t="s">
        <v>59</v>
      </c>
    </row>
    <row r="1031" spans="1:17">
      <c r="A1031">
        <v>1030</v>
      </c>
      <c r="B1031">
        <v>1030</v>
      </c>
      <c r="C1031" s="12">
        <v>44795</v>
      </c>
      <c r="D1031">
        <v>20</v>
      </c>
      <c r="E1031">
        <v>15</v>
      </c>
      <c r="F1031">
        <v>2</v>
      </c>
      <c r="G1031" t="s">
        <v>19</v>
      </c>
      <c r="H1031" t="s">
        <v>15</v>
      </c>
      <c r="I1031" t="s">
        <v>38</v>
      </c>
      <c r="J1031" t="s">
        <v>17</v>
      </c>
      <c r="K1031">
        <v>10000</v>
      </c>
      <c r="L1031" t="s">
        <v>18</v>
      </c>
      <c r="M1031">
        <v>20000</v>
      </c>
      <c r="N1031" t="s">
        <v>19</v>
      </c>
      <c r="O1031">
        <v>0</v>
      </c>
      <c r="P1031">
        <v>20000</v>
      </c>
      <c r="Q1031" t="s">
        <v>58</v>
      </c>
    </row>
    <row r="1032" spans="1:17">
      <c r="A1032">
        <v>1031</v>
      </c>
      <c r="B1032">
        <v>1031</v>
      </c>
      <c r="C1032" s="12">
        <v>44743</v>
      </c>
      <c r="D1032">
        <v>32</v>
      </c>
      <c r="E1032">
        <v>2</v>
      </c>
      <c r="F1032">
        <v>1</v>
      </c>
      <c r="G1032" t="s">
        <v>22</v>
      </c>
      <c r="H1032" t="s">
        <v>20</v>
      </c>
      <c r="I1032" t="s">
        <v>21</v>
      </c>
      <c r="J1032" t="s">
        <v>17</v>
      </c>
      <c r="K1032">
        <v>9000</v>
      </c>
      <c r="L1032" t="s">
        <v>18</v>
      </c>
      <c r="M1032">
        <v>9000</v>
      </c>
      <c r="N1032" t="s">
        <v>56</v>
      </c>
      <c r="O1032">
        <v>450</v>
      </c>
      <c r="P1032">
        <v>8550</v>
      </c>
      <c r="Q1032" t="s">
        <v>60</v>
      </c>
    </row>
    <row r="1033" spans="1:17">
      <c r="A1033">
        <v>1032</v>
      </c>
      <c r="B1033">
        <v>1032</v>
      </c>
      <c r="C1033" s="12">
        <v>44780</v>
      </c>
      <c r="D1033">
        <v>51</v>
      </c>
      <c r="E1033">
        <v>4</v>
      </c>
      <c r="F1033">
        <v>3</v>
      </c>
      <c r="G1033" t="s">
        <v>30</v>
      </c>
      <c r="H1033" t="s">
        <v>15</v>
      </c>
      <c r="I1033" t="s">
        <v>24</v>
      </c>
      <c r="J1033" t="s">
        <v>17</v>
      </c>
      <c r="K1033">
        <v>9000</v>
      </c>
      <c r="L1033" t="s">
        <v>25</v>
      </c>
      <c r="M1033">
        <v>27000</v>
      </c>
      <c r="N1033" t="s">
        <v>56</v>
      </c>
      <c r="O1033">
        <v>1350</v>
      </c>
      <c r="P1033">
        <v>25650</v>
      </c>
      <c r="Q1033" t="s">
        <v>58</v>
      </c>
    </row>
    <row r="1034" spans="1:17">
      <c r="A1034">
        <v>1033</v>
      </c>
      <c r="B1034">
        <v>1033</v>
      </c>
      <c r="C1034" s="12">
        <v>44800</v>
      </c>
      <c r="D1034">
        <v>88</v>
      </c>
      <c r="E1034">
        <v>9</v>
      </c>
      <c r="F1034">
        <v>1</v>
      </c>
      <c r="G1034" t="s">
        <v>14</v>
      </c>
      <c r="H1034" t="s">
        <v>20</v>
      </c>
      <c r="I1034" t="s">
        <v>31</v>
      </c>
      <c r="J1034" t="s">
        <v>17</v>
      </c>
      <c r="K1034">
        <v>9000</v>
      </c>
      <c r="L1034" t="s">
        <v>25</v>
      </c>
      <c r="M1034">
        <v>9000</v>
      </c>
      <c r="N1034" t="s">
        <v>56</v>
      </c>
      <c r="O1034">
        <v>450</v>
      </c>
      <c r="P1034">
        <v>8550</v>
      </c>
      <c r="Q1034" t="s">
        <v>58</v>
      </c>
    </row>
    <row r="1035" spans="1:17">
      <c r="A1035">
        <v>1034</v>
      </c>
      <c r="B1035">
        <v>1034</v>
      </c>
      <c r="C1035" s="12">
        <v>44750</v>
      </c>
      <c r="D1035">
        <v>65</v>
      </c>
      <c r="E1035">
        <v>3</v>
      </c>
      <c r="F1035">
        <v>2</v>
      </c>
      <c r="G1035" t="s">
        <v>30</v>
      </c>
      <c r="H1035" t="s">
        <v>20</v>
      </c>
      <c r="I1035" t="s">
        <v>23</v>
      </c>
      <c r="J1035" t="s">
        <v>17</v>
      </c>
      <c r="K1035">
        <v>9000</v>
      </c>
      <c r="L1035" t="s">
        <v>18</v>
      </c>
      <c r="M1035">
        <v>18000</v>
      </c>
      <c r="N1035" t="s">
        <v>56</v>
      </c>
      <c r="O1035">
        <v>900</v>
      </c>
      <c r="P1035">
        <v>17100</v>
      </c>
      <c r="Q1035" t="s">
        <v>60</v>
      </c>
    </row>
    <row r="1036" spans="1:17">
      <c r="A1036">
        <v>1035</v>
      </c>
      <c r="B1036">
        <v>1035</v>
      </c>
      <c r="C1036" s="12">
        <v>44594</v>
      </c>
      <c r="D1036">
        <v>45</v>
      </c>
      <c r="E1036">
        <v>12</v>
      </c>
      <c r="F1036">
        <v>2</v>
      </c>
      <c r="G1036" t="s">
        <v>30</v>
      </c>
      <c r="H1036" t="s">
        <v>15</v>
      </c>
      <c r="I1036" t="s">
        <v>35</v>
      </c>
      <c r="J1036" t="s">
        <v>17</v>
      </c>
      <c r="K1036">
        <v>10000</v>
      </c>
      <c r="L1036" t="s">
        <v>18</v>
      </c>
      <c r="M1036">
        <v>20000</v>
      </c>
      <c r="N1036" t="s">
        <v>56</v>
      </c>
      <c r="O1036">
        <v>1000</v>
      </c>
      <c r="P1036">
        <v>19000</v>
      </c>
      <c r="Q1036" t="s">
        <v>61</v>
      </c>
    </row>
    <row r="1037" spans="1:17">
      <c r="A1037">
        <v>1036</v>
      </c>
      <c r="B1037">
        <v>1036</v>
      </c>
      <c r="C1037" s="12">
        <v>44562</v>
      </c>
      <c r="D1037">
        <v>88</v>
      </c>
      <c r="E1037">
        <v>1</v>
      </c>
      <c r="F1037">
        <v>1</v>
      </c>
      <c r="G1037" t="s">
        <v>30</v>
      </c>
      <c r="H1037" t="s">
        <v>20</v>
      </c>
      <c r="I1037" t="s">
        <v>16</v>
      </c>
      <c r="J1037" t="s">
        <v>17</v>
      </c>
      <c r="K1037">
        <v>9000</v>
      </c>
      <c r="L1037" t="s">
        <v>18</v>
      </c>
      <c r="M1037">
        <v>9000</v>
      </c>
      <c r="N1037" t="s">
        <v>56</v>
      </c>
      <c r="O1037">
        <v>450</v>
      </c>
      <c r="P1037">
        <v>8550</v>
      </c>
      <c r="Q1037" t="s">
        <v>62</v>
      </c>
    </row>
    <row r="1038" spans="1:17">
      <c r="A1038">
        <v>1037</v>
      </c>
      <c r="B1038">
        <v>1037</v>
      </c>
      <c r="C1038" s="12">
        <v>44581</v>
      </c>
      <c r="D1038">
        <v>51</v>
      </c>
      <c r="E1038">
        <v>2</v>
      </c>
      <c r="F1038">
        <v>1</v>
      </c>
      <c r="G1038" t="s">
        <v>22</v>
      </c>
      <c r="H1038" t="s">
        <v>20</v>
      </c>
      <c r="I1038" t="s">
        <v>21</v>
      </c>
      <c r="J1038" t="s">
        <v>17</v>
      </c>
      <c r="K1038">
        <v>9000</v>
      </c>
      <c r="L1038" t="s">
        <v>18</v>
      </c>
      <c r="M1038">
        <v>9000</v>
      </c>
      <c r="N1038" t="s">
        <v>56</v>
      </c>
      <c r="O1038">
        <v>450</v>
      </c>
      <c r="P1038">
        <v>8550</v>
      </c>
      <c r="Q1038" t="s">
        <v>62</v>
      </c>
    </row>
    <row r="1039" spans="1:17">
      <c r="A1039">
        <v>1038</v>
      </c>
      <c r="B1039">
        <v>1038</v>
      </c>
      <c r="C1039" s="12">
        <v>44647</v>
      </c>
      <c r="D1039">
        <v>69</v>
      </c>
      <c r="E1039">
        <v>8</v>
      </c>
      <c r="F1039">
        <v>2</v>
      </c>
      <c r="G1039" t="s">
        <v>14</v>
      </c>
      <c r="H1039" t="s">
        <v>20</v>
      </c>
      <c r="I1039" t="s">
        <v>29</v>
      </c>
      <c r="J1039" t="s">
        <v>17</v>
      </c>
      <c r="K1039">
        <v>9000</v>
      </c>
      <c r="L1039" t="s">
        <v>25</v>
      </c>
      <c r="M1039">
        <v>18000</v>
      </c>
      <c r="N1039" t="s">
        <v>56</v>
      </c>
      <c r="O1039">
        <v>900</v>
      </c>
      <c r="P1039">
        <v>17100</v>
      </c>
      <c r="Q1039" t="s">
        <v>59</v>
      </c>
    </row>
    <row r="1040" spans="1:17">
      <c r="A1040">
        <v>1039</v>
      </c>
      <c r="B1040">
        <v>1039</v>
      </c>
      <c r="C1040" s="12">
        <v>44659</v>
      </c>
      <c r="D1040">
        <v>54</v>
      </c>
      <c r="E1040">
        <v>3</v>
      </c>
      <c r="F1040">
        <v>1</v>
      </c>
      <c r="G1040" t="s">
        <v>45</v>
      </c>
      <c r="H1040" t="s">
        <v>15</v>
      </c>
      <c r="I1040" t="s">
        <v>23</v>
      </c>
      <c r="J1040" t="s">
        <v>17</v>
      </c>
      <c r="K1040">
        <v>9000</v>
      </c>
      <c r="L1040" t="s">
        <v>18</v>
      </c>
      <c r="M1040">
        <v>9000</v>
      </c>
      <c r="N1040" t="s">
        <v>56</v>
      </c>
      <c r="O1040">
        <v>450</v>
      </c>
      <c r="P1040">
        <v>8550</v>
      </c>
      <c r="Q1040" t="s">
        <v>57</v>
      </c>
    </row>
    <row r="1041" spans="1:17">
      <c r="A1041">
        <v>1040</v>
      </c>
      <c r="B1041">
        <v>1040</v>
      </c>
      <c r="C1041" s="12">
        <v>44639</v>
      </c>
      <c r="D1041">
        <v>1</v>
      </c>
      <c r="E1041">
        <v>10</v>
      </c>
      <c r="F1041">
        <v>1</v>
      </c>
      <c r="G1041" t="s">
        <v>45</v>
      </c>
      <c r="H1041" t="s">
        <v>15</v>
      </c>
      <c r="I1041" t="s">
        <v>32</v>
      </c>
      <c r="J1041" t="s">
        <v>17</v>
      </c>
      <c r="K1041">
        <v>9000</v>
      </c>
      <c r="L1041" t="s">
        <v>18</v>
      </c>
      <c r="M1041">
        <v>9000</v>
      </c>
      <c r="N1041" t="s">
        <v>56</v>
      </c>
      <c r="O1041">
        <v>450</v>
      </c>
      <c r="P1041">
        <v>8550</v>
      </c>
      <c r="Q1041" t="s">
        <v>59</v>
      </c>
    </row>
    <row r="1042" spans="1:17">
      <c r="A1042">
        <v>1041</v>
      </c>
      <c r="B1042">
        <v>1041</v>
      </c>
      <c r="C1042" s="12">
        <v>44797</v>
      </c>
      <c r="D1042">
        <v>56</v>
      </c>
      <c r="E1042">
        <v>13</v>
      </c>
      <c r="F1042">
        <v>3</v>
      </c>
      <c r="G1042" t="s">
        <v>45</v>
      </c>
      <c r="H1042" t="s">
        <v>20</v>
      </c>
      <c r="I1042" t="s">
        <v>36</v>
      </c>
      <c r="J1042" t="s">
        <v>17</v>
      </c>
      <c r="K1042">
        <v>10000</v>
      </c>
      <c r="L1042" t="s">
        <v>18</v>
      </c>
      <c r="M1042">
        <v>30000</v>
      </c>
      <c r="N1042" t="s">
        <v>56</v>
      </c>
      <c r="O1042">
        <v>1500</v>
      </c>
      <c r="P1042">
        <v>28500</v>
      </c>
      <c r="Q1042" t="s">
        <v>58</v>
      </c>
    </row>
    <row r="1043" spans="1:17">
      <c r="A1043">
        <v>1042</v>
      </c>
      <c r="B1043">
        <v>1042</v>
      </c>
      <c r="C1043" s="12">
        <v>44668</v>
      </c>
      <c r="D1043">
        <v>100</v>
      </c>
      <c r="E1043">
        <v>14</v>
      </c>
      <c r="F1043">
        <v>3</v>
      </c>
      <c r="G1043" t="s">
        <v>14</v>
      </c>
      <c r="H1043" t="s">
        <v>15</v>
      </c>
      <c r="I1043" t="s">
        <v>37</v>
      </c>
      <c r="J1043" t="s">
        <v>17</v>
      </c>
      <c r="K1043">
        <v>10000</v>
      </c>
      <c r="L1043" t="s">
        <v>18</v>
      </c>
      <c r="M1043">
        <v>30000</v>
      </c>
      <c r="N1043" t="s">
        <v>56</v>
      </c>
      <c r="O1043">
        <v>1500</v>
      </c>
      <c r="P1043">
        <v>28500</v>
      </c>
      <c r="Q1043" t="s">
        <v>57</v>
      </c>
    </row>
    <row r="1044" spans="1:17">
      <c r="A1044">
        <v>1043</v>
      </c>
      <c r="B1044">
        <v>1043</v>
      </c>
      <c r="C1044" s="12">
        <v>44667</v>
      </c>
      <c r="D1044">
        <v>48</v>
      </c>
      <c r="E1044">
        <v>2</v>
      </c>
      <c r="F1044">
        <v>1</v>
      </c>
      <c r="G1044" t="s">
        <v>14</v>
      </c>
      <c r="H1044" t="s">
        <v>15</v>
      </c>
      <c r="I1044" t="s">
        <v>21</v>
      </c>
      <c r="J1044" t="s">
        <v>17</v>
      </c>
      <c r="K1044">
        <v>9000</v>
      </c>
      <c r="L1044" t="s">
        <v>18</v>
      </c>
      <c r="M1044">
        <v>9000</v>
      </c>
      <c r="N1044" t="s">
        <v>56</v>
      </c>
      <c r="O1044">
        <v>450</v>
      </c>
      <c r="P1044">
        <v>8550</v>
      </c>
      <c r="Q1044" t="s">
        <v>57</v>
      </c>
    </row>
    <row r="1045" spans="1:17">
      <c r="A1045">
        <v>1044</v>
      </c>
      <c r="B1045">
        <v>1044</v>
      </c>
      <c r="C1045" s="12">
        <v>44566</v>
      </c>
      <c r="D1045">
        <v>60</v>
      </c>
      <c r="E1045">
        <v>9</v>
      </c>
      <c r="F1045">
        <v>3</v>
      </c>
      <c r="G1045" t="s">
        <v>33</v>
      </c>
      <c r="H1045" t="s">
        <v>15</v>
      </c>
      <c r="I1045" t="s">
        <v>31</v>
      </c>
      <c r="J1045" t="s">
        <v>17</v>
      </c>
      <c r="K1045">
        <v>9000</v>
      </c>
      <c r="L1045" t="s">
        <v>25</v>
      </c>
      <c r="M1045">
        <v>27000</v>
      </c>
      <c r="N1045" t="s">
        <v>56</v>
      </c>
      <c r="O1045">
        <v>1350</v>
      </c>
      <c r="P1045">
        <v>25650</v>
      </c>
      <c r="Q1045" t="s">
        <v>62</v>
      </c>
    </row>
    <row r="1046" spans="1:17">
      <c r="A1046">
        <v>1045</v>
      </c>
      <c r="B1046">
        <v>1045</v>
      </c>
      <c r="C1046" s="12">
        <v>44783</v>
      </c>
      <c r="D1046">
        <v>29</v>
      </c>
      <c r="E1046">
        <v>15</v>
      </c>
      <c r="F1046">
        <v>3</v>
      </c>
      <c r="G1046" t="s">
        <v>19</v>
      </c>
      <c r="H1046" t="s">
        <v>15</v>
      </c>
      <c r="I1046" t="s">
        <v>38</v>
      </c>
      <c r="J1046" t="s">
        <v>17</v>
      </c>
      <c r="K1046">
        <v>10000</v>
      </c>
      <c r="L1046" t="s">
        <v>18</v>
      </c>
      <c r="M1046">
        <v>30000</v>
      </c>
      <c r="N1046" t="s">
        <v>19</v>
      </c>
      <c r="O1046">
        <v>0</v>
      </c>
      <c r="P1046">
        <v>30000</v>
      </c>
      <c r="Q1046" t="s">
        <v>58</v>
      </c>
    </row>
    <row r="1047" spans="1:17">
      <c r="A1047">
        <v>1046</v>
      </c>
      <c r="B1047">
        <v>1046</v>
      </c>
      <c r="C1047" s="12">
        <v>44609</v>
      </c>
      <c r="D1047">
        <v>41</v>
      </c>
      <c r="E1047">
        <v>5</v>
      </c>
      <c r="F1047">
        <v>2</v>
      </c>
      <c r="G1047" t="s">
        <v>14</v>
      </c>
      <c r="H1047" t="s">
        <v>15</v>
      </c>
      <c r="I1047" t="s">
        <v>26</v>
      </c>
      <c r="J1047" t="s">
        <v>17</v>
      </c>
      <c r="K1047">
        <v>9000</v>
      </c>
      <c r="L1047" t="s">
        <v>25</v>
      </c>
      <c r="M1047">
        <v>18000</v>
      </c>
      <c r="N1047" t="s">
        <v>56</v>
      </c>
      <c r="O1047">
        <v>900</v>
      </c>
      <c r="P1047">
        <v>17100</v>
      </c>
      <c r="Q1047" t="s">
        <v>61</v>
      </c>
    </row>
    <row r="1048" spans="1:17">
      <c r="A1048">
        <v>1047</v>
      </c>
      <c r="B1048">
        <v>1047</v>
      </c>
      <c r="C1048" s="12">
        <v>44792</v>
      </c>
      <c r="D1048">
        <v>77</v>
      </c>
      <c r="E1048">
        <v>17</v>
      </c>
      <c r="F1048">
        <v>2</v>
      </c>
      <c r="G1048" t="s">
        <v>33</v>
      </c>
      <c r="H1048" t="s">
        <v>20</v>
      </c>
      <c r="I1048" t="s">
        <v>40</v>
      </c>
      <c r="J1048" t="s">
        <v>17</v>
      </c>
      <c r="K1048">
        <v>10000</v>
      </c>
      <c r="L1048" t="s">
        <v>18</v>
      </c>
      <c r="M1048">
        <v>20000</v>
      </c>
      <c r="N1048" t="s">
        <v>56</v>
      </c>
      <c r="O1048">
        <v>1000</v>
      </c>
      <c r="P1048">
        <v>19000</v>
      </c>
      <c r="Q1048" t="s">
        <v>58</v>
      </c>
    </row>
    <row r="1049" spans="1:17">
      <c r="A1049">
        <v>1048</v>
      </c>
      <c r="B1049">
        <v>1048</v>
      </c>
      <c r="C1049" s="12">
        <v>44678</v>
      </c>
      <c r="D1049">
        <v>81</v>
      </c>
      <c r="E1049">
        <v>8</v>
      </c>
      <c r="F1049">
        <v>2</v>
      </c>
      <c r="G1049" t="s">
        <v>14</v>
      </c>
      <c r="H1049" t="s">
        <v>20</v>
      </c>
      <c r="I1049" t="s">
        <v>29</v>
      </c>
      <c r="J1049" t="s">
        <v>17</v>
      </c>
      <c r="K1049">
        <v>9000</v>
      </c>
      <c r="L1049" t="s">
        <v>25</v>
      </c>
      <c r="M1049">
        <v>18000</v>
      </c>
      <c r="N1049" t="s">
        <v>56</v>
      </c>
      <c r="O1049">
        <v>900</v>
      </c>
      <c r="P1049">
        <v>17100</v>
      </c>
      <c r="Q1049" t="s">
        <v>57</v>
      </c>
    </row>
    <row r="1050" spans="1:17">
      <c r="A1050">
        <v>1049</v>
      </c>
      <c r="B1050">
        <v>1049</v>
      </c>
      <c r="C1050" s="12">
        <v>44643</v>
      </c>
      <c r="D1050">
        <v>2</v>
      </c>
      <c r="E1050">
        <v>11</v>
      </c>
      <c r="F1050">
        <v>2</v>
      </c>
      <c r="G1050" t="s">
        <v>19</v>
      </c>
      <c r="H1050" t="s">
        <v>15</v>
      </c>
      <c r="I1050" t="s">
        <v>34</v>
      </c>
      <c r="J1050" t="s">
        <v>17</v>
      </c>
      <c r="K1050">
        <v>10000</v>
      </c>
      <c r="L1050" t="s">
        <v>18</v>
      </c>
      <c r="M1050">
        <v>20000</v>
      </c>
      <c r="N1050" t="s">
        <v>19</v>
      </c>
      <c r="O1050">
        <v>0</v>
      </c>
      <c r="P1050">
        <v>20000</v>
      </c>
      <c r="Q1050" t="s">
        <v>59</v>
      </c>
    </row>
    <row r="1051" spans="1:17">
      <c r="A1051">
        <v>1050</v>
      </c>
      <c r="B1051">
        <v>1050</v>
      </c>
      <c r="C1051" s="12">
        <v>44726</v>
      </c>
      <c r="D1051">
        <v>53</v>
      </c>
      <c r="E1051">
        <v>12</v>
      </c>
      <c r="F1051">
        <v>2</v>
      </c>
      <c r="G1051" t="s">
        <v>45</v>
      </c>
      <c r="H1051" t="s">
        <v>15</v>
      </c>
      <c r="I1051" t="s">
        <v>35</v>
      </c>
      <c r="J1051" t="s">
        <v>17</v>
      </c>
      <c r="K1051">
        <v>10000</v>
      </c>
      <c r="L1051" t="s">
        <v>18</v>
      </c>
      <c r="M1051">
        <v>20000</v>
      </c>
      <c r="N1051" t="s">
        <v>56</v>
      </c>
      <c r="O1051">
        <v>1000</v>
      </c>
      <c r="P1051">
        <v>19000</v>
      </c>
      <c r="Q1051" t="s">
        <v>63</v>
      </c>
    </row>
    <row r="1052" spans="1:17">
      <c r="A1052">
        <v>1051</v>
      </c>
      <c r="B1052">
        <v>1051</v>
      </c>
      <c r="C1052" s="12">
        <v>44798</v>
      </c>
      <c r="D1052">
        <v>39</v>
      </c>
      <c r="E1052">
        <v>14</v>
      </c>
      <c r="F1052">
        <v>1</v>
      </c>
      <c r="G1052" t="s">
        <v>45</v>
      </c>
      <c r="H1052" t="s">
        <v>20</v>
      </c>
      <c r="I1052" t="s">
        <v>37</v>
      </c>
      <c r="J1052" t="s">
        <v>17</v>
      </c>
      <c r="K1052">
        <v>10000</v>
      </c>
      <c r="L1052" t="s">
        <v>18</v>
      </c>
      <c r="M1052">
        <v>10000</v>
      </c>
      <c r="N1052" t="s">
        <v>56</v>
      </c>
      <c r="O1052">
        <v>500</v>
      </c>
      <c r="P1052">
        <v>9500</v>
      </c>
      <c r="Q1052" t="s">
        <v>58</v>
      </c>
    </row>
    <row r="1053" spans="1:17">
      <c r="A1053">
        <v>1052</v>
      </c>
      <c r="B1053">
        <v>1052</v>
      </c>
      <c r="C1053" s="12">
        <v>44752</v>
      </c>
      <c r="D1053">
        <v>67</v>
      </c>
      <c r="E1053">
        <v>15</v>
      </c>
      <c r="F1053">
        <v>1</v>
      </c>
      <c r="G1053" t="s">
        <v>14</v>
      </c>
      <c r="H1053" t="s">
        <v>15</v>
      </c>
      <c r="I1053" t="s">
        <v>38</v>
      </c>
      <c r="J1053" t="s">
        <v>17</v>
      </c>
      <c r="K1053">
        <v>10000</v>
      </c>
      <c r="L1053" t="s">
        <v>18</v>
      </c>
      <c r="M1053">
        <v>10000</v>
      </c>
      <c r="N1053" t="s">
        <v>56</v>
      </c>
      <c r="O1053">
        <v>500</v>
      </c>
      <c r="P1053">
        <v>9500</v>
      </c>
      <c r="Q1053" t="s">
        <v>60</v>
      </c>
    </row>
    <row r="1054" spans="1:17">
      <c r="A1054">
        <v>1053</v>
      </c>
      <c r="B1054">
        <v>1053</v>
      </c>
      <c r="C1054" s="12">
        <v>44636</v>
      </c>
      <c r="D1054">
        <v>61</v>
      </c>
      <c r="E1054">
        <v>18</v>
      </c>
      <c r="F1054">
        <v>3</v>
      </c>
      <c r="G1054" t="s">
        <v>22</v>
      </c>
      <c r="H1054" t="s">
        <v>15</v>
      </c>
      <c r="I1054" t="s">
        <v>41</v>
      </c>
      <c r="J1054" t="s">
        <v>17</v>
      </c>
      <c r="K1054">
        <v>9000</v>
      </c>
      <c r="L1054" t="s">
        <v>18</v>
      </c>
      <c r="M1054">
        <v>27000</v>
      </c>
      <c r="N1054" t="s">
        <v>56</v>
      </c>
      <c r="O1054">
        <v>1350</v>
      </c>
      <c r="P1054">
        <v>25650</v>
      </c>
      <c r="Q1054" t="s">
        <v>59</v>
      </c>
    </row>
    <row r="1055" spans="1:17">
      <c r="A1055">
        <v>1054</v>
      </c>
      <c r="B1055">
        <v>1054</v>
      </c>
      <c r="C1055" s="12">
        <v>44644</v>
      </c>
      <c r="D1055">
        <v>3</v>
      </c>
      <c r="E1055">
        <v>15</v>
      </c>
      <c r="F1055">
        <v>3</v>
      </c>
      <c r="G1055" t="s">
        <v>30</v>
      </c>
      <c r="H1055" t="s">
        <v>15</v>
      </c>
      <c r="I1055" t="s">
        <v>38</v>
      </c>
      <c r="J1055" t="s">
        <v>17</v>
      </c>
      <c r="K1055">
        <v>10000</v>
      </c>
      <c r="L1055" t="s">
        <v>18</v>
      </c>
      <c r="M1055">
        <v>30000</v>
      </c>
      <c r="N1055" t="s">
        <v>56</v>
      </c>
      <c r="O1055">
        <v>1500</v>
      </c>
      <c r="P1055">
        <v>28500</v>
      </c>
      <c r="Q1055" t="s">
        <v>59</v>
      </c>
    </row>
    <row r="1056" spans="1:17">
      <c r="A1056">
        <v>1055</v>
      </c>
      <c r="B1056">
        <v>1055</v>
      </c>
      <c r="C1056" s="12">
        <v>44740</v>
      </c>
      <c r="D1056">
        <v>19</v>
      </c>
      <c r="E1056">
        <v>6</v>
      </c>
      <c r="F1056">
        <v>2</v>
      </c>
      <c r="G1056" t="s">
        <v>19</v>
      </c>
      <c r="H1056" t="s">
        <v>15</v>
      </c>
      <c r="I1056" t="s">
        <v>27</v>
      </c>
      <c r="J1056" t="s">
        <v>17</v>
      </c>
      <c r="K1056">
        <v>9000</v>
      </c>
      <c r="L1056" t="s">
        <v>25</v>
      </c>
      <c r="M1056">
        <v>18000</v>
      </c>
      <c r="N1056" t="s">
        <v>19</v>
      </c>
      <c r="O1056">
        <v>0</v>
      </c>
      <c r="P1056">
        <v>18000</v>
      </c>
      <c r="Q1056" t="s">
        <v>63</v>
      </c>
    </row>
    <row r="1057" spans="1:17">
      <c r="A1057">
        <v>1056</v>
      </c>
      <c r="B1057">
        <v>1056</v>
      </c>
      <c r="C1057" s="12">
        <v>44689</v>
      </c>
      <c r="D1057">
        <v>4</v>
      </c>
      <c r="E1057">
        <v>14</v>
      </c>
      <c r="F1057">
        <v>3</v>
      </c>
      <c r="G1057" t="s">
        <v>33</v>
      </c>
      <c r="H1057" t="s">
        <v>15</v>
      </c>
      <c r="I1057" t="s">
        <v>37</v>
      </c>
      <c r="J1057" t="s">
        <v>17</v>
      </c>
      <c r="K1057">
        <v>10000</v>
      </c>
      <c r="L1057" t="s">
        <v>18</v>
      </c>
      <c r="M1057">
        <v>30000</v>
      </c>
      <c r="N1057" t="s">
        <v>56</v>
      </c>
      <c r="O1057">
        <v>1500</v>
      </c>
      <c r="P1057">
        <v>28500</v>
      </c>
      <c r="Q1057" t="s">
        <v>64</v>
      </c>
    </row>
    <row r="1058" spans="1:17">
      <c r="A1058">
        <v>1057</v>
      </c>
      <c r="B1058">
        <v>1057</v>
      </c>
      <c r="C1058" s="12">
        <v>44777</v>
      </c>
      <c r="D1058">
        <v>44</v>
      </c>
      <c r="E1058">
        <v>9</v>
      </c>
      <c r="F1058">
        <v>2</v>
      </c>
      <c r="G1058" t="s">
        <v>30</v>
      </c>
      <c r="H1058" t="s">
        <v>20</v>
      </c>
      <c r="I1058" t="s">
        <v>31</v>
      </c>
      <c r="J1058" t="s">
        <v>17</v>
      </c>
      <c r="K1058">
        <v>9000</v>
      </c>
      <c r="L1058" t="s">
        <v>25</v>
      </c>
      <c r="M1058">
        <v>18000</v>
      </c>
      <c r="N1058" t="s">
        <v>56</v>
      </c>
      <c r="O1058">
        <v>900</v>
      </c>
      <c r="P1058">
        <v>17100</v>
      </c>
      <c r="Q1058" t="s">
        <v>58</v>
      </c>
    </row>
    <row r="1059" spans="1:17">
      <c r="A1059">
        <v>1058</v>
      </c>
      <c r="B1059">
        <v>1058</v>
      </c>
      <c r="C1059" s="12">
        <v>44794</v>
      </c>
      <c r="D1059">
        <v>76</v>
      </c>
      <c r="E1059">
        <v>14</v>
      </c>
      <c r="F1059">
        <v>3</v>
      </c>
      <c r="G1059" t="s">
        <v>14</v>
      </c>
      <c r="H1059" t="s">
        <v>15</v>
      </c>
      <c r="I1059" t="s">
        <v>37</v>
      </c>
      <c r="J1059" t="s">
        <v>17</v>
      </c>
      <c r="K1059">
        <v>10000</v>
      </c>
      <c r="L1059" t="s">
        <v>18</v>
      </c>
      <c r="M1059">
        <v>30000</v>
      </c>
      <c r="N1059" t="s">
        <v>56</v>
      </c>
      <c r="O1059">
        <v>1500</v>
      </c>
      <c r="P1059">
        <v>28500</v>
      </c>
      <c r="Q1059" t="s">
        <v>58</v>
      </c>
    </row>
    <row r="1060" spans="1:17">
      <c r="A1060">
        <v>1059</v>
      </c>
      <c r="B1060">
        <v>1059</v>
      </c>
      <c r="C1060" s="12">
        <v>44602</v>
      </c>
      <c r="D1060">
        <v>43</v>
      </c>
      <c r="E1060">
        <v>12</v>
      </c>
      <c r="F1060">
        <v>2</v>
      </c>
      <c r="G1060" t="s">
        <v>14</v>
      </c>
      <c r="H1060" t="s">
        <v>15</v>
      </c>
      <c r="I1060" t="s">
        <v>35</v>
      </c>
      <c r="J1060" t="s">
        <v>17</v>
      </c>
      <c r="K1060">
        <v>10000</v>
      </c>
      <c r="L1060" t="s">
        <v>18</v>
      </c>
      <c r="M1060">
        <v>20000</v>
      </c>
      <c r="N1060" t="s">
        <v>56</v>
      </c>
      <c r="O1060">
        <v>1000</v>
      </c>
      <c r="P1060">
        <v>19000</v>
      </c>
      <c r="Q1060" t="s">
        <v>61</v>
      </c>
    </row>
    <row r="1061" spans="1:17">
      <c r="A1061">
        <v>1060</v>
      </c>
      <c r="B1061">
        <v>1060</v>
      </c>
      <c r="C1061" s="12">
        <v>44678</v>
      </c>
      <c r="D1061">
        <v>90</v>
      </c>
      <c r="E1061">
        <v>13</v>
      </c>
      <c r="F1061">
        <v>3</v>
      </c>
      <c r="G1061" t="s">
        <v>45</v>
      </c>
      <c r="H1061" t="s">
        <v>15</v>
      </c>
      <c r="I1061" t="s">
        <v>36</v>
      </c>
      <c r="J1061" t="s">
        <v>17</v>
      </c>
      <c r="K1061">
        <v>10000</v>
      </c>
      <c r="L1061" t="s">
        <v>18</v>
      </c>
      <c r="M1061">
        <v>30000</v>
      </c>
      <c r="N1061" t="s">
        <v>56</v>
      </c>
      <c r="O1061">
        <v>1500</v>
      </c>
      <c r="P1061">
        <v>28500</v>
      </c>
      <c r="Q1061" t="s">
        <v>57</v>
      </c>
    </row>
    <row r="1062" spans="1:17">
      <c r="A1062">
        <v>1061</v>
      </c>
      <c r="B1062">
        <v>1061</v>
      </c>
      <c r="C1062" s="12">
        <v>44602</v>
      </c>
      <c r="D1062">
        <v>47</v>
      </c>
      <c r="E1062">
        <v>17</v>
      </c>
      <c r="F1062">
        <v>1</v>
      </c>
      <c r="G1062" t="s">
        <v>14</v>
      </c>
      <c r="H1062" t="s">
        <v>15</v>
      </c>
      <c r="I1062" t="s">
        <v>40</v>
      </c>
      <c r="J1062" t="s">
        <v>17</v>
      </c>
      <c r="K1062">
        <v>10000</v>
      </c>
      <c r="L1062" t="s">
        <v>18</v>
      </c>
      <c r="M1062">
        <v>10000</v>
      </c>
      <c r="N1062" t="s">
        <v>56</v>
      </c>
      <c r="O1062">
        <v>500</v>
      </c>
      <c r="P1062">
        <v>9500</v>
      </c>
      <c r="Q1062" t="s">
        <v>61</v>
      </c>
    </row>
    <row r="1063" spans="1:17">
      <c r="A1063">
        <v>1062</v>
      </c>
      <c r="B1063">
        <v>1062</v>
      </c>
      <c r="C1063" s="12">
        <v>44761</v>
      </c>
      <c r="D1063">
        <v>73</v>
      </c>
      <c r="E1063">
        <v>6</v>
      </c>
      <c r="F1063">
        <v>3</v>
      </c>
      <c r="G1063" t="s">
        <v>19</v>
      </c>
      <c r="H1063" t="s">
        <v>20</v>
      </c>
      <c r="I1063" t="s">
        <v>27</v>
      </c>
      <c r="J1063" t="s">
        <v>17</v>
      </c>
      <c r="K1063">
        <v>9000</v>
      </c>
      <c r="L1063" t="s">
        <v>25</v>
      </c>
      <c r="M1063">
        <v>27000</v>
      </c>
      <c r="N1063" t="s">
        <v>19</v>
      </c>
      <c r="O1063">
        <v>0</v>
      </c>
      <c r="P1063">
        <v>27000</v>
      </c>
      <c r="Q1063" t="s">
        <v>60</v>
      </c>
    </row>
    <row r="1064" spans="1:17">
      <c r="A1064">
        <v>1063</v>
      </c>
      <c r="B1064">
        <v>1063</v>
      </c>
      <c r="C1064" s="12">
        <v>44675</v>
      </c>
      <c r="D1064">
        <v>96</v>
      </c>
      <c r="E1064">
        <v>17</v>
      </c>
      <c r="F1064">
        <v>3</v>
      </c>
      <c r="G1064" t="s">
        <v>33</v>
      </c>
      <c r="H1064" t="s">
        <v>20</v>
      </c>
      <c r="I1064" t="s">
        <v>40</v>
      </c>
      <c r="J1064" t="s">
        <v>17</v>
      </c>
      <c r="K1064">
        <v>10000</v>
      </c>
      <c r="L1064" t="s">
        <v>18</v>
      </c>
      <c r="M1064">
        <v>30000</v>
      </c>
      <c r="N1064" t="s">
        <v>56</v>
      </c>
      <c r="O1064">
        <v>1500</v>
      </c>
      <c r="P1064">
        <v>28500</v>
      </c>
      <c r="Q1064" t="s">
        <v>57</v>
      </c>
    </row>
    <row r="1065" spans="1:17">
      <c r="A1065">
        <v>1064</v>
      </c>
      <c r="B1065">
        <v>1064</v>
      </c>
      <c r="C1065" s="12">
        <v>44668</v>
      </c>
      <c r="D1065">
        <v>63</v>
      </c>
      <c r="E1065">
        <v>13</v>
      </c>
      <c r="F1065">
        <v>2</v>
      </c>
      <c r="G1065" t="s">
        <v>14</v>
      </c>
      <c r="H1065" t="s">
        <v>15</v>
      </c>
      <c r="I1065" t="s">
        <v>36</v>
      </c>
      <c r="J1065" t="s">
        <v>17</v>
      </c>
      <c r="K1065">
        <v>10000</v>
      </c>
      <c r="L1065" t="s">
        <v>18</v>
      </c>
      <c r="M1065">
        <v>20000</v>
      </c>
      <c r="N1065" t="s">
        <v>56</v>
      </c>
      <c r="O1065">
        <v>1000</v>
      </c>
      <c r="P1065">
        <v>19000</v>
      </c>
      <c r="Q1065" t="s">
        <v>57</v>
      </c>
    </row>
    <row r="1066" spans="1:17">
      <c r="A1066">
        <v>1065</v>
      </c>
      <c r="B1066">
        <v>1065</v>
      </c>
      <c r="C1066" s="12">
        <v>44744</v>
      </c>
      <c r="D1066">
        <v>87</v>
      </c>
      <c r="E1066">
        <v>8</v>
      </c>
      <c r="F1066">
        <v>3</v>
      </c>
      <c r="G1066" t="s">
        <v>19</v>
      </c>
      <c r="H1066" t="s">
        <v>15</v>
      </c>
      <c r="I1066" t="s">
        <v>29</v>
      </c>
      <c r="J1066" t="s">
        <v>17</v>
      </c>
      <c r="K1066">
        <v>9000</v>
      </c>
      <c r="L1066" t="s">
        <v>25</v>
      </c>
      <c r="M1066">
        <v>27000</v>
      </c>
      <c r="N1066" t="s">
        <v>19</v>
      </c>
      <c r="O1066">
        <v>0</v>
      </c>
      <c r="P1066">
        <v>27000</v>
      </c>
      <c r="Q1066" t="s">
        <v>60</v>
      </c>
    </row>
    <row r="1067" spans="1:17">
      <c r="A1067">
        <v>1066</v>
      </c>
      <c r="B1067">
        <v>1066</v>
      </c>
      <c r="C1067" s="12">
        <v>44759</v>
      </c>
      <c r="D1067">
        <v>12</v>
      </c>
      <c r="E1067">
        <v>5</v>
      </c>
      <c r="F1067">
        <v>2</v>
      </c>
      <c r="G1067" t="s">
        <v>30</v>
      </c>
      <c r="H1067" t="s">
        <v>15</v>
      </c>
      <c r="I1067" t="s">
        <v>26</v>
      </c>
      <c r="J1067" t="s">
        <v>17</v>
      </c>
      <c r="K1067">
        <v>9000</v>
      </c>
      <c r="L1067" t="s">
        <v>25</v>
      </c>
      <c r="M1067">
        <v>18000</v>
      </c>
      <c r="N1067" t="s">
        <v>56</v>
      </c>
      <c r="O1067">
        <v>900</v>
      </c>
      <c r="P1067">
        <v>17100</v>
      </c>
      <c r="Q1067" t="s">
        <v>60</v>
      </c>
    </row>
    <row r="1068" spans="1:17">
      <c r="A1068">
        <v>1067</v>
      </c>
      <c r="B1068">
        <v>1067</v>
      </c>
      <c r="C1068" s="12">
        <v>44689</v>
      </c>
      <c r="D1068">
        <v>75</v>
      </c>
      <c r="E1068">
        <v>2</v>
      </c>
      <c r="F1068">
        <v>3</v>
      </c>
      <c r="G1068" t="s">
        <v>30</v>
      </c>
      <c r="H1068" t="s">
        <v>20</v>
      </c>
      <c r="I1068" t="s">
        <v>21</v>
      </c>
      <c r="J1068" t="s">
        <v>17</v>
      </c>
      <c r="K1068">
        <v>9000</v>
      </c>
      <c r="L1068" t="s">
        <v>18</v>
      </c>
      <c r="M1068">
        <v>27000</v>
      </c>
      <c r="N1068" t="s">
        <v>56</v>
      </c>
      <c r="O1068">
        <v>1350</v>
      </c>
      <c r="P1068">
        <v>25650</v>
      </c>
      <c r="Q1068" t="s">
        <v>64</v>
      </c>
    </row>
    <row r="1069" spans="1:17">
      <c r="A1069">
        <v>1068</v>
      </c>
      <c r="B1069">
        <v>1068</v>
      </c>
      <c r="C1069" s="12">
        <v>44569</v>
      </c>
      <c r="D1069">
        <v>80</v>
      </c>
      <c r="E1069">
        <v>18</v>
      </c>
      <c r="F1069">
        <v>2</v>
      </c>
      <c r="G1069" t="s">
        <v>14</v>
      </c>
      <c r="H1069" t="s">
        <v>20</v>
      </c>
      <c r="I1069" t="s">
        <v>41</v>
      </c>
      <c r="J1069" t="s">
        <v>17</v>
      </c>
      <c r="K1069">
        <v>9000</v>
      </c>
      <c r="L1069" t="s">
        <v>18</v>
      </c>
      <c r="M1069">
        <v>18000</v>
      </c>
      <c r="N1069" t="s">
        <v>56</v>
      </c>
      <c r="O1069">
        <v>900</v>
      </c>
      <c r="P1069">
        <v>17100</v>
      </c>
      <c r="Q1069" t="s">
        <v>62</v>
      </c>
    </row>
    <row r="1070" spans="1:17">
      <c r="A1070">
        <v>1069</v>
      </c>
      <c r="B1070">
        <v>1069</v>
      </c>
      <c r="C1070" s="12">
        <v>44799</v>
      </c>
      <c r="D1070">
        <v>82</v>
      </c>
      <c r="E1070">
        <v>8</v>
      </c>
      <c r="F1070">
        <v>2</v>
      </c>
      <c r="G1070" t="s">
        <v>45</v>
      </c>
      <c r="H1070" t="s">
        <v>15</v>
      </c>
      <c r="I1070" t="s">
        <v>29</v>
      </c>
      <c r="J1070" t="s">
        <v>17</v>
      </c>
      <c r="K1070">
        <v>9000</v>
      </c>
      <c r="L1070" t="s">
        <v>25</v>
      </c>
      <c r="M1070">
        <v>18000</v>
      </c>
      <c r="N1070" t="s">
        <v>56</v>
      </c>
      <c r="O1070">
        <v>900</v>
      </c>
      <c r="P1070">
        <v>17100</v>
      </c>
      <c r="Q1070" t="s">
        <v>58</v>
      </c>
    </row>
    <row r="1071" spans="1:17">
      <c r="A1071">
        <v>1070</v>
      </c>
      <c r="B1071">
        <v>1070</v>
      </c>
      <c r="C1071" s="12">
        <v>44664</v>
      </c>
      <c r="D1071">
        <v>40</v>
      </c>
      <c r="E1071">
        <v>10</v>
      </c>
      <c r="F1071">
        <v>3</v>
      </c>
      <c r="G1071" t="s">
        <v>14</v>
      </c>
      <c r="H1071" t="s">
        <v>20</v>
      </c>
      <c r="I1071" t="s">
        <v>32</v>
      </c>
      <c r="J1071" t="s">
        <v>17</v>
      </c>
      <c r="K1071">
        <v>9000</v>
      </c>
      <c r="L1071" t="s">
        <v>18</v>
      </c>
      <c r="M1071">
        <v>27000</v>
      </c>
      <c r="N1071" t="s">
        <v>56</v>
      </c>
      <c r="O1071">
        <v>1350</v>
      </c>
      <c r="P1071">
        <v>25650</v>
      </c>
      <c r="Q1071" t="s">
        <v>57</v>
      </c>
    </row>
    <row r="1072" spans="1:17">
      <c r="A1072">
        <v>1071</v>
      </c>
      <c r="B1072">
        <v>1071</v>
      </c>
      <c r="C1072" s="12">
        <v>44590</v>
      </c>
      <c r="D1072">
        <v>19</v>
      </c>
      <c r="E1072">
        <v>14</v>
      </c>
      <c r="F1072">
        <v>3</v>
      </c>
      <c r="G1072" t="s">
        <v>33</v>
      </c>
      <c r="H1072" t="s">
        <v>15</v>
      </c>
      <c r="I1072" t="s">
        <v>37</v>
      </c>
      <c r="J1072" t="s">
        <v>17</v>
      </c>
      <c r="K1072">
        <v>10000</v>
      </c>
      <c r="L1072" t="s">
        <v>18</v>
      </c>
      <c r="M1072">
        <v>30000</v>
      </c>
      <c r="N1072" t="s">
        <v>56</v>
      </c>
      <c r="O1072">
        <v>1500</v>
      </c>
      <c r="P1072">
        <v>28500</v>
      </c>
      <c r="Q1072" t="s">
        <v>62</v>
      </c>
    </row>
    <row r="1073" spans="1:17">
      <c r="A1073">
        <v>1072</v>
      </c>
      <c r="B1073">
        <v>1072</v>
      </c>
      <c r="C1073" s="12">
        <v>44667</v>
      </c>
      <c r="D1073">
        <v>81</v>
      </c>
      <c r="E1073">
        <v>12</v>
      </c>
      <c r="F1073">
        <v>2</v>
      </c>
      <c r="G1073" t="s">
        <v>30</v>
      </c>
      <c r="H1073" t="s">
        <v>20</v>
      </c>
      <c r="I1073" t="s">
        <v>35</v>
      </c>
      <c r="J1073" t="s">
        <v>17</v>
      </c>
      <c r="K1073">
        <v>10000</v>
      </c>
      <c r="L1073" t="s">
        <v>18</v>
      </c>
      <c r="M1073">
        <v>20000</v>
      </c>
      <c r="N1073" t="s">
        <v>56</v>
      </c>
      <c r="O1073">
        <v>1000</v>
      </c>
      <c r="P1073">
        <v>19000</v>
      </c>
      <c r="Q1073" t="s">
        <v>57</v>
      </c>
    </row>
    <row r="1074" spans="1:17">
      <c r="A1074">
        <v>1073</v>
      </c>
      <c r="B1074">
        <v>1073</v>
      </c>
      <c r="C1074" s="12">
        <v>44756</v>
      </c>
      <c r="D1074">
        <v>12</v>
      </c>
      <c r="E1074">
        <v>4</v>
      </c>
      <c r="F1074">
        <v>2</v>
      </c>
      <c r="G1074" t="s">
        <v>45</v>
      </c>
      <c r="H1074" t="s">
        <v>15</v>
      </c>
      <c r="I1074" t="s">
        <v>24</v>
      </c>
      <c r="J1074" t="s">
        <v>17</v>
      </c>
      <c r="K1074">
        <v>9000</v>
      </c>
      <c r="L1074" t="s">
        <v>25</v>
      </c>
      <c r="M1074">
        <v>18000</v>
      </c>
      <c r="N1074" t="s">
        <v>56</v>
      </c>
      <c r="O1074">
        <v>900</v>
      </c>
      <c r="P1074">
        <v>17100</v>
      </c>
      <c r="Q1074" t="s">
        <v>60</v>
      </c>
    </row>
    <row r="1075" spans="1:17">
      <c r="A1075">
        <v>1074</v>
      </c>
      <c r="B1075">
        <v>1074</v>
      </c>
      <c r="C1075" s="12">
        <v>44786</v>
      </c>
      <c r="D1075">
        <v>60</v>
      </c>
      <c r="E1075">
        <v>17</v>
      </c>
      <c r="F1075">
        <v>2</v>
      </c>
      <c r="G1075" t="s">
        <v>19</v>
      </c>
      <c r="H1075" t="s">
        <v>20</v>
      </c>
      <c r="I1075" t="s">
        <v>40</v>
      </c>
      <c r="J1075" t="s">
        <v>17</v>
      </c>
      <c r="K1075">
        <v>10000</v>
      </c>
      <c r="L1075" t="s">
        <v>18</v>
      </c>
      <c r="M1075">
        <v>20000</v>
      </c>
      <c r="N1075" t="s">
        <v>19</v>
      </c>
      <c r="O1075">
        <v>0</v>
      </c>
      <c r="P1075">
        <v>20000</v>
      </c>
      <c r="Q1075" t="s">
        <v>58</v>
      </c>
    </row>
    <row r="1076" spans="1:17">
      <c r="A1076">
        <v>1075</v>
      </c>
      <c r="B1076">
        <v>1075</v>
      </c>
      <c r="C1076" s="12">
        <v>44743</v>
      </c>
      <c r="D1076">
        <v>94</v>
      </c>
      <c r="E1076">
        <v>4</v>
      </c>
      <c r="F1076">
        <v>3</v>
      </c>
      <c r="G1076" t="s">
        <v>19</v>
      </c>
      <c r="H1076" t="s">
        <v>20</v>
      </c>
      <c r="I1076" t="s">
        <v>24</v>
      </c>
      <c r="J1076" t="s">
        <v>17</v>
      </c>
      <c r="K1076">
        <v>9000</v>
      </c>
      <c r="L1076" t="s">
        <v>25</v>
      </c>
      <c r="M1076">
        <v>27000</v>
      </c>
      <c r="N1076" t="s">
        <v>19</v>
      </c>
      <c r="O1076">
        <v>0</v>
      </c>
      <c r="P1076">
        <v>27000</v>
      </c>
      <c r="Q1076" t="s">
        <v>60</v>
      </c>
    </row>
    <row r="1077" spans="1:17">
      <c r="A1077">
        <v>1076</v>
      </c>
      <c r="B1077">
        <v>1076</v>
      </c>
      <c r="C1077" s="12">
        <v>44776</v>
      </c>
      <c r="D1077">
        <v>4</v>
      </c>
      <c r="E1077">
        <v>5</v>
      </c>
      <c r="F1077">
        <v>2</v>
      </c>
      <c r="G1077" t="s">
        <v>14</v>
      </c>
      <c r="H1077" t="s">
        <v>20</v>
      </c>
      <c r="I1077" t="s">
        <v>26</v>
      </c>
      <c r="J1077" t="s">
        <v>17</v>
      </c>
      <c r="K1077">
        <v>9000</v>
      </c>
      <c r="L1077" t="s">
        <v>25</v>
      </c>
      <c r="M1077">
        <v>18000</v>
      </c>
      <c r="N1077" t="s">
        <v>56</v>
      </c>
      <c r="O1077">
        <v>900</v>
      </c>
      <c r="P1077">
        <v>17100</v>
      </c>
      <c r="Q1077" t="s">
        <v>58</v>
      </c>
    </row>
    <row r="1078" spans="1:17">
      <c r="A1078">
        <v>1077</v>
      </c>
      <c r="B1078">
        <v>1077</v>
      </c>
      <c r="C1078" s="12">
        <v>44707</v>
      </c>
      <c r="D1078">
        <v>33</v>
      </c>
      <c r="E1078">
        <v>16</v>
      </c>
      <c r="F1078">
        <v>2</v>
      </c>
      <c r="G1078" t="s">
        <v>19</v>
      </c>
      <c r="H1078" t="s">
        <v>15</v>
      </c>
      <c r="I1078" t="s">
        <v>39</v>
      </c>
      <c r="J1078" t="s">
        <v>17</v>
      </c>
      <c r="K1078">
        <v>10000</v>
      </c>
      <c r="L1078" t="s">
        <v>18</v>
      </c>
      <c r="M1078">
        <v>20000</v>
      </c>
      <c r="N1078" t="s">
        <v>19</v>
      </c>
      <c r="O1078">
        <v>0</v>
      </c>
      <c r="P1078">
        <v>20000</v>
      </c>
      <c r="Q1078" t="s">
        <v>64</v>
      </c>
    </row>
    <row r="1079" spans="1:17">
      <c r="A1079">
        <v>1078</v>
      </c>
      <c r="B1079">
        <v>1078</v>
      </c>
      <c r="C1079" s="12">
        <v>44672</v>
      </c>
      <c r="D1079">
        <v>47</v>
      </c>
      <c r="E1079">
        <v>13</v>
      </c>
      <c r="F1079">
        <v>2</v>
      </c>
      <c r="G1079" t="s">
        <v>22</v>
      </c>
      <c r="H1079" t="s">
        <v>15</v>
      </c>
      <c r="I1079" t="s">
        <v>36</v>
      </c>
      <c r="J1079" t="s">
        <v>17</v>
      </c>
      <c r="K1079">
        <v>10000</v>
      </c>
      <c r="L1079" t="s">
        <v>18</v>
      </c>
      <c r="M1079">
        <v>20000</v>
      </c>
      <c r="N1079" t="s">
        <v>56</v>
      </c>
      <c r="O1079">
        <v>1000</v>
      </c>
      <c r="P1079">
        <v>19000</v>
      </c>
      <c r="Q1079" t="s">
        <v>57</v>
      </c>
    </row>
    <row r="1080" spans="1:17">
      <c r="A1080">
        <v>1079</v>
      </c>
      <c r="B1080">
        <v>1079</v>
      </c>
      <c r="C1080" s="12">
        <v>44661</v>
      </c>
      <c r="D1080">
        <v>84</v>
      </c>
      <c r="E1080">
        <v>8</v>
      </c>
      <c r="F1080">
        <v>1</v>
      </c>
      <c r="G1080" t="s">
        <v>14</v>
      </c>
      <c r="H1080" t="s">
        <v>20</v>
      </c>
      <c r="I1080" t="s">
        <v>29</v>
      </c>
      <c r="J1080" t="s">
        <v>17</v>
      </c>
      <c r="K1080">
        <v>9000</v>
      </c>
      <c r="L1080" t="s">
        <v>25</v>
      </c>
      <c r="M1080">
        <v>9000</v>
      </c>
      <c r="N1080" t="s">
        <v>56</v>
      </c>
      <c r="O1080">
        <v>450</v>
      </c>
      <c r="P1080">
        <v>8550</v>
      </c>
      <c r="Q1080" t="s">
        <v>57</v>
      </c>
    </row>
    <row r="1081" spans="1:17">
      <c r="A1081">
        <v>1080</v>
      </c>
      <c r="B1081">
        <v>1080</v>
      </c>
      <c r="C1081" s="12">
        <v>44718</v>
      </c>
      <c r="D1081">
        <v>90</v>
      </c>
      <c r="E1081">
        <v>16</v>
      </c>
      <c r="F1081">
        <v>3</v>
      </c>
      <c r="G1081" t="s">
        <v>22</v>
      </c>
      <c r="H1081" t="s">
        <v>15</v>
      </c>
      <c r="I1081" t="s">
        <v>39</v>
      </c>
      <c r="J1081" t="s">
        <v>17</v>
      </c>
      <c r="K1081">
        <v>10000</v>
      </c>
      <c r="L1081" t="s">
        <v>18</v>
      </c>
      <c r="M1081">
        <v>30000</v>
      </c>
      <c r="N1081" t="s">
        <v>56</v>
      </c>
      <c r="O1081">
        <v>1500</v>
      </c>
      <c r="P1081">
        <v>28500</v>
      </c>
      <c r="Q1081" t="s">
        <v>63</v>
      </c>
    </row>
    <row r="1082" spans="1:17">
      <c r="A1082">
        <v>1081</v>
      </c>
      <c r="B1082">
        <v>1081</v>
      </c>
      <c r="C1082" s="12">
        <v>44711</v>
      </c>
      <c r="D1082">
        <v>4</v>
      </c>
      <c r="E1082">
        <v>9</v>
      </c>
      <c r="F1082">
        <v>3</v>
      </c>
      <c r="G1082" t="s">
        <v>33</v>
      </c>
      <c r="H1082" t="s">
        <v>15</v>
      </c>
      <c r="I1082" t="s">
        <v>31</v>
      </c>
      <c r="J1082" t="s">
        <v>17</v>
      </c>
      <c r="K1082">
        <v>9000</v>
      </c>
      <c r="L1082" t="s">
        <v>25</v>
      </c>
      <c r="M1082">
        <v>27000</v>
      </c>
      <c r="N1082" t="s">
        <v>56</v>
      </c>
      <c r="O1082">
        <v>1350</v>
      </c>
      <c r="P1082">
        <v>25650</v>
      </c>
      <c r="Q1082" t="s">
        <v>64</v>
      </c>
    </row>
    <row r="1083" spans="1:17">
      <c r="A1083">
        <v>1082</v>
      </c>
      <c r="B1083">
        <v>1082</v>
      </c>
      <c r="C1083" s="12">
        <v>44735</v>
      </c>
      <c r="D1083">
        <v>99</v>
      </c>
      <c r="E1083">
        <v>6</v>
      </c>
      <c r="F1083">
        <v>2</v>
      </c>
      <c r="G1083" t="s">
        <v>19</v>
      </c>
      <c r="H1083" t="s">
        <v>15</v>
      </c>
      <c r="I1083" t="s">
        <v>27</v>
      </c>
      <c r="J1083" t="s">
        <v>17</v>
      </c>
      <c r="K1083">
        <v>9000</v>
      </c>
      <c r="L1083" t="s">
        <v>25</v>
      </c>
      <c r="M1083">
        <v>18000</v>
      </c>
      <c r="N1083" t="s">
        <v>19</v>
      </c>
      <c r="O1083">
        <v>0</v>
      </c>
      <c r="P1083">
        <v>18000</v>
      </c>
      <c r="Q1083" t="s">
        <v>63</v>
      </c>
    </row>
    <row r="1084" spans="1:17">
      <c r="A1084">
        <v>1083</v>
      </c>
      <c r="B1084">
        <v>1083</v>
      </c>
      <c r="C1084" s="12">
        <v>44574</v>
      </c>
      <c r="D1084">
        <v>57</v>
      </c>
      <c r="E1084">
        <v>8</v>
      </c>
      <c r="F1084">
        <v>3</v>
      </c>
      <c r="G1084" t="s">
        <v>33</v>
      </c>
      <c r="H1084" t="s">
        <v>20</v>
      </c>
      <c r="I1084" t="s">
        <v>29</v>
      </c>
      <c r="J1084" t="s">
        <v>17</v>
      </c>
      <c r="K1084">
        <v>9000</v>
      </c>
      <c r="L1084" t="s">
        <v>25</v>
      </c>
      <c r="M1084">
        <v>27000</v>
      </c>
      <c r="N1084" t="s">
        <v>56</v>
      </c>
      <c r="O1084">
        <v>1350</v>
      </c>
      <c r="P1084">
        <v>25650</v>
      </c>
      <c r="Q1084" t="s">
        <v>62</v>
      </c>
    </row>
    <row r="1085" spans="1:17">
      <c r="A1085">
        <v>1084</v>
      </c>
      <c r="B1085">
        <v>1084</v>
      </c>
      <c r="C1085" s="12">
        <v>44694</v>
      </c>
      <c r="D1085">
        <v>57</v>
      </c>
      <c r="E1085">
        <v>7</v>
      </c>
      <c r="F1085">
        <v>2</v>
      </c>
      <c r="G1085" t="s">
        <v>45</v>
      </c>
      <c r="H1085" t="s">
        <v>15</v>
      </c>
      <c r="I1085" t="s">
        <v>28</v>
      </c>
      <c r="J1085" t="s">
        <v>17</v>
      </c>
      <c r="K1085">
        <v>9000</v>
      </c>
      <c r="L1085" t="s">
        <v>25</v>
      </c>
      <c r="M1085">
        <v>18000</v>
      </c>
      <c r="N1085" t="s">
        <v>56</v>
      </c>
      <c r="O1085">
        <v>900</v>
      </c>
      <c r="P1085">
        <v>17100</v>
      </c>
      <c r="Q1085" t="s">
        <v>64</v>
      </c>
    </row>
    <row r="1086" spans="1:17">
      <c r="A1086">
        <v>1085</v>
      </c>
      <c r="B1086">
        <v>1085</v>
      </c>
      <c r="C1086" s="12">
        <v>44679</v>
      </c>
      <c r="D1086">
        <v>52</v>
      </c>
      <c r="E1086">
        <v>11</v>
      </c>
      <c r="F1086">
        <v>2</v>
      </c>
      <c r="G1086" t="s">
        <v>33</v>
      </c>
      <c r="H1086" t="s">
        <v>15</v>
      </c>
      <c r="I1086" t="s">
        <v>34</v>
      </c>
      <c r="J1086" t="s">
        <v>17</v>
      </c>
      <c r="K1086">
        <v>10000</v>
      </c>
      <c r="L1086" t="s">
        <v>18</v>
      </c>
      <c r="M1086">
        <v>20000</v>
      </c>
      <c r="N1086" t="s">
        <v>56</v>
      </c>
      <c r="O1086">
        <v>1000</v>
      </c>
      <c r="P1086">
        <v>19000</v>
      </c>
      <c r="Q1086" t="s">
        <v>57</v>
      </c>
    </row>
    <row r="1087" spans="1:17">
      <c r="A1087">
        <v>1086</v>
      </c>
      <c r="B1087">
        <v>1086</v>
      </c>
      <c r="C1087" s="12">
        <v>44719</v>
      </c>
      <c r="D1087">
        <v>18</v>
      </c>
      <c r="E1087">
        <v>7</v>
      </c>
      <c r="F1087">
        <v>3</v>
      </c>
      <c r="G1087" t="s">
        <v>19</v>
      </c>
      <c r="H1087" t="s">
        <v>20</v>
      </c>
      <c r="I1087" t="s">
        <v>28</v>
      </c>
      <c r="J1087" t="s">
        <v>17</v>
      </c>
      <c r="K1087">
        <v>9000</v>
      </c>
      <c r="L1087" t="s">
        <v>25</v>
      </c>
      <c r="M1087">
        <v>27000</v>
      </c>
      <c r="N1087" t="s">
        <v>19</v>
      </c>
      <c r="O1087">
        <v>0</v>
      </c>
      <c r="P1087">
        <v>27000</v>
      </c>
      <c r="Q1087" t="s">
        <v>63</v>
      </c>
    </row>
    <row r="1088" spans="1:17">
      <c r="A1088">
        <v>1087</v>
      </c>
      <c r="B1088">
        <v>1087</v>
      </c>
      <c r="C1088" s="12">
        <v>44699</v>
      </c>
      <c r="D1088">
        <v>54</v>
      </c>
      <c r="E1088">
        <v>13</v>
      </c>
      <c r="F1088">
        <v>2</v>
      </c>
      <c r="G1088" t="s">
        <v>22</v>
      </c>
      <c r="H1088" t="s">
        <v>15</v>
      </c>
      <c r="I1088" t="s">
        <v>36</v>
      </c>
      <c r="J1088" t="s">
        <v>17</v>
      </c>
      <c r="K1088">
        <v>10000</v>
      </c>
      <c r="L1088" t="s">
        <v>18</v>
      </c>
      <c r="M1088">
        <v>20000</v>
      </c>
      <c r="N1088" t="s">
        <v>56</v>
      </c>
      <c r="O1088">
        <v>1000</v>
      </c>
      <c r="P1088">
        <v>19000</v>
      </c>
      <c r="Q1088" t="s">
        <v>64</v>
      </c>
    </row>
    <row r="1089" spans="1:17">
      <c r="A1089">
        <v>1088</v>
      </c>
      <c r="B1089">
        <v>1088</v>
      </c>
      <c r="C1089" s="12">
        <v>44621</v>
      </c>
      <c r="D1089">
        <v>88</v>
      </c>
      <c r="E1089">
        <v>16</v>
      </c>
      <c r="F1089">
        <v>3</v>
      </c>
      <c r="G1089" t="s">
        <v>45</v>
      </c>
      <c r="H1089" t="s">
        <v>15</v>
      </c>
      <c r="I1089" t="s">
        <v>39</v>
      </c>
      <c r="J1089" t="s">
        <v>17</v>
      </c>
      <c r="K1089">
        <v>10000</v>
      </c>
      <c r="L1089" t="s">
        <v>18</v>
      </c>
      <c r="M1089">
        <v>30000</v>
      </c>
      <c r="N1089" t="s">
        <v>56</v>
      </c>
      <c r="O1089">
        <v>1500</v>
      </c>
      <c r="P1089">
        <v>28500</v>
      </c>
      <c r="Q1089" t="s">
        <v>59</v>
      </c>
    </row>
    <row r="1090" spans="1:17">
      <c r="A1090">
        <v>1089</v>
      </c>
      <c r="B1090">
        <v>1089</v>
      </c>
      <c r="C1090" s="12">
        <v>44725</v>
      </c>
      <c r="D1090">
        <v>51</v>
      </c>
      <c r="E1090">
        <v>9</v>
      </c>
      <c r="F1090">
        <v>2</v>
      </c>
      <c r="G1090" t="s">
        <v>30</v>
      </c>
      <c r="H1090" t="s">
        <v>15</v>
      </c>
      <c r="I1090" t="s">
        <v>31</v>
      </c>
      <c r="J1090" t="s">
        <v>17</v>
      </c>
      <c r="K1090">
        <v>9000</v>
      </c>
      <c r="L1090" t="s">
        <v>25</v>
      </c>
      <c r="M1090">
        <v>18000</v>
      </c>
      <c r="N1090" t="s">
        <v>56</v>
      </c>
      <c r="O1090">
        <v>900</v>
      </c>
      <c r="P1090">
        <v>17100</v>
      </c>
      <c r="Q1090" t="s">
        <v>63</v>
      </c>
    </row>
    <row r="1091" spans="1:17">
      <c r="A1091">
        <v>1090</v>
      </c>
      <c r="B1091">
        <v>1090</v>
      </c>
      <c r="C1091" s="12">
        <v>44633</v>
      </c>
      <c r="D1091">
        <v>59</v>
      </c>
      <c r="E1091">
        <v>5</v>
      </c>
      <c r="F1091">
        <v>3</v>
      </c>
      <c r="G1091" t="s">
        <v>14</v>
      </c>
      <c r="H1091" t="s">
        <v>20</v>
      </c>
      <c r="I1091" t="s">
        <v>26</v>
      </c>
      <c r="J1091" t="s">
        <v>17</v>
      </c>
      <c r="K1091">
        <v>9000</v>
      </c>
      <c r="L1091" t="s">
        <v>25</v>
      </c>
      <c r="M1091">
        <v>27000</v>
      </c>
      <c r="N1091" t="s">
        <v>56</v>
      </c>
      <c r="O1091">
        <v>1350</v>
      </c>
      <c r="P1091">
        <v>25650</v>
      </c>
      <c r="Q1091" t="s">
        <v>59</v>
      </c>
    </row>
    <row r="1092" spans="1:17">
      <c r="A1092">
        <v>1091</v>
      </c>
      <c r="B1092">
        <v>1091</v>
      </c>
      <c r="C1092" s="12">
        <v>44635</v>
      </c>
      <c r="D1092">
        <v>61</v>
      </c>
      <c r="E1092">
        <v>16</v>
      </c>
      <c r="F1092">
        <v>3</v>
      </c>
      <c r="G1092" t="s">
        <v>33</v>
      </c>
      <c r="H1092" t="s">
        <v>20</v>
      </c>
      <c r="I1092" t="s">
        <v>39</v>
      </c>
      <c r="J1092" t="s">
        <v>17</v>
      </c>
      <c r="K1092">
        <v>10000</v>
      </c>
      <c r="L1092" t="s">
        <v>18</v>
      </c>
      <c r="M1092">
        <v>30000</v>
      </c>
      <c r="N1092" t="s">
        <v>56</v>
      </c>
      <c r="O1092">
        <v>1500</v>
      </c>
      <c r="P1092">
        <v>28500</v>
      </c>
      <c r="Q1092" t="s">
        <v>59</v>
      </c>
    </row>
    <row r="1093" spans="1:17">
      <c r="A1093">
        <v>1092</v>
      </c>
      <c r="B1093">
        <v>1092</v>
      </c>
      <c r="C1093" s="12">
        <v>44634</v>
      </c>
      <c r="D1093">
        <v>54</v>
      </c>
      <c r="E1093">
        <v>1</v>
      </c>
      <c r="F1093">
        <v>2</v>
      </c>
      <c r="G1093" t="s">
        <v>30</v>
      </c>
      <c r="H1093" t="s">
        <v>15</v>
      </c>
      <c r="I1093" t="s">
        <v>16</v>
      </c>
      <c r="J1093" t="s">
        <v>17</v>
      </c>
      <c r="K1093">
        <v>9000</v>
      </c>
      <c r="L1093" t="s">
        <v>18</v>
      </c>
      <c r="M1093">
        <v>18000</v>
      </c>
      <c r="N1093" t="s">
        <v>56</v>
      </c>
      <c r="O1093">
        <v>900</v>
      </c>
      <c r="P1093">
        <v>17100</v>
      </c>
      <c r="Q1093" t="s">
        <v>59</v>
      </c>
    </row>
    <row r="1094" spans="1:17">
      <c r="A1094">
        <v>1093</v>
      </c>
      <c r="B1094">
        <v>1093</v>
      </c>
      <c r="C1094" s="12">
        <v>44699</v>
      </c>
      <c r="D1094">
        <v>12</v>
      </c>
      <c r="E1094">
        <v>16</v>
      </c>
      <c r="F1094">
        <v>2</v>
      </c>
      <c r="G1094" t="s">
        <v>45</v>
      </c>
      <c r="H1094" t="s">
        <v>20</v>
      </c>
      <c r="I1094" t="s">
        <v>39</v>
      </c>
      <c r="J1094" t="s">
        <v>17</v>
      </c>
      <c r="K1094">
        <v>10000</v>
      </c>
      <c r="L1094" t="s">
        <v>18</v>
      </c>
      <c r="M1094">
        <v>20000</v>
      </c>
      <c r="N1094" t="s">
        <v>56</v>
      </c>
      <c r="O1094">
        <v>1000</v>
      </c>
      <c r="P1094">
        <v>19000</v>
      </c>
      <c r="Q1094" t="s">
        <v>64</v>
      </c>
    </row>
    <row r="1095" spans="1:17">
      <c r="A1095">
        <v>1094</v>
      </c>
      <c r="B1095">
        <v>1094</v>
      </c>
      <c r="C1095" s="12">
        <v>44613</v>
      </c>
      <c r="D1095">
        <v>53</v>
      </c>
      <c r="E1095">
        <v>5</v>
      </c>
      <c r="F1095">
        <v>1</v>
      </c>
      <c r="G1095" t="s">
        <v>19</v>
      </c>
      <c r="H1095" t="s">
        <v>15</v>
      </c>
      <c r="I1095" t="s">
        <v>26</v>
      </c>
      <c r="J1095" t="s">
        <v>17</v>
      </c>
      <c r="K1095">
        <v>9000</v>
      </c>
      <c r="L1095" t="s">
        <v>25</v>
      </c>
      <c r="M1095">
        <v>9000</v>
      </c>
      <c r="N1095" t="s">
        <v>19</v>
      </c>
      <c r="O1095">
        <v>0</v>
      </c>
      <c r="P1095">
        <v>9000</v>
      </c>
      <c r="Q1095" t="s">
        <v>61</v>
      </c>
    </row>
    <row r="1096" spans="1:17">
      <c r="A1096">
        <v>1095</v>
      </c>
      <c r="B1096">
        <v>1095</v>
      </c>
      <c r="C1096" s="12">
        <v>44729</v>
      </c>
      <c r="D1096">
        <v>94</v>
      </c>
      <c r="E1096">
        <v>12</v>
      </c>
      <c r="F1096">
        <v>1</v>
      </c>
      <c r="G1096" t="s">
        <v>19</v>
      </c>
      <c r="H1096" t="s">
        <v>20</v>
      </c>
      <c r="I1096" t="s">
        <v>35</v>
      </c>
      <c r="J1096" t="s">
        <v>17</v>
      </c>
      <c r="K1096">
        <v>10000</v>
      </c>
      <c r="L1096" t="s">
        <v>18</v>
      </c>
      <c r="M1096">
        <v>10000</v>
      </c>
      <c r="N1096" t="s">
        <v>19</v>
      </c>
      <c r="O1096">
        <v>0</v>
      </c>
      <c r="P1096">
        <v>10000</v>
      </c>
      <c r="Q1096" t="s">
        <v>63</v>
      </c>
    </row>
    <row r="1097" spans="1:17">
      <c r="A1097">
        <v>1096</v>
      </c>
      <c r="B1097">
        <v>1096</v>
      </c>
      <c r="C1097" s="12">
        <v>44589</v>
      </c>
      <c r="D1097">
        <v>95</v>
      </c>
      <c r="E1097">
        <v>7</v>
      </c>
      <c r="F1097">
        <v>3</v>
      </c>
      <c r="G1097" t="s">
        <v>33</v>
      </c>
      <c r="H1097" t="s">
        <v>15</v>
      </c>
      <c r="I1097" t="s">
        <v>28</v>
      </c>
      <c r="J1097" t="s">
        <v>17</v>
      </c>
      <c r="K1097">
        <v>9000</v>
      </c>
      <c r="L1097" t="s">
        <v>25</v>
      </c>
      <c r="M1097">
        <v>27000</v>
      </c>
      <c r="N1097" t="s">
        <v>56</v>
      </c>
      <c r="O1097">
        <v>1350</v>
      </c>
      <c r="P1097">
        <v>25650</v>
      </c>
      <c r="Q1097" t="s">
        <v>62</v>
      </c>
    </row>
    <row r="1098" spans="1:17">
      <c r="A1098">
        <v>1097</v>
      </c>
      <c r="B1098">
        <v>1097</v>
      </c>
      <c r="C1098" s="12">
        <v>44637</v>
      </c>
      <c r="D1098">
        <v>33</v>
      </c>
      <c r="E1098">
        <v>12</v>
      </c>
      <c r="F1098">
        <v>3</v>
      </c>
      <c r="G1098" t="s">
        <v>22</v>
      </c>
      <c r="H1098" t="s">
        <v>20</v>
      </c>
      <c r="I1098" t="s">
        <v>35</v>
      </c>
      <c r="J1098" t="s">
        <v>17</v>
      </c>
      <c r="K1098">
        <v>10000</v>
      </c>
      <c r="L1098" t="s">
        <v>18</v>
      </c>
      <c r="M1098">
        <v>30000</v>
      </c>
      <c r="N1098" t="s">
        <v>56</v>
      </c>
      <c r="O1098">
        <v>1500</v>
      </c>
      <c r="P1098">
        <v>28500</v>
      </c>
      <c r="Q1098" t="s">
        <v>59</v>
      </c>
    </row>
    <row r="1099" spans="1:17">
      <c r="A1099">
        <v>1098</v>
      </c>
      <c r="B1099">
        <v>1098</v>
      </c>
      <c r="C1099" s="12">
        <v>44796</v>
      </c>
      <c r="D1099">
        <v>20</v>
      </c>
      <c r="E1099">
        <v>6</v>
      </c>
      <c r="F1099">
        <v>2</v>
      </c>
      <c r="G1099" t="s">
        <v>45</v>
      </c>
      <c r="H1099" t="s">
        <v>15</v>
      </c>
      <c r="I1099" t="s">
        <v>27</v>
      </c>
      <c r="J1099" t="s">
        <v>17</v>
      </c>
      <c r="K1099">
        <v>9000</v>
      </c>
      <c r="L1099" t="s">
        <v>25</v>
      </c>
      <c r="M1099">
        <v>18000</v>
      </c>
      <c r="N1099" t="s">
        <v>56</v>
      </c>
      <c r="O1099">
        <v>900</v>
      </c>
      <c r="P1099">
        <v>17100</v>
      </c>
      <c r="Q1099" t="s">
        <v>58</v>
      </c>
    </row>
    <row r="1100" spans="1:17">
      <c r="A1100">
        <v>1099</v>
      </c>
      <c r="B1100">
        <v>1099</v>
      </c>
      <c r="C1100" s="12">
        <v>44585</v>
      </c>
      <c r="D1100">
        <v>77</v>
      </c>
      <c r="E1100">
        <v>17</v>
      </c>
      <c r="F1100">
        <v>3</v>
      </c>
      <c r="G1100" t="s">
        <v>19</v>
      </c>
      <c r="H1100" t="s">
        <v>15</v>
      </c>
      <c r="I1100" t="s">
        <v>40</v>
      </c>
      <c r="J1100" t="s">
        <v>17</v>
      </c>
      <c r="K1100">
        <v>10000</v>
      </c>
      <c r="L1100" t="s">
        <v>18</v>
      </c>
      <c r="M1100">
        <v>30000</v>
      </c>
      <c r="N1100" t="s">
        <v>19</v>
      </c>
      <c r="O1100">
        <v>0</v>
      </c>
      <c r="P1100">
        <v>30000</v>
      </c>
      <c r="Q1100" t="s">
        <v>62</v>
      </c>
    </row>
    <row r="1101" spans="1:17">
      <c r="A1101">
        <v>1100</v>
      </c>
      <c r="B1101">
        <v>1100</v>
      </c>
      <c r="C1101" s="12">
        <v>44716</v>
      </c>
      <c r="D1101">
        <v>68</v>
      </c>
      <c r="E1101">
        <v>6</v>
      </c>
      <c r="F1101">
        <v>1</v>
      </c>
      <c r="G1101" t="s">
        <v>14</v>
      </c>
      <c r="H1101" t="s">
        <v>15</v>
      </c>
      <c r="I1101" t="s">
        <v>27</v>
      </c>
      <c r="J1101" t="s">
        <v>17</v>
      </c>
      <c r="K1101">
        <v>9000</v>
      </c>
      <c r="L1101" t="s">
        <v>25</v>
      </c>
      <c r="M1101">
        <v>9000</v>
      </c>
      <c r="N1101" t="s">
        <v>56</v>
      </c>
      <c r="O1101">
        <v>450</v>
      </c>
      <c r="P1101">
        <v>8550</v>
      </c>
      <c r="Q1101" t="s">
        <v>63</v>
      </c>
    </row>
    <row r="1102" spans="1:17">
      <c r="A1102">
        <v>1101</v>
      </c>
      <c r="B1102">
        <v>1101</v>
      </c>
      <c r="C1102" s="12">
        <v>44632</v>
      </c>
      <c r="D1102">
        <v>39</v>
      </c>
      <c r="E1102">
        <v>12</v>
      </c>
      <c r="F1102">
        <v>2</v>
      </c>
      <c r="G1102" t="s">
        <v>22</v>
      </c>
      <c r="H1102" t="s">
        <v>20</v>
      </c>
      <c r="I1102" t="s">
        <v>35</v>
      </c>
      <c r="J1102" t="s">
        <v>17</v>
      </c>
      <c r="K1102">
        <v>10000</v>
      </c>
      <c r="L1102" t="s">
        <v>18</v>
      </c>
      <c r="M1102">
        <v>20000</v>
      </c>
      <c r="N1102" t="s">
        <v>56</v>
      </c>
      <c r="O1102">
        <v>1000</v>
      </c>
      <c r="P1102">
        <v>19000</v>
      </c>
      <c r="Q1102" t="s">
        <v>59</v>
      </c>
    </row>
    <row r="1103" spans="1:17">
      <c r="A1103">
        <v>1102</v>
      </c>
      <c r="B1103">
        <v>1102</v>
      </c>
      <c r="C1103" s="12">
        <v>44803</v>
      </c>
      <c r="D1103">
        <v>84</v>
      </c>
      <c r="E1103">
        <v>18</v>
      </c>
      <c r="F1103">
        <v>1</v>
      </c>
      <c r="G1103" t="s">
        <v>14</v>
      </c>
      <c r="H1103" t="s">
        <v>15</v>
      </c>
      <c r="I1103" t="s">
        <v>41</v>
      </c>
      <c r="J1103" t="s">
        <v>17</v>
      </c>
      <c r="K1103">
        <v>9000</v>
      </c>
      <c r="L1103" t="s">
        <v>18</v>
      </c>
      <c r="M1103">
        <v>9000</v>
      </c>
      <c r="N1103" t="s">
        <v>56</v>
      </c>
      <c r="O1103">
        <v>450</v>
      </c>
      <c r="P1103">
        <v>8550</v>
      </c>
      <c r="Q1103" t="s">
        <v>58</v>
      </c>
    </row>
    <row r="1104" spans="1:17">
      <c r="A1104">
        <v>1103</v>
      </c>
      <c r="B1104">
        <v>1103</v>
      </c>
      <c r="C1104" s="12">
        <v>44784</v>
      </c>
      <c r="D1104">
        <v>29</v>
      </c>
      <c r="E1104">
        <v>12</v>
      </c>
      <c r="F1104">
        <v>2</v>
      </c>
      <c r="G1104" t="s">
        <v>30</v>
      </c>
      <c r="H1104" t="s">
        <v>15</v>
      </c>
      <c r="I1104" t="s">
        <v>35</v>
      </c>
      <c r="J1104" t="s">
        <v>17</v>
      </c>
      <c r="K1104">
        <v>10000</v>
      </c>
      <c r="L1104" t="s">
        <v>18</v>
      </c>
      <c r="M1104">
        <v>20000</v>
      </c>
      <c r="N1104" t="s">
        <v>56</v>
      </c>
      <c r="O1104">
        <v>1000</v>
      </c>
      <c r="P1104">
        <v>19000</v>
      </c>
      <c r="Q1104" t="s">
        <v>58</v>
      </c>
    </row>
    <row r="1105" spans="1:17">
      <c r="A1105">
        <v>1104</v>
      </c>
      <c r="B1105">
        <v>1104</v>
      </c>
      <c r="C1105" s="12">
        <v>44681</v>
      </c>
      <c r="D1105">
        <v>22</v>
      </c>
      <c r="E1105">
        <v>7</v>
      </c>
      <c r="F1105">
        <v>1</v>
      </c>
      <c r="G1105" t="s">
        <v>33</v>
      </c>
      <c r="H1105" t="s">
        <v>15</v>
      </c>
      <c r="I1105" t="s">
        <v>28</v>
      </c>
      <c r="J1105" t="s">
        <v>17</v>
      </c>
      <c r="K1105">
        <v>9000</v>
      </c>
      <c r="L1105" t="s">
        <v>25</v>
      </c>
      <c r="M1105">
        <v>9000</v>
      </c>
      <c r="N1105" t="s">
        <v>56</v>
      </c>
      <c r="O1105">
        <v>450</v>
      </c>
      <c r="P1105">
        <v>8550</v>
      </c>
      <c r="Q1105" t="s">
        <v>57</v>
      </c>
    </row>
    <row r="1106" spans="1:17">
      <c r="A1106">
        <v>1105</v>
      </c>
      <c r="B1106">
        <v>1105</v>
      </c>
      <c r="C1106" s="12">
        <v>44768</v>
      </c>
      <c r="D1106">
        <v>31</v>
      </c>
      <c r="E1106">
        <v>17</v>
      </c>
      <c r="F1106">
        <v>1</v>
      </c>
      <c r="G1106" t="s">
        <v>30</v>
      </c>
      <c r="H1106" t="s">
        <v>20</v>
      </c>
      <c r="I1106" t="s">
        <v>40</v>
      </c>
      <c r="J1106" t="s">
        <v>17</v>
      </c>
      <c r="K1106">
        <v>10000</v>
      </c>
      <c r="L1106" t="s">
        <v>18</v>
      </c>
      <c r="M1106">
        <v>10000</v>
      </c>
      <c r="N1106" t="s">
        <v>56</v>
      </c>
      <c r="O1106">
        <v>500</v>
      </c>
      <c r="P1106">
        <v>9500</v>
      </c>
      <c r="Q1106" t="s">
        <v>60</v>
      </c>
    </row>
    <row r="1107" spans="1:17">
      <c r="A1107">
        <v>1106</v>
      </c>
      <c r="B1107">
        <v>1106</v>
      </c>
      <c r="C1107" s="12">
        <v>44759</v>
      </c>
      <c r="D1107">
        <v>42</v>
      </c>
      <c r="E1107">
        <v>4</v>
      </c>
      <c r="F1107">
        <v>3</v>
      </c>
      <c r="G1107" t="s">
        <v>19</v>
      </c>
      <c r="H1107" t="s">
        <v>20</v>
      </c>
      <c r="I1107" t="s">
        <v>24</v>
      </c>
      <c r="J1107" t="s">
        <v>17</v>
      </c>
      <c r="K1107">
        <v>9000</v>
      </c>
      <c r="L1107" t="s">
        <v>25</v>
      </c>
      <c r="M1107">
        <v>27000</v>
      </c>
      <c r="N1107" t="s">
        <v>19</v>
      </c>
      <c r="O1107">
        <v>0</v>
      </c>
      <c r="P1107">
        <v>27000</v>
      </c>
      <c r="Q1107" t="s">
        <v>60</v>
      </c>
    </row>
    <row r="1108" spans="1:17">
      <c r="A1108">
        <v>1107</v>
      </c>
      <c r="B1108">
        <v>1107</v>
      </c>
      <c r="C1108" s="12">
        <v>44609</v>
      </c>
      <c r="D1108">
        <v>20</v>
      </c>
      <c r="E1108">
        <v>18</v>
      </c>
      <c r="F1108">
        <v>2</v>
      </c>
      <c r="G1108" t="s">
        <v>30</v>
      </c>
      <c r="H1108" t="s">
        <v>15</v>
      </c>
      <c r="I1108" t="s">
        <v>41</v>
      </c>
      <c r="J1108" t="s">
        <v>17</v>
      </c>
      <c r="K1108">
        <v>9000</v>
      </c>
      <c r="L1108" t="s">
        <v>18</v>
      </c>
      <c r="M1108">
        <v>18000</v>
      </c>
      <c r="N1108" t="s">
        <v>56</v>
      </c>
      <c r="O1108">
        <v>900</v>
      </c>
      <c r="P1108">
        <v>17100</v>
      </c>
      <c r="Q1108" t="s">
        <v>61</v>
      </c>
    </row>
    <row r="1109" spans="1:17">
      <c r="A1109">
        <v>1108</v>
      </c>
      <c r="B1109">
        <v>1108</v>
      </c>
      <c r="C1109" s="12">
        <v>44685</v>
      </c>
      <c r="D1109">
        <v>36</v>
      </c>
      <c r="E1109">
        <v>3</v>
      </c>
      <c r="F1109">
        <v>1</v>
      </c>
      <c r="G1109" t="s">
        <v>30</v>
      </c>
      <c r="H1109" t="s">
        <v>15</v>
      </c>
      <c r="I1109" t="s">
        <v>23</v>
      </c>
      <c r="J1109" t="s">
        <v>17</v>
      </c>
      <c r="K1109">
        <v>9000</v>
      </c>
      <c r="L1109" t="s">
        <v>18</v>
      </c>
      <c r="M1109">
        <v>9000</v>
      </c>
      <c r="N1109" t="s">
        <v>56</v>
      </c>
      <c r="O1109">
        <v>450</v>
      </c>
      <c r="P1109">
        <v>8550</v>
      </c>
      <c r="Q1109" t="s">
        <v>64</v>
      </c>
    </row>
    <row r="1110" spans="1:17">
      <c r="A1110">
        <v>1109</v>
      </c>
      <c r="B1110">
        <v>1109</v>
      </c>
      <c r="C1110" s="12">
        <v>44764</v>
      </c>
      <c r="D1110">
        <v>69</v>
      </c>
      <c r="E1110">
        <v>2</v>
      </c>
      <c r="F1110">
        <v>1</v>
      </c>
      <c r="G1110" t="s">
        <v>30</v>
      </c>
      <c r="H1110" t="s">
        <v>20</v>
      </c>
      <c r="I1110" t="s">
        <v>21</v>
      </c>
      <c r="J1110" t="s">
        <v>17</v>
      </c>
      <c r="K1110">
        <v>9000</v>
      </c>
      <c r="L1110" t="s">
        <v>18</v>
      </c>
      <c r="M1110">
        <v>9000</v>
      </c>
      <c r="N1110" t="s">
        <v>56</v>
      </c>
      <c r="O1110">
        <v>450</v>
      </c>
      <c r="P1110">
        <v>8550</v>
      </c>
      <c r="Q1110" t="s">
        <v>60</v>
      </c>
    </row>
    <row r="1111" spans="1:17">
      <c r="A1111">
        <v>1110</v>
      </c>
      <c r="B1111">
        <v>1110</v>
      </c>
      <c r="C1111" s="12">
        <v>44785</v>
      </c>
      <c r="D1111">
        <v>96</v>
      </c>
      <c r="E1111">
        <v>2</v>
      </c>
      <c r="F1111">
        <v>2</v>
      </c>
      <c r="G1111" t="s">
        <v>45</v>
      </c>
      <c r="H1111" t="s">
        <v>15</v>
      </c>
      <c r="I1111" t="s">
        <v>21</v>
      </c>
      <c r="J1111" t="s">
        <v>17</v>
      </c>
      <c r="K1111">
        <v>9000</v>
      </c>
      <c r="L1111" t="s">
        <v>18</v>
      </c>
      <c r="M1111">
        <v>18000</v>
      </c>
      <c r="N1111" t="s">
        <v>56</v>
      </c>
      <c r="O1111">
        <v>900</v>
      </c>
      <c r="P1111">
        <v>17100</v>
      </c>
      <c r="Q1111" t="s">
        <v>58</v>
      </c>
    </row>
    <row r="1112" spans="1:17">
      <c r="A1112">
        <v>1111</v>
      </c>
      <c r="B1112">
        <v>1111</v>
      </c>
      <c r="C1112" s="12">
        <v>44667</v>
      </c>
      <c r="D1112">
        <v>98</v>
      </c>
      <c r="E1112">
        <v>13</v>
      </c>
      <c r="F1112">
        <v>2</v>
      </c>
      <c r="G1112" t="s">
        <v>45</v>
      </c>
      <c r="H1112" t="s">
        <v>15</v>
      </c>
      <c r="I1112" t="s">
        <v>36</v>
      </c>
      <c r="J1112" t="s">
        <v>17</v>
      </c>
      <c r="K1112">
        <v>10000</v>
      </c>
      <c r="L1112" t="s">
        <v>18</v>
      </c>
      <c r="M1112">
        <v>20000</v>
      </c>
      <c r="N1112" t="s">
        <v>56</v>
      </c>
      <c r="O1112">
        <v>1000</v>
      </c>
      <c r="P1112">
        <v>19000</v>
      </c>
      <c r="Q1112" t="s">
        <v>57</v>
      </c>
    </row>
    <row r="1113" spans="1:17">
      <c r="A1113">
        <v>1112</v>
      </c>
      <c r="B1113">
        <v>1112</v>
      </c>
      <c r="C1113" s="12">
        <v>44701</v>
      </c>
      <c r="D1113">
        <v>48</v>
      </c>
      <c r="E1113">
        <v>18</v>
      </c>
      <c r="F1113">
        <v>2</v>
      </c>
      <c r="G1113" t="s">
        <v>22</v>
      </c>
      <c r="H1113" t="s">
        <v>15</v>
      </c>
      <c r="I1113" t="s">
        <v>41</v>
      </c>
      <c r="J1113" t="s">
        <v>17</v>
      </c>
      <c r="K1113">
        <v>9000</v>
      </c>
      <c r="L1113" t="s">
        <v>18</v>
      </c>
      <c r="M1113">
        <v>18000</v>
      </c>
      <c r="N1113" t="s">
        <v>56</v>
      </c>
      <c r="O1113">
        <v>900</v>
      </c>
      <c r="P1113">
        <v>17100</v>
      </c>
      <c r="Q1113" t="s">
        <v>64</v>
      </c>
    </row>
    <row r="1114" spans="1:17">
      <c r="A1114">
        <v>1113</v>
      </c>
      <c r="B1114">
        <v>1113</v>
      </c>
      <c r="C1114" s="12">
        <v>44584</v>
      </c>
      <c r="D1114">
        <v>70</v>
      </c>
      <c r="E1114">
        <v>8</v>
      </c>
      <c r="F1114">
        <v>3</v>
      </c>
      <c r="G1114" t="s">
        <v>45</v>
      </c>
      <c r="H1114" t="s">
        <v>15</v>
      </c>
      <c r="I1114" t="s">
        <v>29</v>
      </c>
      <c r="J1114" t="s">
        <v>17</v>
      </c>
      <c r="K1114">
        <v>9000</v>
      </c>
      <c r="L1114" t="s">
        <v>25</v>
      </c>
      <c r="M1114">
        <v>27000</v>
      </c>
      <c r="N1114" t="s">
        <v>56</v>
      </c>
      <c r="O1114">
        <v>1350</v>
      </c>
      <c r="P1114">
        <v>25650</v>
      </c>
      <c r="Q1114" t="s">
        <v>62</v>
      </c>
    </row>
    <row r="1115" spans="1:17">
      <c r="A1115">
        <v>1114</v>
      </c>
      <c r="B1115">
        <v>1114</v>
      </c>
      <c r="C1115" s="12">
        <v>44782</v>
      </c>
      <c r="D1115">
        <v>83</v>
      </c>
      <c r="E1115">
        <v>14</v>
      </c>
      <c r="F1115">
        <v>1</v>
      </c>
      <c r="G1115" t="s">
        <v>22</v>
      </c>
      <c r="H1115" t="s">
        <v>15</v>
      </c>
      <c r="I1115" t="s">
        <v>37</v>
      </c>
      <c r="J1115" t="s">
        <v>17</v>
      </c>
      <c r="K1115">
        <v>10000</v>
      </c>
      <c r="L1115" t="s">
        <v>18</v>
      </c>
      <c r="M1115">
        <v>10000</v>
      </c>
      <c r="N1115" t="s">
        <v>56</v>
      </c>
      <c r="O1115">
        <v>500</v>
      </c>
      <c r="P1115">
        <v>9500</v>
      </c>
      <c r="Q1115" t="s">
        <v>58</v>
      </c>
    </row>
    <row r="1116" spans="1:17">
      <c r="A1116">
        <v>1115</v>
      </c>
      <c r="B1116">
        <v>1115</v>
      </c>
      <c r="C1116" s="12">
        <v>44704</v>
      </c>
      <c r="D1116">
        <v>76</v>
      </c>
      <c r="E1116">
        <v>17</v>
      </c>
      <c r="F1116">
        <v>3</v>
      </c>
      <c r="G1116" t="s">
        <v>30</v>
      </c>
      <c r="H1116" t="s">
        <v>20</v>
      </c>
      <c r="I1116" t="s">
        <v>40</v>
      </c>
      <c r="J1116" t="s">
        <v>17</v>
      </c>
      <c r="K1116">
        <v>10000</v>
      </c>
      <c r="L1116" t="s">
        <v>18</v>
      </c>
      <c r="M1116">
        <v>30000</v>
      </c>
      <c r="N1116" t="s">
        <v>56</v>
      </c>
      <c r="O1116">
        <v>1500</v>
      </c>
      <c r="P1116">
        <v>28500</v>
      </c>
      <c r="Q1116" t="s">
        <v>64</v>
      </c>
    </row>
    <row r="1117" spans="1:17">
      <c r="A1117">
        <v>1116</v>
      </c>
      <c r="B1117">
        <v>1116</v>
      </c>
      <c r="C1117" s="12">
        <v>44652</v>
      </c>
      <c r="D1117">
        <v>99</v>
      </c>
      <c r="E1117">
        <v>12</v>
      </c>
      <c r="F1117">
        <v>1</v>
      </c>
      <c r="G1117" t="s">
        <v>33</v>
      </c>
      <c r="H1117" t="s">
        <v>20</v>
      </c>
      <c r="I1117" t="s">
        <v>35</v>
      </c>
      <c r="J1117" t="s">
        <v>17</v>
      </c>
      <c r="K1117">
        <v>10000</v>
      </c>
      <c r="L1117" t="s">
        <v>18</v>
      </c>
      <c r="M1117">
        <v>10000</v>
      </c>
      <c r="N1117" t="s">
        <v>56</v>
      </c>
      <c r="O1117">
        <v>500</v>
      </c>
      <c r="P1117">
        <v>9500</v>
      </c>
      <c r="Q1117" t="s">
        <v>57</v>
      </c>
    </row>
    <row r="1118" spans="1:17">
      <c r="A1118">
        <v>1117</v>
      </c>
      <c r="B1118">
        <v>1117</v>
      </c>
      <c r="C1118" s="12">
        <v>44791</v>
      </c>
      <c r="D1118">
        <v>90</v>
      </c>
      <c r="E1118">
        <v>4</v>
      </c>
      <c r="F1118">
        <v>1</v>
      </c>
      <c r="G1118" t="s">
        <v>45</v>
      </c>
      <c r="H1118" t="s">
        <v>15</v>
      </c>
      <c r="I1118" t="s">
        <v>24</v>
      </c>
      <c r="J1118" t="s">
        <v>17</v>
      </c>
      <c r="K1118">
        <v>9000</v>
      </c>
      <c r="L1118" t="s">
        <v>25</v>
      </c>
      <c r="M1118">
        <v>9000</v>
      </c>
      <c r="N1118" t="s">
        <v>56</v>
      </c>
      <c r="O1118">
        <v>450</v>
      </c>
      <c r="P1118">
        <v>8550</v>
      </c>
      <c r="Q1118" t="s">
        <v>58</v>
      </c>
    </row>
    <row r="1119" spans="1:17">
      <c r="A1119">
        <v>1118</v>
      </c>
      <c r="B1119">
        <v>1118</v>
      </c>
      <c r="C1119" s="12">
        <v>44783</v>
      </c>
      <c r="D1119">
        <v>8</v>
      </c>
      <c r="E1119">
        <v>18</v>
      </c>
      <c r="F1119">
        <v>1</v>
      </c>
      <c r="G1119" t="s">
        <v>19</v>
      </c>
      <c r="H1119" t="s">
        <v>20</v>
      </c>
      <c r="I1119" t="s">
        <v>41</v>
      </c>
      <c r="J1119" t="s">
        <v>17</v>
      </c>
      <c r="K1119">
        <v>9000</v>
      </c>
      <c r="L1119" t="s">
        <v>18</v>
      </c>
      <c r="M1119">
        <v>9000</v>
      </c>
      <c r="N1119" t="s">
        <v>19</v>
      </c>
      <c r="O1119">
        <v>0</v>
      </c>
      <c r="P1119">
        <v>9000</v>
      </c>
      <c r="Q1119" t="s">
        <v>58</v>
      </c>
    </row>
    <row r="1120" spans="1:17">
      <c r="A1120">
        <v>1119</v>
      </c>
      <c r="B1120">
        <v>1119</v>
      </c>
      <c r="C1120" s="12">
        <v>44593</v>
      </c>
      <c r="D1120">
        <v>1</v>
      </c>
      <c r="E1120">
        <v>3</v>
      </c>
      <c r="F1120">
        <v>1</v>
      </c>
      <c r="G1120" t="s">
        <v>30</v>
      </c>
      <c r="H1120" t="s">
        <v>20</v>
      </c>
      <c r="I1120" t="s">
        <v>23</v>
      </c>
      <c r="J1120" t="s">
        <v>17</v>
      </c>
      <c r="K1120">
        <v>9000</v>
      </c>
      <c r="L1120" t="s">
        <v>18</v>
      </c>
      <c r="M1120">
        <v>9000</v>
      </c>
      <c r="N1120" t="s">
        <v>56</v>
      </c>
      <c r="O1120">
        <v>450</v>
      </c>
      <c r="P1120">
        <v>8550</v>
      </c>
      <c r="Q1120" t="s">
        <v>61</v>
      </c>
    </row>
    <row r="1121" spans="1:17">
      <c r="A1121">
        <v>1120</v>
      </c>
      <c r="B1121">
        <v>1120</v>
      </c>
      <c r="C1121" s="12">
        <v>44617</v>
      </c>
      <c r="D1121">
        <v>40</v>
      </c>
      <c r="E1121">
        <v>13</v>
      </c>
      <c r="F1121">
        <v>3</v>
      </c>
      <c r="G1121" t="s">
        <v>33</v>
      </c>
      <c r="H1121" t="s">
        <v>15</v>
      </c>
      <c r="I1121" t="s">
        <v>36</v>
      </c>
      <c r="J1121" t="s">
        <v>17</v>
      </c>
      <c r="K1121">
        <v>10000</v>
      </c>
      <c r="L1121" t="s">
        <v>18</v>
      </c>
      <c r="M1121">
        <v>30000</v>
      </c>
      <c r="N1121" t="s">
        <v>56</v>
      </c>
      <c r="O1121">
        <v>1500</v>
      </c>
      <c r="P1121">
        <v>28500</v>
      </c>
      <c r="Q1121" t="s">
        <v>61</v>
      </c>
    </row>
    <row r="1122" spans="1:17">
      <c r="A1122">
        <v>1121</v>
      </c>
      <c r="B1122">
        <v>1121</v>
      </c>
      <c r="C1122" s="12">
        <v>44751</v>
      </c>
      <c r="D1122">
        <v>16</v>
      </c>
      <c r="E1122">
        <v>16</v>
      </c>
      <c r="F1122">
        <v>3</v>
      </c>
      <c r="G1122" t="s">
        <v>30</v>
      </c>
      <c r="H1122" t="s">
        <v>15</v>
      </c>
      <c r="I1122" t="s">
        <v>39</v>
      </c>
      <c r="J1122" t="s">
        <v>17</v>
      </c>
      <c r="K1122">
        <v>10000</v>
      </c>
      <c r="L1122" t="s">
        <v>18</v>
      </c>
      <c r="M1122">
        <v>30000</v>
      </c>
      <c r="N1122" t="s">
        <v>56</v>
      </c>
      <c r="O1122">
        <v>1500</v>
      </c>
      <c r="P1122">
        <v>28500</v>
      </c>
      <c r="Q1122" t="s">
        <v>60</v>
      </c>
    </row>
    <row r="1123" spans="1:17">
      <c r="A1123">
        <v>1122</v>
      </c>
      <c r="B1123">
        <v>1122</v>
      </c>
      <c r="C1123" s="12">
        <v>44684</v>
      </c>
      <c r="D1123">
        <v>50</v>
      </c>
      <c r="E1123">
        <v>7</v>
      </c>
      <c r="F1123">
        <v>1</v>
      </c>
      <c r="G1123" t="s">
        <v>14</v>
      </c>
      <c r="H1123" t="s">
        <v>15</v>
      </c>
      <c r="I1123" t="s">
        <v>28</v>
      </c>
      <c r="J1123" t="s">
        <v>17</v>
      </c>
      <c r="K1123">
        <v>9000</v>
      </c>
      <c r="L1123" t="s">
        <v>25</v>
      </c>
      <c r="M1123">
        <v>9000</v>
      </c>
      <c r="N1123" t="s">
        <v>56</v>
      </c>
      <c r="O1123">
        <v>450</v>
      </c>
      <c r="P1123">
        <v>8550</v>
      </c>
      <c r="Q1123" t="s">
        <v>64</v>
      </c>
    </row>
    <row r="1124" spans="1:17">
      <c r="A1124">
        <v>1123</v>
      </c>
      <c r="B1124">
        <v>1123</v>
      </c>
      <c r="C1124" s="12">
        <v>44765</v>
      </c>
      <c r="D1124">
        <v>74</v>
      </c>
      <c r="E1124">
        <v>5</v>
      </c>
      <c r="F1124">
        <v>2</v>
      </c>
      <c r="G1124" t="s">
        <v>14</v>
      </c>
      <c r="H1124" t="s">
        <v>20</v>
      </c>
      <c r="I1124" t="s">
        <v>26</v>
      </c>
      <c r="J1124" t="s">
        <v>17</v>
      </c>
      <c r="K1124">
        <v>9000</v>
      </c>
      <c r="L1124" t="s">
        <v>25</v>
      </c>
      <c r="M1124">
        <v>18000</v>
      </c>
      <c r="N1124" t="s">
        <v>56</v>
      </c>
      <c r="O1124">
        <v>900</v>
      </c>
      <c r="P1124">
        <v>17100</v>
      </c>
      <c r="Q1124" t="s">
        <v>60</v>
      </c>
    </row>
    <row r="1125" spans="1:17">
      <c r="A1125">
        <v>1124</v>
      </c>
      <c r="B1125">
        <v>1124</v>
      </c>
      <c r="C1125" s="12">
        <v>44797</v>
      </c>
      <c r="D1125">
        <v>84</v>
      </c>
      <c r="E1125">
        <v>5</v>
      </c>
      <c r="F1125">
        <v>2</v>
      </c>
      <c r="G1125" t="s">
        <v>22</v>
      </c>
      <c r="H1125" t="s">
        <v>20</v>
      </c>
      <c r="I1125" t="s">
        <v>26</v>
      </c>
      <c r="J1125" t="s">
        <v>17</v>
      </c>
      <c r="K1125">
        <v>9000</v>
      </c>
      <c r="L1125" t="s">
        <v>25</v>
      </c>
      <c r="M1125">
        <v>18000</v>
      </c>
      <c r="N1125" t="s">
        <v>56</v>
      </c>
      <c r="O1125">
        <v>900</v>
      </c>
      <c r="P1125">
        <v>17100</v>
      </c>
      <c r="Q1125" t="s">
        <v>58</v>
      </c>
    </row>
    <row r="1126" spans="1:17">
      <c r="A1126">
        <v>1125</v>
      </c>
      <c r="B1126">
        <v>1125</v>
      </c>
      <c r="C1126" s="12">
        <v>44601</v>
      </c>
      <c r="D1126">
        <v>85</v>
      </c>
      <c r="E1126">
        <v>5</v>
      </c>
      <c r="F1126">
        <v>2</v>
      </c>
      <c r="G1126" t="s">
        <v>30</v>
      </c>
      <c r="H1126" t="s">
        <v>20</v>
      </c>
      <c r="I1126" t="s">
        <v>26</v>
      </c>
      <c r="J1126" t="s">
        <v>17</v>
      </c>
      <c r="K1126">
        <v>9000</v>
      </c>
      <c r="L1126" t="s">
        <v>25</v>
      </c>
      <c r="M1126">
        <v>18000</v>
      </c>
      <c r="N1126" t="s">
        <v>56</v>
      </c>
      <c r="O1126">
        <v>900</v>
      </c>
      <c r="P1126">
        <v>17100</v>
      </c>
      <c r="Q1126" t="s">
        <v>61</v>
      </c>
    </row>
    <row r="1127" spans="1:17">
      <c r="A1127">
        <v>1126</v>
      </c>
      <c r="B1127">
        <v>1126</v>
      </c>
      <c r="C1127" s="12">
        <v>44592</v>
      </c>
      <c r="D1127">
        <v>26</v>
      </c>
      <c r="E1127">
        <v>15</v>
      </c>
      <c r="F1127">
        <v>2</v>
      </c>
      <c r="G1127" t="s">
        <v>14</v>
      </c>
      <c r="H1127" t="s">
        <v>20</v>
      </c>
      <c r="I1127" t="s">
        <v>38</v>
      </c>
      <c r="J1127" t="s">
        <v>17</v>
      </c>
      <c r="K1127">
        <v>10000</v>
      </c>
      <c r="L1127" t="s">
        <v>18</v>
      </c>
      <c r="M1127">
        <v>20000</v>
      </c>
      <c r="N1127" t="s">
        <v>56</v>
      </c>
      <c r="O1127">
        <v>1000</v>
      </c>
      <c r="P1127">
        <v>19000</v>
      </c>
      <c r="Q1127" t="s">
        <v>62</v>
      </c>
    </row>
    <row r="1128" spans="1:17">
      <c r="A1128">
        <v>1127</v>
      </c>
      <c r="B1128">
        <v>1127</v>
      </c>
      <c r="C1128" s="12">
        <v>44640</v>
      </c>
      <c r="D1128">
        <v>66</v>
      </c>
      <c r="E1128">
        <v>9</v>
      </c>
      <c r="F1128">
        <v>3</v>
      </c>
      <c r="G1128" t="s">
        <v>22</v>
      </c>
      <c r="H1128" t="s">
        <v>15</v>
      </c>
      <c r="I1128" t="s">
        <v>31</v>
      </c>
      <c r="J1128" t="s">
        <v>17</v>
      </c>
      <c r="K1128">
        <v>9000</v>
      </c>
      <c r="L1128" t="s">
        <v>25</v>
      </c>
      <c r="M1128">
        <v>27000</v>
      </c>
      <c r="N1128" t="s">
        <v>56</v>
      </c>
      <c r="O1128">
        <v>1350</v>
      </c>
      <c r="P1128">
        <v>25650</v>
      </c>
      <c r="Q1128" t="s">
        <v>59</v>
      </c>
    </row>
    <row r="1129" spans="1:17">
      <c r="A1129">
        <v>1128</v>
      </c>
      <c r="B1129">
        <v>1128</v>
      </c>
      <c r="C1129" s="12">
        <v>44708</v>
      </c>
      <c r="D1129">
        <v>94</v>
      </c>
      <c r="E1129">
        <v>9</v>
      </c>
      <c r="F1129">
        <v>2</v>
      </c>
      <c r="G1129" t="s">
        <v>19</v>
      </c>
      <c r="H1129" t="s">
        <v>20</v>
      </c>
      <c r="I1129" t="s">
        <v>31</v>
      </c>
      <c r="J1129" t="s">
        <v>17</v>
      </c>
      <c r="K1129">
        <v>9000</v>
      </c>
      <c r="L1129" t="s">
        <v>25</v>
      </c>
      <c r="M1129">
        <v>18000</v>
      </c>
      <c r="N1129" t="s">
        <v>19</v>
      </c>
      <c r="O1129">
        <v>0</v>
      </c>
      <c r="P1129">
        <v>18000</v>
      </c>
      <c r="Q1129" t="s">
        <v>64</v>
      </c>
    </row>
    <row r="1130" spans="1:17">
      <c r="A1130">
        <v>1129</v>
      </c>
      <c r="B1130">
        <v>1129</v>
      </c>
      <c r="C1130" s="12">
        <v>44621</v>
      </c>
      <c r="D1130">
        <v>97</v>
      </c>
      <c r="E1130">
        <v>2</v>
      </c>
      <c r="F1130">
        <v>3</v>
      </c>
      <c r="G1130" t="s">
        <v>22</v>
      </c>
      <c r="H1130" t="s">
        <v>20</v>
      </c>
      <c r="I1130" t="s">
        <v>21</v>
      </c>
      <c r="J1130" t="s">
        <v>17</v>
      </c>
      <c r="K1130">
        <v>9000</v>
      </c>
      <c r="L1130" t="s">
        <v>18</v>
      </c>
      <c r="M1130">
        <v>27000</v>
      </c>
      <c r="N1130" t="s">
        <v>56</v>
      </c>
      <c r="O1130">
        <v>1350</v>
      </c>
      <c r="P1130">
        <v>25650</v>
      </c>
      <c r="Q1130" t="s">
        <v>59</v>
      </c>
    </row>
    <row r="1131" spans="1:17">
      <c r="A1131">
        <v>1130</v>
      </c>
      <c r="B1131">
        <v>1130</v>
      </c>
      <c r="C1131" s="12">
        <v>44643</v>
      </c>
      <c r="D1131">
        <v>55</v>
      </c>
      <c r="E1131">
        <v>4</v>
      </c>
      <c r="F1131">
        <v>1</v>
      </c>
      <c r="G1131" t="s">
        <v>30</v>
      </c>
      <c r="H1131" t="s">
        <v>15</v>
      </c>
      <c r="I1131" t="s">
        <v>24</v>
      </c>
      <c r="J1131" t="s">
        <v>17</v>
      </c>
      <c r="K1131">
        <v>9000</v>
      </c>
      <c r="L1131" t="s">
        <v>25</v>
      </c>
      <c r="M1131">
        <v>9000</v>
      </c>
      <c r="N1131" t="s">
        <v>56</v>
      </c>
      <c r="O1131">
        <v>450</v>
      </c>
      <c r="P1131">
        <v>8550</v>
      </c>
      <c r="Q1131" t="s">
        <v>59</v>
      </c>
    </row>
    <row r="1132" spans="1:17">
      <c r="A1132">
        <v>1131</v>
      </c>
      <c r="B1132">
        <v>1131</v>
      </c>
      <c r="C1132" s="12">
        <v>44653</v>
      </c>
      <c r="D1132">
        <v>17</v>
      </c>
      <c r="E1132">
        <v>10</v>
      </c>
      <c r="F1132">
        <v>1</v>
      </c>
      <c r="G1132" t="s">
        <v>33</v>
      </c>
      <c r="H1132" t="s">
        <v>20</v>
      </c>
      <c r="I1132" t="s">
        <v>32</v>
      </c>
      <c r="J1132" t="s">
        <v>17</v>
      </c>
      <c r="K1132">
        <v>9000</v>
      </c>
      <c r="L1132" t="s">
        <v>18</v>
      </c>
      <c r="M1132">
        <v>9000</v>
      </c>
      <c r="N1132" t="s">
        <v>56</v>
      </c>
      <c r="O1132">
        <v>450</v>
      </c>
      <c r="P1132">
        <v>8550</v>
      </c>
      <c r="Q1132" t="s">
        <v>57</v>
      </c>
    </row>
    <row r="1133" spans="1:17">
      <c r="A1133">
        <v>1132</v>
      </c>
      <c r="B1133">
        <v>1132</v>
      </c>
      <c r="C1133" s="12">
        <v>44587</v>
      </c>
      <c r="D1133">
        <v>92</v>
      </c>
      <c r="E1133">
        <v>10</v>
      </c>
      <c r="F1133">
        <v>3</v>
      </c>
      <c r="G1133" t="s">
        <v>22</v>
      </c>
      <c r="H1133" t="s">
        <v>15</v>
      </c>
      <c r="I1133" t="s">
        <v>32</v>
      </c>
      <c r="J1133" t="s">
        <v>17</v>
      </c>
      <c r="K1133">
        <v>9000</v>
      </c>
      <c r="L1133" t="s">
        <v>18</v>
      </c>
      <c r="M1133">
        <v>27000</v>
      </c>
      <c r="N1133" t="s">
        <v>56</v>
      </c>
      <c r="O1133">
        <v>1350</v>
      </c>
      <c r="P1133">
        <v>25650</v>
      </c>
      <c r="Q1133" t="s">
        <v>62</v>
      </c>
    </row>
    <row r="1134" spans="1:17">
      <c r="A1134">
        <v>1133</v>
      </c>
      <c r="B1134">
        <v>1133</v>
      </c>
      <c r="C1134" s="12">
        <v>44723</v>
      </c>
      <c r="D1134">
        <v>7</v>
      </c>
      <c r="E1134">
        <v>6</v>
      </c>
      <c r="F1134">
        <v>2</v>
      </c>
      <c r="G1134" t="s">
        <v>45</v>
      </c>
      <c r="H1134" t="s">
        <v>20</v>
      </c>
      <c r="I1134" t="s">
        <v>27</v>
      </c>
      <c r="J1134" t="s">
        <v>17</v>
      </c>
      <c r="K1134">
        <v>9000</v>
      </c>
      <c r="L1134" t="s">
        <v>25</v>
      </c>
      <c r="M1134">
        <v>18000</v>
      </c>
      <c r="N1134" t="s">
        <v>56</v>
      </c>
      <c r="O1134">
        <v>900</v>
      </c>
      <c r="P1134">
        <v>17100</v>
      </c>
      <c r="Q1134" t="s">
        <v>63</v>
      </c>
    </row>
    <row r="1135" spans="1:17">
      <c r="A1135">
        <v>1134</v>
      </c>
      <c r="B1135">
        <v>1134</v>
      </c>
      <c r="C1135" s="12">
        <v>44707</v>
      </c>
      <c r="D1135">
        <v>82</v>
      </c>
      <c r="E1135">
        <v>1</v>
      </c>
      <c r="F1135">
        <v>3</v>
      </c>
      <c r="G1135" t="s">
        <v>14</v>
      </c>
      <c r="H1135" t="s">
        <v>20</v>
      </c>
      <c r="I1135" t="s">
        <v>16</v>
      </c>
      <c r="J1135" t="s">
        <v>17</v>
      </c>
      <c r="K1135">
        <v>9000</v>
      </c>
      <c r="L1135" t="s">
        <v>18</v>
      </c>
      <c r="M1135">
        <v>27000</v>
      </c>
      <c r="N1135" t="s">
        <v>56</v>
      </c>
      <c r="O1135">
        <v>1350</v>
      </c>
      <c r="P1135">
        <v>25650</v>
      </c>
      <c r="Q1135" t="s">
        <v>64</v>
      </c>
    </row>
    <row r="1136" spans="1:17">
      <c r="A1136">
        <v>1135</v>
      </c>
      <c r="B1136">
        <v>1135</v>
      </c>
      <c r="C1136" s="12">
        <v>44705</v>
      </c>
      <c r="D1136">
        <v>30</v>
      </c>
      <c r="E1136">
        <v>14</v>
      </c>
      <c r="F1136">
        <v>1</v>
      </c>
      <c r="G1136" t="s">
        <v>30</v>
      </c>
      <c r="H1136" t="s">
        <v>20</v>
      </c>
      <c r="I1136" t="s">
        <v>37</v>
      </c>
      <c r="J1136" t="s">
        <v>17</v>
      </c>
      <c r="K1136">
        <v>10000</v>
      </c>
      <c r="L1136" t="s">
        <v>18</v>
      </c>
      <c r="M1136">
        <v>10000</v>
      </c>
      <c r="N1136" t="s">
        <v>56</v>
      </c>
      <c r="O1136">
        <v>500</v>
      </c>
      <c r="P1136">
        <v>9500</v>
      </c>
      <c r="Q1136" t="s">
        <v>64</v>
      </c>
    </row>
    <row r="1137" spans="1:17">
      <c r="A1137">
        <v>1136</v>
      </c>
      <c r="B1137">
        <v>1136</v>
      </c>
      <c r="C1137" s="12">
        <v>44690</v>
      </c>
      <c r="D1137">
        <v>47</v>
      </c>
      <c r="E1137">
        <v>3</v>
      </c>
      <c r="F1137">
        <v>2</v>
      </c>
      <c r="G1137" t="s">
        <v>30</v>
      </c>
      <c r="H1137" t="s">
        <v>20</v>
      </c>
      <c r="I1137" t="s">
        <v>23</v>
      </c>
      <c r="J1137" t="s">
        <v>17</v>
      </c>
      <c r="K1137">
        <v>9000</v>
      </c>
      <c r="L1137" t="s">
        <v>18</v>
      </c>
      <c r="M1137">
        <v>18000</v>
      </c>
      <c r="N1137" t="s">
        <v>56</v>
      </c>
      <c r="O1137">
        <v>900</v>
      </c>
      <c r="P1137">
        <v>17100</v>
      </c>
      <c r="Q1137" t="s">
        <v>64</v>
      </c>
    </row>
    <row r="1138" spans="1:17">
      <c r="A1138">
        <v>1137</v>
      </c>
      <c r="B1138">
        <v>1137</v>
      </c>
      <c r="C1138" s="12">
        <v>44599</v>
      </c>
      <c r="D1138">
        <v>78</v>
      </c>
      <c r="E1138">
        <v>13</v>
      </c>
      <c r="F1138">
        <v>2</v>
      </c>
      <c r="G1138" t="s">
        <v>45</v>
      </c>
      <c r="H1138" t="s">
        <v>15</v>
      </c>
      <c r="I1138" t="s">
        <v>36</v>
      </c>
      <c r="J1138" t="s">
        <v>17</v>
      </c>
      <c r="K1138">
        <v>10000</v>
      </c>
      <c r="L1138" t="s">
        <v>18</v>
      </c>
      <c r="M1138">
        <v>20000</v>
      </c>
      <c r="N1138" t="s">
        <v>56</v>
      </c>
      <c r="O1138">
        <v>1000</v>
      </c>
      <c r="P1138">
        <v>19000</v>
      </c>
      <c r="Q1138" t="s">
        <v>61</v>
      </c>
    </row>
    <row r="1139" spans="1:17">
      <c r="A1139">
        <v>1138</v>
      </c>
      <c r="B1139">
        <v>1138</v>
      </c>
      <c r="C1139" s="12">
        <v>44642</v>
      </c>
      <c r="D1139">
        <v>56</v>
      </c>
      <c r="E1139">
        <v>6</v>
      </c>
      <c r="F1139">
        <v>3</v>
      </c>
      <c r="G1139" t="s">
        <v>14</v>
      </c>
      <c r="H1139" t="s">
        <v>20</v>
      </c>
      <c r="I1139" t="s">
        <v>27</v>
      </c>
      <c r="J1139" t="s">
        <v>17</v>
      </c>
      <c r="K1139">
        <v>9000</v>
      </c>
      <c r="L1139" t="s">
        <v>25</v>
      </c>
      <c r="M1139">
        <v>27000</v>
      </c>
      <c r="N1139" t="s">
        <v>56</v>
      </c>
      <c r="O1139">
        <v>1350</v>
      </c>
      <c r="P1139">
        <v>25650</v>
      </c>
      <c r="Q1139" t="s">
        <v>59</v>
      </c>
    </row>
    <row r="1140" spans="1:17">
      <c r="A1140">
        <v>1139</v>
      </c>
      <c r="B1140">
        <v>1139</v>
      </c>
      <c r="C1140" s="12">
        <v>44589</v>
      </c>
      <c r="D1140">
        <v>27</v>
      </c>
      <c r="E1140">
        <v>17</v>
      </c>
      <c r="F1140">
        <v>2</v>
      </c>
      <c r="G1140" t="s">
        <v>33</v>
      </c>
      <c r="H1140" t="s">
        <v>20</v>
      </c>
      <c r="I1140" t="s">
        <v>40</v>
      </c>
      <c r="J1140" t="s">
        <v>17</v>
      </c>
      <c r="K1140">
        <v>10000</v>
      </c>
      <c r="L1140" t="s">
        <v>18</v>
      </c>
      <c r="M1140">
        <v>20000</v>
      </c>
      <c r="N1140" t="s">
        <v>56</v>
      </c>
      <c r="O1140">
        <v>1000</v>
      </c>
      <c r="P1140">
        <v>19000</v>
      </c>
      <c r="Q1140" t="s">
        <v>62</v>
      </c>
    </row>
    <row r="1141" spans="1:17">
      <c r="A1141">
        <v>1140</v>
      </c>
      <c r="B1141">
        <v>1140</v>
      </c>
      <c r="C1141" s="12">
        <v>44583</v>
      </c>
      <c r="D1141">
        <v>29</v>
      </c>
      <c r="E1141">
        <v>5</v>
      </c>
      <c r="F1141">
        <v>3</v>
      </c>
      <c r="G1141" t="s">
        <v>22</v>
      </c>
      <c r="H1141" t="s">
        <v>15</v>
      </c>
      <c r="I1141" t="s">
        <v>26</v>
      </c>
      <c r="J1141" t="s">
        <v>17</v>
      </c>
      <c r="K1141">
        <v>9000</v>
      </c>
      <c r="L1141" t="s">
        <v>25</v>
      </c>
      <c r="M1141">
        <v>27000</v>
      </c>
      <c r="N1141" t="s">
        <v>56</v>
      </c>
      <c r="O1141">
        <v>1350</v>
      </c>
      <c r="P1141">
        <v>25650</v>
      </c>
      <c r="Q1141" t="s">
        <v>62</v>
      </c>
    </row>
    <row r="1142" spans="1:17">
      <c r="A1142">
        <v>1141</v>
      </c>
      <c r="B1142">
        <v>1141</v>
      </c>
      <c r="C1142" s="12">
        <v>44761</v>
      </c>
      <c r="D1142">
        <v>54</v>
      </c>
      <c r="E1142">
        <v>6</v>
      </c>
      <c r="F1142">
        <v>1</v>
      </c>
      <c r="G1142" t="s">
        <v>33</v>
      </c>
      <c r="H1142" t="s">
        <v>20</v>
      </c>
      <c r="I1142" t="s">
        <v>27</v>
      </c>
      <c r="J1142" t="s">
        <v>17</v>
      </c>
      <c r="K1142">
        <v>9000</v>
      </c>
      <c r="L1142" t="s">
        <v>25</v>
      </c>
      <c r="M1142">
        <v>9000</v>
      </c>
      <c r="N1142" t="s">
        <v>56</v>
      </c>
      <c r="O1142">
        <v>450</v>
      </c>
      <c r="P1142">
        <v>8550</v>
      </c>
      <c r="Q1142" t="s">
        <v>60</v>
      </c>
    </row>
    <row r="1143" spans="1:17">
      <c r="A1143">
        <v>1142</v>
      </c>
      <c r="B1143">
        <v>1142</v>
      </c>
      <c r="C1143" s="12">
        <v>44705</v>
      </c>
      <c r="D1143">
        <v>31</v>
      </c>
      <c r="E1143">
        <v>12</v>
      </c>
      <c r="F1143">
        <v>1</v>
      </c>
      <c r="G1143" t="s">
        <v>22</v>
      </c>
      <c r="H1143" t="s">
        <v>20</v>
      </c>
      <c r="I1143" t="s">
        <v>35</v>
      </c>
      <c r="J1143" t="s">
        <v>17</v>
      </c>
      <c r="K1143">
        <v>10000</v>
      </c>
      <c r="L1143" t="s">
        <v>18</v>
      </c>
      <c r="M1143">
        <v>10000</v>
      </c>
      <c r="N1143" t="s">
        <v>56</v>
      </c>
      <c r="O1143">
        <v>500</v>
      </c>
      <c r="P1143">
        <v>9500</v>
      </c>
      <c r="Q1143" t="s">
        <v>64</v>
      </c>
    </row>
    <row r="1144" spans="1:17">
      <c r="A1144">
        <v>1143</v>
      </c>
      <c r="B1144">
        <v>1143</v>
      </c>
      <c r="C1144" s="12">
        <v>44563</v>
      </c>
      <c r="D1144">
        <v>78</v>
      </c>
      <c r="E1144">
        <v>13</v>
      </c>
      <c r="F1144">
        <v>3</v>
      </c>
      <c r="G1144" t="s">
        <v>30</v>
      </c>
      <c r="H1144" t="s">
        <v>20</v>
      </c>
      <c r="I1144" t="s">
        <v>36</v>
      </c>
      <c r="J1144" t="s">
        <v>17</v>
      </c>
      <c r="K1144">
        <v>10000</v>
      </c>
      <c r="L1144" t="s">
        <v>18</v>
      </c>
      <c r="M1144">
        <v>30000</v>
      </c>
      <c r="N1144" t="s">
        <v>56</v>
      </c>
      <c r="O1144">
        <v>1500</v>
      </c>
      <c r="P1144">
        <v>28500</v>
      </c>
      <c r="Q1144" t="s">
        <v>62</v>
      </c>
    </row>
    <row r="1145" spans="1:17">
      <c r="A1145">
        <v>1144</v>
      </c>
      <c r="B1145">
        <v>1144</v>
      </c>
      <c r="C1145" s="12">
        <v>44770</v>
      </c>
      <c r="D1145">
        <v>22</v>
      </c>
      <c r="E1145">
        <v>3</v>
      </c>
      <c r="F1145">
        <v>1</v>
      </c>
      <c r="G1145" t="s">
        <v>22</v>
      </c>
      <c r="H1145" t="s">
        <v>15</v>
      </c>
      <c r="I1145" t="s">
        <v>23</v>
      </c>
      <c r="J1145" t="s">
        <v>17</v>
      </c>
      <c r="K1145">
        <v>9000</v>
      </c>
      <c r="L1145" t="s">
        <v>18</v>
      </c>
      <c r="M1145">
        <v>9000</v>
      </c>
      <c r="N1145" t="s">
        <v>56</v>
      </c>
      <c r="O1145">
        <v>450</v>
      </c>
      <c r="P1145">
        <v>8550</v>
      </c>
      <c r="Q1145" t="s">
        <v>60</v>
      </c>
    </row>
    <row r="1146" spans="1:17">
      <c r="A1146">
        <v>1145</v>
      </c>
      <c r="B1146">
        <v>1145</v>
      </c>
      <c r="C1146" s="12">
        <v>44638</v>
      </c>
      <c r="D1146">
        <v>42</v>
      </c>
      <c r="E1146">
        <v>16</v>
      </c>
      <c r="F1146">
        <v>2</v>
      </c>
      <c r="G1146" t="s">
        <v>30</v>
      </c>
      <c r="H1146" t="s">
        <v>15</v>
      </c>
      <c r="I1146" t="s">
        <v>39</v>
      </c>
      <c r="J1146" t="s">
        <v>17</v>
      </c>
      <c r="K1146">
        <v>10000</v>
      </c>
      <c r="L1146" t="s">
        <v>18</v>
      </c>
      <c r="M1146">
        <v>20000</v>
      </c>
      <c r="N1146" t="s">
        <v>56</v>
      </c>
      <c r="O1146">
        <v>1000</v>
      </c>
      <c r="P1146">
        <v>19000</v>
      </c>
      <c r="Q1146" t="s">
        <v>59</v>
      </c>
    </row>
    <row r="1147" spans="1:17">
      <c r="A1147">
        <v>1146</v>
      </c>
      <c r="B1147">
        <v>1146</v>
      </c>
      <c r="C1147" s="12">
        <v>44570</v>
      </c>
      <c r="D1147">
        <v>64</v>
      </c>
      <c r="E1147">
        <v>3</v>
      </c>
      <c r="F1147">
        <v>1</v>
      </c>
      <c r="G1147" t="s">
        <v>30</v>
      </c>
      <c r="H1147" t="s">
        <v>20</v>
      </c>
      <c r="I1147" t="s">
        <v>23</v>
      </c>
      <c r="J1147" t="s">
        <v>17</v>
      </c>
      <c r="K1147">
        <v>9000</v>
      </c>
      <c r="L1147" t="s">
        <v>18</v>
      </c>
      <c r="M1147">
        <v>9000</v>
      </c>
      <c r="N1147" t="s">
        <v>56</v>
      </c>
      <c r="O1147">
        <v>450</v>
      </c>
      <c r="P1147">
        <v>8550</v>
      </c>
      <c r="Q1147" t="s">
        <v>62</v>
      </c>
    </row>
    <row r="1148" spans="1:17">
      <c r="A1148">
        <v>1147</v>
      </c>
      <c r="B1148">
        <v>1147</v>
      </c>
      <c r="C1148" s="12">
        <v>44639</v>
      </c>
      <c r="D1148">
        <v>40</v>
      </c>
      <c r="E1148">
        <v>10</v>
      </c>
      <c r="F1148">
        <v>2</v>
      </c>
      <c r="G1148" t="s">
        <v>45</v>
      </c>
      <c r="H1148" t="s">
        <v>15</v>
      </c>
      <c r="I1148" t="s">
        <v>32</v>
      </c>
      <c r="J1148" t="s">
        <v>17</v>
      </c>
      <c r="K1148">
        <v>9000</v>
      </c>
      <c r="L1148" t="s">
        <v>18</v>
      </c>
      <c r="M1148">
        <v>18000</v>
      </c>
      <c r="N1148" t="s">
        <v>56</v>
      </c>
      <c r="O1148">
        <v>900</v>
      </c>
      <c r="P1148">
        <v>17100</v>
      </c>
      <c r="Q1148" t="s">
        <v>59</v>
      </c>
    </row>
    <row r="1149" spans="1:17">
      <c r="A1149">
        <v>1148</v>
      </c>
      <c r="B1149">
        <v>1148</v>
      </c>
      <c r="C1149" s="12">
        <v>44792</v>
      </c>
      <c r="D1149">
        <v>56</v>
      </c>
      <c r="E1149">
        <v>4</v>
      </c>
      <c r="F1149">
        <v>3</v>
      </c>
      <c r="G1149" t="s">
        <v>30</v>
      </c>
      <c r="H1149" t="s">
        <v>20</v>
      </c>
      <c r="I1149" t="s">
        <v>24</v>
      </c>
      <c r="J1149" t="s">
        <v>17</v>
      </c>
      <c r="K1149">
        <v>9000</v>
      </c>
      <c r="L1149" t="s">
        <v>25</v>
      </c>
      <c r="M1149">
        <v>27000</v>
      </c>
      <c r="N1149" t="s">
        <v>56</v>
      </c>
      <c r="O1149">
        <v>1350</v>
      </c>
      <c r="P1149">
        <v>25650</v>
      </c>
      <c r="Q1149" t="s">
        <v>58</v>
      </c>
    </row>
    <row r="1150" spans="1:17">
      <c r="A1150">
        <v>1149</v>
      </c>
      <c r="B1150">
        <v>1149</v>
      </c>
      <c r="C1150" s="12">
        <v>44659</v>
      </c>
      <c r="D1150">
        <v>59</v>
      </c>
      <c r="E1150">
        <v>7</v>
      </c>
      <c r="F1150">
        <v>2</v>
      </c>
      <c r="G1150" t="s">
        <v>33</v>
      </c>
      <c r="H1150" t="s">
        <v>20</v>
      </c>
      <c r="I1150" t="s">
        <v>28</v>
      </c>
      <c r="J1150" t="s">
        <v>17</v>
      </c>
      <c r="K1150">
        <v>9000</v>
      </c>
      <c r="L1150" t="s">
        <v>25</v>
      </c>
      <c r="M1150">
        <v>18000</v>
      </c>
      <c r="N1150" t="s">
        <v>56</v>
      </c>
      <c r="O1150">
        <v>900</v>
      </c>
      <c r="P1150">
        <v>17100</v>
      </c>
      <c r="Q1150" t="s">
        <v>57</v>
      </c>
    </row>
    <row r="1151" spans="1:17">
      <c r="A1151">
        <v>1150</v>
      </c>
      <c r="B1151">
        <v>1150</v>
      </c>
      <c r="C1151" s="12">
        <v>44672</v>
      </c>
      <c r="D1151">
        <v>19</v>
      </c>
      <c r="E1151">
        <v>5</v>
      </c>
      <c r="F1151">
        <v>3</v>
      </c>
      <c r="G1151" t="s">
        <v>14</v>
      </c>
      <c r="H1151" t="s">
        <v>20</v>
      </c>
      <c r="I1151" t="s">
        <v>26</v>
      </c>
      <c r="J1151" t="s">
        <v>17</v>
      </c>
      <c r="K1151">
        <v>9000</v>
      </c>
      <c r="L1151" t="s">
        <v>25</v>
      </c>
      <c r="M1151">
        <v>27000</v>
      </c>
      <c r="N1151" t="s">
        <v>56</v>
      </c>
      <c r="O1151">
        <v>1350</v>
      </c>
      <c r="P1151">
        <v>25650</v>
      </c>
      <c r="Q1151" t="s">
        <v>57</v>
      </c>
    </row>
    <row r="1152" spans="1:17">
      <c r="A1152">
        <v>1151</v>
      </c>
      <c r="B1152">
        <v>1151</v>
      </c>
      <c r="C1152" s="12">
        <v>44691</v>
      </c>
      <c r="D1152">
        <v>92</v>
      </c>
      <c r="E1152">
        <v>10</v>
      </c>
      <c r="F1152">
        <v>2</v>
      </c>
      <c r="G1152" t="s">
        <v>30</v>
      </c>
      <c r="H1152" t="s">
        <v>20</v>
      </c>
      <c r="I1152" t="s">
        <v>32</v>
      </c>
      <c r="J1152" t="s">
        <v>17</v>
      </c>
      <c r="K1152">
        <v>9000</v>
      </c>
      <c r="L1152" t="s">
        <v>18</v>
      </c>
      <c r="M1152">
        <v>18000</v>
      </c>
      <c r="N1152" t="s">
        <v>56</v>
      </c>
      <c r="O1152">
        <v>900</v>
      </c>
      <c r="P1152">
        <v>17100</v>
      </c>
      <c r="Q1152" t="s">
        <v>64</v>
      </c>
    </row>
    <row r="1153" spans="1:17">
      <c r="A1153">
        <v>1152</v>
      </c>
      <c r="B1153">
        <v>1152</v>
      </c>
      <c r="C1153" s="12">
        <v>44680</v>
      </c>
      <c r="D1153">
        <v>18</v>
      </c>
      <c r="E1153">
        <v>16</v>
      </c>
      <c r="F1153">
        <v>1</v>
      </c>
      <c r="G1153" t="s">
        <v>22</v>
      </c>
      <c r="H1153" t="s">
        <v>20</v>
      </c>
      <c r="I1153" t="s">
        <v>39</v>
      </c>
      <c r="J1153" t="s">
        <v>17</v>
      </c>
      <c r="K1153">
        <v>10000</v>
      </c>
      <c r="L1153" t="s">
        <v>18</v>
      </c>
      <c r="M1153">
        <v>10000</v>
      </c>
      <c r="N1153" t="s">
        <v>56</v>
      </c>
      <c r="O1153">
        <v>500</v>
      </c>
      <c r="P1153">
        <v>9500</v>
      </c>
      <c r="Q1153" t="s">
        <v>57</v>
      </c>
    </row>
    <row r="1154" spans="1:17">
      <c r="A1154">
        <v>1153</v>
      </c>
      <c r="B1154">
        <v>1153</v>
      </c>
      <c r="C1154" s="12">
        <v>44565</v>
      </c>
      <c r="D1154">
        <v>45</v>
      </c>
      <c r="E1154">
        <v>13</v>
      </c>
      <c r="F1154">
        <v>1</v>
      </c>
      <c r="G1154" t="s">
        <v>22</v>
      </c>
      <c r="H1154" t="s">
        <v>15</v>
      </c>
      <c r="I1154" t="s">
        <v>36</v>
      </c>
      <c r="J1154" t="s">
        <v>17</v>
      </c>
      <c r="K1154">
        <v>10000</v>
      </c>
      <c r="L1154" t="s">
        <v>18</v>
      </c>
      <c r="M1154">
        <v>10000</v>
      </c>
      <c r="N1154" t="s">
        <v>56</v>
      </c>
      <c r="O1154">
        <v>500</v>
      </c>
      <c r="P1154">
        <v>9500</v>
      </c>
      <c r="Q1154" t="s">
        <v>62</v>
      </c>
    </row>
    <row r="1155" spans="1:17">
      <c r="A1155">
        <v>1154</v>
      </c>
      <c r="B1155">
        <v>1154</v>
      </c>
      <c r="C1155" s="12">
        <v>44577</v>
      </c>
      <c r="D1155">
        <v>44</v>
      </c>
      <c r="E1155">
        <v>15</v>
      </c>
      <c r="F1155">
        <v>2</v>
      </c>
      <c r="G1155" t="s">
        <v>45</v>
      </c>
      <c r="H1155" t="s">
        <v>15</v>
      </c>
      <c r="I1155" t="s">
        <v>38</v>
      </c>
      <c r="J1155" t="s">
        <v>17</v>
      </c>
      <c r="K1155">
        <v>10000</v>
      </c>
      <c r="L1155" t="s">
        <v>18</v>
      </c>
      <c r="M1155">
        <v>20000</v>
      </c>
      <c r="N1155" t="s">
        <v>56</v>
      </c>
      <c r="O1155">
        <v>1000</v>
      </c>
      <c r="P1155">
        <v>19000</v>
      </c>
      <c r="Q1155" t="s">
        <v>62</v>
      </c>
    </row>
    <row r="1156" spans="1:17">
      <c r="A1156">
        <v>1155</v>
      </c>
      <c r="B1156">
        <v>1155</v>
      </c>
      <c r="C1156" s="12">
        <v>44646</v>
      </c>
      <c r="D1156">
        <v>38</v>
      </c>
      <c r="E1156">
        <v>1</v>
      </c>
      <c r="F1156">
        <v>3</v>
      </c>
      <c r="G1156" t="s">
        <v>33</v>
      </c>
      <c r="H1156" t="s">
        <v>15</v>
      </c>
      <c r="I1156" t="s">
        <v>16</v>
      </c>
      <c r="J1156" t="s">
        <v>17</v>
      </c>
      <c r="K1156">
        <v>9000</v>
      </c>
      <c r="L1156" t="s">
        <v>18</v>
      </c>
      <c r="M1156">
        <v>27000</v>
      </c>
      <c r="N1156" t="s">
        <v>56</v>
      </c>
      <c r="O1156">
        <v>1350</v>
      </c>
      <c r="P1156">
        <v>25650</v>
      </c>
      <c r="Q1156" t="s">
        <v>59</v>
      </c>
    </row>
    <row r="1157" spans="1:17">
      <c r="A1157">
        <v>1156</v>
      </c>
      <c r="B1157">
        <v>1156</v>
      </c>
      <c r="C1157" s="12">
        <v>44700</v>
      </c>
      <c r="D1157">
        <v>65</v>
      </c>
      <c r="E1157">
        <v>5</v>
      </c>
      <c r="F1157">
        <v>3</v>
      </c>
      <c r="G1157" t="s">
        <v>19</v>
      </c>
      <c r="H1157" t="s">
        <v>15</v>
      </c>
      <c r="I1157" t="s">
        <v>26</v>
      </c>
      <c r="J1157" t="s">
        <v>17</v>
      </c>
      <c r="K1157">
        <v>9000</v>
      </c>
      <c r="L1157" t="s">
        <v>25</v>
      </c>
      <c r="M1157">
        <v>27000</v>
      </c>
      <c r="N1157" t="s">
        <v>19</v>
      </c>
      <c r="O1157">
        <v>0</v>
      </c>
      <c r="P1157">
        <v>27000</v>
      </c>
      <c r="Q1157" t="s">
        <v>64</v>
      </c>
    </row>
    <row r="1158" spans="1:17">
      <c r="A1158">
        <v>1157</v>
      </c>
      <c r="B1158">
        <v>1157</v>
      </c>
      <c r="C1158" s="12">
        <v>44636</v>
      </c>
      <c r="D1158">
        <v>17</v>
      </c>
      <c r="E1158">
        <v>4</v>
      </c>
      <c r="F1158">
        <v>3</v>
      </c>
      <c r="G1158" t="s">
        <v>45</v>
      </c>
      <c r="H1158" t="s">
        <v>20</v>
      </c>
      <c r="I1158" t="s">
        <v>24</v>
      </c>
      <c r="J1158" t="s">
        <v>17</v>
      </c>
      <c r="K1158">
        <v>9000</v>
      </c>
      <c r="L1158" t="s">
        <v>25</v>
      </c>
      <c r="M1158">
        <v>27000</v>
      </c>
      <c r="N1158" t="s">
        <v>56</v>
      </c>
      <c r="O1158">
        <v>1350</v>
      </c>
      <c r="P1158">
        <v>25650</v>
      </c>
      <c r="Q1158" t="s">
        <v>59</v>
      </c>
    </row>
    <row r="1159" spans="1:17">
      <c r="A1159">
        <v>1158</v>
      </c>
      <c r="B1159">
        <v>1158</v>
      </c>
      <c r="C1159" s="12">
        <v>44603</v>
      </c>
      <c r="D1159">
        <v>98</v>
      </c>
      <c r="E1159">
        <v>1</v>
      </c>
      <c r="F1159">
        <v>3</v>
      </c>
      <c r="G1159" t="s">
        <v>33</v>
      </c>
      <c r="H1159" t="s">
        <v>20</v>
      </c>
      <c r="I1159" t="s">
        <v>16</v>
      </c>
      <c r="J1159" t="s">
        <v>17</v>
      </c>
      <c r="K1159">
        <v>9000</v>
      </c>
      <c r="L1159" t="s">
        <v>18</v>
      </c>
      <c r="M1159">
        <v>27000</v>
      </c>
      <c r="N1159" t="s">
        <v>56</v>
      </c>
      <c r="O1159">
        <v>1350</v>
      </c>
      <c r="P1159">
        <v>25650</v>
      </c>
      <c r="Q1159" t="s">
        <v>61</v>
      </c>
    </row>
    <row r="1160" spans="1:17">
      <c r="A1160">
        <v>1159</v>
      </c>
      <c r="B1160">
        <v>1159</v>
      </c>
      <c r="C1160" s="12">
        <v>44796</v>
      </c>
      <c r="D1160">
        <v>60</v>
      </c>
      <c r="E1160">
        <v>14</v>
      </c>
      <c r="F1160">
        <v>3</v>
      </c>
      <c r="G1160" t="s">
        <v>33</v>
      </c>
      <c r="H1160" t="s">
        <v>20</v>
      </c>
      <c r="I1160" t="s">
        <v>37</v>
      </c>
      <c r="J1160" t="s">
        <v>17</v>
      </c>
      <c r="K1160">
        <v>10000</v>
      </c>
      <c r="L1160" t="s">
        <v>18</v>
      </c>
      <c r="M1160">
        <v>30000</v>
      </c>
      <c r="N1160" t="s">
        <v>56</v>
      </c>
      <c r="O1160">
        <v>1500</v>
      </c>
      <c r="P1160">
        <v>28500</v>
      </c>
      <c r="Q1160" t="s">
        <v>58</v>
      </c>
    </row>
    <row r="1161" spans="1:17">
      <c r="A1161">
        <v>1160</v>
      </c>
      <c r="B1161">
        <v>1160</v>
      </c>
      <c r="C1161" s="12">
        <v>44711</v>
      </c>
      <c r="D1161">
        <v>24</v>
      </c>
      <c r="E1161">
        <v>10</v>
      </c>
      <c r="F1161">
        <v>1</v>
      </c>
      <c r="G1161" t="s">
        <v>14</v>
      </c>
      <c r="H1161" t="s">
        <v>15</v>
      </c>
      <c r="I1161" t="s">
        <v>32</v>
      </c>
      <c r="J1161" t="s">
        <v>17</v>
      </c>
      <c r="K1161">
        <v>9000</v>
      </c>
      <c r="L1161" t="s">
        <v>18</v>
      </c>
      <c r="M1161">
        <v>9000</v>
      </c>
      <c r="N1161" t="s">
        <v>56</v>
      </c>
      <c r="O1161">
        <v>450</v>
      </c>
      <c r="P1161">
        <v>8550</v>
      </c>
      <c r="Q1161" t="s">
        <v>64</v>
      </c>
    </row>
    <row r="1162" spans="1:17">
      <c r="A1162">
        <v>1161</v>
      </c>
      <c r="B1162">
        <v>1161</v>
      </c>
      <c r="C1162" s="12">
        <v>44718</v>
      </c>
      <c r="D1162">
        <v>99</v>
      </c>
      <c r="E1162">
        <v>7</v>
      </c>
      <c r="F1162">
        <v>3</v>
      </c>
      <c r="G1162" t="s">
        <v>33</v>
      </c>
      <c r="H1162" t="s">
        <v>20</v>
      </c>
      <c r="I1162" t="s">
        <v>28</v>
      </c>
      <c r="J1162" t="s">
        <v>17</v>
      </c>
      <c r="K1162">
        <v>9000</v>
      </c>
      <c r="L1162" t="s">
        <v>25</v>
      </c>
      <c r="M1162">
        <v>27000</v>
      </c>
      <c r="N1162" t="s">
        <v>56</v>
      </c>
      <c r="O1162">
        <v>1350</v>
      </c>
      <c r="P1162">
        <v>25650</v>
      </c>
      <c r="Q1162" t="s">
        <v>63</v>
      </c>
    </row>
    <row r="1163" spans="1:17">
      <c r="A1163">
        <v>1162</v>
      </c>
      <c r="B1163">
        <v>1162</v>
      </c>
      <c r="C1163" s="12">
        <v>44611</v>
      </c>
      <c r="D1163">
        <v>6</v>
      </c>
      <c r="E1163">
        <v>13</v>
      </c>
      <c r="F1163">
        <v>2</v>
      </c>
      <c r="G1163" t="s">
        <v>30</v>
      </c>
      <c r="H1163" t="s">
        <v>15</v>
      </c>
      <c r="I1163" t="s">
        <v>36</v>
      </c>
      <c r="J1163" t="s">
        <v>17</v>
      </c>
      <c r="K1163">
        <v>10000</v>
      </c>
      <c r="L1163" t="s">
        <v>18</v>
      </c>
      <c r="M1163">
        <v>20000</v>
      </c>
      <c r="N1163" t="s">
        <v>56</v>
      </c>
      <c r="O1163">
        <v>1000</v>
      </c>
      <c r="P1163">
        <v>19000</v>
      </c>
      <c r="Q1163" t="s">
        <v>61</v>
      </c>
    </row>
    <row r="1164" spans="1:17">
      <c r="A1164">
        <v>1163</v>
      </c>
      <c r="B1164">
        <v>1163</v>
      </c>
      <c r="C1164" s="12">
        <v>44679</v>
      </c>
      <c r="D1164">
        <v>72</v>
      </c>
      <c r="E1164">
        <v>14</v>
      </c>
      <c r="F1164">
        <v>3</v>
      </c>
      <c r="G1164" t="s">
        <v>45</v>
      </c>
      <c r="H1164" t="s">
        <v>20</v>
      </c>
      <c r="I1164" t="s">
        <v>37</v>
      </c>
      <c r="J1164" t="s">
        <v>17</v>
      </c>
      <c r="K1164">
        <v>10000</v>
      </c>
      <c r="L1164" t="s">
        <v>18</v>
      </c>
      <c r="M1164">
        <v>30000</v>
      </c>
      <c r="N1164" t="s">
        <v>56</v>
      </c>
      <c r="O1164">
        <v>1500</v>
      </c>
      <c r="P1164">
        <v>28500</v>
      </c>
      <c r="Q1164" t="s">
        <v>57</v>
      </c>
    </row>
    <row r="1165" spans="1:17">
      <c r="A1165">
        <v>1164</v>
      </c>
      <c r="B1165">
        <v>1164</v>
      </c>
      <c r="C1165" s="12">
        <v>44590</v>
      </c>
      <c r="D1165">
        <v>67</v>
      </c>
      <c r="E1165">
        <v>16</v>
      </c>
      <c r="F1165">
        <v>1</v>
      </c>
      <c r="G1165" t="s">
        <v>30</v>
      </c>
      <c r="H1165" t="s">
        <v>20</v>
      </c>
      <c r="I1165" t="s">
        <v>39</v>
      </c>
      <c r="J1165" t="s">
        <v>17</v>
      </c>
      <c r="K1165">
        <v>10000</v>
      </c>
      <c r="L1165" t="s">
        <v>18</v>
      </c>
      <c r="M1165">
        <v>10000</v>
      </c>
      <c r="N1165" t="s">
        <v>56</v>
      </c>
      <c r="O1165">
        <v>500</v>
      </c>
      <c r="P1165">
        <v>9500</v>
      </c>
      <c r="Q1165" t="s">
        <v>62</v>
      </c>
    </row>
    <row r="1166" spans="1:17">
      <c r="A1166">
        <v>1165</v>
      </c>
      <c r="B1166">
        <v>1165</v>
      </c>
      <c r="C1166" s="12">
        <v>44761</v>
      </c>
      <c r="D1166">
        <v>75</v>
      </c>
      <c r="E1166">
        <v>14</v>
      </c>
      <c r="F1166">
        <v>2</v>
      </c>
      <c r="G1166" t="s">
        <v>33</v>
      </c>
      <c r="H1166" t="s">
        <v>20</v>
      </c>
      <c r="I1166" t="s">
        <v>37</v>
      </c>
      <c r="J1166" t="s">
        <v>17</v>
      </c>
      <c r="K1166">
        <v>10000</v>
      </c>
      <c r="L1166" t="s">
        <v>18</v>
      </c>
      <c r="M1166">
        <v>20000</v>
      </c>
      <c r="N1166" t="s">
        <v>56</v>
      </c>
      <c r="O1166">
        <v>1000</v>
      </c>
      <c r="P1166">
        <v>19000</v>
      </c>
      <c r="Q1166" t="s">
        <v>60</v>
      </c>
    </row>
    <row r="1167" spans="1:17">
      <c r="A1167">
        <v>1166</v>
      </c>
      <c r="B1167">
        <v>1166</v>
      </c>
      <c r="C1167" s="12">
        <v>44791</v>
      </c>
      <c r="D1167">
        <v>18</v>
      </c>
      <c r="E1167">
        <v>17</v>
      </c>
      <c r="F1167">
        <v>3</v>
      </c>
      <c r="G1167" t="s">
        <v>22</v>
      </c>
      <c r="H1167" t="s">
        <v>20</v>
      </c>
      <c r="I1167" t="s">
        <v>40</v>
      </c>
      <c r="J1167" t="s">
        <v>17</v>
      </c>
      <c r="K1167">
        <v>10000</v>
      </c>
      <c r="L1167" t="s">
        <v>18</v>
      </c>
      <c r="M1167">
        <v>30000</v>
      </c>
      <c r="N1167" t="s">
        <v>56</v>
      </c>
      <c r="O1167">
        <v>1500</v>
      </c>
      <c r="P1167">
        <v>28500</v>
      </c>
      <c r="Q1167" t="s">
        <v>58</v>
      </c>
    </row>
    <row r="1168" spans="1:17">
      <c r="A1168">
        <v>1167</v>
      </c>
      <c r="B1168">
        <v>1167</v>
      </c>
      <c r="C1168" s="12">
        <v>44620</v>
      </c>
      <c r="D1168">
        <v>43</v>
      </c>
      <c r="E1168">
        <v>12</v>
      </c>
      <c r="F1168">
        <v>3</v>
      </c>
      <c r="G1168" t="s">
        <v>33</v>
      </c>
      <c r="H1168" t="s">
        <v>15</v>
      </c>
      <c r="I1168" t="s">
        <v>35</v>
      </c>
      <c r="J1168" t="s">
        <v>17</v>
      </c>
      <c r="K1168">
        <v>10000</v>
      </c>
      <c r="L1168" t="s">
        <v>18</v>
      </c>
      <c r="M1168">
        <v>30000</v>
      </c>
      <c r="N1168" t="s">
        <v>56</v>
      </c>
      <c r="O1168">
        <v>1500</v>
      </c>
      <c r="P1168">
        <v>28500</v>
      </c>
      <c r="Q1168" t="s">
        <v>61</v>
      </c>
    </row>
    <row r="1169" spans="1:17">
      <c r="A1169">
        <v>1168</v>
      </c>
      <c r="B1169">
        <v>1168</v>
      </c>
      <c r="C1169" s="12">
        <v>44673</v>
      </c>
      <c r="D1169">
        <v>31</v>
      </c>
      <c r="E1169">
        <v>11</v>
      </c>
      <c r="F1169">
        <v>2</v>
      </c>
      <c r="G1169" t="s">
        <v>22</v>
      </c>
      <c r="H1169" t="s">
        <v>15</v>
      </c>
      <c r="I1169" t="s">
        <v>34</v>
      </c>
      <c r="J1169" t="s">
        <v>17</v>
      </c>
      <c r="K1169">
        <v>10000</v>
      </c>
      <c r="L1169" t="s">
        <v>18</v>
      </c>
      <c r="M1169">
        <v>20000</v>
      </c>
      <c r="N1169" t="s">
        <v>56</v>
      </c>
      <c r="O1169">
        <v>1000</v>
      </c>
      <c r="P1169">
        <v>19000</v>
      </c>
      <c r="Q1169" t="s">
        <v>57</v>
      </c>
    </row>
    <row r="1170" spans="1:17">
      <c r="A1170">
        <v>1169</v>
      </c>
      <c r="B1170">
        <v>1169</v>
      </c>
      <c r="C1170" s="12">
        <v>44736</v>
      </c>
      <c r="D1170">
        <v>97</v>
      </c>
      <c r="E1170">
        <v>10</v>
      </c>
      <c r="F1170">
        <v>1</v>
      </c>
      <c r="G1170" t="s">
        <v>22</v>
      </c>
      <c r="H1170" t="s">
        <v>15</v>
      </c>
      <c r="I1170" t="s">
        <v>32</v>
      </c>
      <c r="J1170" t="s">
        <v>17</v>
      </c>
      <c r="K1170">
        <v>9000</v>
      </c>
      <c r="L1170" t="s">
        <v>18</v>
      </c>
      <c r="M1170">
        <v>9000</v>
      </c>
      <c r="N1170" t="s">
        <v>56</v>
      </c>
      <c r="O1170">
        <v>450</v>
      </c>
      <c r="P1170">
        <v>8550</v>
      </c>
      <c r="Q1170" t="s">
        <v>63</v>
      </c>
    </row>
    <row r="1171" spans="1:17">
      <c r="A1171">
        <v>1170</v>
      </c>
      <c r="B1171">
        <v>1170</v>
      </c>
      <c r="C1171" s="12">
        <v>44570</v>
      </c>
      <c r="D1171">
        <v>28</v>
      </c>
      <c r="E1171">
        <v>15</v>
      </c>
      <c r="F1171">
        <v>2</v>
      </c>
      <c r="G1171" t="s">
        <v>22</v>
      </c>
      <c r="H1171" t="s">
        <v>20</v>
      </c>
      <c r="I1171" t="s">
        <v>38</v>
      </c>
      <c r="J1171" t="s">
        <v>17</v>
      </c>
      <c r="K1171">
        <v>10000</v>
      </c>
      <c r="L1171" t="s">
        <v>18</v>
      </c>
      <c r="M1171">
        <v>20000</v>
      </c>
      <c r="N1171" t="s">
        <v>56</v>
      </c>
      <c r="O1171">
        <v>1000</v>
      </c>
      <c r="P1171">
        <v>19000</v>
      </c>
      <c r="Q1171" t="s">
        <v>62</v>
      </c>
    </row>
    <row r="1172" spans="1:17">
      <c r="A1172">
        <v>1171</v>
      </c>
      <c r="B1172">
        <v>1171</v>
      </c>
      <c r="C1172" s="12">
        <v>44800</v>
      </c>
      <c r="D1172">
        <v>58</v>
      </c>
      <c r="E1172">
        <v>3</v>
      </c>
      <c r="F1172">
        <v>2</v>
      </c>
      <c r="G1172" t="s">
        <v>33</v>
      </c>
      <c r="H1172" t="s">
        <v>15</v>
      </c>
      <c r="I1172" t="s">
        <v>23</v>
      </c>
      <c r="J1172" t="s">
        <v>17</v>
      </c>
      <c r="K1172">
        <v>9000</v>
      </c>
      <c r="L1172" t="s">
        <v>18</v>
      </c>
      <c r="M1172">
        <v>18000</v>
      </c>
      <c r="N1172" t="s">
        <v>56</v>
      </c>
      <c r="O1172">
        <v>900</v>
      </c>
      <c r="P1172">
        <v>17100</v>
      </c>
      <c r="Q1172" t="s">
        <v>58</v>
      </c>
    </row>
    <row r="1173" spans="1:17">
      <c r="A1173">
        <v>1172</v>
      </c>
      <c r="B1173">
        <v>1172</v>
      </c>
      <c r="C1173" s="12">
        <v>44777</v>
      </c>
      <c r="D1173">
        <v>34</v>
      </c>
      <c r="E1173">
        <v>3</v>
      </c>
      <c r="F1173">
        <v>2</v>
      </c>
      <c r="G1173" t="s">
        <v>30</v>
      </c>
      <c r="H1173" t="s">
        <v>15</v>
      </c>
      <c r="I1173" t="s">
        <v>23</v>
      </c>
      <c r="J1173" t="s">
        <v>17</v>
      </c>
      <c r="K1173">
        <v>9000</v>
      </c>
      <c r="L1173" t="s">
        <v>18</v>
      </c>
      <c r="M1173">
        <v>18000</v>
      </c>
      <c r="N1173" t="s">
        <v>56</v>
      </c>
      <c r="O1173">
        <v>900</v>
      </c>
      <c r="P1173">
        <v>17100</v>
      </c>
      <c r="Q1173" t="s">
        <v>58</v>
      </c>
    </row>
    <row r="1174" spans="1:17">
      <c r="A1174">
        <v>1173</v>
      </c>
      <c r="B1174">
        <v>1173</v>
      </c>
      <c r="C1174" s="12">
        <v>44759</v>
      </c>
      <c r="D1174">
        <v>60</v>
      </c>
      <c r="E1174">
        <v>15</v>
      </c>
      <c r="F1174">
        <v>1</v>
      </c>
      <c r="G1174" t="s">
        <v>45</v>
      </c>
      <c r="H1174" t="s">
        <v>20</v>
      </c>
      <c r="I1174" t="s">
        <v>38</v>
      </c>
      <c r="J1174" t="s">
        <v>17</v>
      </c>
      <c r="K1174">
        <v>10000</v>
      </c>
      <c r="L1174" t="s">
        <v>18</v>
      </c>
      <c r="M1174">
        <v>10000</v>
      </c>
      <c r="N1174" t="s">
        <v>56</v>
      </c>
      <c r="O1174">
        <v>500</v>
      </c>
      <c r="P1174">
        <v>9500</v>
      </c>
      <c r="Q1174" t="s">
        <v>60</v>
      </c>
    </row>
    <row r="1175" spans="1:17">
      <c r="A1175">
        <v>1174</v>
      </c>
      <c r="B1175">
        <v>1174</v>
      </c>
      <c r="C1175" s="12">
        <v>44636</v>
      </c>
      <c r="D1175">
        <v>38</v>
      </c>
      <c r="E1175">
        <v>2</v>
      </c>
      <c r="F1175">
        <v>1</v>
      </c>
      <c r="G1175" t="s">
        <v>33</v>
      </c>
      <c r="H1175" t="s">
        <v>15</v>
      </c>
      <c r="I1175" t="s">
        <v>21</v>
      </c>
      <c r="J1175" t="s">
        <v>17</v>
      </c>
      <c r="K1175">
        <v>9000</v>
      </c>
      <c r="L1175" t="s">
        <v>18</v>
      </c>
      <c r="M1175">
        <v>9000</v>
      </c>
      <c r="N1175" t="s">
        <v>56</v>
      </c>
      <c r="O1175">
        <v>450</v>
      </c>
      <c r="P1175">
        <v>8550</v>
      </c>
      <c r="Q1175" t="s">
        <v>59</v>
      </c>
    </row>
    <row r="1176" spans="1:17">
      <c r="A1176">
        <v>1175</v>
      </c>
      <c r="B1176">
        <v>1175</v>
      </c>
      <c r="C1176" s="12">
        <v>44768</v>
      </c>
      <c r="D1176">
        <v>19</v>
      </c>
      <c r="E1176">
        <v>17</v>
      </c>
      <c r="F1176">
        <v>1</v>
      </c>
      <c r="G1176" t="s">
        <v>45</v>
      </c>
      <c r="H1176" t="s">
        <v>15</v>
      </c>
      <c r="I1176" t="s">
        <v>40</v>
      </c>
      <c r="J1176" t="s">
        <v>17</v>
      </c>
      <c r="K1176">
        <v>10000</v>
      </c>
      <c r="L1176" t="s">
        <v>18</v>
      </c>
      <c r="M1176">
        <v>10000</v>
      </c>
      <c r="N1176" t="s">
        <v>56</v>
      </c>
      <c r="O1176">
        <v>500</v>
      </c>
      <c r="P1176">
        <v>9500</v>
      </c>
      <c r="Q1176" t="s">
        <v>60</v>
      </c>
    </row>
    <row r="1177" spans="1:17">
      <c r="A1177">
        <v>1176</v>
      </c>
      <c r="B1177">
        <v>1176</v>
      </c>
      <c r="C1177" s="12">
        <v>44667</v>
      </c>
      <c r="D1177">
        <v>62</v>
      </c>
      <c r="E1177">
        <v>15</v>
      </c>
      <c r="F1177">
        <v>2</v>
      </c>
      <c r="G1177" t="s">
        <v>14</v>
      </c>
      <c r="H1177" t="s">
        <v>15</v>
      </c>
      <c r="I1177" t="s">
        <v>38</v>
      </c>
      <c r="J1177" t="s">
        <v>17</v>
      </c>
      <c r="K1177">
        <v>10000</v>
      </c>
      <c r="L1177" t="s">
        <v>18</v>
      </c>
      <c r="M1177">
        <v>20000</v>
      </c>
      <c r="N1177" t="s">
        <v>56</v>
      </c>
      <c r="O1177">
        <v>1000</v>
      </c>
      <c r="P1177">
        <v>19000</v>
      </c>
      <c r="Q1177" t="s">
        <v>57</v>
      </c>
    </row>
    <row r="1178" spans="1:17">
      <c r="A1178">
        <v>1177</v>
      </c>
      <c r="B1178">
        <v>1177</v>
      </c>
      <c r="C1178" s="12">
        <v>44748</v>
      </c>
      <c r="D1178">
        <v>95</v>
      </c>
      <c r="E1178">
        <v>1</v>
      </c>
      <c r="F1178">
        <v>1</v>
      </c>
      <c r="G1178" t="s">
        <v>14</v>
      </c>
      <c r="H1178" t="s">
        <v>15</v>
      </c>
      <c r="I1178" t="s">
        <v>16</v>
      </c>
      <c r="J1178" t="s">
        <v>17</v>
      </c>
      <c r="K1178">
        <v>9000</v>
      </c>
      <c r="L1178" t="s">
        <v>18</v>
      </c>
      <c r="M1178">
        <v>9000</v>
      </c>
      <c r="N1178" t="s">
        <v>56</v>
      </c>
      <c r="O1178">
        <v>450</v>
      </c>
      <c r="P1178">
        <v>8550</v>
      </c>
      <c r="Q1178" t="s">
        <v>60</v>
      </c>
    </row>
    <row r="1179" spans="1:17">
      <c r="A1179">
        <v>1178</v>
      </c>
      <c r="B1179">
        <v>1178</v>
      </c>
      <c r="C1179" s="12">
        <v>44721</v>
      </c>
      <c r="D1179">
        <v>5</v>
      </c>
      <c r="E1179">
        <v>18</v>
      </c>
      <c r="F1179">
        <v>3</v>
      </c>
      <c r="G1179" t="s">
        <v>19</v>
      </c>
      <c r="H1179" t="s">
        <v>15</v>
      </c>
      <c r="I1179" t="s">
        <v>41</v>
      </c>
      <c r="J1179" t="s">
        <v>17</v>
      </c>
      <c r="K1179">
        <v>9000</v>
      </c>
      <c r="L1179" t="s">
        <v>18</v>
      </c>
      <c r="M1179">
        <v>27000</v>
      </c>
      <c r="N1179" t="s">
        <v>19</v>
      </c>
      <c r="O1179">
        <v>0</v>
      </c>
      <c r="P1179">
        <v>27000</v>
      </c>
      <c r="Q1179" t="s">
        <v>63</v>
      </c>
    </row>
    <row r="1180" spans="1:17">
      <c r="A1180">
        <v>1179</v>
      </c>
      <c r="B1180">
        <v>1179</v>
      </c>
      <c r="C1180" s="12">
        <v>44622</v>
      </c>
      <c r="D1180">
        <v>18</v>
      </c>
      <c r="E1180">
        <v>12</v>
      </c>
      <c r="F1180">
        <v>2</v>
      </c>
      <c r="G1180" t="s">
        <v>33</v>
      </c>
      <c r="H1180" t="s">
        <v>15</v>
      </c>
      <c r="I1180" t="s">
        <v>35</v>
      </c>
      <c r="J1180" t="s">
        <v>17</v>
      </c>
      <c r="K1180">
        <v>10000</v>
      </c>
      <c r="L1180" t="s">
        <v>18</v>
      </c>
      <c r="M1180">
        <v>20000</v>
      </c>
      <c r="N1180" t="s">
        <v>56</v>
      </c>
      <c r="O1180">
        <v>1000</v>
      </c>
      <c r="P1180">
        <v>19000</v>
      </c>
      <c r="Q1180" t="s">
        <v>59</v>
      </c>
    </row>
    <row r="1181" spans="1:17">
      <c r="A1181">
        <v>1180</v>
      </c>
      <c r="B1181">
        <v>1180</v>
      </c>
      <c r="C1181" s="12">
        <v>44637</v>
      </c>
      <c r="D1181">
        <v>53</v>
      </c>
      <c r="E1181">
        <v>10</v>
      </c>
      <c r="F1181">
        <v>1</v>
      </c>
      <c r="G1181" t="s">
        <v>14</v>
      </c>
      <c r="H1181" t="s">
        <v>20</v>
      </c>
      <c r="I1181" t="s">
        <v>32</v>
      </c>
      <c r="J1181" t="s">
        <v>17</v>
      </c>
      <c r="K1181">
        <v>9000</v>
      </c>
      <c r="L1181" t="s">
        <v>18</v>
      </c>
      <c r="M1181">
        <v>9000</v>
      </c>
      <c r="N1181" t="s">
        <v>56</v>
      </c>
      <c r="O1181">
        <v>450</v>
      </c>
      <c r="P1181">
        <v>8550</v>
      </c>
      <c r="Q1181" t="s">
        <v>59</v>
      </c>
    </row>
    <row r="1182" spans="1:17">
      <c r="A1182">
        <v>1181</v>
      </c>
      <c r="B1182">
        <v>1181</v>
      </c>
      <c r="C1182" s="12">
        <v>44756</v>
      </c>
      <c r="D1182">
        <v>94</v>
      </c>
      <c r="E1182">
        <v>13</v>
      </c>
      <c r="F1182">
        <v>3</v>
      </c>
      <c r="G1182" t="s">
        <v>33</v>
      </c>
      <c r="H1182" t="s">
        <v>20</v>
      </c>
      <c r="I1182" t="s">
        <v>36</v>
      </c>
      <c r="J1182" t="s">
        <v>17</v>
      </c>
      <c r="K1182">
        <v>10000</v>
      </c>
      <c r="L1182" t="s">
        <v>18</v>
      </c>
      <c r="M1182">
        <v>30000</v>
      </c>
      <c r="N1182" t="s">
        <v>56</v>
      </c>
      <c r="O1182">
        <v>1500</v>
      </c>
      <c r="P1182">
        <v>28500</v>
      </c>
      <c r="Q1182" t="s">
        <v>60</v>
      </c>
    </row>
    <row r="1183" spans="1:17">
      <c r="A1183">
        <v>1182</v>
      </c>
      <c r="B1183">
        <v>1182</v>
      </c>
      <c r="C1183" s="12">
        <v>44768</v>
      </c>
      <c r="D1183">
        <v>7</v>
      </c>
      <c r="E1183">
        <v>16</v>
      </c>
      <c r="F1183">
        <v>2</v>
      </c>
      <c r="G1183" t="s">
        <v>45</v>
      </c>
      <c r="H1183" t="s">
        <v>20</v>
      </c>
      <c r="I1183" t="s">
        <v>39</v>
      </c>
      <c r="J1183" t="s">
        <v>17</v>
      </c>
      <c r="K1183">
        <v>10000</v>
      </c>
      <c r="L1183" t="s">
        <v>18</v>
      </c>
      <c r="M1183">
        <v>20000</v>
      </c>
      <c r="N1183" t="s">
        <v>56</v>
      </c>
      <c r="O1183">
        <v>1000</v>
      </c>
      <c r="P1183">
        <v>19000</v>
      </c>
      <c r="Q1183" t="s">
        <v>60</v>
      </c>
    </row>
    <row r="1184" spans="1:17">
      <c r="A1184">
        <v>1183</v>
      </c>
      <c r="B1184">
        <v>1183</v>
      </c>
      <c r="C1184" s="12">
        <v>44648</v>
      </c>
      <c r="D1184">
        <v>25</v>
      </c>
      <c r="E1184">
        <v>18</v>
      </c>
      <c r="F1184">
        <v>2</v>
      </c>
      <c r="G1184" t="s">
        <v>45</v>
      </c>
      <c r="H1184" t="s">
        <v>20</v>
      </c>
      <c r="I1184" t="s">
        <v>41</v>
      </c>
      <c r="J1184" t="s">
        <v>17</v>
      </c>
      <c r="K1184">
        <v>9000</v>
      </c>
      <c r="L1184" t="s">
        <v>18</v>
      </c>
      <c r="M1184">
        <v>18000</v>
      </c>
      <c r="N1184" t="s">
        <v>56</v>
      </c>
      <c r="O1184">
        <v>900</v>
      </c>
      <c r="P1184">
        <v>17100</v>
      </c>
      <c r="Q1184" t="s">
        <v>59</v>
      </c>
    </row>
    <row r="1185" spans="1:17">
      <c r="A1185">
        <v>1184</v>
      </c>
      <c r="B1185">
        <v>1184</v>
      </c>
      <c r="C1185" s="12">
        <v>44795</v>
      </c>
      <c r="D1185">
        <v>60</v>
      </c>
      <c r="E1185">
        <v>1</v>
      </c>
      <c r="F1185">
        <v>2</v>
      </c>
      <c r="G1185" t="s">
        <v>33</v>
      </c>
      <c r="H1185" t="s">
        <v>20</v>
      </c>
      <c r="I1185" t="s">
        <v>16</v>
      </c>
      <c r="J1185" t="s">
        <v>17</v>
      </c>
      <c r="K1185">
        <v>9000</v>
      </c>
      <c r="L1185" t="s">
        <v>18</v>
      </c>
      <c r="M1185">
        <v>18000</v>
      </c>
      <c r="N1185" t="s">
        <v>56</v>
      </c>
      <c r="O1185">
        <v>900</v>
      </c>
      <c r="P1185">
        <v>17100</v>
      </c>
      <c r="Q1185" t="s">
        <v>58</v>
      </c>
    </row>
    <row r="1186" spans="1:17">
      <c r="A1186">
        <v>1185</v>
      </c>
      <c r="B1186">
        <v>1185</v>
      </c>
      <c r="C1186" s="12">
        <v>44718</v>
      </c>
      <c r="D1186">
        <v>88</v>
      </c>
      <c r="E1186">
        <v>1</v>
      </c>
      <c r="F1186">
        <v>1</v>
      </c>
      <c r="G1186" t="s">
        <v>45</v>
      </c>
      <c r="H1186" t="s">
        <v>15</v>
      </c>
      <c r="I1186" t="s">
        <v>16</v>
      </c>
      <c r="J1186" t="s">
        <v>17</v>
      </c>
      <c r="K1186">
        <v>9000</v>
      </c>
      <c r="L1186" t="s">
        <v>18</v>
      </c>
      <c r="M1186">
        <v>9000</v>
      </c>
      <c r="N1186" t="s">
        <v>56</v>
      </c>
      <c r="O1186">
        <v>450</v>
      </c>
      <c r="P1186">
        <v>8550</v>
      </c>
      <c r="Q1186" t="s">
        <v>63</v>
      </c>
    </row>
    <row r="1187" spans="1:17">
      <c r="A1187">
        <v>1186</v>
      </c>
      <c r="B1187">
        <v>1186</v>
      </c>
      <c r="C1187" s="12">
        <v>44792</v>
      </c>
      <c r="D1187">
        <v>81</v>
      </c>
      <c r="E1187">
        <v>13</v>
      </c>
      <c r="F1187">
        <v>3</v>
      </c>
      <c r="G1187" t="s">
        <v>45</v>
      </c>
      <c r="H1187" t="s">
        <v>20</v>
      </c>
      <c r="I1187" t="s">
        <v>36</v>
      </c>
      <c r="J1187" t="s">
        <v>17</v>
      </c>
      <c r="K1187">
        <v>10000</v>
      </c>
      <c r="L1187" t="s">
        <v>18</v>
      </c>
      <c r="M1187">
        <v>30000</v>
      </c>
      <c r="N1187" t="s">
        <v>56</v>
      </c>
      <c r="O1187">
        <v>1500</v>
      </c>
      <c r="P1187">
        <v>28500</v>
      </c>
      <c r="Q1187" t="s">
        <v>58</v>
      </c>
    </row>
    <row r="1188" spans="1:17">
      <c r="A1188">
        <v>1187</v>
      </c>
      <c r="B1188">
        <v>1187</v>
      </c>
      <c r="C1188" s="12">
        <v>44730</v>
      </c>
      <c r="D1188">
        <v>97</v>
      </c>
      <c r="E1188">
        <v>5</v>
      </c>
      <c r="F1188">
        <v>1</v>
      </c>
      <c r="G1188" t="s">
        <v>30</v>
      </c>
      <c r="H1188" t="s">
        <v>20</v>
      </c>
      <c r="I1188" t="s">
        <v>26</v>
      </c>
      <c r="J1188" t="s">
        <v>17</v>
      </c>
      <c r="K1188">
        <v>9000</v>
      </c>
      <c r="L1188" t="s">
        <v>25</v>
      </c>
      <c r="M1188">
        <v>9000</v>
      </c>
      <c r="N1188" t="s">
        <v>56</v>
      </c>
      <c r="O1188">
        <v>450</v>
      </c>
      <c r="P1188">
        <v>8550</v>
      </c>
      <c r="Q1188" t="s">
        <v>63</v>
      </c>
    </row>
    <row r="1189" spans="1:17">
      <c r="A1189">
        <v>1188</v>
      </c>
      <c r="B1189">
        <v>1188</v>
      </c>
      <c r="C1189" s="12">
        <v>44626</v>
      </c>
      <c r="D1189">
        <v>66</v>
      </c>
      <c r="E1189">
        <v>12</v>
      </c>
      <c r="F1189">
        <v>2</v>
      </c>
      <c r="G1189" t="s">
        <v>19</v>
      </c>
      <c r="H1189" t="s">
        <v>15</v>
      </c>
      <c r="I1189" t="s">
        <v>35</v>
      </c>
      <c r="J1189" t="s">
        <v>17</v>
      </c>
      <c r="K1189">
        <v>10000</v>
      </c>
      <c r="L1189" t="s">
        <v>18</v>
      </c>
      <c r="M1189">
        <v>20000</v>
      </c>
      <c r="N1189" t="s">
        <v>19</v>
      </c>
      <c r="O1189">
        <v>0</v>
      </c>
      <c r="P1189">
        <v>20000</v>
      </c>
      <c r="Q1189" t="s">
        <v>59</v>
      </c>
    </row>
    <row r="1190" spans="1:17">
      <c r="A1190">
        <v>1189</v>
      </c>
      <c r="B1190">
        <v>1189</v>
      </c>
      <c r="C1190" s="12">
        <v>44638</v>
      </c>
      <c r="D1190">
        <v>54</v>
      </c>
      <c r="E1190">
        <v>17</v>
      </c>
      <c r="F1190">
        <v>2</v>
      </c>
      <c r="G1190" t="s">
        <v>33</v>
      </c>
      <c r="H1190" t="s">
        <v>15</v>
      </c>
      <c r="I1190" t="s">
        <v>40</v>
      </c>
      <c r="J1190" t="s">
        <v>17</v>
      </c>
      <c r="K1190">
        <v>10000</v>
      </c>
      <c r="L1190" t="s">
        <v>18</v>
      </c>
      <c r="M1190">
        <v>20000</v>
      </c>
      <c r="N1190" t="s">
        <v>56</v>
      </c>
      <c r="O1190">
        <v>1000</v>
      </c>
      <c r="P1190">
        <v>19000</v>
      </c>
      <c r="Q1190" t="s">
        <v>59</v>
      </c>
    </row>
    <row r="1191" spans="1:17">
      <c r="A1191">
        <v>1190</v>
      </c>
      <c r="B1191">
        <v>1190</v>
      </c>
      <c r="C1191" s="12">
        <v>44586</v>
      </c>
      <c r="D1191">
        <v>83</v>
      </c>
      <c r="E1191">
        <v>17</v>
      </c>
      <c r="F1191">
        <v>1</v>
      </c>
      <c r="G1191" t="s">
        <v>33</v>
      </c>
      <c r="H1191" t="s">
        <v>20</v>
      </c>
      <c r="I1191" t="s">
        <v>40</v>
      </c>
      <c r="J1191" t="s">
        <v>17</v>
      </c>
      <c r="K1191">
        <v>10000</v>
      </c>
      <c r="L1191" t="s">
        <v>18</v>
      </c>
      <c r="M1191">
        <v>10000</v>
      </c>
      <c r="N1191" t="s">
        <v>56</v>
      </c>
      <c r="O1191">
        <v>500</v>
      </c>
      <c r="P1191">
        <v>9500</v>
      </c>
      <c r="Q1191" t="s">
        <v>62</v>
      </c>
    </row>
    <row r="1192" spans="1:17">
      <c r="A1192">
        <v>1191</v>
      </c>
      <c r="B1192">
        <v>1191</v>
      </c>
      <c r="C1192" s="12">
        <v>44725</v>
      </c>
      <c r="D1192">
        <v>40</v>
      </c>
      <c r="E1192">
        <v>18</v>
      </c>
      <c r="F1192">
        <v>2</v>
      </c>
      <c r="G1192" t="s">
        <v>14</v>
      </c>
      <c r="H1192" t="s">
        <v>15</v>
      </c>
      <c r="I1192" t="s">
        <v>41</v>
      </c>
      <c r="J1192" t="s">
        <v>17</v>
      </c>
      <c r="K1192">
        <v>9000</v>
      </c>
      <c r="L1192" t="s">
        <v>18</v>
      </c>
      <c r="M1192">
        <v>18000</v>
      </c>
      <c r="N1192" t="s">
        <v>56</v>
      </c>
      <c r="O1192">
        <v>900</v>
      </c>
      <c r="P1192">
        <v>17100</v>
      </c>
      <c r="Q1192" t="s">
        <v>63</v>
      </c>
    </row>
    <row r="1193" spans="1:17">
      <c r="A1193">
        <v>1192</v>
      </c>
      <c r="B1193">
        <v>1192</v>
      </c>
      <c r="C1193" s="12">
        <v>44700</v>
      </c>
      <c r="D1193">
        <v>88</v>
      </c>
      <c r="E1193">
        <v>16</v>
      </c>
      <c r="F1193">
        <v>3</v>
      </c>
      <c r="G1193" t="s">
        <v>45</v>
      </c>
      <c r="H1193" t="s">
        <v>20</v>
      </c>
      <c r="I1193" t="s">
        <v>39</v>
      </c>
      <c r="J1193" t="s">
        <v>17</v>
      </c>
      <c r="K1193">
        <v>10000</v>
      </c>
      <c r="L1193" t="s">
        <v>18</v>
      </c>
      <c r="M1193">
        <v>30000</v>
      </c>
      <c r="N1193" t="s">
        <v>56</v>
      </c>
      <c r="O1193">
        <v>1500</v>
      </c>
      <c r="P1193">
        <v>28500</v>
      </c>
      <c r="Q1193" t="s">
        <v>64</v>
      </c>
    </row>
    <row r="1194" spans="1:17">
      <c r="A1194">
        <v>1193</v>
      </c>
      <c r="B1194">
        <v>1193</v>
      </c>
      <c r="C1194" s="12">
        <v>44760</v>
      </c>
      <c r="D1194">
        <v>6</v>
      </c>
      <c r="E1194">
        <v>18</v>
      </c>
      <c r="F1194">
        <v>3</v>
      </c>
      <c r="G1194" t="s">
        <v>19</v>
      </c>
      <c r="H1194" t="s">
        <v>20</v>
      </c>
      <c r="I1194" t="s">
        <v>41</v>
      </c>
      <c r="J1194" t="s">
        <v>17</v>
      </c>
      <c r="K1194">
        <v>9000</v>
      </c>
      <c r="L1194" t="s">
        <v>18</v>
      </c>
      <c r="M1194">
        <v>27000</v>
      </c>
      <c r="N1194" t="s">
        <v>19</v>
      </c>
      <c r="O1194">
        <v>0</v>
      </c>
      <c r="P1194">
        <v>27000</v>
      </c>
      <c r="Q1194" t="s">
        <v>60</v>
      </c>
    </row>
    <row r="1195" spans="1:17">
      <c r="A1195">
        <v>1194</v>
      </c>
      <c r="B1195">
        <v>1194</v>
      </c>
      <c r="C1195" s="12">
        <v>44584</v>
      </c>
      <c r="D1195">
        <v>46</v>
      </c>
      <c r="E1195">
        <v>12</v>
      </c>
      <c r="F1195">
        <v>3</v>
      </c>
      <c r="G1195" t="s">
        <v>45</v>
      </c>
      <c r="H1195" t="s">
        <v>15</v>
      </c>
      <c r="I1195" t="s">
        <v>35</v>
      </c>
      <c r="J1195" t="s">
        <v>17</v>
      </c>
      <c r="K1195">
        <v>10000</v>
      </c>
      <c r="L1195" t="s">
        <v>18</v>
      </c>
      <c r="M1195">
        <v>30000</v>
      </c>
      <c r="N1195" t="s">
        <v>56</v>
      </c>
      <c r="O1195">
        <v>1500</v>
      </c>
      <c r="P1195">
        <v>28500</v>
      </c>
      <c r="Q1195" t="s">
        <v>62</v>
      </c>
    </row>
    <row r="1196" spans="1:17">
      <c r="A1196">
        <v>1195</v>
      </c>
      <c r="B1196">
        <v>1195</v>
      </c>
      <c r="C1196" s="12">
        <v>44784</v>
      </c>
      <c r="D1196">
        <v>24</v>
      </c>
      <c r="E1196">
        <v>9</v>
      </c>
      <c r="F1196">
        <v>2</v>
      </c>
      <c r="G1196" t="s">
        <v>33</v>
      </c>
      <c r="H1196" t="s">
        <v>20</v>
      </c>
      <c r="I1196" t="s">
        <v>31</v>
      </c>
      <c r="J1196" t="s">
        <v>17</v>
      </c>
      <c r="K1196">
        <v>9000</v>
      </c>
      <c r="L1196" t="s">
        <v>25</v>
      </c>
      <c r="M1196">
        <v>18000</v>
      </c>
      <c r="N1196" t="s">
        <v>56</v>
      </c>
      <c r="O1196">
        <v>900</v>
      </c>
      <c r="P1196">
        <v>17100</v>
      </c>
      <c r="Q1196" t="s">
        <v>58</v>
      </c>
    </row>
    <row r="1197" spans="1:17">
      <c r="A1197">
        <v>1196</v>
      </c>
      <c r="B1197">
        <v>1196</v>
      </c>
      <c r="C1197" s="12">
        <v>44736</v>
      </c>
      <c r="D1197">
        <v>97</v>
      </c>
      <c r="E1197">
        <v>4</v>
      </c>
      <c r="F1197">
        <v>3</v>
      </c>
      <c r="G1197" t="s">
        <v>22</v>
      </c>
      <c r="H1197" t="s">
        <v>15</v>
      </c>
      <c r="I1197" t="s">
        <v>24</v>
      </c>
      <c r="J1197" t="s">
        <v>17</v>
      </c>
      <c r="K1197">
        <v>9000</v>
      </c>
      <c r="L1197" t="s">
        <v>25</v>
      </c>
      <c r="M1197">
        <v>27000</v>
      </c>
      <c r="N1197" t="s">
        <v>56</v>
      </c>
      <c r="O1197">
        <v>1350</v>
      </c>
      <c r="P1197">
        <v>25650</v>
      </c>
      <c r="Q1197" t="s">
        <v>63</v>
      </c>
    </row>
    <row r="1198" spans="1:17">
      <c r="A1198">
        <v>1197</v>
      </c>
      <c r="B1198">
        <v>1197</v>
      </c>
      <c r="C1198" s="12">
        <v>44618</v>
      </c>
      <c r="D1198">
        <v>55</v>
      </c>
      <c r="E1198">
        <v>12</v>
      </c>
      <c r="F1198">
        <v>3</v>
      </c>
      <c r="G1198" t="s">
        <v>45</v>
      </c>
      <c r="H1198" t="s">
        <v>15</v>
      </c>
      <c r="I1198" t="s">
        <v>35</v>
      </c>
      <c r="J1198" t="s">
        <v>17</v>
      </c>
      <c r="K1198">
        <v>10000</v>
      </c>
      <c r="L1198" t="s">
        <v>18</v>
      </c>
      <c r="M1198">
        <v>30000</v>
      </c>
      <c r="N1198" t="s">
        <v>56</v>
      </c>
      <c r="O1198">
        <v>1500</v>
      </c>
      <c r="P1198">
        <v>28500</v>
      </c>
      <c r="Q1198" t="s">
        <v>61</v>
      </c>
    </row>
    <row r="1199" spans="1:17">
      <c r="A1199">
        <v>1198</v>
      </c>
      <c r="B1199">
        <v>1198</v>
      </c>
      <c r="C1199" s="12">
        <v>44632</v>
      </c>
      <c r="D1199">
        <v>19</v>
      </c>
      <c r="E1199">
        <v>14</v>
      </c>
      <c r="F1199">
        <v>2</v>
      </c>
      <c r="G1199" t="s">
        <v>33</v>
      </c>
      <c r="H1199" t="s">
        <v>15</v>
      </c>
      <c r="I1199" t="s">
        <v>37</v>
      </c>
      <c r="J1199" t="s">
        <v>17</v>
      </c>
      <c r="K1199">
        <v>10000</v>
      </c>
      <c r="L1199" t="s">
        <v>18</v>
      </c>
      <c r="M1199">
        <v>20000</v>
      </c>
      <c r="N1199" t="s">
        <v>56</v>
      </c>
      <c r="O1199">
        <v>1000</v>
      </c>
      <c r="P1199">
        <v>19000</v>
      </c>
      <c r="Q1199" t="s">
        <v>59</v>
      </c>
    </row>
    <row r="1200" spans="1:17">
      <c r="A1200">
        <v>1199</v>
      </c>
      <c r="B1200">
        <v>1199</v>
      </c>
      <c r="C1200" s="12">
        <v>44642</v>
      </c>
      <c r="D1200">
        <v>63</v>
      </c>
      <c r="E1200">
        <v>12</v>
      </c>
      <c r="F1200">
        <v>3</v>
      </c>
      <c r="G1200" t="s">
        <v>19</v>
      </c>
      <c r="H1200" t="s">
        <v>15</v>
      </c>
      <c r="I1200" t="s">
        <v>35</v>
      </c>
      <c r="J1200" t="s">
        <v>17</v>
      </c>
      <c r="K1200">
        <v>10000</v>
      </c>
      <c r="L1200" t="s">
        <v>18</v>
      </c>
      <c r="M1200">
        <v>30000</v>
      </c>
      <c r="N1200" t="s">
        <v>19</v>
      </c>
      <c r="O1200">
        <v>0</v>
      </c>
      <c r="P1200">
        <v>30000</v>
      </c>
      <c r="Q1200" t="s">
        <v>59</v>
      </c>
    </row>
    <row r="1201" spans="1:17">
      <c r="A1201">
        <v>1200</v>
      </c>
      <c r="B1201">
        <v>1200</v>
      </c>
      <c r="C1201" s="12">
        <v>44579</v>
      </c>
      <c r="D1201">
        <v>66</v>
      </c>
      <c r="E1201">
        <v>18</v>
      </c>
      <c r="F1201">
        <v>3</v>
      </c>
      <c r="G1201" t="s">
        <v>14</v>
      </c>
      <c r="H1201" t="s">
        <v>20</v>
      </c>
      <c r="I1201" t="s">
        <v>41</v>
      </c>
      <c r="J1201" t="s">
        <v>17</v>
      </c>
      <c r="K1201">
        <v>9000</v>
      </c>
      <c r="L1201" t="s">
        <v>18</v>
      </c>
      <c r="M1201">
        <v>27000</v>
      </c>
      <c r="N1201" t="s">
        <v>56</v>
      </c>
      <c r="O1201">
        <v>1350</v>
      </c>
      <c r="P1201">
        <v>25650</v>
      </c>
      <c r="Q1201" t="s">
        <v>62</v>
      </c>
    </row>
    <row r="1202" spans="1:17">
      <c r="A1202">
        <v>1201</v>
      </c>
      <c r="B1202">
        <v>1201</v>
      </c>
      <c r="C1202" s="12">
        <v>44565</v>
      </c>
      <c r="D1202">
        <v>73</v>
      </c>
      <c r="E1202">
        <v>17</v>
      </c>
      <c r="F1202">
        <v>2</v>
      </c>
      <c r="G1202" t="s">
        <v>30</v>
      </c>
      <c r="H1202" t="s">
        <v>15</v>
      </c>
      <c r="I1202" t="s">
        <v>40</v>
      </c>
      <c r="J1202" t="s">
        <v>17</v>
      </c>
      <c r="K1202">
        <v>10000</v>
      </c>
      <c r="L1202" t="s">
        <v>18</v>
      </c>
      <c r="M1202">
        <v>20000</v>
      </c>
      <c r="N1202" t="s">
        <v>56</v>
      </c>
      <c r="O1202">
        <v>1000</v>
      </c>
      <c r="P1202">
        <v>19000</v>
      </c>
      <c r="Q1202" t="s">
        <v>62</v>
      </c>
    </row>
    <row r="1203" spans="1:17">
      <c r="A1203">
        <v>1202</v>
      </c>
      <c r="B1203">
        <v>1202</v>
      </c>
      <c r="C1203" s="12">
        <v>44703</v>
      </c>
      <c r="D1203">
        <v>56</v>
      </c>
      <c r="E1203">
        <v>12</v>
      </c>
      <c r="F1203">
        <v>1</v>
      </c>
      <c r="G1203" t="s">
        <v>33</v>
      </c>
      <c r="H1203" t="s">
        <v>15</v>
      </c>
      <c r="I1203" t="s">
        <v>35</v>
      </c>
      <c r="J1203" t="s">
        <v>17</v>
      </c>
      <c r="K1203">
        <v>10000</v>
      </c>
      <c r="L1203" t="s">
        <v>18</v>
      </c>
      <c r="M1203">
        <v>10000</v>
      </c>
      <c r="N1203" t="s">
        <v>56</v>
      </c>
      <c r="O1203">
        <v>500</v>
      </c>
      <c r="P1203">
        <v>9500</v>
      </c>
      <c r="Q1203" t="s">
        <v>64</v>
      </c>
    </row>
    <row r="1204" spans="1:17">
      <c r="A1204">
        <v>1203</v>
      </c>
      <c r="B1204">
        <v>1203</v>
      </c>
      <c r="C1204" s="12">
        <v>44649</v>
      </c>
      <c r="D1204">
        <v>55</v>
      </c>
      <c r="E1204">
        <v>10</v>
      </c>
      <c r="F1204">
        <v>2</v>
      </c>
      <c r="G1204" t="s">
        <v>45</v>
      </c>
      <c r="H1204" t="s">
        <v>20</v>
      </c>
      <c r="I1204" t="s">
        <v>32</v>
      </c>
      <c r="J1204" t="s">
        <v>17</v>
      </c>
      <c r="K1204">
        <v>9000</v>
      </c>
      <c r="L1204" t="s">
        <v>18</v>
      </c>
      <c r="M1204">
        <v>18000</v>
      </c>
      <c r="N1204" t="s">
        <v>56</v>
      </c>
      <c r="O1204">
        <v>900</v>
      </c>
      <c r="P1204">
        <v>17100</v>
      </c>
      <c r="Q1204" t="s">
        <v>59</v>
      </c>
    </row>
    <row r="1205" spans="1:17">
      <c r="A1205">
        <v>1204</v>
      </c>
      <c r="B1205">
        <v>1204</v>
      </c>
      <c r="C1205" s="12">
        <v>44790</v>
      </c>
      <c r="D1205">
        <v>20</v>
      </c>
      <c r="E1205">
        <v>2</v>
      </c>
      <c r="F1205">
        <v>1</v>
      </c>
      <c r="G1205" t="s">
        <v>30</v>
      </c>
      <c r="H1205" t="s">
        <v>15</v>
      </c>
      <c r="I1205" t="s">
        <v>21</v>
      </c>
      <c r="J1205" t="s">
        <v>17</v>
      </c>
      <c r="K1205">
        <v>9000</v>
      </c>
      <c r="L1205" t="s">
        <v>18</v>
      </c>
      <c r="M1205">
        <v>9000</v>
      </c>
      <c r="N1205" t="s">
        <v>56</v>
      </c>
      <c r="O1205">
        <v>450</v>
      </c>
      <c r="P1205">
        <v>8550</v>
      </c>
      <c r="Q1205" t="s">
        <v>58</v>
      </c>
    </row>
    <row r="1206" spans="1:17">
      <c r="A1206">
        <v>1205</v>
      </c>
      <c r="B1206">
        <v>1205</v>
      </c>
      <c r="C1206" s="12">
        <v>44575</v>
      </c>
      <c r="D1206">
        <v>53</v>
      </c>
      <c r="E1206">
        <v>4</v>
      </c>
      <c r="F1206">
        <v>2</v>
      </c>
      <c r="G1206" t="s">
        <v>33</v>
      </c>
      <c r="H1206" t="s">
        <v>15</v>
      </c>
      <c r="I1206" t="s">
        <v>24</v>
      </c>
      <c r="J1206" t="s">
        <v>17</v>
      </c>
      <c r="K1206">
        <v>9000</v>
      </c>
      <c r="L1206" t="s">
        <v>25</v>
      </c>
      <c r="M1206">
        <v>18000</v>
      </c>
      <c r="N1206" t="s">
        <v>56</v>
      </c>
      <c r="O1206">
        <v>900</v>
      </c>
      <c r="P1206">
        <v>17100</v>
      </c>
      <c r="Q1206" t="s">
        <v>62</v>
      </c>
    </row>
    <row r="1207" spans="1:17">
      <c r="A1207">
        <v>1206</v>
      </c>
      <c r="B1207">
        <v>1206</v>
      </c>
      <c r="C1207" s="12">
        <v>44782</v>
      </c>
      <c r="D1207">
        <v>25</v>
      </c>
      <c r="E1207">
        <v>4</v>
      </c>
      <c r="F1207">
        <v>2</v>
      </c>
      <c r="G1207" t="s">
        <v>45</v>
      </c>
      <c r="H1207" t="s">
        <v>20</v>
      </c>
      <c r="I1207" t="s">
        <v>24</v>
      </c>
      <c r="J1207" t="s">
        <v>17</v>
      </c>
      <c r="K1207">
        <v>9000</v>
      </c>
      <c r="L1207" t="s">
        <v>25</v>
      </c>
      <c r="M1207">
        <v>18000</v>
      </c>
      <c r="N1207" t="s">
        <v>56</v>
      </c>
      <c r="O1207">
        <v>900</v>
      </c>
      <c r="P1207">
        <v>17100</v>
      </c>
      <c r="Q1207" t="s">
        <v>58</v>
      </c>
    </row>
    <row r="1208" spans="1:17">
      <c r="A1208">
        <v>1207</v>
      </c>
      <c r="B1208">
        <v>1207</v>
      </c>
      <c r="C1208" s="12">
        <v>44657</v>
      </c>
      <c r="D1208">
        <v>67</v>
      </c>
      <c r="E1208">
        <v>4</v>
      </c>
      <c r="F1208">
        <v>1</v>
      </c>
      <c r="G1208" t="s">
        <v>19</v>
      </c>
      <c r="H1208" t="s">
        <v>15</v>
      </c>
      <c r="I1208" t="s">
        <v>24</v>
      </c>
      <c r="J1208" t="s">
        <v>17</v>
      </c>
      <c r="K1208">
        <v>9000</v>
      </c>
      <c r="L1208" t="s">
        <v>25</v>
      </c>
      <c r="M1208">
        <v>9000</v>
      </c>
      <c r="N1208" t="s">
        <v>19</v>
      </c>
      <c r="O1208">
        <v>0</v>
      </c>
      <c r="P1208">
        <v>9000</v>
      </c>
      <c r="Q1208" t="s">
        <v>57</v>
      </c>
    </row>
    <row r="1209" spans="1:17">
      <c r="A1209">
        <v>1208</v>
      </c>
      <c r="B1209">
        <v>1208</v>
      </c>
      <c r="C1209" s="12">
        <v>44569</v>
      </c>
      <c r="D1209">
        <v>40</v>
      </c>
      <c r="E1209">
        <v>6</v>
      </c>
      <c r="F1209">
        <v>3</v>
      </c>
      <c r="G1209" t="s">
        <v>14</v>
      </c>
      <c r="H1209" t="s">
        <v>15</v>
      </c>
      <c r="I1209" t="s">
        <v>27</v>
      </c>
      <c r="J1209" t="s">
        <v>17</v>
      </c>
      <c r="K1209">
        <v>9000</v>
      </c>
      <c r="L1209" t="s">
        <v>25</v>
      </c>
      <c r="M1209">
        <v>27000</v>
      </c>
      <c r="N1209" t="s">
        <v>56</v>
      </c>
      <c r="O1209">
        <v>1350</v>
      </c>
      <c r="P1209">
        <v>25650</v>
      </c>
      <c r="Q1209" t="s">
        <v>62</v>
      </c>
    </row>
    <row r="1210" spans="1:17">
      <c r="A1210">
        <v>1209</v>
      </c>
      <c r="B1210">
        <v>1209</v>
      </c>
      <c r="C1210" s="12">
        <v>44667</v>
      </c>
      <c r="D1210">
        <v>26</v>
      </c>
      <c r="E1210">
        <v>1</v>
      </c>
      <c r="F1210">
        <v>2</v>
      </c>
      <c r="G1210" t="s">
        <v>14</v>
      </c>
      <c r="H1210" t="s">
        <v>15</v>
      </c>
      <c r="I1210" t="s">
        <v>16</v>
      </c>
      <c r="J1210" t="s">
        <v>17</v>
      </c>
      <c r="K1210">
        <v>9000</v>
      </c>
      <c r="L1210" t="s">
        <v>18</v>
      </c>
      <c r="M1210">
        <v>18000</v>
      </c>
      <c r="N1210" t="s">
        <v>56</v>
      </c>
      <c r="O1210">
        <v>900</v>
      </c>
      <c r="P1210">
        <v>17100</v>
      </c>
      <c r="Q1210" t="s">
        <v>57</v>
      </c>
    </row>
    <row r="1211" spans="1:17">
      <c r="A1211">
        <v>1210</v>
      </c>
      <c r="B1211">
        <v>1210</v>
      </c>
      <c r="C1211" s="12">
        <v>44690</v>
      </c>
      <c r="D1211">
        <v>78</v>
      </c>
      <c r="E1211">
        <v>3</v>
      </c>
      <c r="F1211">
        <v>1</v>
      </c>
      <c r="G1211" t="s">
        <v>14</v>
      </c>
      <c r="H1211" t="s">
        <v>20</v>
      </c>
      <c r="I1211" t="s">
        <v>23</v>
      </c>
      <c r="J1211" t="s">
        <v>17</v>
      </c>
      <c r="K1211">
        <v>9000</v>
      </c>
      <c r="L1211" t="s">
        <v>18</v>
      </c>
      <c r="M1211">
        <v>9000</v>
      </c>
      <c r="N1211" t="s">
        <v>56</v>
      </c>
      <c r="O1211">
        <v>450</v>
      </c>
      <c r="P1211">
        <v>8550</v>
      </c>
      <c r="Q1211" t="s">
        <v>64</v>
      </c>
    </row>
    <row r="1212" spans="1:17">
      <c r="A1212">
        <v>1211</v>
      </c>
      <c r="B1212">
        <v>1211</v>
      </c>
      <c r="C1212" s="12">
        <v>44784</v>
      </c>
      <c r="D1212">
        <v>57</v>
      </c>
      <c r="E1212">
        <v>11</v>
      </c>
      <c r="F1212">
        <v>2</v>
      </c>
      <c r="G1212" t="s">
        <v>30</v>
      </c>
      <c r="H1212" t="s">
        <v>15</v>
      </c>
      <c r="I1212" t="s">
        <v>34</v>
      </c>
      <c r="J1212" t="s">
        <v>17</v>
      </c>
      <c r="K1212">
        <v>10000</v>
      </c>
      <c r="L1212" t="s">
        <v>18</v>
      </c>
      <c r="M1212">
        <v>20000</v>
      </c>
      <c r="N1212" t="s">
        <v>56</v>
      </c>
      <c r="O1212">
        <v>1000</v>
      </c>
      <c r="P1212">
        <v>19000</v>
      </c>
      <c r="Q1212" t="s">
        <v>58</v>
      </c>
    </row>
    <row r="1213" spans="1:17">
      <c r="A1213">
        <v>1212</v>
      </c>
      <c r="B1213">
        <v>1212</v>
      </c>
      <c r="C1213" s="12">
        <v>44734</v>
      </c>
      <c r="D1213">
        <v>98</v>
      </c>
      <c r="E1213">
        <v>17</v>
      </c>
      <c r="F1213">
        <v>2</v>
      </c>
      <c r="G1213" t="s">
        <v>45</v>
      </c>
      <c r="H1213" t="s">
        <v>20</v>
      </c>
      <c r="I1213" t="s">
        <v>40</v>
      </c>
      <c r="J1213" t="s">
        <v>17</v>
      </c>
      <c r="K1213">
        <v>10000</v>
      </c>
      <c r="L1213" t="s">
        <v>18</v>
      </c>
      <c r="M1213">
        <v>20000</v>
      </c>
      <c r="N1213" t="s">
        <v>56</v>
      </c>
      <c r="O1213">
        <v>1000</v>
      </c>
      <c r="P1213">
        <v>19000</v>
      </c>
      <c r="Q1213" t="s">
        <v>63</v>
      </c>
    </row>
    <row r="1214" spans="1:17">
      <c r="A1214">
        <v>1213</v>
      </c>
      <c r="B1214">
        <v>1213</v>
      </c>
      <c r="C1214" s="12">
        <v>44629</v>
      </c>
      <c r="D1214">
        <v>51</v>
      </c>
      <c r="E1214">
        <v>13</v>
      </c>
      <c r="F1214">
        <v>3</v>
      </c>
      <c r="G1214" t="s">
        <v>45</v>
      </c>
      <c r="H1214" t="s">
        <v>20</v>
      </c>
      <c r="I1214" t="s">
        <v>36</v>
      </c>
      <c r="J1214" t="s">
        <v>17</v>
      </c>
      <c r="K1214">
        <v>10000</v>
      </c>
      <c r="L1214" t="s">
        <v>18</v>
      </c>
      <c r="M1214">
        <v>30000</v>
      </c>
      <c r="N1214" t="s">
        <v>56</v>
      </c>
      <c r="O1214">
        <v>1500</v>
      </c>
      <c r="P1214">
        <v>28500</v>
      </c>
      <c r="Q1214" t="s">
        <v>59</v>
      </c>
    </row>
    <row r="1215" spans="1:17">
      <c r="A1215">
        <v>1214</v>
      </c>
      <c r="B1215">
        <v>1214</v>
      </c>
      <c r="C1215" s="12">
        <v>44770</v>
      </c>
      <c r="D1215">
        <v>53</v>
      </c>
      <c r="E1215">
        <v>18</v>
      </c>
      <c r="F1215">
        <v>1</v>
      </c>
      <c r="G1215" t="s">
        <v>30</v>
      </c>
      <c r="H1215" t="s">
        <v>15</v>
      </c>
      <c r="I1215" t="s">
        <v>41</v>
      </c>
      <c r="J1215" t="s">
        <v>17</v>
      </c>
      <c r="K1215">
        <v>9000</v>
      </c>
      <c r="L1215" t="s">
        <v>18</v>
      </c>
      <c r="M1215">
        <v>9000</v>
      </c>
      <c r="N1215" t="s">
        <v>56</v>
      </c>
      <c r="O1215">
        <v>450</v>
      </c>
      <c r="P1215">
        <v>8550</v>
      </c>
      <c r="Q1215" t="s">
        <v>60</v>
      </c>
    </row>
    <row r="1216" spans="1:17">
      <c r="A1216">
        <v>1215</v>
      </c>
      <c r="B1216">
        <v>1215</v>
      </c>
      <c r="C1216" s="12">
        <v>44601</v>
      </c>
      <c r="D1216">
        <v>70</v>
      </c>
      <c r="E1216">
        <v>8</v>
      </c>
      <c r="F1216">
        <v>2</v>
      </c>
      <c r="G1216" t="s">
        <v>19</v>
      </c>
      <c r="H1216" t="s">
        <v>20</v>
      </c>
      <c r="I1216" t="s">
        <v>29</v>
      </c>
      <c r="J1216" t="s">
        <v>17</v>
      </c>
      <c r="K1216">
        <v>9000</v>
      </c>
      <c r="L1216" t="s">
        <v>25</v>
      </c>
      <c r="M1216">
        <v>18000</v>
      </c>
      <c r="N1216" t="s">
        <v>19</v>
      </c>
      <c r="O1216">
        <v>0</v>
      </c>
      <c r="P1216">
        <v>18000</v>
      </c>
      <c r="Q1216" t="s">
        <v>61</v>
      </c>
    </row>
    <row r="1217" spans="1:17">
      <c r="A1217">
        <v>1216</v>
      </c>
      <c r="B1217">
        <v>1216</v>
      </c>
      <c r="C1217" s="12">
        <v>44795</v>
      </c>
      <c r="D1217">
        <v>97</v>
      </c>
      <c r="E1217">
        <v>4</v>
      </c>
      <c r="F1217">
        <v>1</v>
      </c>
      <c r="G1217" t="s">
        <v>19</v>
      </c>
      <c r="H1217" t="s">
        <v>15</v>
      </c>
      <c r="I1217" t="s">
        <v>24</v>
      </c>
      <c r="J1217" t="s">
        <v>17</v>
      </c>
      <c r="K1217">
        <v>9000</v>
      </c>
      <c r="L1217" t="s">
        <v>25</v>
      </c>
      <c r="M1217">
        <v>9000</v>
      </c>
      <c r="N1217" t="s">
        <v>19</v>
      </c>
      <c r="O1217">
        <v>0</v>
      </c>
      <c r="P1217">
        <v>9000</v>
      </c>
      <c r="Q1217" t="s">
        <v>58</v>
      </c>
    </row>
    <row r="1218" spans="1:17">
      <c r="A1218">
        <v>1217</v>
      </c>
      <c r="B1218">
        <v>1217</v>
      </c>
      <c r="C1218" s="12">
        <v>44746</v>
      </c>
      <c r="D1218">
        <v>48</v>
      </c>
      <c r="E1218">
        <v>9</v>
      </c>
      <c r="F1218">
        <v>1</v>
      </c>
      <c r="G1218" t="s">
        <v>22</v>
      </c>
      <c r="H1218" t="s">
        <v>15</v>
      </c>
      <c r="I1218" t="s">
        <v>31</v>
      </c>
      <c r="J1218" t="s">
        <v>17</v>
      </c>
      <c r="K1218">
        <v>9000</v>
      </c>
      <c r="L1218" t="s">
        <v>25</v>
      </c>
      <c r="M1218">
        <v>9000</v>
      </c>
      <c r="N1218" t="s">
        <v>56</v>
      </c>
      <c r="O1218">
        <v>450</v>
      </c>
      <c r="P1218">
        <v>8550</v>
      </c>
      <c r="Q1218" t="s">
        <v>60</v>
      </c>
    </row>
    <row r="1219" spans="1:17">
      <c r="A1219">
        <v>1218</v>
      </c>
      <c r="B1219">
        <v>1218</v>
      </c>
      <c r="C1219" s="12">
        <v>44649</v>
      </c>
      <c r="D1219">
        <v>20</v>
      </c>
      <c r="E1219">
        <v>16</v>
      </c>
      <c r="F1219">
        <v>2</v>
      </c>
      <c r="G1219" t="s">
        <v>45</v>
      </c>
      <c r="H1219" t="s">
        <v>20</v>
      </c>
      <c r="I1219" t="s">
        <v>39</v>
      </c>
      <c r="J1219" t="s">
        <v>17</v>
      </c>
      <c r="K1219">
        <v>10000</v>
      </c>
      <c r="L1219" t="s">
        <v>18</v>
      </c>
      <c r="M1219">
        <v>20000</v>
      </c>
      <c r="N1219" t="s">
        <v>56</v>
      </c>
      <c r="O1219">
        <v>1000</v>
      </c>
      <c r="P1219">
        <v>19000</v>
      </c>
      <c r="Q1219" t="s">
        <v>59</v>
      </c>
    </row>
    <row r="1220" spans="1:17">
      <c r="A1220">
        <v>1219</v>
      </c>
      <c r="B1220">
        <v>1219</v>
      </c>
      <c r="C1220" s="12">
        <v>44767</v>
      </c>
      <c r="D1220">
        <v>69</v>
      </c>
      <c r="E1220">
        <v>16</v>
      </c>
      <c r="F1220">
        <v>1</v>
      </c>
      <c r="G1220" t="s">
        <v>14</v>
      </c>
      <c r="H1220" t="s">
        <v>15</v>
      </c>
      <c r="I1220" t="s">
        <v>39</v>
      </c>
      <c r="J1220" t="s">
        <v>17</v>
      </c>
      <c r="K1220">
        <v>10000</v>
      </c>
      <c r="L1220" t="s">
        <v>18</v>
      </c>
      <c r="M1220">
        <v>10000</v>
      </c>
      <c r="N1220" t="s">
        <v>56</v>
      </c>
      <c r="O1220">
        <v>500</v>
      </c>
      <c r="P1220">
        <v>9500</v>
      </c>
      <c r="Q1220" t="s">
        <v>60</v>
      </c>
    </row>
    <row r="1221" spans="1:17">
      <c r="A1221">
        <v>1220</v>
      </c>
      <c r="B1221">
        <v>1220</v>
      </c>
      <c r="C1221" s="12">
        <v>44629</v>
      </c>
      <c r="D1221">
        <v>50</v>
      </c>
      <c r="E1221">
        <v>6</v>
      </c>
      <c r="F1221">
        <v>1</v>
      </c>
      <c r="G1221" t="s">
        <v>45</v>
      </c>
      <c r="H1221" t="s">
        <v>15</v>
      </c>
      <c r="I1221" t="s">
        <v>27</v>
      </c>
      <c r="J1221" t="s">
        <v>17</v>
      </c>
      <c r="K1221">
        <v>9000</v>
      </c>
      <c r="L1221" t="s">
        <v>25</v>
      </c>
      <c r="M1221">
        <v>9000</v>
      </c>
      <c r="N1221" t="s">
        <v>56</v>
      </c>
      <c r="O1221">
        <v>450</v>
      </c>
      <c r="P1221">
        <v>8550</v>
      </c>
      <c r="Q1221" t="s">
        <v>59</v>
      </c>
    </row>
    <row r="1222" spans="1:17">
      <c r="A1222">
        <v>1221</v>
      </c>
      <c r="B1222">
        <v>1221</v>
      </c>
      <c r="C1222" s="12">
        <v>44720</v>
      </c>
      <c r="D1222">
        <v>57</v>
      </c>
      <c r="E1222">
        <v>17</v>
      </c>
      <c r="F1222">
        <v>1</v>
      </c>
      <c r="G1222" t="s">
        <v>22</v>
      </c>
      <c r="H1222" t="s">
        <v>20</v>
      </c>
      <c r="I1222" t="s">
        <v>40</v>
      </c>
      <c r="J1222" t="s">
        <v>17</v>
      </c>
      <c r="K1222">
        <v>10000</v>
      </c>
      <c r="L1222" t="s">
        <v>18</v>
      </c>
      <c r="M1222">
        <v>10000</v>
      </c>
      <c r="N1222" t="s">
        <v>56</v>
      </c>
      <c r="O1222">
        <v>500</v>
      </c>
      <c r="P1222">
        <v>9500</v>
      </c>
      <c r="Q1222" t="s">
        <v>63</v>
      </c>
    </row>
    <row r="1223" spans="1:17">
      <c r="A1223">
        <v>1222</v>
      </c>
      <c r="B1223">
        <v>1222</v>
      </c>
      <c r="C1223" s="12">
        <v>44707</v>
      </c>
      <c r="D1223">
        <v>61</v>
      </c>
      <c r="E1223">
        <v>15</v>
      </c>
      <c r="F1223">
        <v>3</v>
      </c>
      <c r="G1223" t="s">
        <v>22</v>
      </c>
      <c r="H1223" t="s">
        <v>20</v>
      </c>
      <c r="I1223" t="s">
        <v>38</v>
      </c>
      <c r="J1223" t="s">
        <v>17</v>
      </c>
      <c r="K1223">
        <v>10000</v>
      </c>
      <c r="L1223" t="s">
        <v>18</v>
      </c>
      <c r="M1223">
        <v>30000</v>
      </c>
      <c r="N1223" t="s">
        <v>56</v>
      </c>
      <c r="O1223">
        <v>1500</v>
      </c>
      <c r="P1223">
        <v>28500</v>
      </c>
      <c r="Q1223" t="s">
        <v>64</v>
      </c>
    </row>
    <row r="1224" spans="1:17">
      <c r="A1224">
        <v>1223</v>
      </c>
      <c r="B1224">
        <v>1223</v>
      </c>
      <c r="C1224" s="12">
        <v>44571</v>
      </c>
      <c r="D1224">
        <v>34</v>
      </c>
      <c r="E1224">
        <v>12</v>
      </c>
      <c r="F1224">
        <v>3</v>
      </c>
      <c r="G1224" t="s">
        <v>22</v>
      </c>
      <c r="H1224" t="s">
        <v>15</v>
      </c>
      <c r="I1224" t="s">
        <v>35</v>
      </c>
      <c r="J1224" t="s">
        <v>17</v>
      </c>
      <c r="K1224">
        <v>10000</v>
      </c>
      <c r="L1224" t="s">
        <v>18</v>
      </c>
      <c r="M1224">
        <v>30000</v>
      </c>
      <c r="N1224" t="s">
        <v>56</v>
      </c>
      <c r="O1224">
        <v>1500</v>
      </c>
      <c r="P1224">
        <v>28500</v>
      </c>
      <c r="Q1224" t="s">
        <v>62</v>
      </c>
    </row>
    <row r="1225" spans="1:17">
      <c r="A1225">
        <v>1224</v>
      </c>
      <c r="B1225">
        <v>1224</v>
      </c>
      <c r="C1225" s="12">
        <v>44776</v>
      </c>
      <c r="D1225">
        <v>58</v>
      </c>
      <c r="E1225">
        <v>13</v>
      </c>
      <c r="F1225">
        <v>2</v>
      </c>
      <c r="G1225" t="s">
        <v>22</v>
      </c>
      <c r="H1225" t="s">
        <v>20</v>
      </c>
      <c r="I1225" t="s">
        <v>36</v>
      </c>
      <c r="J1225" t="s">
        <v>17</v>
      </c>
      <c r="K1225">
        <v>10000</v>
      </c>
      <c r="L1225" t="s">
        <v>18</v>
      </c>
      <c r="M1225">
        <v>20000</v>
      </c>
      <c r="N1225" t="s">
        <v>56</v>
      </c>
      <c r="O1225">
        <v>1000</v>
      </c>
      <c r="P1225">
        <v>19000</v>
      </c>
      <c r="Q1225" t="s">
        <v>58</v>
      </c>
    </row>
    <row r="1226" spans="1:17">
      <c r="A1226">
        <v>1225</v>
      </c>
      <c r="B1226">
        <v>1225</v>
      </c>
      <c r="C1226" s="12">
        <v>44777</v>
      </c>
      <c r="D1226">
        <v>24</v>
      </c>
      <c r="E1226">
        <v>2</v>
      </c>
      <c r="F1226">
        <v>1</v>
      </c>
      <c r="G1226" t="s">
        <v>30</v>
      </c>
      <c r="H1226" t="s">
        <v>15</v>
      </c>
      <c r="I1226" t="s">
        <v>21</v>
      </c>
      <c r="J1226" t="s">
        <v>17</v>
      </c>
      <c r="K1226">
        <v>9000</v>
      </c>
      <c r="L1226" t="s">
        <v>18</v>
      </c>
      <c r="M1226">
        <v>9000</v>
      </c>
      <c r="N1226" t="s">
        <v>56</v>
      </c>
      <c r="O1226">
        <v>450</v>
      </c>
      <c r="P1226">
        <v>8550</v>
      </c>
      <c r="Q1226" t="s">
        <v>58</v>
      </c>
    </row>
    <row r="1227" spans="1:17">
      <c r="A1227">
        <v>1226</v>
      </c>
      <c r="B1227">
        <v>1226</v>
      </c>
      <c r="C1227" s="12">
        <v>44690</v>
      </c>
      <c r="D1227">
        <v>9</v>
      </c>
      <c r="E1227">
        <v>13</v>
      </c>
      <c r="F1227">
        <v>1</v>
      </c>
      <c r="G1227" t="s">
        <v>45</v>
      </c>
      <c r="H1227" t="s">
        <v>20</v>
      </c>
      <c r="I1227" t="s">
        <v>36</v>
      </c>
      <c r="J1227" t="s">
        <v>17</v>
      </c>
      <c r="K1227">
        <v>10000</v>
      </c>
      <c r="L1227" t="s">
        <v>18</v>
      </c>
      <c r="M1227">
        <v>10000</v>
      </c>
      <c r="N1227" t="s">
        <v>56</v>
      </c>
      <c r="O1227">
        <v>500</v>
      </c>
      <c r="P1227">
        <v>9500</v>
      </c>
      <c r="Q1227" t="s">
        <v>64</v>
      </c>
    </row>
    <row r="1228" spans="1:17">
      <c r="A1228">
        <v>1227</v>
      </c>
      <c r="B1228">
        <v>1227</v>
      </c>
      <c r="C1228" s="12">
        <v>44628</v>
      </c>
      <c r="D1228">
        <v>86</v>
      </c>
      <c r="E1228">
        <v>10</v>
      </c>
      <c r="F1228">
        <v>2</v>
      </c>
      <c r="G1228" t="s">
        <v>45</v>
      </c>
      <c r="H1228" t="s">
        <v>20</v>
      </c>
      <c r="I1228" t="s">
        <v>32</v>
      </c>
      <c r="J1228" t="s">
        <v>17</v>
      </c>
      <c r="K1228">
        <v>9000</v>
      </c>
      <c r="L1228" t="s">
        <v>18</v>
      </c>
      <c r="M1228">
        <v>18000</v>
      </c>
      <c r="N1228" t="s">
        <v>56</v>
      </c>
      <c r="O1228">
        <v>900</v>
      </c>
      <c r="P1228">
        <v>17100</v>
      </c>
      <c r="Q1228" t="s">
        <v>59</v>
      </c>
    </row>
    <row r="1229" spans="1:17">
      <c r="A1229">
        <v>1228</v>
      </c>
      <c r="B1229">
        <v>1228</v>
      </c>
      <c r="C1229" s="12">
        <v>44695</v>
      </c>
      <c r="D1229">
        <v>43</v>
      </c>
      <c r="E1229">
        <v>6</v>
      </c>
      <c r="F1229">
        <v>2</v>
      </c>
      <c r="G1229" t="s">
        <v>30</v>
      </c>
      <c r="H1229" t="s">
        <v>15</v>
      </c>
      <c r="I1229" t="s">
        <v>27</v>
      </c>
      <c r="J1229" t="s">
        <v>17</v>
      </c>
      <c r="K1229">
        <v>9000</v>
      </c>
      <c r="L1229" t="s">
        <v>25</v>
      </c>
      <c r="M1229">
        <v>18000</v>
      </c>
      <c r="N1229" t="s">
        <v>56</v>
      </c>
      <c r="O1229">
        <v>900</v>
      </c>
      <c r="P1229">
        <v>17100</v>
      </c>
      <c r="Q1229" t="s">
        <v>64</v>
      </c>
    </row>
    <row r="1230" spans="1:17">
      <c r="A1230">
        <v>1229</v>
      </c>
      <c r="B1230">
        <v>1229</v>
      </c>
      <c r="C1230" s="12">
        <v>44699</v>
      </c>
      <c r="D1230">
        <v>85</v>
      </c>
      <c r="E1230">
        <v>3</v>
      </c>
      <c r="F1230">
        <v>3</v>
      </c>
      <c r="G1230" t="s">
        <v>22</v>
      </c>
      <c r="H1230" t="s">
        <v>15</v>
      </c>
      <c r="I1230" t="s">
        <v>23</v>
      </c>
      <c r="J1230" t="s">
        <v>17</v>
      </c>
      <c r="K1230">
        <v>9000</v>
      </c>
      <c r="L1230" t="s">
        <v>18</v>
      </c>
      <c r="M1230">
        <v>27000</v>
      </c>
      <c r="N1230" t="s">
        <v>56</v>
      </c>
      <c r="O1230">
        <v>1350</v>
      </c>
      <c r="P1230">
        <v>25650</v>
      </c>
      <c r="Q1230" t="s">
        <v>64</v>
      </c>
    </row>
    <row r="1231" spans="1:17">
      <c r="A1231">
        <v>1230</v>
      </c>
      <c r="B1231">
        <v>1230</v>
      </c>
      <c r="C1231" s="12">
        <v>44687</v>
      </c>
      <c r="D1231">
        <v>86</v>
      </c>
      <c r="E1231">
        <v>10</v>
      </c>
      <c r="F1231">
        <v>2</v>
      </c>
      <c r="G1231" t="s">
        <v>33</v>
      </c>
      <c r="H1231" t="s">
        <v>20</v>
      </c>
      <c r="I1231" t="s">
        <v>32</v>
      </c>
      <c r="J1231" t="s">
        <v>17</v>
      </c>
      <c r="K1231">
        <v>9000</v>
      </c>
      <c r="L1231" t="s">
        <v>18</v>
      </c>
      <c r="M1231">
        <v>18000</v>
      </c>
      <c r="N1231" t="s">
        <v>56</v>
      </c>
      <c r="O1231">
        <v>900</v>
      </c>
      <c r="P1231">
        <v>17100</v>
      </c>
      <c r="Q1231" t="s">
        <v>64</v>
      </c>
    </row>
    <row r="1232" spans="1:17">
      <c r="A1232">
        <v>1231</v>
      </c>
      <c r="B1232">
        <v>1231</v>
      </c>
      <c r="C1232" s="12">
        <v>44563</v>
      </c>
      <c r="D1232">
        <v>93</v>
      </c>
      <c r="E1232">
        <v>16</v>
      </c>
      <c r="F1232">
        <v>1</v>
      </c>
      <c r="G1232" t="s">
        <v>22</v>
      </c>
      <c r="H1232" t="s">
        <v>20</v>
      </c>
      <c r="I1232" t="s">
        <v>39</v>
      </c>
      <c r="J1232" t="s">
        <v>17</v>
      </c>
      <c r="K1232">
        <v>10000</v>
      </c>
      <c r="L1232" t="s">
        <v>18</v>
      </c>
      <c r="M1232">
        <v>10000</v>
      </c>
      <c r="N1232" t="s">
        <v>56</v>
      </c>
      <c r="O1232">
        <v>500</v>
      </c>
      <c r="P1232">
        <v>9500</v>
      </c>
      <c r="Q1232" t="s">
        <v>62</v>
      </c>
    </row>
    <row r="1233" spans="1:17">
      <c r="A1233">
        <v>1232</v>
      </c>
      <c r="B1233">
        <v>1232</v>
      </c>
      <c r="C1233" s="12">
        <v>44700</v>
      </c>
      <c r="D1233">
        <v>47</v>
      </c>
      <c r="E1233">
        <v>18</v>
      </c>
      <c r="F1233">
        <v>3</v>
      </c>
      <c r="G1233" t="s">
        <v>30</v>
      </c>
      <c r="H1233" t="s">
        <v>20</v>
      </c>
      <c r="I1233" t="s">
        <v>41</v>
      </c>
      <c r="J1233" t="s">
        <v>17</v>
      </c>
      <c r="K1233">
        <v>9000</v>
      </c>
      <c r="L1233" t="s">
        <v>18</v>
      </c>
      <c r="M1233">
        <v>27000</v>
      </c>
      <c r="N1233" t="s">
        <v>56</v>
      </c>
      <c r="O1233">
        <v>1350</v>
      </c>
      <c r="P1233">
        <v>25650</v>
      </c>
      <c r="Q1233" t="s">
        <v>64</v>
      </c>
    </row>
    <row r="1234" spans="1:17">
      <c r="A1234">
        <v>1233</v>
      </c>
      <c r="B1234">
        <v>1233</v>
      </c>
      <c r="C1234" s="12">
        <v>44693</v>
      </c>
      <c r="D1234">
        <v>79</v>
      </c>
      <c r="E1234">
        <v>2</v>
      </c>
      <c r="F1234">
        <v>1</v>
      </c>
      <c r="G1234" t="s">
        <v>22</v>
      </c>
      <c r="H1234" t="s">
        <v>20</v>
      </c>
      <c r="I1234" t="s">
        <v>21</v>
      </c>
      <c r="J1234" t="s">
        <v>17</v>
      </c>
      <c r="K1234">
        <v>9000</v>
      </c>
      <c r="L1234" t="s">
        <v>18</v>
      </c>
      <c r="M1234">
        <v>9000</v>
      </c>
      <c r="N1234" t="s">
        <v>56</v>
      </c>
      <c r="O1234">
        <v>450</v>
      </c>
      <c r="P1234">
        <v>8550</v>
      </c>
      <c r="Q1234" t="s">
        <v>64</v>
      </c>
    </row>
    <row r="1235" spans="1:17">
      <c r="A1235">
        <v>1234</v>
      </c>
      <c r="B1235">
        <v>1234</v>
      </c>
      <c r="C1235" s="12">
        <v>44587</v>
      </c>
      <c r="D1235">
        <v>40</v>
      </c>
      <c r="E1235">
        <v>12</v>
      </c>
      <c r="F1235">
        <v>2</v>
      </c>
      <c r="G1235" t="s">
        <v>19</v>
      </c>
      <c r="H1235" t="s">
        <v>15</v>
      </c>
      <c r="I1235" t="s">
        <v>35</v>
      </c>
      <c r="J1235" t="s">
        <v>17</v>
      </c>
      <c r="K1235">
        <v>10000</v>
      </c>
      <c r="L1235" t="s">
        <v>18</v>
      </c>
      <c r="M1235">
        <v>20000</v>
      </c>
      <c r="N1235" t="s">
        <v>19</v>
      </c>
      <c r="O1235">
        <v>0</v>
      </c>
      <c r="P1235">
        <v>20000</v>
      </c>
      <c r="Q1235" t="s">
        <v>62</v>
      </c>
    </row>
    <row r="1236" spans="1:17">
      <c r="A1236">
        <v>1235</v>
      </c>
      <c r="B1236">
        <v>1235</v>
      </c>
      <c r="C1236" s="12">
        <v>44708</v>
      </c>
      <c r="D1236">
        <v>7</v>
      </c>
      <c r="E1236">
        <v>16</v>
      </c>
      <c r="F1236">
        <v>3</v>
      </c>
      <c r="G1236" t="s">
        <v>22</v>
      </c>
      <c r="H1236" t="s">
        <v>20</v>
      </c>
      <c r="I1236" t="s">
        <v>39</v>
      </c>
      <c r="J1236" t="s">
        <v>17</v>
      </c>
      <c r="K1236">
        <v>10000</v>
      </c>
      <c r="L1236" t="s">
        <v>18</v>
      </c>
      <c r="M1236">
        <v>30000</v>
      </c>
      <c r="N1236" t="s">
        <v>56</v>
      </c>
      <c r="O1236">
        <v>1500</v>
      </c>
      <c r="P1236">
        <v>28500</v>
      </c>
      <c r="Q1236" t="s">
        <v>64</v>
      </c>
    </row>
    <row r="1237" spans="1:17">
      <c r="A1237">
        <v>1236</v>
      </c>
      <c r="B1237">
        <v>1236</v>
      </c>
      <c r="C1237" s="12">
        <v>44631</v>
      </c>
      <c r="D1237">
        <v>54</v>
      </c>
      <c r="E1237">
        <v>7</v>
      </c>
      <c r="F1237">
        <v>3</v>
      </c>
      <c r="G1237" t="s">
        <v>30</v>
      </c>
      <c r="H1237" t="s">
        <v>15</v>
      </c>
      <c r="I1237" t="s">
        <v>28</v>
      </c>
      <c r="J1237" t="s">
        <v>17</v>
      </c>
      <c r="K1237">
        <v>9000</v>
      </c>
      <c r="L1237" t="s">
        <v>25</v>
      </c>
      <c r="M1237">
        <v>27000</v>
      </c>
      <c r="N1237" t="s">
        <v>56</v>
      </c>
      <c r="O1237">
        <v>1350</v>
      </c>
      <c r="P1237">
        <v>25650</v>
      </c>
      <c r="Q1237" t="s">
        <v>59</v>
      </c>
    </row>
    <row r="1238" spans="1:17">
      <c r="A1238">
        <v>1237</v>
      </c>
      <c r="B1238">
        <v>1237</v>
      </c>
      <c r="C1238" s="12">
        <v>44736</v>
      </c>
      <c r="D1238">
        <v>28</v>
      </c>
      <c r="E1238">
        <v>8</v>
      </c>
      <c r="F1238">
        <v>1</v>
      </c>
      <c r="G1238" t="s">
        <v>33</v>
      </c>
      <c r="H1238" t="s">
        <v>20</v>
      </c>
      <c r="I1238" t="s">
        <v>29</v>
      </c>
      <c r="J1238" t="s">
        <v>17</v>
      </c>
      <c r="K1238">
        <v>9000</v>
      </c>
      <c r="L1238" t="s">
        <v>25</v>
      </c>
      <c r="M1238">
        <v>9000</v>
      </c>
      <c r="N1238" t="s">
        <v>56</v>
      </c>
      <c r="O1238">
        <v>450</v>
      </c>
      <c r="P1238">
        <v>8550</v>
      </c>
      <c r="Q1238" t="s">
        <v>63</v>
      </c>
    </row>
    <row r="1239" spans="1:17">
      <c r="A1239">
        <v>1238</v>
      </c>
      <c r="B1239">
        <v>1238</v>
      </c>
      <c r="C1239" s="12">
        <v>44740</v>
      </c>
      <c r="D1239">
        <v>22</v>
      </c>
      <c r="E1239">
        <v>5</v>
      </c>
      <c r="F1239">
        <v>2</v>
      </c>
      <c r="G1239" t="s">
        <v>33</v>
      </c>
      <c r="H1239" t="s">
        <v>20</v>
      </c>
      <c r="I1239" t="s">
        <v>26</v>
      </c>
      <c r="J1239" t="s">
        <v>17</v>
      </c>
      <c r="K1239">
        <v>9000</v>
      </c>
      <c r="L1239" t="s">
        <v>25</v>
      </c>
      <c r="M1239">
        <v>18000</v>
      </c>
      <c r="N1239" t="s">
        <v>56</v>
      </c>
      <c r="O1239">
        <v>900</v>
      </c>
      <c r="P1239">
        <v>17100</v>
      </c>
      <c r="Q1239" t="s">
        <v>63</v>
      </c>
    </row>
    <row r="1240" spans="1:17">
      <c r="A1240">
        <v>1239</v>
      </c>
      <c r="B1240">
        <v>1239</v>
      </c>
      <c r="C1240" s="12">
        <v>44756</v>
      </c>
      <c r="D1240">
        <v>18</v>
      </c>
      <c r="E1240">
        <v>6</v>
      </c>
      <c r="F1240">
        <v>1</v>
      </c>
      <c r="G1240" t="s">
        <v>30</v>
      </c>
      <c r="H1240" t="s">
        <v>15</v>
      </c>
      <c r="I1240" t="s">
        <v>27</v>
      </c>
      <c r="J1240" t="s">
        <v>17</v>
      </c>
      <c r="K1240">
        <v>9000</v>
      </c>
      <c r="L1240" t="s">
        <v>25</v>
      </c>
      <c r="M1240">
        <v>9000</v>
      </c>
      <c r="N1240" t="s">
        <v>56</v>
      </c>
      <c r="O1240">
        <v>450</v>
      </c>
      <c r="P1240">
        <v>8550</v>
      </c>
      <c r="Q1240" t="s">
        <v>60</v>
      </c>
    </row>
    <row r="1241" spans="1:17">
      <c r="A1241">
        <v>1240</v>
      </c>
      <c r="B1241">
        <v>1240</v>
      </c>
      <c r="C1241" s="12">
        <v>44746</v>
      </c>
      <c r="D1241">
        <v>45</v>
      </c>
      <c r="E1241">
        <v>9</v>
      </c>
      <c r="F1241">
        <v>1</v>
      </c>
      <c r="G1241" t="s">
        <v>33</v>
      </c>
      <c r="H1241" t="s">
        <v>20</v>
      </c>
      <c r="I1241" t="s">
        <v>31</v>
      </c>
      <c r="J1241" t="s">
        <v>17</v>
      </c>
      <c r="K1241">
        <v>9000</v>
      </c>
      <c r="L1241" t="s">
        <v>25</v>
      </c>
      <c r="M1241">
        <v>9000</v>
      </c>
      <c r="N1241" t="s">
        <v>56</v>
      </c>
      <c r="O1241">
        <v>450</v>
      </c>
      <c r="P1241">
        <v>8550</v>
      </c>
      <c r="Q1241" t="s">
        <v>60</v>
      </c>
    </row>
    <row r="1242" spans="1:17">
      <c r="A1242">
        <v>1241</v>
      </c>
      <c r="B1242">
        <v>1241</v>
      </c>
      <c r="C1242" s="12">
        <v>44743</v>
      </c>
      <c r="D1242">
        <v>34</v>
      </c>
      <c r="E1242">
        <v>7</v>
      </c>
      <c r="F1242">
        <v>3</v>
      </c>
      <c r="G1242" t="s">
        <v>30</v>
      </c>
      <c r="H1242" t="s">
        <v>20</v>
      </c>
      <c r="I1242" t="s">
        <v>28</v>
      </c>
      <c r="J1242" t="s">
        <v>17</v>
      </c>
      <c r="K1242">
        <v>9000</v>
      </c>
      <c r="L1242" t="s">
        <v>25</v>
      </c>
      <c r="M1242">
        <v>27000</v>
      </c>
      <c r="N1242" t="s">
        <v>56</v>
      </c>
      <c r="O1242">
        <v>1350</v>
      </c>
      <c r="P1242">
        <v>25650</v>
      </c>
      <c r="Q1242" t="s">
        <v>60</v>
      </c>
    </row>
    <row r="1243" spans="1:17">
      <c r="A1243">
        <v>1242</v>
      </c>
      <c r="B1243">
        <v>1242</v>
      </c>
      <c r="C1243" s="12">
        <v>44797</v>
      </c>
      <c r="D1243">
        <v>87</v>
      </c>
      <c r="E1243">
        <v>13</v>
      </c>
      <c r="F1243">
        <v>2</v>
      </c>
      <c r="G1243" t="s">
        <v>22</v>
      </c>
      <c r="H1243" t="s">
        <v>15</v>
      </c>
      <c r="I1243" t="s">
        <v>36</v>
      </c>
      <c r="J1243" t="s">
        <v>17</v>
      </c>
      <c r="K1243">
        <v>10000</v>
      </c>
      <c r="L1243" t="s">
        <v>18</v>
      </c>
      <c r="M1243">
        <v>20000</v>
      </c>
      <c r="N1243" t="s">
        <v>56</v>
      </c>
      <c r="O1243">
        <v>1000</v>
      </c>
      <c r="P1243">
        <v>19000</v>
      </c>
      <c r="Q1243" t="s">
        <v>58</v>
      </c>
    </row>
    <row r="1244" spans="1:17">
      <c r="A1244">
        <v>1243</v>
      </c>
      <c r="B1244">
        <v>1243</v>
      </c>
      <c r="C1244" s="12">
        <v>44652</v>
      </c>
      <c r="D1244">
        <v>62</v>
      </c>
      <c r="E1244">
        <v>2</v>
      </c>
      <c r="F1244">
        <v>1</v>
      </c>
      <c r="G1244" t="s">
        <v>14</v>
      </c>
      <c r="H1244" t="s">
        <v>15</v>
      </c>
      <c r="I1244" t="s">
        <v>21</v>
      </c>
      <c r="J1244" t="s">
        <v>17</v>
      </c>
      <c r="K1244">
        <v>9000</v>
      </c>
      <c r="L1244" t="s">
        <v>18</v>
      </c>
      <c r="M1244">
        <v>9000</v>
      </c>
      <c r="N1244" t="s">
        <v>56</v>
      </c>
      <c r="O1244">
        <v>450</v>
      </c>
      <c r="P1244">
        <v>8550</v>
      </c>
      <c r="Q1244" t="s">
        <v>57</v>
      </c>
    </row>
    <row r="1245" spans="1:17">
      <c r="A1245">
        <v>1244</v>
      </c>
      <c r="B1245">
        <v>1244</v>
      </c>
      <c r="C1245" s="12">
        <v>44683</v>
      </c>
      <c r="D1245">
        <v>47</v>
      </c>
      <c r="E1245">
        <v>11</v>
      </c>
      <c r="F1245">
        <v>3</v>
      </c>
      <c r="G1245" t="s">
        <v>45</v>
      </c>
      <c r="H1245" t="s">
        <v>15</v>
      </c>
      <c r="I1245" t="s">
        <v>34</v>
      </c>
      <c r="J1245" t="s">
        <v>17</v>
      </c>
      <c r="K1245">
        <v>10000</v>
      </c>
      <c r="L1245" t="s">
        <v>18</v>
      </c>
      <c r="M1245">
        <v>30000</v>
      </c>
      <c r="N1245" t="s">
        <v>56</v>
      </c>
      <c r="O1245">
        <v>1500</v>
      </c>
      <c r="P1245">
        <v>28500</v>
      </c>
      <c r="Q1245" t="s">
        <v>64</v>
      </c>
    </row>
    <row r="1246" spans="1:17">
      <c r="A1246">
        <v>1245</v>
      </c>
      <c r="B1246">
        <v>1245</v>
      </c>
      <c r="C1246" s="12">
        <v>44668</v>
      </c>
      <c r="D1246">
        <v>23</v>
      </c>
      <c r="E1246">
        <v>17</v>
      </c>
      <c r="F1246">
        <v>1</v>
      </c>
      <c r="G1246" t="s">
        <v>14</v>
      </c>
      <c r="H1246" t="s">
        <v>20</v>
      </c>
      <c r="I1246" t="s">
        <v>40</v>
      </c>
      <c r="J1246" t="s">
        <v>17</v>
      </c>
      <c r="K1246">
        <v>10000</v>
      </c>
      <c r="L1246" t="s">
        <v>18</v>
      </c>
      <c r="M1246">
        <v>10000</v>
      </c>
      <c r="N1246" t="s">
        <v>56</v>
      </c>
      <c r="O1246">
        <v>500</v>
      </c>
      <c r="P1246">
        <v>9500</v>
      </c>
      <c r="Q1246" t="s">
        <v>57</v>
      </c>
    </row>
    <row r="1247" spans="1:17">
      <c r="A1247">
        <v>1246</v>
      </c>
      <c r="B1247">
        <v>1246</v>
      </c>
      <c r="C1247" s="12">
        <v>44793</v>
      </c>
      <c r="D1247">
        <v>8</v>
      </c>
      <c r="E1247">
        <v>6</v>
      </c>
      <c r="F1247">
        <v>3</v>
      </c>
      <c r="G1247" t="s">
        <v>19</v>
      </c>
      <c r="H1247" t="s">
        <v>20</v>
      </c>
      <c r="I1247" t="s">
        <v>27</v>
      </c>
      <c r="J1247" t="s">
        <v>17</v>
      </c>
      <c r="K1247">
        <v>9000</v>
      </c>
      <c r="L1247" t="s">
        <v>25</v>
      </c>
      <c r="M1247">
        <v>27000</v>
      </c>
      <c r="N1247" t="s">
        <v>19</v>
      </c>
      <c r="O1247">
        <v>0</v>
      </c>
      <c r="P1247">
        <v>27000</v>
      </c>
      <c r="Q1247" t="s">
        <v>58</v>
      </c>
    </row>
    <row r="1248" spans="1:17">
      <c r="A1248">
        <v>1247</v>
      </c>
      <c r="B1248">
        <v>1247</v>
      </c>
      <c r="C1248" s="12">
        <v>44707</v>
      </c>
      <c r="D1248">
        <v>79</v>
      </c>
      <c r="E1248">
        <v>17</v>
      </c>
      <c r="F1248">
        <v>1</v>
      </c>
      <c r="G1248" t="s">
        <v>19</v>
      </c>
      <c r="H1248" t="s">
        <v>20</v>
      </c>
      <c r="I1248" t="s">
        <v>40</v>
      </c>
      <c r="J1248" t="s">
        <v>17</v>
      </c>
      <c r="K1248">
        <v>10000</v>
      </c>
      <c r="L1248" t="s">
        <v>18</v>
      </c>
      <c r="M1248">
        <v>10000</v>
      </c>
      <c r="N1248" t="s">
        <v>19</v>
      </c>
      <c r="O1248">
        <v>0</v>
      </c>
      <c r="P1248">
        <v>10000</v>
      </c>
      <c r="Q1248" t="s">
        <v>64</v>
      </c>
    </row>
    <row r="1249" spans="1:17">
      <c r="A1249">
        <v>1248</v>
      </c>
      <c r="B1249">
        <v>1248</v>
      </c>
      <c r="C1249" s="12">
        <v>44796</v>
      </c>
      <c r="D1249">
        <v>73</v>
      </c>
      <c r="E1249">
        <v>1</v>
      </c>
      <c r="F1249">
        <v>3</v>
      </c>
      <c r="G1249" t="s">
        <v>45</v>
      </c>
      <c r="H1249" t="s">
        <v>15</v>
      </c>
      <c r="I1249" t="s">
        <v>16</v>
      </c>
      <c r="J1249" t="s">
        <v>17</v>
      </c>
      <c r="K1249">
        <v>9000</v>
      </c>
      <c r="L1249" t="s">
        <v>18</v>
      </c>
      <c r="M1249">
        <v>27000</v>
      </c>
      <c r="N1249" t="s">
        <v>56</v>
      </c>
      <c r="O1249">
        <v>1350</v>
      </c>
      <c r="P1249">
        <v>25650</v>
      </c>
      <c r="Q1249" t="s">
        <v>58</v>
      </c>
    </row>
    <row r="1250" spans="1:17">
      <c r="A1250">
        <v>1249</v>
      </c>
      <c r="B1250">
        <v>1249</v>
      </c>
      <c r="C1250" s="12">
        <v>44615</v>
      </c>
      <c r="D1250">
        <v>20</v>
      </c>
      <c r="E1250">
        <v>17</v>
      </c>
      <c r="F1250">
        <v>2</v>
      </c>
      <c r="G1250" t="s">
        <v>33</v>
      </c>
      <c r="H1250" t="s">
        <v>20</v>
      </c>
      <c r="I1250" t="s">
        <v>40</v>
      </c>
      <c r="J1250" t="s">
        <v>17</v>
      </c>
      <c r="K1250">
        <v>10000</v>
      </c>
      <c r="L1250" t="s">
        <v>18</v>
      </c>
      <c r="M1250">
        <v>20000</v>
      </c>
      <c r="N1250" t="s">
        <v>56</v>
      </c>
      <c r="O1250">
        <v>1000</v>
      </c>
      <c r="P1250">
        <v>19000</v>
      </c>
      <c r="Q1250" t="s">
        <v>61</v>
      </c>
    </row>
    <row r="1251" spans="1:17">
      <c r="A1251">
        <v>1250</v>
      </c>
      <c r="B1251">
        <v>1250</v>
      </c>
      <c r="C1251" s="12">
        <v>44721</v>
      </c>
      <c r="D1251">
        <v>86</v>
      </c>
      <c r="E1251">
        <v>2</v>
      </c>
      <c r="F1251">
        <v>3</v>
      </c>
      <c r="G1251" t="s">
        <v>45</v>
      </c>
      <c r="H1251" t="s">
        <v>20</v>
      </c>
      <c r="I1251" t="s">
        <v>21</v>
      </c>
      <c r="J1251" t="s">
        <v>17</v>
      </c>
      <c r="K1251">
        <v>9000</v>
      </c>
      <c r="L1251" t="s">
        <v>18</v>
      </c>
      <c r="M1251">
        <v>27000</v>
      </c>
      <c r="N1251" t="s">
        <v>56</v>
      </c>
      <c r="O1251">
        <v>1350</v>
      </c>
      <c r="P1251">
        <v>25650</v>
      </c>
      <c r="Q1251" t="s">
        <v>63</v>
      </c>
    </row>
    <row r="1252" spans="1:17">
      <c r="A1252">
        <v>1251</v>
      </c>
      <c r="B1252">
        <v>1251</v>
      </c>
      <c r="C1252" s="12">
        <v>44656</v>
      </c>
      <c r="D1252">
        <v>96</v>
      </c>
      <c r="E1252">
        <v>15</v>
      </c>
      <c r="F1252">
        <v>1</v>
      </c>
      <c r="G1252" t="s">
        <v>19</v>
      </c>
      <c r="H1252" t="s">
        <v>20</v>
      </c>
      <c r="I1252" t="s">
        <v>38</v>
      </c>
      <c r="J1252" t="s">
        <v>17</v>
      </c>
      <c r="K1252">
        <v>10000</v>
      </c>
      <c r="L1252" t="s">
        <v>18</v>
      </c>
      <c r="M1252">
        <v>10000</v>
      </c>
      <c r="N1252" t="s">
        <v>19</v>
      </c>
      <c r="O1252">
        <v>0</v>
      </c>
      <c r="P1252">
        <v>10000</v>
      </c>
      <c r="Q1252" t="s">
        <v>57</v>
      </c>
    </row>
    <row r="1253" spans="1:17">
      <c r="A1253">
        <v>1252</v>
      </c>
      <c r="B1253">
        <v>1252</v>
      </c>
      <c r="C1253" s="12">
        <v>44763</v>
      </c>
      <c r="D1253">
        <v>91</v>
      </c>
      <c r="E1253">
        <v>3</v>
      </c>
      <c r="F1253">
        <v>1</v>
      </c>
      <c r="G1253" t="s">
        <v>30</v>
      </c>
      <c r="H1253" t="s">
        <v>20</v>
      </c>
      <c r="I1253" t="s">
        <v>23</v>
      </c>
      <c r="J1253" t="s">
        <v>17</v>
      </c>
      <c r="K1253">
        <v>9000</v>
      </c>
      <c r="L1253" t="s">
        <v>18</v>
      </c>
      <c r="M1253">
        <v>9000</v>
      </c>
      <c r="N1253" t="s">
        <v>56</v>
      </c>
      <c r="O1253">
        <v>450</v>
      </c>
      <c r="P1253">
        <v>8550</v>
      </c>
      <c r="Q1253" t="s">
        <v>60</v>
      </c>
    </row>
    <row r="1254" spans="1:17">
      <c r="A1254">
        <v>1253</v>
      </c>
      <c r="B1254">
        <v>1253</v>
      </c>
      <c r="C1254" s="12">
        <v>44775</v>
      </c>
      <c r="D1254">
        <v>63</v>
      </c>
      <c r="E1254">
        <v>1</v>
      </c>
      <c r="F1254">
        <v>3</v>
      </c>
      <c r="G1254" t="s">
        <v>30</v>
      </c>
      <c r="H1254" t="s">
        <v>20</v>
      </c>
      <c r="I1254" t="s">
        <v>16</v>
      </c>
      <c r="J1254" t="s">
        <v>17</v>
      </c>
      <c r="K1254">
        <v>9000</v>
      </c>
      <c r="L1254" t="s">
        <v>18</v>
      </c>
      <c r="M1254">
        <v>27000</v>
      </c>
      <c r="N1254" t="s">
        <v>56</v>
      </c>
      <c r="O1254">
        <v>1350</v>
      </c>
      <c r="P1254">
        <v>25650</v>
      </c>
      <c r="Q1254" t="s">
        <v>58</v>
      </c>
    </row>
    <row r="1255" spans="1:17">
      <c r="A1255">
        <v>1254</v>
      </c>
      <c r="B1255">
        <v>1254</v>
      </c>
      <c r="C1255" s="12">
        <v>44719</v>
      </c>
      <c r="D1255">
        <v>63</v>
      </c>
      <c r="E1255">
        <v>8</v>
      </c>
      <c r="F1255">
        <v>2</v>
      </c>
      <c r="G1255" t="s">
        <v>33</v>
      </c>
      <c r="H1255" t="s">
        <v>20</v>
      </c>
      <c r="I1255" t="s">
        <v>29</v>
      </c>
      <c r="J1255" t="s">
        <v>17</v>
      </c>
      <c r="K1255">
        <v>9000</v>
      </c>
      <c r="L1255" t="s">
        <v>25</v>
      </c>
      <c r="M1255">
        <v>18000</v>
      </c>
      <c r="N1255" t="s">
        <v>56</v>
      </c>
      <c r="O1255">
        <v>900</v>
      </c>
      <c r="P1255">
        <v>17100</v>
      </c>
      <c r="Q1255" t="s">
        <v>63</v>
      </c>
    </row>
    <row r="1256" spans="1:17">
      <c r="A1256">
        <v>1255</v>
      </c>
      <c r="B1256">
        <v>1255</v>
      </c>
      <c r="C1256" s="12">
        <v>44755</v>
      </c>
      <c r="D1256">
        <v>59</v>
      </c>
      <c r="E1256">
        <v>16</v>
      </c>
      <c r="F1256">
        <v>3</v>
      </c>
      <c r="G1256" t="s">
        <v>19</v>
      </c>
      <c r="H1256" t="s">
        <v>15</v>
      </c>
      <c r="I1256" t="s">
        <v>39</v>
      </c>
      <c r="J1256" t="s">
        <v>17</v>
      </c>
      <c r="K1256">
        <v>10000</v>
      </c>
      <c r="L1256" t="s">
        <v>18</v>
      </c>
      <c r="M1256">
        <v>30000</v>
      </c>
      <c r="N1256" t="s">
        <v>19</v>
      </c>
      <c r="O1256">
        <v>0</v>
      </c>
      <c r="P1256">
        <v>30000</v>
      </c>
      <c r="Q1256" t="s">
        <v>60</v>
      </c>
    </row>
    <row r="1257" spans="1:17">
      <c r="A1257">
        <v>1256</v>
      </c>
      <c r="B1257">
        <v>1256</v>
      </c>
      <c r="C1257" s="12">
        <v>44579</v>
      </c>
      <c r="D1257">
        <v>77</v>
      </c>
      <c r="E1257">
        <v>10</v>
      </c>
      <c r="F1257">
        <v>3</v>
      </c>
      <c r="G1257" t="s">
        <v>30</v>
      </c>
      <c r="H1257" t="s">
        <v>15</v>
      </c>
      <c r="I1257" t="s">
        <v>32</v>
      </c>
      <c r="J1257" t="s">
        <v>17</v>
      </c>
      <c r="K1257">
        <v>9000</v>
      </c>
      <c r="L1257" t="s">
        <v>18</v>
      </c>
      <c r="M1257">
        <v>27000</v>
      </c>
      <c r="N1257" t="s">
        <v>56</v>
      </c>
      <c r="O1257">
        <v>1350</v>
      </c>
      <c r="P1257">
        <v>25650</v>
      </c>
      <c r="Q1257" t="s">
        <v>62</v>
      </c>
    </row>
    <row r="1258" spans="1:17">
      <c r="A1258">
        <v>1257</v>
      </c>
      <c r="B1258">
        <v>1257</v>
      </c>
      <c r="C1258" s="12">
        <v>44601</v>
      </c>
      <c r="D1258">
        <v>27</v>
      </c>
      <c r="E1258">
        <v>18</v>
      </c>
      <c r="F1258">
        <v>2</v>
      </c>
      <c r="G1258" t="s">
        <v>30</v>
      </c>
      <c r="H1258" t="s">
        <v>15</v>
      </c>
      <c r="I1258" t="s">
        <v>41</v>
      </c>
      <c r="J1258" t="s">
        <v>17</v>
      </c>
      <c r="K1258">
        <v>9000</v>
      </c>
      <c r="L1258" t="s">
        <v>18</v>
      </c>
      <c r="M1258">
        <v>18000</v>
      </c>
      <c r="N1258" t="s">
        <v>56</v>
      </c>
      <c r="O1258">
        <v>900</v>
      </c>
      <c r="P1258">
        <v>17100</v>
      </c>
      <c r="Q1258" t="s">
        <v>61</v>
      </c>
    </row>
    <row r="1259" spans="1:17">
      <c r="A1259">
        <v>1258</v>
      </c>
      <c r="B1259">
        <v>1258</v>
      </c>
      <c r="C1259" s="12">
        <v>44714</v>
      </c>
      <c r="D1259">
        <v>21</v>
      </c>
      <c r="E1259">
        <v>16</v>
      </c>
      <c r="F1259">
        <v>3</v>
      </c>
      <c r="G1259" t="s">
        <v>22</v>
      </c>
      <c r="H1259" t="s">
        <v>15</v>
      </c>
      <c r="I1259" t="s">
        <v>39</v>
      </c>
      <c r="J1259" t="s">
        <v>17</v>
      </c>
      <c r="K1259">
        <v>10000</v>
      </c>
      <c r="L1259" t="s">
        <v>18</v>
      </c>
      <c r="M1259">
        <v>30000</v>
      </c>
      <c r="N1259" t="s">
        <v>56</v>
      </c>
      <c r="O1259">
        <v>1500</v>
      </c>
      <c r="P1259">
        <v>28500</v>
      </c>
      <c r="Q1259" t="s">
        <v>63</v>
      </c>
    </row>
    <row r="1260" spans="1:17">
      <c r="A1260">
        <v>1259</v>
      </c>
      <c r="B1260">
        <v>1259</v>
      </c>
      <c r="C1260" s="12">
        <v>44690</v>
      </c>
      <c r="D1260">
        <v>89</v>
      </c>
      <c r="E1260">
        <v>9</v>
      </c>
      <c r="F1260">
        <v>1</v>
      </c>
      <c r="G1260" t="s">
        <v>19</v>
      </c>
      <c r="H1260" t="s">
        <v>15</v>
      </c>
      <c r="I1260" t="s">
        <v>31</v>
      </c>
      <c r="J1260" t="s">
        <v>17</v>
      </c>
      <c r="K1260">
        <v>9000</v>
      </c>
      <c r="L1260" t="s">
        <v>25</v>
      </c>
      <c r="M1260">
        <v>9000</v>
      </c>
      <c r="N1260" t="s">
        <v>19</v>
      </c>
      <c r="O1260">
        <v>0</v>
      </c>
      <c r="P1260">
        <v>9000</v>
      </c>
      <c r="Q1260" t="s">
        <v>64</v>
      </c>
    </row>
    <row r="1261" spans="1:17">
      <c r="A1261">
        <v>1260</v>
      </c>
      <c r="B1261">
        <v>1260</v>
      </c>
      <c r="C1261" s="12">
        <v>44635</v>
      </c>
      <c r="D1261">
        <v>77</v>
      </c>
      <c r="E1261">
        <v>11</v>
      </c>
      <c r="F1261">
        <v>1</v>
      </c>
      <c r="G1261" t="s">
        <v>45</v>
      </c>
      <c r="H1261" t="s">
        <v>15</v>
      </c>
      <c r="I1261" t="s">
        <v>34</v>
      </c>
      <c r="J1261" t="s">
        <v>17</v>
      </c>
      <c r="K1261">
        <v>10000</v>
      </c>
      <c r="L1261" t="s">
        <v>18</v>
      </c>
      <c r="M1261">
        <v>10000</v>
      </c>
      <c r="N1261" t="s">
        <v>56</v>
      </c>
      <c r="O1261">
        <v>500</v>
      </c>
      <c r="P1261">
        <v>9500</v>
      </c>
      <c r="Q1261" t="s">
        <v>59</v>
      </c>
    </row>
    <row r="1262" spans="1:17">
      <c r="A1262">
        <v>1261</v>
      </c>
      <c r="B1262">
        <v>1261</v>
      </c>
      <c r="C1262" s="12">
        <v>44790</v>
      </c>
      <c r="D1262">
        <v>37</v>
      </c>
      <c r="E1262">
        <v>14</v>
      </c>
      <c r="F1262">
        <v>3</v>
      </c>
      <c r="G1262" t="s">
        <v>45</v>
      </c>
      <c r="H1262" t="s">
        <v>15</v>
      </c>
      <c r="I1262" t="s">
        <v>37</v>
      </c>
      <c r="J1262" t="s">
        <v>17</v>
      </c>
      <c r="K1262">
        <v>10000</v>
      </c>
      <c r="L1262" t="s">
        <v>18</v>
      </c>
      <c r="M1262">
        <v>30000</v>
      </c>
      <c r="N1262" t="s">
        <v>56</v>
      </c>
      <c r="O1262">
        <v>1500</v>
      </c>
      <c r="P1262">
        <v>28500</v>
      </c>
      <c r="Q1262" t="s">
        <v>58</v>
      </c>
    </row>
    <row r="1263" spans="1:17">
      <c r="A1263">
        <v>1262</v>
      </c>
      <c r="B1263">
        <v>1262</v>
      </c>
      <c r="C1263" s="12">
        <v>44696</v>
      </c>
      <c r="D1263">
        <v>51</v>
      </c>
      <c r="E1263">
        <v>7</v>
      </c>
      <c r="F1263">
        <v>1</v>
      </c>
      <c r="G1263" t="s">
        <v>45</v>
      </c>
      <c r="H1263" t="s">
        <v>15</v>
      </c>
      <c r="I1263" t="s">
        <v>28</v>
      </c>
      <c r="J1263" t="s">
        <v>17</v>
      </c>
      <c r="K1263">
        <v>9000</v>
      </c>
      <c r="L1263" t="s">
        <v>25</v>
      </c>
      <c r="M1263">
        <v>9000</v>
      </c>
      <c r="N1263" t="s">
        <v>56</v>
      </c>
      <c r="O1263">
        <v>450</v>
      </c>
      <c r="P1263">
        <v>8550</v>
      </c>
      <c r="Q1263" t="s">
        <v>64</v>
      </c>
    </row>
    <row r="1264" spans="1:17">
      <c r="A1264">
        <v>1263</v>
      </c>
      <c r="B1264">
        <v>1263</v>
      </c>
      <c r="C1264" s="12">
        <v>44721</v>
      </c>
      <c r="D1264">
        <v>59</v>
      </c>
      <c r="E1264">
        <v>15</v>
      </c>
      <c r="F1264">
        <v>1</v>
      </c>
      <c r="G1264" t="s">
        <v>22</v>
      </c>
      <c r="H1264" t="s">
        <v>20</v>
      </c>
      <c r="I1264" t="s">
        <v>38</v>
      </c>
      <c r="J1264" t="s">
        <v>17</v>
      </c>
      <c r="K1264">
        <v>10000</v>
      </c>
      <c r="L1264" t="s">
        <v>18</v>
      </c>
      <c r="M1264">
        <v>10000</v>
      </c>
      <c r="N1264" t="s">
        <v>56</v>
      </c>
      <c r="O1264">
        <v>500</v>
      </c>
      <c r="P1264">
        <v>9500</v>
      </c>
      <c r="Q1264" t="s">
        <v>63</v>
      </c>
    </row>
    <row r="1265" spans="1:17">
      <c r="A1265">
        <v>1264</v>
      </c>
      <c r="B1265">
        <v>1264</v>
      </c>
      <c r="C1265" s="12">
        <v>44752</v>
      </c>
      <c r="D1265">
        <v>62</v>
      </c>
      <c r="E1265">
        <v>3</v>
      </c>
      <c r="F1265">
        <v>3</v>
      </c>
      <c r="G1265" t="s">
        <v>30</v>
      </c>
      <c r="H1265" t="s">
        <v>20</v>
      </c>
      <c r="I1265" t="s">
        <v>23</v>
      </c>
      <c r="J1265" t="s">
        <v>17</v>
      </c>
      <c r="K1265">
        <v>9000</v>
      </c>
      <c r="L1265" t="s">
        <v>18</v>
      </c>
      <c r="M1265">
        <v>27000</v>
      </c>
      <c r="N1265" t="s">
        <v>56</v>
      </c>
      <c r="O1265">
        <v>1350</v>
      </c>
      <c r="P1265">
        <v>25650</v>
      </c>
      <c r="Q1265" t="s">
        <v>60</v>
      </c>
    </row>
    <row r="1266" spans="1:17">
      <c r="A1266">
        <v>1265</v>
      </c>
      <c r="B1266">
        <v>1265</v>
      </c>
      <c r="C1266" s="12">
        <v>44618</v>
      </c>
      <c r="D1266">
        <v>48</v>
      </c>
      <c r="E1266">
        <v>9</v>
      </c>
      <c r="F1266">
        <v>2</v>
      </c>
      <c r="G1266" t="s">
        <v>14</v>
      </c>
      <c r="H1266" t="s">
        <v>15</v>
      </c>
      <c r="I1266" t="s">
        <v>31</v>
      </c>
      <c r="J1266" t="s">
        <v>17</v>
      </c>
      <c r="K1266">
        <v>9000</v>
      </c>
      <c r="L1266" t="s">
        <v>25</v>
      </c>
      <c r="M1266">
        <v>18000</v>
      </c>
      <c r="N1266" t="s">
        <v>56</v>
      </c>
      <c r="O1266">
        <v>900</v>
      </c>
      <c r="P1266">
        <v>17100</v>
      </c>
      <c r="Q1266" t="s">
        <v>61</v>
      </c>
    </row>
    <row r="1267" spans="1:17">
      <c r="A1267">
        <v>1266</v>
      </c>
      <c r="B1267">
        <v>1266</v>
      </c>
      <c r="C1267" s="12">
        <v>44786</v>
      </c>
      <c r="D1267">
        <v>83</v>
      </c>
      <c r="E1267">
        <v>10</v>
      </c>
      <c r="F1267">
        <v>3</v>
      </c>
      <c r="G1267" t="s">
        <v>22</v>
      </c>
      <c r="H1267" t="s">
        <v>20</v>
      </c>
      <c r="I1267" t="s">
        <v>32</v>
      </c>
      <c r="J1267" t="s">
        <v>17</v>
      </c>
      <c r="K1267">
        <v>9000</v>
      </c>
      <c r="L1267" t="s">
        <v>18</v>
      </c>
      <c r="M1267">
        <v>27000</v>
      </c>
      <c r="N1267" t="s">
        <v>56</v>
      </c>
      <c r="O1267">
        <v>1350</v>
      </c>
      <c r="P1267">
        <v>25650</v>
      </c>
      <c r="Q1267" t="s">
        <v>58</v>
      </c>
    </row>
    <row r="1268" spans="1:17">
      <c r="A1268">
        <v>1267</v>
      </c>
      <c r="B1268">
        <v>1267</v>
      </c>
      <c r="C1268" s="12">
        <v>44712</v>
      </c>
      <c r="D1268">
        <v>4</v>
      </c>
      <c r="E1268">
        <v>2</v>
      </c>
      <c r="F1268">
        <v>1</v>
      </c>
      <c r="G1268" t="s">
        <v>19</v>
      </c>
      <c r="H1268" t="s">
        <v>20</v>
      </c>
      <c r="I1268" t="s">
        <v>21</v>
      </c>
      <c r="J1268" t="s">
        <v>17</v>
      </c>
      <c r="K1268">
        <v>9000</v>
      </c>
      <c r="L1268" t="s">
        <v>18</v>
      </c>
      <c r="M1268">
        <v>9000</v>
      </c>
      <c r="N1268" t="s">
        <v>19</v>
      </c>
      <c r="O1268">
        <v>0</v>
      </c>
      <c r="P1268">
        <v>9000</v>
      </c>
      <c r="Q1268" t="s">
        <v>64</v>
      </c>
    </row>
    <row r="1269" spans="1:17">
      <c r="A1269">
        <v>1268</v>
      </c>
      <c r="B1269">
        <v>1268</v>
      </c>
      <c r="C1269" s="12">
        <v>44703</v>
      </c>
      <c r="D1269">
        <v>55</v>
      </c>
      <c r="E1269">
        <v>14</v>
      </c>
      <c r="F1269">
        <v>1</v>
      </c>
      <c r="G1269" t="s">
        <v>33</v>
      </c>
      <c r="H1269" t="s">
        <v>20</v>
      </c>
      <c r="I1269" t="s">
        <v>37</v>
      </c>
      <c r="J1269" t="s">
        <v>17</v>
      </c>
      <c r="K1269">
        <v>10000</v>
      </c>
      <c r="L1269" t="s">
        <v>18</v>
      </c>
      <c r="M1269">
        <v>10000</v>
      </c>
      <c r="N1269" t="s">
        <v>56</v>
      </c>
      <c r="O1269">
        <v>500</v>
      </c>
      <c r="P1269">
        <v>9500</v>
      </c>
      <c r="Q1269" t="s">
        <v>64</v>
      </c>
    </row>
    <row r="1270" spans="1:17">
      <c r="A1270">
        <v>1269</v>
      </c>
      <c r="B1270">
        <v>1269</v>
      </c>
      <c r="C1270" s="12">
        <v>44664</v>
      </c>
      <c r="D1270">
        <v>2</v>
      </c>
      <c r="E1270">
        <v>1</v>
      </c>
      <c r="F1270">
        <v>3</v>
      </c>
      <c r="G1270" t="s">
        <v>22</v>
      </c>
      <c r="H1270" t="s">
        <v>15</v>
      </c>
      <c r="I1270" t="s">
        <v>16</v>
      </c>
      <c r="J1270" t="s">
        <v>17</v>
      </c>
      <c r="K1270">
        <v>9000</v>
      </c>
      <c r="L1270" t="s">
        <v>18</v>
      </c>
      <c r="M1270">
        <v>27000</v>
      </c>
      <c r="N1270" t="s">
        <v>56</v>
      </c>
      <c r="O1270">
        <v>1350</v>
      </c>
      <c r="P1270">
        <v>25650</v>
      </c>
      <c r="Q1270" t="s">
        <v>57</v>
      </c>
    </row>
    <row r="1271" spans="1:17">
      <c r="A1271">
        <v>1270</v>
      </c>
      <c r="B1271">
        <v>1270</v>
      </c>
      <c r="C1271" s="12">
        <v>44668</v>
      </c>
      <c r="D1271">
        <v>71</v>
      </c>
      <c r="E1271">
        <v>14</v>
      </c>
      <c r="F1271">
        <v>1</v>
      </c>
      <c r="G1271" t="s">
        <v>22</v>
      </c>
      <c r="H1271" t="s">
        <v>15</v>
      </c>
      <c r="I1271" t="s">
        <v>37</v>
      </c>
      <c r="J1271" t="s">
        <v>17</v>
      </c>
      <c r="K1271">
        <v>10000</v>
      </c>
      <c r="L1271" t="s">
        <v>18</v>
      </c>
      <c r="M1271">
        <v>10000</v>
      </c>
      <c r="N1271" t="s">
        <v>56</v>
      </c>
      <c r="O1271">
        <v>500</v>
      </c>
      <c r="P1271">
        <v>9500</v>
      </c>
      <c r="Q1271" t="s">
        <v>57</v>
      </c>
    </row>
    <row r="1272" spans="1:17">
      <c r="A1272">
        <v>1271</v>
      </c>
      <c r="B1272">
        <v>1271</v>
      </c>
      <c r="C1272" s="12">
        <v>44572</v>
      </c>
      <c r="D1272">
        <v>77</v>
      </c>
      <c r="E1272">
        <v>18</v>
      </c>
      <c r="F1272">
        <v>2</v>
      </c>
      <c r="G1272" t="s">
        <v>30</v>
      </c>
      <c r="H1272" t="s">
        <v>15</v>
      </c>
      <c r="I1272" t="s">
        <v>41</v>
      </c>
      <c r="J1272" t="s">
        <v>17</v>
      </c>
      <c r="K1272">
        <v>9000</v>
      </c>
      <c r="L1272" t="s">
        <v>18</v>
      </c>
      <c r="M1272">
        <v>18000</v>
      </c>
      <c r="N1272" t="s">
        <v>56</v>
      </c>
      <c r="O1272">
        <v>900</v>
      </c>
      <c r="P1272">
        <v>17100</v>
      </c>
      <c r="Q1272" t="s">
        <v>62</v>
      </c>
    </row>
    <row r="1273" spans="1:17">
      <c r="A1273">
        <v>1272</v>
      </c>
      <c r="B1273">
        <v>1272</v>
      </c>
      <c r="C1273" s="12">
        <v>44760</v>
      </c>
      <c r="D1273">
        <v>95</v>
      </c>
      <c r="E1273">
        <v>3</v>
      </c>
      <c r="F1273">
        <v>1</v>
      </c>
      <c r="G1273" t="s">
        <v>30</v>
      </c>
      <c r="H1273" t="s">
        <v>20</v>
      </c>
      <c r="I1273" t="s">
        <v>23</v>
      </c>
      <c r="J1273" t="s">
        <v>17</v>
      </c>
      <c r="K1273">
        <v>9000</v>
      </c>
      <c r="L1273" t="s">
        <v>18</v>
      </c>
      <c r="M1273">
        <v>9000</v>
      </c>
      <c r="N1273" t="s">
        <v>56</v>
      </c>
      <c r="O1273">
        <v>450</v>
      </c>
      <c r="P1273">
        <v>8550</v>
      </c>
      <c r="Q1273" t="s">
        <v>60</v>
      </c>
    </row>
    <row r="1274" spans="1:17">
      <c r="A1274">
        <v>1273</v>
      </c>
      <c r="B1274">
        <v>1273</v>
      </c>
      <c r="C1274" s="12">
        <v>44768</v>
      </c>
      <c r="D1274">
        <v>84</v>
      </c>
      <c r="E1274">
        <v>17</v>
      </c>
      <c r="F1274">
        <v>1</v>
      </c>
      <c r="G1274" t="s">
        <v>19</v>
      </c>
      <c r="H1274" t="s">
        <v>20</v>
      </c>
      <c r="I1274" t="s">
        <v>40</v>
      </c>
      <c r="J1274" t="s">
        <v>17</v>
      </c>
      <c r="K1274">
        <v>10000</v>
      </c>
      <c r="L1274" t="s">
        <v>18</v>
      </c>
      <c r="M1274">
        <v>10000</v>
      </c>
      <c r="N1274" t="s">
        <v>19</v>
      </c>
      <c r="O1274">
        <v>0</v>
      </c>
      <c r="P1274">
        <v>10000</v>
      </c>
      <c r="Q1274" t="s">
        <v>60</v>
      </c>
    </row>
    <row r="1275" spans="1:17">
      <c r="A1275">
        <v>1274</v>
      </c>
      <c r="B1275">
        <v>1274</v>
      </c>
      <c r="C1275" s="12">
        <v>44643</v>
      </c>
      <c r="D1275">
        <v>2</v>
      </c>
      <c r="E1275">
        <v>12</v>
      </c>
      <c r="F1275">
        <v>1</v>
      </c>
      <c r="G1275" t="s">
        <v>45</v>
      </c>
      <c r="H1275" t="s">
        <v>15</v>
      </c>
      <c r="I1275" t="s">
        <v>35</v>
      </c>
      <c r="J1275" t="s">
        <v>17</v>
      </c>
      <c r="K1275">
        <v>10000</v>
      </c>
      <c r="L1275" t="s">
        <v>18</v>
      </c>
      <c r="M1275">
        <v>10000</v>
      </c>
      <c r="N1275" t="s">
        <v>56</v>
      </c>
      <c r="O1275">
        <v>500</v>
      </c>
      <c r="P1275">
        <v>9500</v>
      </c>
      <c r="Q1275" t="s">
        <v>59</v>
      </c>
    </row>
    <row r="1276" spans="1:17">
      <c r="A1276">
        <v>1275</v>
      </c>
      <c r="B1276">
        <v>1275</v>
      </c>
      <c r="C1276" s="12">
        <v>44631</v>
      </c>
      <c r="D1276">
        <v>98</v>
      </c>
      <c r="E1276">
        <v>11</v>
      </c>
      <c r="F1276">
        <v>1</v>
      </c>
      <c r="G1276" t="s">
        <v>14</v>
      </c>
      <c r="H1276" t="s">
        <v>20</v>
      </c>
      <c r="I1276" t="s">
        <v>34</v>
      </c>
      <c r="J1276" t="s">
        <v>17</v>
      </c>
      <c r="K1276">
        <v>10000</v>
      </c>
      <c r="L1276" t="s">
        <v>18</v>
      </c>
      <c r="M1276">
        <v>10000</v>
      </c>
      <c r="N1276" t="s">
        <v>56</v>
      </c>
      <c r="O1276">
        <v>500</v>
      </c>
      <c r="P1276">
        <v>9500</v>
      </c>
      <c r="Q1276" t="s">
        <v>59</v>
      </c>
    </row>
    <row r="1277" spans="1:17">
      <c r="A1277">
        <v>1276</v>
      </c>
      <c r="B1277">
        <v>1276</v>
      </c>
      <c r="C1277" s="12">
        <v>44694</v>
      </c>
      <c r="D1277">
        <v>91</v>
      </c>
      <c r="E1277">
        <v>11</v>
      </c>
      <c r="F1277">
        <v>3</v>
      </c>
      <c r="G1277" t="s">
        <v>45</v>
      </c>
      <c r="H1277" t="s">
        <v>15</v>
      </c>
      <c r="I1277" t="s">
        <v>34</v>
      </c>
      <c r="J1277" t="s">
        <v>17</v>
      </c>
      <c r="K1277">
        <v>10000</v>
      </c>
      <c r="L1277" t="s">
        <v>18</v>
      </c>
      <c r="M1277">
        <v>30000</v>
      </c>
      <c r="N1277" t="s">
        <v>56</v>
      </c>
      <c r="O1277">
        <v>1500</v>
      </c>
      <c r="P1277">
        <v>28500</v>
      </c>
      <c r="Q1277" t="s">
        <v>64</v>
      </c>
    </row>
    <row r="1278" spans="1:17">
      <c r="A1278">
        <v>1277</v>
      </c>
      <c r="B1278">
        <v>1277</v>
      </c>
      <c r="C1278" s="12">
        <v>44768</v>
      </c>
      <c r="D1278">
        <v>40</v>
      </c>
      <c r="E1278">
        <v>15</v>
      </c>
      <c r="F1278">
        <v>1</v>
      </c>
      <c r="G1278" t="s">
        <v>30</v>
      </c>
      <c r="H1278" t="s">
        <v>15</v>
      </c>
      <c r="I1278" t="s">
        <v>38</v>
      </c>
      <c r="J1278" t="s">
        <v>17</v>
      </c>
      <c r="K1278">
        <v>10000</v>
      </c>
      <c r="L1278" t="s">
        <v>18</v>
      </c>
      <c r="M1278">
        <v>10000</v>
      </c>
      <c r="N1278" t="s">
        <v>56</v>
      </c>
      <c r="O1278">
        <v>500</v>
      </c>
      <c r="P1278">
        <v>9500</v>
      </c>
      <c r="Q1278" t="s">
        <v>60</v>
      </c>
    </row>
    <row r="1279" spans="1:17">
      <c r="A1279">
        <v>1278</v>
      </c>
      <c r="B1279">
        <v>1278</v>
      </c>
      <c r="C1279" s="12">
        <v>44623</v>
      </c>
      <c r="D1279">
        <v>64</v>
      </c>
      <c r="E1279">
        <v>3</v>
      </c>
      <c r="F1279">
        <v>2</v>
      </c>
      <c r="G1279" t="s">
        <v>14</v>
      </c>
      <c r="H1279" t="s">
        <v>20</v>
      </c>
      <c r="I1279" t="s">
        <v>23</v>
      </c>
      <c r="J1279" t="s">
        <v>17</v>
      </c>
      <c r="K1279">
        <v>9000</v>
      </c>
      <c r="L1279" t="s">
        <v>18</v>
      </c>
      <c r="M1279">
        <v>18000</v>
      </c>
      <c r="N1279" t="s">
        <v>56</v>
      </c>
      <c r="O1279">
        <v>900</v>
      </c>
      <c r="P1279">
        <v>17100</v>
      </c>
      <c r="Q1279" t="s">
        <v>59</v>
      </c>
    </row>
    <row r="1280" spans="1:17">
      <c r="A1280">
        <v>1279</v>
      </c>
      <c r="B1280">
        <v>1279</v>
      </c>
      <c r="C1280" s="12">
        <v>44658</v>
      </c>
      <c r="D1280">
        <v>81</v>
      </c>
      <c r="E1280">
        <v>12</v>
      </c>
      <c r="F1280">
        <v>2</v>
      </c>
      <c r="G1280" t="s">
        <v>19</v>
      </c>
      <c r="H1280" t="s">
        <v>15</v>
      </c>
      <c r="I1280" t="s">
        <v>35</v>
      </c>
      <c r="J1280" t="s">
        <v>17</v>
      </c>
      <c r="K1280">
        <v>10000</v>
      </c>
      <c r="L1280" t="s">
        <v>18</v>
      </c>
      <c r="M1280">
        <v>20000</v>
      </c>
      <c r="N1280" t="s">
        <v>19</v>
      </c>
      <c r="O1280">
        <v>0</v>
      </c>
      <c r="P1280">
        <v>20000</v>
      </c>
      <c r="Q1280" t="s">
        <v>57</v>
      </c>
    </row>
    <row r="1281" spans="1:17">
      <c r="A1281">
        <v>1280</v>
      </c>
      <c r="B1281">
        <v>1280</v>
      </c>
      <c r="C1281" s="12">
        <v>44695</v>
      </c>
      <c r="D1281">
        <v>8</v>
      </c>
      <c r="E1281">
        <v>13</v>
      </c>
      <c r="F1281">
        <v>2</v>
      </c>
      <c r="G1281" t="s">
        <v>33</v>
      </c>
      <c r="H1281" t="s">
        <v>15</v>
      </c>
      <c r="I1281" t="s">
        <v>36</v>
      </c>
      <c r="J1281" t="s">
        <v>17</v>
      </c>
      <c r="K1281">
        <v>10000</v>
      </c>
      <c r="L1281" t="s">
        <v>18</v>
      </c>
      <c r="M1281">
        <v>20000</v>
      </c>
      <c r="N1281" t="s">
        <v>56</v>
      </c>
      <c r="O1281">
        <v>1000</v>
      </c>
      <c r="P1281">
        <v>19000</v>
      </c>
      <c r="Q1281" t="s">
        <v>64</v>
      </c>
    </row>
    <row r="1282" spans="1:17">
      <c r="A1282">
        <v>1281</v>
      </c>
      <c r="B1282">
        <v>1281</v>
      </c>
      <c r="C1282" s="12">
        <v>44797</v>
      </c>
      <c r="D1282">
        <v>75</v>
      </c>
      <c r="E1282">
        <v>16</v>
      </c>
      <c r="F1282">
        <v>3</v>
      </c>
      <c r="G1282" t="s">
        <v>14</v>
      </c>
      <c r="H1282" t="s">
        <v>20</v>
      </c>
      <c r="I1282" t="s">
        <v>39</v>
      </c>
      <c r="J1282" t="s">
        <v>17</v>
      </c>
      <c r="K1282">
        <v>10000</v>
      </c>
      <c r="L1282" t="s">
        <v>18</v>
      </c>
      <c r="M1282">
        <v>30000</v>
      </c>
      <c r="N1282" t="s">
        <v>56</v>
      </c>
      <c r="O1282">
        <v>1500</v>
      </c>
      <c r="P1282">
        <v>28500</v>
      </c>
      <c r="Q1282" t="s">
        <v>58</v>
      </c>
    </row>
    <row r="1283" spans="1:17">
      <c r="A1283">
        <v>1282</v>
      </c>
      <c r="B1283">
        <v>1282</v>
      </c>
      <c r="C1283" s="12">
        <v>44623</v>
      </c>
      <c r="D1283">
        <v>81</v>
      </c>
      <c r="E1283">
        <v>18</v>
      </c>
      <c r="F1283">
        <v>2</v>
      </c>
      <c r="G1283" t="s">
        <v>22</v>
      </c>
      <c r="H1283" t="s">
        <v>15</v>
      </c>
      <c r="I1283" t="s">
        <v>41</v>
      </c>
      <c r="J1283" t="s">
        <v>17</v>
      </c>
      <c r="K1283">
        <v>9000</v>
      </c>
      <c r="L1283" t="s">
        <v>18</v>
      </c>
      <c r="M1283">
        <v>18000</v>
      </c>
      <c r="N1283" t="s">
        <v>56</v>
      </c>
      <c r="O1283">
        <v>900</v>
      </c>
      <c r="P1283">
        <v>17100</v>
      </c>
      <c r="Q1283" t="s">
        <v>59</v>
      </c>
    </row>
    <row r="1284" spans="1:17">
      <c r="A1284">
        <v>1283</v>
      </c>
      <c r="B1284">
        <v>1283</v>
      </c>
      <c r="C1284" s="12">
        <v>44658</v>
      </c>
      <c r="D1284">
        <v>54</v>
      </c>
      <c r="E1284">
        <v>16</v>
      </c>
      <c r="F1284">
        <v>1</v>
      </c>
      <c r="G1284" t="s">
        <v>22</v>
      </c>
      <c r="H1284" t="s">
        <v>15</v>
      </c>
      <c r="I1284" t="s">
        <v>39</v>
      </c>
      <c r="J1284" t="s">
        <v>17</v>
      </c>
      <c r="K1284">
        <v>10000</v>
      </c>
      <c r="L1284" t="s">
        <v>18</v>
      </c>
      <c r="M1284">
        <v>10000</v>
      </c>
      <c r="N1284" t="s">
        <v>56</v>
      </c>
      <c r="O1284">
        <v>500</v>
      </c>
      <c r="P1284">
        <v>9500</v>
      </c>
      <c r="Q1284" t="s">
        <v>57</v>
      </c>
    </row>
    <row r="1285" spans="1:17">
      <c r="A1285">
        <v>1284</v>
      </c>
      <c r="B1285">
        <v>1284</v>
      </c>
      <c r="C1285" s="12">
        <v>44673</v>
      </c>
      <c r="D1285">
        <v>2</v>
      </c>
      <c r="E1285">
        <v>18</v>
      </c>
      <c r="F1285">
        <v>3</v>
      </c>
      <c r="G1285" t="s">
        <v>45</v>
      </c>
      <c r="H1285" t="s">
        <v>15</v>
      </c>
      <c r="I1285" t="s">
        <v>41</v>
      </c>
      <c r="J1285" t="s">
        <v>17</v>
      </c>
      <c r="K1285">
        <v>9000</v>
      </c>
      <c r="L1285" t="s">
        <v>18</v>
      </c>
      <c r="M1285">
        <v>27000</v>
      </c>
      <c r="N1285" t="s">
        <v>56</v>
      </c>
      <c r="O1285">
        <v>1350</v>
      </c>
      <c r="P1285">
        <v>25650</v>
      </c>
      <c r="Q1285" t="s">
        <v>57</v>
      </c>
    </row>
    <row r="1286" spans="1:17">
      <c r="A1286">
        <v>1285</v>
      </c>
      <c r="B1286">
        <v>1285</v>
      </c>
      <c r="C1286" s="12">
        <v>44803</v>
      </c>
      <c r="D1286">
        <v>87</v>
      </c>
      <c r="E1286">
        <v>9</v>
      </c>
      <c r="F1286">
        <v>3</v>
      </c>
      <c r="G1286" t="s">
        <v>45</v>
      </c>
      <c r="H1286" t="s">
        <v>15</v>
      </c>
      <c r="I1286" t="s">
        <v>31</v>
      </c>
      <c r="J1286" t="s">
        <v>17</v>
      </c>
      <c r="K1286">
        <v>9000</v>
      </c>
      <c r="L1286" t="s">
        <v>25</v>
      </c>
      <c r="M1286">
        <v>27000</v>
      </c>
      <c r="N1286" t="s">
        <v>56</v>
      </c>
      <c r="O1286">
        <v>1350</v>
      </c>
      <c r="P1286">
        <v>25650</v>
      </c>
      <c r="Q1286" t="s">
        <v>58</v>
      </c>
    </row>
    <row r="1287" spans="1:17">
      <c r="A1287">
        <v>1286</v>
      </c>
      <c r="B1287">
        <v>1286</v>
      </c>
      <c r="C1287" s="12">
        <v>44567</v>
      </c>
      <c r="D1287">
        <v>9</v>
      </c>
      <c r="E1287">
        <v>1</v>
      </c>
      <c r="F1287">
        <v>3</v>
      </c>
      <c r="G1287" t="s">
        <v>22</v>
      </c>
      <c r="H1287" t="s">
        <v>20</v>
      </c>
      <c r="I1287" t="s">
        <v>16</v>
      </c>
      <c r="J1287" t="s">
        <v>17</v>
      </c>
      <c r="K1287">
        <v>9000</v>
      </c>
      <c r="L1287" t="s">
        <v>18</v>
      </c>
      <c r="M1287">
        <v>27000</v>
      </c>
      <c r="N1287" t="s">
        <v>56</v>
      </c>
      <c r="O1287">
        <v>1350</v>
      </c>
      <c r="P1287">
        <v>25650</v>
      </c>
      <c r="Q1287" t="s">
        <v>62</v>
      </c>
    </row>
    <row r="1288" spans="1:17">
      <c r="A1288">
        <v>1287</v>
      </c>
      <c r="B1288">
        <v>1287</v>
      </c>
      <c r="C1288" s="12">
        <v>44600</v>
      </c>
      <c r="D1288">
        <v>73</v>
      </c>
      <c r="E1288">
        <v>6</v>
      </c>
      <c r="F1288">
        <v>3</v>
      </c>
      <c r="G1288" t="s">
        <v>45</v>
      </c>
      <c r="H1288" t="s">
        <v>20</v>
      </c>
      <c r="I1288" t="s">
        <v>27</v>
      </c>
      <c r="J1288" t="s">
        <v>17</v>
      </c>
      <c r="K1288">
        <v>9000</v>
      </c>
      <c r="L1288" t="s">
        <v>25</v>
      </c>
      <c r="M1288">
        <v>27000</v>
      </c>
      <c r="N1288" t="s">
        <v>56</v>
      </c>
      <c r="O1288">
        <v>1350</v>
      </c>
      <c r="P1288">
        <v>25650</v>
      </c>
      <c r="Q1288" t="s">
        <v>61</v>
      </c>
    </row>
    <row r="1289" spans="1:17">
      <c r="A1289">
        <v>1288</v>
      </c>
      <c r="B1289">
        <v>1288</v>
      </c>
      <c r="C1289" s="12">
        <v>44581</v>
      </c>
      <c r="D1289">
        <v>34</v>
      </c>
      <c r="E1289">
        <v>1</v>
      </c>
      <c r="F1289">
        <v>2</v>
      </c>
      <c r="G1289" t="s">
        <v>33</v>
      </c>
      <c r="H1289" t="s">
        <v>15</v>
      </c>
      <c r="I1289" t="s">
        <v>16</v>
      </c>
      <c r="J1289" t="s">
        <v>17</v>
      </c>
      <c r="K1289">
        <v>9000</v>
      </c>
      <c r="L1289" t="s">
        <v>18</v>
      </c>
      <c r="M1289">
        <v>18000</v>
      </c>
      <c r="N1289" t="s">
        <v>56</v>
      </c>
      <c r="O1289">
        <v>900</v>
      </c>
      <c r="P1289">
        <v>17100</v>
      </c>
      <c r="Q1289" t="s">
        <v>62</v>
      </c>
    </row>
    <row r="1290" spans="1:17">
      <c r="A1290">
        <v>1289</v>
      </c>
      <c r="B1290">
        <v>1289</v>
      </c>
      <c r="C1290" s="12">
        <v>44723</v>
      </c>
      <c r="D1290">
        <v>80</v>
      </c>
      <c r="E1290">
        <v>4</v>
      </c>
      <c r="F1290">
        <v>1</v>
      </c>
      <c r="G1290" t="s">
        <v>30</v>
      </c>
      <c r="H1290" t="s">
        <v>15</v>
      </c>
      <c r="I1290" t="s">
        <v>24</v>
      </c>
      <c r="J1290" t="s">
        <v>17</v>
      </c>
      <c r="K1290">
        <v>9000</v>
      </c>
      <c r="L1290" t="s">
        <v>25</v>
      </c>
      <c r="M1290">
        <v>9000</v>
      </c>
      <c r="N1290" t="s">
        <v>56</v>
      </c>
      <c r="O1290">
        <v>450</v>
      </c>
      <c r="P1290">
        <v>8550</v>
      </c>
      <c r="Q1290" t="s">
        <v>63</v>
      </c>
    </row>
    <row r="1291" spans="1:17">
      <c r="A1291">
        <v>1290</v>
      </c>
      <c r="B1291">
        <v>1290</v>
      </c>
      <c r="C1291" s="12">
        <v>44766</v>
      </c>
      <c r="D1291">
        <v>53</v>
      </c>
      <c r="E1291">
        <v>16</v>
      </c>
      <c r="F1291">
        <v>3</v>
      </c>
      <c r="G1291" t="s">
        <v>30</v>
      </c>
      <c r="H1291" t="s">
        <v>15</v>
      </c>
      <c r="I1291" t="s">
        <v>39</v>
      </c>
      <c r="J1291" t="s">
        <v>17</v>
      </c>
      <c r="K1291">
        <v>10000</v>
      </c>
      <c r="L1291" t="s">
        <v>18</v>
      </c>
      <c r="M1291">
        <v>30000</v>
      </c>
      <c r="N1291" t="s">
        <v>56</v>
      </c>
      <c r="O1291">
        <v>1500</v>
      </c>
      <c r="P1291">
        <v>28500</v>
      </c>
      <c r="Q1291" t="s">
        <v>60</v>
      </c>
    </row>
    <row r="1292" spans="1:17">
      <c r="A1292">
        <v>1291</v>
      </c>
      <c r="B1292">
        <v>1291</v>
      </c>
      <c r="C1292" s="12">
        <v>44698</v>
      </c>
      <c r="D1292">
        <v>5</v>
      </c>
      <c r="E1292">
        <v>11</v>
      </c>
      <c r="F1292">
        <v>1</v>
      </c>
      <c r="G1292" t="s">
        <v>30</v>
      </c>
      <c r="H1292" t="s">
        <v>15</v>
      </c>
      <c r="I1292" t="s">
        <v>34</v>
      </c>
      <c r="J1292" t="s">
        <v>17</v>
      </c>
      <c r="K1292">
        <v>10000</v>
      </c>
      <c r="L1292" t="s">
        <v>18</v>
      </c>
      <c r="M1292">
        <v>10000</v>
      </c>
      <c r="N1292" t="s">
        <v>56</v>
      </c>
      <c r="O1292">
        <v>500</v>
      </c>
      <c r="P1292">
        <v>9500</v>
      </c>
      <c r="Q1292" t="s">
        <v>64</v>
      </c>
    </row>
    <row r="1293" spans="1:17">
      <c r="A1293">
        <v>1292</v>
      </c>
      <c r="B1293">
        <v>1292</v>
      </c>
      <c r="C1293" s="12">
        <v>44729</v>
      </c>
      <c r="D1293">
        <v>98</v>
      </c>
      <c r="E1293">
        <v>6</v>
      </c>
      <c r="F1293">
        <v>2</v>
      </c>
      <c r="G1293" t="s">
        <v>22</v>
      </c>
      <c r="H1293" t="s">
        <v>15</v>
      </c>
      <c r="I1293" t="s">
        <v>27</v>
      </c>
      <c r="J1293" t="s">
        <v>17</v>
      </c>
      <c r="K1293">
        <v>9000</v>
      </c>
      <c r="L1293" t="s">
        <v>25</v>
      </c>
      <c r="M1293">
        <v>18000</v>
      </c>
      <c r="N1293" t="s">
        <v>56</v>
      </c>
      <c r="O1293">
        <v>900</v>
      </c>
      <c r="P1293">
        <v>17100</v>
      </c>
      <c r="Q1293" t="s">
        <v>63</v>
      </c>
    </row>
    <row r="1294" spans="1:17">
      <c r="A1294">
        <v>1293</v>
      </c>
      <c r="B1294">
        <v>1293</v>
      </c>
      <c r="C1294" s="12">
        <v>44565</v>
      </c>
      <c r="D1294">
        <v>53</v>
      </c>
      <c r="E1294">
        <v>2</v>
      </c>
      <c r="F1294">
        <v>2</v>
      </c>
      <c r="G1294" t="s">
        <v>30</v>
      </c>
      <c r="H1294" t="s">
        <v>20</v>
      </c>
      <c r="I1294" t="s">
        <v>21</v>
      </c>
      <c r="J1294" t="s">
        <v>17</v>
      </c>
      <c r="K1294">
        <v>9000</v>
      </c>
      <c r="L1294" t="s">
        <v>18</v>
      </c>
      <c r="M1294">
        <v>18000</v>
      </c>
      <c r="N1294" t="s">
        <v>56</v>
      </c>
      <c r="O1294">
        <v>900</v>
      </c>
      <c r="P1294">
        <v>17100</v>
      </c>
      <c r="Q1294" t="s">
        <v>62</v>
      </c>
    </row>
    <row r="1295" spans="1:17">
      <c r="A1295">
        <v>1294</v>
      </c>
      <c r="B1295">
        <v>1294</v>
      </c>
      <c r="C1295" s="12">
        <v>44761</v>
      </c>
      <c r="D1295">
        <v>42</v>
      </c>
      <c r="E1295">
        <v>14</v>
      </c>
      <c r="F1295">
        <v>3</v>
      </c>
      <c r="G1295" t="s">
        <v>19</v>
      </c>
      <c r="H1295" t="s">
        <v>20</v>
      </c>
      <c r="I1295" t="s">
        <v>37</v>
      </c>
      <c r="J1295" t="s">
        <v>17</v>
      </c>
      <c r="K1295">
        <v>10000</v>
      </c>
      <c r="L1295" t="s">
        <v>18</v>
      </c>
      <c r="M1295">
        <v>30000</v>
      </c>
      <c r="N1295" t="s">
        <v>19</v>
      </c>
      <c r="O1295">
        <v>0</v>
      </c>
      <c r="P1295">
        <v>30000</v>
      </c>
      <c r="Q1295" t="s">
        <v>60</v>
      </c>
    </row>
    <row r="1296" spans="1:17">
      <c r="A1296">
        <v>1295</v>
      </c>
      <c r="B1296">
        <v>1295</v>
      </c>
      <c r="C1296" s="12">
        <v>44564</v>
      </c>
      <c r="D1296">
        <v>15</v>
      </c>
      <c r="E1296">
        <v>10</v>
      </c>
      <c r="F1296">
        <v>2</v>
      </c>
      <c r="G1296" t="s">
        <v>22</v>
      </c>
      <c r="H1296" t="s">
        <v>15</v>
      </c>
      <c r="I1296" t="s">
        <v>32</v>
      </c>
      <c r="J1296" t="s">
        <v>17</v>
      </c>
      <c r="K1296">
        <v>9000</v>
      </c>
      <c r="L1296" t="s">
        <v>18</v>
      </c>
      <c r="M1296">
        <v>18000</v>
      </c>
      <c r="N1296" t="s">
        <v>56</v>
      </c>
      <c r="O1296">
        <v>900</v>
      </c>
      <c r="P1296">
        <v>17100</v>
      </c>
      <c r="Q1296" t="s">
        <v>62</v>
      </c>
    </row>
    <row r="1297" spans="1:17">
      <c r="A1297">
        <v>1296</v>
      </c>
      <c r="B1297">
        <v>1296</v>
      </c>
      <c r="C1297" s="12">
        <v>44596</v>
      </c>
      <c r="D1297">
        <v>79</v>
      </c>
      <c r="E1297">
        <v>16</v>
      </c>
      <c r="F1297">
        <v>3</v>
      </c>
      <c r="G1297" t="s">
        <v>33</v>
      </c>
      <c r="H1297" t="s">
        <v>20</v>
      </c>
      <c r="I1297" t="s">
        <v>39</v>
      </c>
      <c r="J1297" t="s">
        <v>17</v>
      </c>
      <c r="K1297">
        <v>10000</v>
      </c>
      <c r="L1297" t="s">
        <v>18</v>
      </c>
      <c r="M1297">
        <v>30000</v>
      </c>
      <c r="N1297" t="s">
        <v>56</v>
      </c>
      <c r="O1297">
        <v>1500</v>
      </c>
      <c r="P1297">
        <v>28500</v>
      </c>
      <c r="Q1297" t="s">
        <v>61</v>
      </c>
    </row>
    <row r="1298" spans="1:17">
      <c r="A1298">
        <v>1297</v>
      </c>
      <c r="B1298">
        <v>1297</v>
      </c>
      <c r="C1298" s="12">
        <v>44702</v>
      </c>
      <c r="D1298">
        <v>86</v>
      </c>
      <c r="E1298">
        <v>12</v>
      </c>
      <c r="F1298">
        <v>3</v>
      </c>
      <c r="G1298" t="s">
        <v>14</v>
      </c>
      <c r="H1298" t="s">
        <v>15</v>
      </c>
      <c r="I1298" t="s">
        <v>35</v>
      </c>
      <c r="J1298" t="s">
        <v>17</v>
      </c>
      <c r="K1298">
        <v>10000</v>
      </c>
      <c r="L1298" t="s">
        <v>18</v>
      </c>
      <c r="M1298">
        <v>30000</v>
      </c>
      <c r="N1298" t="s">
        <v>56</v>
      </c>
      <c r="O1298">
        <v>1500</v>
      </c>
      <c r="P1298">
        <v>28500</v>
      </c>
      <c r="Q1298" t="s">
        <v>64</v>
      </c>
    </row>
    <row r="1299" spans="1:17">
      <c r="A1299">
        <v>1298</v>
      </c>
      <c r="B1299">
        <v>1298</v>
      </c>
      <c r="C1299" s="12">
        <v>44759</v>
      </c>
      <c r="D1299">
        <v>49</v>
      </c>
      <c r="E1299">
        <v>18</v>
      </c>
      <c r="F1299">
        <v>1</v>
      </c>
      <c r="G1299" t="s">
        <v>30</v>
      </c>
      <c r="H1299" t="s">
        <v>20</v>
      </c>
      <c r="I1299" t="s">
        <v>41</v>
      </c>
      <c r="J1299" t="s">
        <v>17</v>
      </c>
      <c r="K1299">
        <v>9000</v>
      </c>
      <c r="L1299" t="s">
        <v>18</v>
      </c>
      <c r="M1299">
        <v>9000</v>
      </c>
      <c r="N1299" t="s">
        <v>56</v>
      </c>
      <c r="O1299">
        <v>450</v>
      </c>
      <c r="P1299">
        <v>8550</v>
      </c>
      <c r="Q1299" t="s">
        <v>60</v>
      </c>
    </row>
    <row r="1300" spans="1:17">
      <c r="A1300">
        <v>1299</v>
      </c>
      <c r="B1300">
        <v>1299</v>
      </c>
      <c r="C1300" s="12">
        <v>44765</v>
      </c>
      <c r="D1300">
        <v>58</v>
      </c>
      <c r="E1300">
        <v>5</v>
      </c>
      <c r="F1300">
        <v>3</v>
      </c>
      <c r="G1300" t="s">
        <v>19</v>
      </c>
      <c r="H1300" t="s">
        <v>15</v>
      </c>
      <c r="I1300" t="s">
        <v>26</v>
      </c>
      <c r="J1300" t="s">
        <v>17</v>
      </c>
      <c r="K1300">
        <v>9000</v>
      </c>
      <c r="L1300" t="s">
        <v>25</v>
      </c>
      <c r="M1300">
        <v>27000</v>
      </c>
      <c r="N1300" t="s">
        <v>19</v>
      </c>
      <c r="O1300">
        <v>0</v>
      </c>
      <c r="P1300">
        <v>27000</v>
      </c>
      <c r="Q1300" t="s">
        <v>60</v>
      </c>
    </row>
    <row r="1301" spans="1:17">
      <c r="A1301">
        <v>1300</v>
      </c>
      <c r="B1301">
        <v>1300</v>
      </c>
      <c r="C1301" s="12">
        <v>44709</v>
      </c>
      <c r="D1301">
        <v>62</v>
      </c>
      <c r="E1301">
        <v>11</v>
      </c>
      <c r="F1301">
        <v>3</v>
      </c>
      <c r="G1301" t="s">
        <v>14</v>
      </c>
      <c r="H1301" t="s">
        <v>20</v>
      </c>
      <c r="I1301" t="s">
        <v>34</v>
      </c>
      <c r="J1301" t="s">
        <v>17</v>
      </c>
      <c r="K1301">
        <v>10000</v>
      </c>
      <c r="L1301" t="s">
        <v>18</v>
      </c>
      <c r="M1301">
        <v>30000</v>
      </c>
      <c r="N1301" t="s">
        <v>56</v>
      </c>
      <c r="O1301">
        <v>1500</v>
      </c>
      <c r="P1301">
        <v>28500</v>
      </c>
      <c r="Q1301" t="s">
        <v>64</v>
      </c>
    </row>
    <row r="1302" spans="1:17">
      <c r="A1302">
        <v>1301</v>
      </c>
      <c r="B1302">
        <v>1301</v>
      </c>
      <c r="C1302" s="12">
        <v>44749</v>
      </c>
      <c r="D1302">
        <v>16</v>
      </c>
      <c r="E1302">
        <v>2</v>
      </c>
      <c r="F1302">
        <v>2</v>
      </c>
      <c r="G1302" t="s">
        <v>19</v>
      </c>
      <c r="H1302" t="s">
        <v>20</v>
      </c>
      <c r="I1302" t="s">
        <v>21</v>
      </c>
      <c r="J1302" t="s">
        <v>17</v>
      </c>
      <c r="K1302">
        <v>9000</v>
      </c>
      <c r="L1302" t="s">
        <v>18</v>
      </c>
      <c r="M1302">
        <v>18000</v>
      </c>
      <c r="N1302" t="s">
        <v>19</v>
      </c>
      <c r="O1302">
        <v>0</v>
      </c>
      <c r="P1302">
        <v>18000</v>
      </c>
      <c r="Q1302" t="s">
        <v>60</v>
      </c>
    </row>
    <row r="1303" spans="1:17">
      <c r="A1303">
        <v>1302</v>
      </c>
      <c r="B1303">
        <v>1302</v>
      </c>
      <c r="C1303" s="12">
        <v>44743</v>
      </c>
      <c r="D1303">
        <v>68</v>
      </c>
      <c r="E1303">
        <v>17</v>
      </c>
      <c r="F1303">
        <v>2</v>
      </c>
      <c r="G1303" t="s">
        <v>19</v>
      </c>
      <c r="H1303" t="s">
        <v>20</v>
      </c>
      <c r="I1303" t="s">
        <v>40</v>
      </c>
      <c r="J1303" t="s">
        <v>17</v>
      </c>
      <c r="K1303">
        <v>10000</v>
      </c>
      <c r="L1303" t="s">
        <v>18</v>
      </c>
      <c r="M1303">
        <v>20000</v>
      </c>
      <c r="N1303" t="s">
        <v>19</v>
      </c>
      <c r="O1303">
        <v>0</v>
      </c>
      <c r="P1303">
        <v>20000</v>
      </c>
      <c r="Q1303" t="s">
        <v>60</v>
      </c>
    </row>
    <row r="1304" spans="1:17">
      <c r="A1304">
        <v>1303</v>
      </c>
      <c r="B1304">
        <v>1303</v>
      </c>
      <c r="C1304" s="12">
        <v>44629</v>
      </c>
      <c r="D1304">
        <v>75</v>
      </c>
      <c r="E1304">
        <v>5</v>
      </c>
      <c r="F1304">
        <v>3</v>
      </c>
      <c r="G1304" t="s">
        <v>30</v>
      </c>
      <c r="H1304" t="s">
        <v>20</v>
      </c>
      <c r="I1304" t="s">
        <v>26</v>
      </c>
      <c r="J1304" t="s">
        <v>17</v>
      </c>
      <c r="K1304">
        <v>9000</v>
      </c>
      <c r="L1304" t="s">
        <v>25</v>
      </c>
      <c r="M1304">
        <v>27000</v>
      </c>
      <c r="N1304" t="s">
        <v>56</v>
      </c>
      <c r="O1304">
        <v>1350</v>
      </c>
      <c r="P1304">
        <v>25650</v>
      </c>
      <c r="Q1304" t="s">
        <v>59</v>
      </c>
    </row>
    <row r="1305" spans="1:17">
      <c r="A1305">
        <v>1304</v>
      </c>
      <c r="B1305">
        <v>1304</v>
      </c>
      <c r="C1305" s="12">
        <v>44622</v>
      </c>
      <c r="D1305">
        <v>83</v>
      </c>
      <c r="E1305">
        <v>5</v>
      </c>
      <c r="F1305">
        <v>1</v>
      </c>
      <c r="G1305" t="s">
        <v>14</v>
      </c>
      <c r="H1305" t="s">
        <v>20</v>
      </c>
      <c r="I1305" t="s">
        <v>26</v>
      </c>
      <c r="J1305" t="s">
        <v>17</v>
      </c>
      <c r="K1305">
        <v>9000</v>
      </c>
      <c r="L1305" t="s">
        <v>25</v>
      </c>
      <c r="M1305">
        <v>9000</v>
      </c>
      <c r="N1305" t="s">
        <v>56</v>
      </c>
      <c r="O1305">
        <v>450</v>
      </c>
      <c r="P1305">
        <v>8550</v>
      </c>
      <c r="Q1305" t="s">
        <v>59</v>
      </c>
    </row>
    <row r="1306" spans="1:17">
      <c r="A1306">
        <v>1305</v>
      </c>
      <c r="B1306">
        <v>1305</v>
      </c>
      <c r="C1306" s="12">
        <v>44727</v>
      </c>
      <c r="D1306">
        <v>29</v>
      </c>
      <c r="E1306">
        <v>2</v>
      </c>
      <c r="F1306">
        <v>1</v>
      </c>
      <c r="G1306" t="s">
        <v>45</v>
      </c>
      <c r="H1306" t="s">
        <v>20</v>
      </c>
      <c r="I1306" t="s">
        <v>21</v>
      </c>
      <c r="J1306" t="s">
        <v>17</v>
      </c>
      <c r="K1306">
        <v>9000</v>
      </c>
      <c r="L1306" t="s">
        <v>18</v>
      </c>
      <c r="M1306">
        <v>9000</v>
      </c>
      <c r="N1306" t="s">
        <v>56</v>
      </c>
      <c r="O1306">
        <v>450</v>
      </c>
      <c r="P1306">
        <v>8550</v>
      </c>
      <c r="Q1306" t="s">
        <v>63</v>
      </c>
    </row>
    <row r="1307" spans="1:17">
      <c r="A1307">
        <v>1306</v>
      </c>
      <c r="B1307">
        <v>1306</v>
      </c>
      <c r="C1307" s="12">
        <v>44771</v>
      </c>
      <c r="D1307">
        <v>17</v>
      </c>
      <c r="E1307">
        <v>12</v>
      </c>
      <c r="F1307">
        <v>2</v>
      </c>
      <c r="G1307" t="s">
        <v>33</v>
      </c>
      <c r="H1307" t="s">
        <v>20</v>
      </c>
      <c r="I1307" t="s">
        <v>35</v>
      </c>
      <c r="J1307" t="s">
        <v>17</v>
      </c>
      <c r="K1307">
        <v>10000</v>
      </c>
      <c r="L1307" t="s">
        <v>18</v>
      </c>
      <c r="M1307">
        <v>20000</v>
      </c>
      <c r="N1307" t="s">
        <v>56</v>
      </c>
      <c r="O1307">
        <v>1000</v>
      </c>
      <c r="P1307">
        <v>19000</v>
      </c>
      <c r="Q1307" t="s">
        <v>60</v>
      </c>
    </row>
    <row r="1308" spans="1:17">
      <c r="A1308">
        <v>1307</v>
      </c>
      <c r="B1308">
        <v>1307</v>
      </c>
      <c r="C1308" s="12">
        <v>44771</v>
      </c>
      <c r="D1308">
        <v>87</v>
      </c>
      <c r="E1308">
        <v>16</v>
      </c>
      <c r="F1308">
        <v>3</v>
      </c>
      <c r="G1308" t="s">
        <v>22</v>
      </c>
      <c r="H1308" t="s">
        <v>15</v>
      </c>
      <c r="I1308" t="s">
        <v>39</v>
      </c>
      <c r="J1308" t="s">
        <v>17</v>
      </c>
      <c r="K1308">
        <v>10000</v>
      </c>
      <c r="L1308" t="s">
        <v>18</v>
      </c>
      <c r="M1308">
        <v>30000</v>
      </c>
      <c r="N1308" t="s">
        <v>56</v>
      </c>
      <c r="O1308">
        <v>1500</v>
      </c>
      <c r="P1308">
        <v>28500</v>
      </c>
      <c r="Q1308" t="s">
        <v>60</v>
      </c>
    </row>
    <row r="1309" spans="1:17">
      <c r="A1309">
        <v>1308</v>
      </c>
      <c r="B1309">
        <v>1308</v>
      </c>
      <c r="C1309" s="12">
        <v>44685</v>
      </c>
      <c r="D1309">
        <v>47</v>
      </c>
      <c r="E1309">
        <v>10</v>
      </c>
      <c r="F1309">
        <v>2</v>
      </c>
      <c r="G1309" t="s">
        <v>33</v>
      </c>
      <c r="H1309" t="s">
        <v>15</v>
      </c>
      <c r="I1309" t="s">
        <v>32</v>
      </c>
      <c r="J1309" t="s">
        <v>17</v>
      </c>
      <c r="K1309">
        <v>9000</v>
      </c>
      <c r="L1309" t="s">
        <v>18</v>
      </c>
      <c r="M1309">
        <v>18000</v>
      </c>
      <c r="N1309" t="s">
        <v>56</v>
      </c>
      <c r="O1309">
        <v>900</v>
      </c>
      <c r="P1309">
        <v>17100</v>
      </c>
      <c r="Q1309" t="s">
        <v>64</v>
      </c>
    </row>
    <row r="1310" spans="1:17">
      <c r="A1310">
        <v>1309</v>
      </c>
      <c r="B1310">
        <v>1309</v>
      </c>
      <c r="C1310" s="12">
        <v>44709</v>
      </c>
      <c r="D1310">
        <v>22</v>
      </c>
      <c r="E1310">
        <v>17</v>
      </c>
      <c r="F1310">
        <v>3</v>
      </c>
      <c r="G1310" t="s">
        <v>22</v>
      </c>
      <c r="H1310" t="s">
        <v>20</v>
      </c>
      <c r="I1310" t="s">
        <v>40</v>
      </c>
      <c r="J1310" t="s">
        <v>17</v>
      </c>
      <c r="K1310">
        <v>10000</v>
      </c>
      <c r="L1310" t="s">
        <v>18</v>
      </c>
      <c r="M1310">
        <v>30000</v>
      </c>
      <c r="N1310" t="s">
        <v>56</v>
      </c>
      <c r="O1310">
        <v>1500</v>
      </c>
      <c r="P1310">
        <v>28500</v>
      </c>
      <c r="Q1310" t="s">
        <v>64</v>
      </c>
    </row>
    <row r="1311" spans="1:17">
      <c r="A1311">
        <v>1310</v>
      </c>
      <c r="B1311">
        <v>1310</v>
      </c>
      <c r="C1311" s="12">
        <v>44737</v>
      </c>
      <c r="D1311">
        <v>11</v>
      </c>
      <c r="E1311">
        <v>8</v>
      </c>
      <c r="F1311">
        <v>2</v>
      </c>
      <c r="G1311" t="s">
        <v>19</v>
      </c>
      <c r="H1311" t="s">
        <v>15</v>
      </c>
      <c r="I1311" t="s">
        <v>29</v>
      </c>
      <c r="J1311" t="s">
        <v>17</v>
      </c>
      <c r="K1311">
        <v>9000</v>
      </c>
      <c r="L1311" t="s">
        <v>25</v>
      </c>
      <c r="M1311">
        <v>18000</v>
      </c>
      <c r="N1311" t="s">
        <v>19</v>
      </c>
      <c r="O1311">
        <v>0</v>
      </c>
      <c r="P1311">
        <v>18000</v>
      </c>
      <c r="Q1311" t="s">
        <v>63</v>
      </c>
    </row>
    <row r="1312" spans="1:17">
      <c r="A1312">
        <v>1311</v>
      </c>
      <c r="B1312">
        <v>1311</v>
      </c>
      <c r="C1312" s="12">
        <v>44773</v>
      </c>
      <c r="D1312">
        <v>48</v>
      </c>
      <c r="E1312">
        <v>10</v>
      </c>
      <c r="F1312">
        <v>2</v>
      </c>
      <c r="G1312" t="s">
        <v>30</v>
      </c>
      <c r="H1312" t="s">
        <v>20</v>
      </c>
      <c r="I1312" t="s">
        <v>32</v>
      </c>
      <c r="J1312" t="s">
        <v>17</v>
      </c>
      <c r="K1312">
        <v>9000</v>
      </c>
      <c r="L1312" t="s">
        <v>18</v>
      </c>
      <c r="M1312">
        <v>18000</v>
      </c>
      <c r="N1312" t="s">
        <v>56</v>
      </c>
      <c r="O1312">
        <v>900</v>
      </c>
      <c r="P1312">
        <v>17100</v>
      </c>
      <c r="Q1312" t="s">
        <v>60</v>
      </c>
    </row>
    <row r="1313" spans="1:17">
      <c r="A1313">
        <v>1312</v>
      </c>
      <c r="B1313">
        <v>1312</v>
      </c>
      <c r="C1313" s="12">
        <v>44583</v>
      </c>
      <c r="D1313">
        <v>36</v>
      </c>
      <c r="E1313">
        <v>16</v>
      </c>
      <c r="F1313">
        <v>2</v>
      </c>
      <c r="G1313" t="s">
        <v>19</v>
      </c>
      <c r="H1313" t="s">
        <v>15</v>
      </c>
      <c r="I1313" t="s">
        <v>39</v>
      </c>
      <c r="J1313" t="s">
        <v>17</v>
      </c>
      <c r="K1313">
        <v>10000</v>
      </c>
      <c r="L1313" t="s">
        <v>18</v>
      </c>
      <c r="M1313">
        <v>20000</v>
      </c>
      <c r="N1313" t="s">
        <v>19</v>
      </c>
      <c r="O1313">
        <v>0</v>
      </c>
      <c r="P1313">
        <v>20000</v>
      </c>
      <c r="Q1313" t="s">
        <v>62</v>
      </c>
    </row>
    <row r="1314" spans="1:17">
      <c r="A1314">
        <v>1313</v>
      </c>
      <c r="B1314">
        <v>1313</v>
      </c>
      <c r="C1314" s="12">
        <v>44732</v>
      </c>
      <c r="D1314">
        <v>57</v>
      </c>
      <c r="E1314">
        <v>16</v>
      </c>
      <c r="F1314">
        <v>1</v>
      </c>
      <c r="G1314" t="s">
        <v>45</v>
      </c>
      <c r="H1314" t="s">
        <v>20</v>
      </c>
      <c r="I1314" t="s">
        <v>39</v>
      </c>
      <c r="J1314" t="s">
        <v>17</v>
      </c>
      <c r="K1314">
        <v>10000</v>
      </c>
      <c r="L1314" t="s">
        <v>18</v>
      </c>
      <c r="M1314">
        <v>10000</v>
      </c>
      <c r="N1314" t="s">
        <v>56</v>
      </c>
      <c r="O1314">
        <v>500</v>
      </c>
      <c r="P1314">
        <v>9500</v>
      </c>
      <c r="Q1314" t="s">
        <v>63</v>
      </c>
    </row>
    <row r="1315" spans="1:17">
      <c r="A1315">
        <v>1314</v>
      </c>
      <c r="B1315">
        <v>1314</v>
      </c>
      <c r="C1315" s="12">
        <v>44723</v>
      </c>
      <c r="D1315">
        <v>41</v>
      </c>
      <c r="E1315">
        <v>16</v>
      </c>
      <c r="F1315">
        <v>1</v>
      </c>
      <c r="G1315" t="s">
        <v>14</v>
      </c>
      <c r="H1315" t="s">
        <v>15</v>
      </c>
      <c r="I1315" t="s">
        <v>39</v>
      </c>
      <c r="J1315" t="s">
        <v>17</v>
      </c>
      <c r="K1315">
        <v>10000</v>
      </c>
      <c r="L1315" t="s">
        <v>18</v>
      </c>
      <c r="M1315">
        <v>10000</v>
      </c>
      <c r="N1315" t="s">
        <v>56</v>
      </c>
      <c r="O1315">
        <v>500</v>
      </c>
      <c r="P1315">
        <v>9500</v>
      </c>
      <c r="Q1315" t="s">
        <v>63</v>
      </c>
    </row>
    <row r="1316" spans="1:17">
      <c r="A1316">
        <v>1315</v>
      </c>
      <c r="B1316">
        <v>1315</v>
      </c>
      <c r="C1316" s="12">
        <v>44746</v>
      </c>
      <c r="D1316">
        <v>19</v>
      </c>
      <c r="E1316">
        <v>3</v>
      </c>
      <c r="F1316">
        <v>1</v>
      </c>
      <c r="G1316" t="s">
        <v>22</v>
      </c>
      <c r="H1316" t="s">
        <v>15</v>
      </c>
      <c r="I1316" t="s">
        <v>23</v>
      </c>
      <c r="J1316" t="s">
        <v>17</v>
      </c>
      <c r="K1316">
        <v>9000</v>
      </c>
      <c r="L1316" t="s">
        <v>18</v>
      </c>
      <c r="M1316">
        <v>9000</v>
      </c>
      <c r="N1316" t="s">
        <v>56</v>
      </c>
      <c r="O1316">
        <v>450</v>
      </c>
      <c r="P1316">
        <v>8550</v>
      </c>
      <c r="Q1316" t="s">
        <v>60</v>
      </c>
    </row>
    <row r="1317" spans="1:17">
      <c r="A1317">
        <v>1316</v>
      </c>
      <c r="B1317">
        <v>1316</v>
      </c>
      <c r="C1317" s="12">
        <v>44678</v>
      </c>
      <c r="D1317">
        <v>97</v>
      </c>
      <c r="E1317">
        <v>1</v>
      </c>
      <c r="F1317">
        <v>1</v>
      </c>
      <c r="G1317" t="s">
        <v>22</v>
      </c>
      <c r="H1317" t="s">
        <v>20</v>
      </c>
      <c r="I1317" t="s">
        <v>16</v>
      </c>
      <c r="J1317" t="s">
        <v>17</v>
      </c>
      <c r="K1317">
        <v>9000</v>
      </c>
      <c r="L1317" t="s">
        <v>18</v>
      </c>
      <c r="M1317">
        <v>9000</v>
      </c>
      <c r="N1317" t="s">
        <v>56</v>
      </c>
      <c r="O1317">
        <v>450</v>
      </c>
      <c r="P1317">
        <v>8550</v>
      </c>
      <c r="Q1317" t="s">
        <v>57</v>
      </c>
    </row>
    <row r="1318" spans="1:17">
      <c r="A1318">
        <v>1317</v>
      </c>
      <c r="B1318">
        <v>1317</v>
      </c>
      <c r="C1318" s="12">
        <v>44782</v>
      </c>
      <c r="D1318">
        <v>4</v>
      </c>
      <c r="E1318">
        <v>4</v>
      </c>
      <c r="F1318">
        <v>3</v>
      </c>
      <c r="G1318" t="s">
        <v>19</v>
      </c>
      <c r="H1318" t="s">
        <v>15</v>
      </c>
      <c r="I1318" t="s">
        <v>24</v>
      </c>
      <c r="J1318" t="s">
        <v>17</v>
      </c>
      <c r="K1318">
        <v>9000</v>
      </c>
      <c r="L1318" t="s">
        <v>25</v>
      </c>
      <c r="M1318">
        <v>27000</v>
      </c>
      <c r="N1318" t="s">
        <v>19</v>
      </c>
      <c r="O1318">
        <v>0</v>
      </c>
      <c r="P1318">
        <v>27000</v>
      </c>
      <c r="Q1318" t="s">
        <v>58</v>
      </c>
    </row>
    <row r="1319" spans="1:17">
      <c r="A1319">
        <v>1318</v>
      </c>
      <c r="B1319">
        <v>1318</v>
      </c>
      <c r="C1319" s="12">
        <v>44695</v>
      </c>
      <c r="D1319">
        <v>19</v>
      </c>
      <c r="E1319">
        <v>2</v>
      </c>
      <c r="F1319">
        <v>1</v>
      </c>
      <c r="G1319" t="s">
        <v>14</v>
      </c>
      <c r="H1319" t="s">
        <v>15</v>
      </c>
      <c r="I1319" t="s">
        <v>21</v>
      </c>
      <c r="J1319" t="s">
        <v>17</v>
      </c>
      <c r="K1319">
        <v>9000</v>
      </c>
      <c r="L1319" t="s">
        <v>18</v>
      </c>
      <c r="M1319">
        <v>9000</v>
      </c>
      <c r="N1319" t="s">
        <v>56</v>
      </c>
      <c r="O1319">
        <v>450</v>
      </c>
      <c r="P1319">
        <v>8550</v>
      </c>
      <c r="Q1319" t="s">
        <v>64</v>
      </c>
    </row>
    <row r="1320" spans="1:17">
      <c r="A1320">
        <v>1319</v>
      </c>
      <c r="B1320">
        <v>1319</v>
      </c>
      <c r="C1320" s="12">
        <v>44756</v>
      </c>
      <c r="D1320">
        <v>82</v>
      </c>
      <c r="E1320">
        <v>10</v>
      </c>
      <c r="F1320">
        <v>1</v>
      </c>
      <c r="G1320" t="s">
        <v>14</v>
      </c>
      <c r="H1320" t="s">
        <v>15</v>
      </c>
      <c r="I1320" t="s">
        <v>32</v>
      </c>
      <c r="J1320" t="s">
        <v>17</v>
      </c>
      <c r="K1320">
        <v>9000</v>
      </c>
      <c r="L1320" t="s">
        <v>18</v>
      </c>
      <c r="M1320">
        <v>9000</v>
      </c>
      <c r="N1320" t="s">
        <v>56</v>
      </c>
      <c r="O1320">
        <v>450</v>
      </c>
      <c r="P1320">
        <v>8550</v>
      </c>
      <c r="Q1320" t="s">
        <v>60</v>
      </c>
    </row>
    <row r="1321" spans="1:17">
      <c r="A1321">
        <v>1320</v>
      </c>
      <c r="B1321">
        <v>1320</v>
      </c>
      <c r="C1321" s="12">
        <v>44794</v>
      </c>
      <c r="D1321">
        <v>69</v>
      </c>
      <c r="E1321">
        <v>13</v>
      </c>
      <c r="F1321">
        <v>1</v>
      </c>
      <c r="G1321" t="s">
        <v>45</v>
      </c>
      <c r="H1321" t="s">
        <v>15</v>
      </c>
      <c r="I1321" t="s">
        <v>36</v>
      </c>
      <c r="J1321" t="s">
        <v>17</v>
      </c>
      <c r="K1321">
        <v>10000</v>
      </c>
      <c r="L1321" t="s">
        <v>18</v>
      </c>
      <c r="M1321">
        <v>10000</v>
      </c>
      <c r="N1321" t="s">
        <v>56</v>
      </c>
      <c r="O1321">
        <v>500</v>
      </c>
      <c r="P1321">
        <v>9500</v>
      </c>
      <c r="Q1321" t="s">
        <v>58</v>
      </c>
    </row>
    <row r="1322" spans="1:17">
      <c r="A1322">
        <v>1321</v>
      </c>
      <c r="B1322">
        <v>1321</v>
      </c>
      <c r="C1322" s="12">
        <v>44637</v>
      </c>
      <c r="D1322">
        <v>39</v>
      </c>
      <c r="E1322">
        <v>11</v>
      </c>
      <c r="F1322">
        <v>2</v>
      </c>
      <c r="G1322" t="s">
        <v>19</v>
      </c>
      <c r="H1322" t="s">
        <v>15</v>
      </c>
      <c r="I1322" t="s">
        <v>34</v>
      </c>
      <c r="J1322" t="s">
        <v>17</v>
      </c>
      <c r="K1322">
        <v>10000</v>
      </c>
      <c r="L1322" t="s">
        <v>18</v>
      </c>
      <c r="M1322">
        <v>20000</v>
      </c>
      <c r="N1322" t="s">
        <v>19</v>
      </c>
      <c r="O1322">
        <v>0</v>
      </c>
      <c r="P1322">
        <v>20000</v>
      </c>
      <c r="Q1322" t="s">
        <v>59</v>
      </c>
    </row>
    <row r="1323" spans="1:17">
      <c r="A1323">
        <v>1322</v>
      </c>
      <c r="B1323">
        <v>1322</v>
      </c>
      <c r="C1323" s="12">
        <v>44688</v>
      </c>
      <c r="D1323">
        <v>43</v>
      </c>
      <c r="E1323">
        <v>13</v>
      </c>
      <c r="F1323">
        <v>2</v>
      </c>
      <c r="G1323" t="s">
        <v>33</v>
      </c>
      <c r="H1323" t="s">
        <v>15</v>
      </c>
      <c r="I1323" t="s">
        <v>36</v>
      </c>
      <c r="J1323" t="s">
        <v>17</v>
      </c>
      <c r="K1323">
        <v>10000</v>
      </c>
      <c r="L1323" t="s">
        <v>18</v>
      </c>
      <c r="M1323">
        <v>20000</v>
      </c>
      <c r="N1323" t="s">
        <v>56</v>
      </c>
      <c r="O1323">
        <v>1000</v>
      </c>
      <c r="P1323">
        <v>19000</v>
      </c>
      <c r="Q1323" t="s">
        <v>64</v>
      </c>
    </row>
    <row r="1324" spans="1:17">
      <c r="A1324">
        <v>1323</v>
      </c>
      <c r="B1324">
        <v>1323</v>
      </c>
      <c r="C1324" s="12">
        <v>44748</v>
      </c>
      <c r="D1324">
        <v>29</v>
      </c>
      <c r="E1324">
        <v>15</v>
      </c>
      <c r="F1324">
        <v>2</v>
      </c>
      <c r="G1324" t="s">
        <v>33</v>
      </c>
      <c r="H1324" t="s">
        <v>15</v>
      </c>
      <c r="I1324" t="s">
        <v>38</v>
      </c>
      <c r="J1324" t="s">
        <v>17</v>
      </c>
      <c r="K1324">
        <v>10000</v>
      </c>
      <c r="L1324" t="s">
        <v>18</v>
      </c>
      <c r="M1324">
        <v>20000</v>
      </c>
      <c r="N1324" t="s">
        <v>56</v>
      </c>
      <c r="O1324">
        <v>1000</v>
      </c>
      <c r="P1324">
        <v>19000</v>
      </c>
      <c r="Q1324" t="s">
        <v>60</v>
      </c>
    </row>
    <row r="1325" spans="1:17">
      <c r="A1325">
        <v>1324</v>
      </c>
      <c r="B1325">
        <v>1324</v>
      </c>
      <c r="C1325" s="12">
        <v>44576</v>
      </c>
      <c r="D1325">
        <v>64</v>
      </c>
      <c r="E1325">
        <v>14</v>
      </c>
      <c r="F1325">
        <v>2</v>
      </c>
      <c r="G1325" t="s">
        <v>19</v>
      </c>
      <c r="H1325" t="s">
        <v>15</v>
      </c>
      <c r="I1325" t="s">
        <v>37</v>
      </c>
      <c r="J1325" t="s">
        <v>17</v>
      </c>
      <c r="K1325">
        <v>10000</v>
      </c>
      <c r="L1325" t="s">
        <v>18</v>
      </c>
      <c r="M1325">
        <v>20000</v>
      </c>
      <c r="N1325" t="s">
        <v>19</v>
      </c>
      <c r="O1325">
        <v>0</v>
      </c>
      <c r="P1325">
        <v>20000</v>
      </c>
      <c r="Q1325" t="s">
        <v>62</v>
      </c>
    </row>
    <row r="1326" spans="1:17">
      <c r="A1326">
        <v>1325</v>
      </c>
      <c r="B1326">
        <v>1325</v>
      </c>
      <c r="C1326" s="12">
        <v>44643</v>
      </c>
      <c r="D1326">
        <v>71</v>
      </c>
      <c r="E1326">
        <v>1</v>
      </c>
      <c r="F1326">
        <v>3</v>
      </c>
      <c r="G1326" t="s">
        <v>22</v>
      </c>
      <c r="H1326" t="s">
        <v>15</v>
      </c>
      <c r="I1326" t="s">
        <v>16</v>
      </c>
      <c r="J1326" t="s">
        <v>17</v>
      </c>
      <c r="K1326">
        <v>9000</v>
      </c>
      <c r="L1326" t="s">
        <v>18</v>
      </c>
      <c r="M1326">
        <v>27000</v>
      </c>
      <c r="N1326" t="s">
        <v>56</v>
      </c>
      <c r="O1326">
        <v>1350</v>
      </c>
      <c r="P1326">
        <v>25650</v>
      </c>
      <c r="Q1326" t="s">
        <v>59</v>
      </c>
    </row>
    <row r="1327" spans="1:17">
      <c r="A1327">
        <v>1326</v>
      </c>
      <c r="B1327">
        <v>1326</v>
      </c>
      <c r="C1327" s="12">
        <v>44696</v>
      </c>
      <c r="D1327">
        <v>7</v>
      </c>
      <c r="E1327">
        <v>2</v>
      </c>
      <c r="F1327">
        <v>3</v>
      </c>
      <c r="G1327" t="s">
        <v>33</v>
      </c>
      <c r="H1327" t="s">
        <v>15</v>
      </c>
      <c r="I1327" t="s">
        <v>21</v>
      </c>
      <c r="J1327" t="s">
        <v>17</v>
      </c>
      <c r="K1327">
        <v>9000</v>
      </c>
      <c r="L1327" t="s">
        <v>18</v>
      </c>
      <c r="M1327">
        <v>27000</v>
      </c>
      <c r="N1327" t="s">
        <v>56</v>
      </c>
      <c r="O1327">
        <v>1350</v>
      </c>
      <c r="P1327">
        <v>25650</v>
      </c>
      <c r="Q1327" t="s">
        <v>64</v>
      </c>
    </row>
    <row r="1328" spans="1:17">
      <c r="A1328">
        <v>1327</v>
      </c>
      <c r="B1328">
        <v>1327</v>
      </c>
      <c r="C1328" s="12">
        <v>44615</v>
      </c>
      <c r="D1328">
        <v>96</v>
      </c>
      <c r="E1328">
        <v>2</v>
      </c>
      <c r="F1328">
        <v>1</v>
      </c>
      <c r="G1328" t="s">
        <v>22</v>
      </c>
      <c r="H1328" t="s">
        <v>20</v>
      </c>
      <c r="I1328" t="s">
        <v>21</v>
      </c>
      <c r="J1328" t="s">
        <v>17</v>
      </c>
      <c r="K1328">
        <v>9000</v>
      </c>
      <c r="L1328" t="s">
        <v>18</v>
      </c>
      <c r="M1328">
        <v>9000</v>
      </c>
      <c r="N1328" t="s">
        <v>56</v>
      </c>
      <c r="O1328">
        <v>450</v>
      </c>
      <c r="P1328">
        <v>8550</v>
      </c>
      <c r="Q1328" t="s">
        <v>61</v>
      </c>
    </row>
    <row r="1329" spans="1:17">
      <c r="A1329">
        <v>1328</v>
      </c>
      <c r="B1329">
        <v>1328</v>
      </c>
      <c r="C1329" s="12">
        <v>44654</v>
      </c>
      <c r="D1329">
        <v>23</v>
      </c>
      <c r="E1329">
        <v>6</v>
      </c>
      <c r="F1329">
        <v>1</v>
      </c>
      <c r="G1329" t="s">
        <v>19</v>
      </c>
      <c r="H1329" t="s">
        <v>15</v>
      </c>
      <c r="I1329" t="s">
        <v>27</v>
      </c>
      <c r="J1329" t="s">
        <v>17</v>
      </c>
      <c r="K1329">
        <v>9000</v>
      </c>
      <c r="L1329" t="s">
        <v>25</v>
      </c>
      <c r="M1329">
        <v>9000</v>
      </c>
      <c r="N1329" t="s">
        <v>19</v>
      </c>
      <c r="O1329">
        <v>0</v>
      </c>
      <c r="P1329">
        <v>9000</v>
      </c>
      <c r="Q1329" t="s">
        <v>57</v>
      </c>
    </row>
    <row r="1330" spans="1:17">
      <c r="A1330">
        <v>1329</v>
      </c>
      <c r="B1330">
        <v>1329</v>
      </c>
      <c r="C1330" s="12">
        <v>44605</v>
      </c>
      <c r="D1330">
        <v>41</v>
      </c>
      <c r="E1330">
        <v>9</v>
      </c>
      <c r="F1330">
        <v>3</v>
      </c>
      <c r="G1330" t="s">
        <v>30</v>
      </c>
      <c r="H1330" t="s">
        <v>15</v>
      </c>
      <c r="I1330" t="s">
        <v>31</v>
      </c>
      <c r="J1330" t="s">
        <v>17</v>
      </c>
      <c r="K1330">
        <v>9000</v>
      </c>
      <c r="L1330" t="s">
        <v>25</v>
      </c>
      <c r="M1330">
        <v>27000</v>
      </c>
      <c r="N1330" t="s">
        <v>56</v>
      </c>
      <c r="O1330">
        <v>1350</v>
      </c>
      <c r="P1330">
        <v>25650</v>
      </c>
      <c r="Q1330" t="s">
        <v>61</v>
      </c>
    </row>
    <row r="1331" spans="1:17">
      <c r="A1331">
        <v>1330</v>
      </c>
      <c r="B1331">
        <v>1330</v>
      </c>
      <c r="C1331" s="12">
        <v>44746</v>
      </c>
      <c r="D1331">
        <v>27</v>
      </c>
      <c r="E1331">
        <v>14</v>
      </c>
      <c r="F1331">
        <v>2</v>
      </c>
      <c r="G1331" t="s">
        <v>30</v>
      </c>
      <c r="H1331" t="s">
        <v>15</v>
      </c>
      <c r="I1331" t="s">
        <v>37</v>
      </c>
      <c r="J1331" t="s">
        <v>17</v>
      </c>
      <c r="K1331">
        <v>10000</v>
      </c>
      <c r="L1331" t="s">
        <v>18</v>
      </c>
      <c r="M1331">
        <v>20000</v>
      </c>
      <c r="N1331" t="s">
        <v>56</v>
      </c>
      <c r="O1331">
        <v>1000</v>
      </c>
      <c r="P1331">
        <v>19000</v>
      </c>
      <c r="Q1331" t="s">
        <v>60</v>
      </c>
    </row>
    <row r="1332" spans="1:17">
      <c r="A1332">
        <v>1331</v>
      </c>
      <c r="B1332">
        <v>1331</v>
      </c>
      <c r="C1332" s="12">
        <v>44563</v>
      </c>
      <c r="D1332">
        <v>87</v>
      </c>
      <c r="E1332">
        <v>17</v>
      </c>
      <c r="F1332">
        <v>1</v>
      </c>
      <c r="G1332" t="s">
        <v>45</v>
      </c>
      <c r="H1332" t="s">
        <v>20</v>
      </c>
      <c r="I1332" t="s">
        <v>40</v>
      </c>
      <c r="J1332" t="s">
        <v>17</v>
      </c>
      <c r="K1332">
        <v>10000</v>
      </c>
      <c r="L1332" t="s">
        <v>18</v>
      </c>
      <c r="M1332">
        <v>10000</v>
      </c>
      <c r="N1332" t="s">
        <v>56</v>
      </c>
      <c r="O1332">
        <v>500</v>
      </c>
      <c r="P1332">
        <v>9500</v>
      </c>
      <c r="Q1332" t="s">
        <v>62</v>
      </c>
    </row>
    <row r="1333" spans="1:17">
      <c r="A1333">
        <v>1332</v>
      </c>
      <c r="B1333">
        <v>1332</v>
      </c>
      <c r="C1333" s="12">
        <v>44777</v>
      </c>
      <c r="D1333">
        <v>64</v>
      </c>
      <c r="E1333">
        <v>14</v>
      </c>
      <c r="F1333">
        <v>1</v>
      </c>
      <c r="G1333" t="s">
        <v>19</v>
      </c>
      <c r="H1333" t="s">
        <v>15</v>
      </c>
      <c r="I1333" t="s">
        <v>37</v>
      </c>
      <c r="J1333" t="s">
        <v>17</v>
      </c>
      <c r="K1333">
        <v>10000</v>
      </c>
      <c r="L1333" t="s">
        <v>18</v>
      </c>
      <c r="M1333">
        <v>10000</v>
      </c>
      <c r="N1333" t="s">
        <v>19</v>
      </c>
      <c r="O1333">
        <v>0</v>
      </c>
      <c r="P1333">
        <v>10000</v>
      </c>
      <c r="Q1333" t="s">
        <v>58</v>
      </c>
    </row>
    <row r="1334" spans="1:17">
      <c r="A1334">
        <v>1333</v>
      </c>
      <c r="B1334">
        <v>1333</v>
      </c>
      <c r="C1334" s="12">
        <v>44740</v>
      </c>
      <c r="D1334">
        <v>72</v>
      </c>
      <c r="E1334">
        <v>4</v>
      </c>
      <c r="F1334">
        <v>3</v>
      </c>
      <c r="G1334" t="s">
        <v>30</v>
      </c>
      <c r="H1334" t="s">
        <v>20</v>
      </c>
      <c r="I1334" t="s">
        <v>24</v>
      </c>
      <c r="J1334" t="s">
        <v>17</v>
      </c>
      <c r="K1334">
        <v>9000</v>
      </c>
      <c r="L1334" t="s">
        <v>25</v>
      </c>
      <c r="M1334">
        <v>27000</v>
      </c>
      <c r="N1334" t="s">
        <v>56</v>
      </c>
      <c r="O1334">
        <v>1350</v>
      </c>
      <c r="P1334">
        <v>25650</v>
      </c>
      <c r="Q1334" t="s">
        <v>63</v>
      </c>
    </row>
    <row r="1335" spans="1:17">
      <c r="A1335">
        <v>1334</v>
      </c>
      <c r="B1335">
        <v>1334</v>
      </c>
      <c r="C1335" s="12">
        <v>44647</v>
      </c>
      <c r="D1335">
        <v>11</v>
      </c>
      <c r="E1335">
        <v>8</v>
      </c>
      <c r="F1335">
        <v>1</v>
      </c>
      <c r="G1335" t="s">
        <v>14</v>
      </c>
      <c r="H1335" t="s">
        <v>15</v>
      </c>
      <c r="I1335" t="s">
        <v>29</v>
      </c>
      <c r="J1335" t="s">
        <v>17</v>
      </c>
      <c r="K1335">
        <v>9000</v>
      </c>
      <c r="L1335" t="s">
        <v>25</v>
      </c>
      <c r="M1335">
        <v>9000</v>
      </c>
      <c r="N1335" t="s">
        <v>56</v>
      </c>
      <c r="O1335">
        <v>450</v>
      </c>
      <c r="P1335">
        <v>8550</v>
      </c>
      <c r="Q1335" t="s">
        <v>59</v>
      </c>
    </row>
    <row r="1336" spans="1:17">
      <c r="A1336">
        <v>1335</v>
      </c>
      <c r="B1336">
        <v>1335</v>
      </c>
      <c r="C1336" s="12">
        <v>44693</v>
      </c>
      <c r="D1336">
        <v>86</v>
      </c>
      <c r="E1336">
        <v>4</v>
      </c>
      <c r="F1336">
        <v>3</v>
      </c>
      <c r="G1336" t="s">
        <v>45</v>
      </c>
      <c r="H1336" t="s">
        <v>20</v>
      </c>
      <c r="I1336" t="s">
        <v>24</v>
      </c>
      <c r="J1336" t="s">
        <v>17</v>
      </c>
      <c r="K1336">
        <v>9000</v>
      </c>
      <c r="L1336" t="s">
        <v>25</v>
      </c>
      <c r="M1336">
        <v>27000</v>
      </c>
      <c r="N1336" t="s">
        <v>56</v>
      </c>
      <c r="O1336">
        <v>1350</v>
      </c>
      <c r="P1336">
        <v>25650</v>
      </c>
      <c r="Q1336" t="s">
        <v>64</v>
      </c>
    </row>
    <row r="1337" spans="1:17">
      <c r="A1337">
        <v>1336</v>
      </c>
      <c r="B1337">
        <v>1336</v>
      </c>
      <c r="C1337" s="12">
        <v>44795</v>
      </c>
      <c r="D1337">
        <v>49</v>
      </c>
      <c r="E1337">
        <v>7</v>
      </c>
      <c r="F1337">
        <v>1</v>
      </c>
      <c r="G1337" t="s">
        <v>33</v>
      </c>
      <c r="H1337" t="s">
        <v>15</v>
      </c>
      <c r="I1337" t="s">
        <v>28</v>
      </c>
      <c r="J1337" t="s">
        <v>17</v>
      </c>
      <c r="K1337">
        <v>9000</v>
      </c>
      <c r="L1337" t="s">
        <v>25</v>
      </c>
      <c r="M1337">
        <v>9000</v>
      </c>
      <c r="N1337" t="s">
        <v>56</v>
      </c>
      <c r="O1337">
        <v>450</v>
      </c>
      <c r="P1337">
        <v>8550</v>
      </c>
      <c r="Q1337" t="s">
        <v>58</v>
      </c>
    </row>
    <row r="1338" spans="1:17">
      <c r="A1338">
        <v>1337</v>
      </c>
      <c r="B1338">
        <v>1337</v>
      </c>
      <c r="C1338" s="12">
        <v>44611</v>
      </c>
      <c r="D1338">
        <v>87</v>
      </c>
      <c r="E1338">
        <v>3</v>
      </c>
      <c r="F1338">
        <v>2</v>
      </c>
      <c r="G1338" t="s">
        <v>22</v>
      </c>
      <c r="H1338" t="s">
        <v>20</v>
      </c>
      <c r="I1338" t="s">
        <v>23</v>
      </c>
      <c r="J1338" t="s">
        <v>17</v>
      </c>
      <c r="K1338">
        <v>9000</v>
      </c>
      <c r="L1338" t="s">
        <v>18</v>
      </c>
      <c r="M1338">
        <v>18000</v>
      </c>
      <c r="N1338" t="s">
        <v>56</v>
      </c>
      <c r="O1338">
        <v>900</v>
      </c>
      <c r="P1338">
        <v>17100</v>
      </c>
      <c r="Q1338" t="s">
        <v>61</v>
      </c>
    </row>
    <row r="1339" spans="1:17">
      <c r="A1339">
        <v>1338</v>
      </c>
      <c r="B1339">
        <v>1338</v>
      </c>
      <c r="C1339" s="12">
        <v>44578</v>
      </c>
      <c r="D1339">
        <v>5</v>
      </c>
      <c r="E1339">
        <v>7</v>
      </c>
      <c r="F1339">
        <v>2</v>
      </c>
      <c r="G1339" t="s">
        <v>33</v>
      </c>
      <c r="H1339" t="s">
        <v>20</v>
      </c>
      <c r="I1339" t="s">
        <v>28</v>
      </c>
      <c r="J1339" t="s">
        <v>17</v>
      </c>
      <c r="K1339">
        <v>9000</v>
      </c>
      <c r="L1339" t="s">
        <v>25</v>
      </c>
      <c r="M1339">
        <v>18000</v>
      </c>
      <c r="N1339" t="s">
        <v>56</v>
      </c>
      <c r="O1339">
        <v>900</v>
      </c>
      <c r="P1339">
        <v>17100</v>
      </c>
      <c r="Q1339" t="s">
        <v>62</v>
      </c>
    </row>
    <row r="1340" spans="1:17">
      <c r="A1340">
        <v>1339</v>
      </c>
      <c r="B1340">
        <v>1339</v>
      </c>
      <c r="C1340" s="12">
        <v>44679</v>
      </c>
      <c r="D1340">
        <v>34</v>
      </c>
      <c r="E1340">
        <v>10</v>
      </c>
      <c r="F1340">
        <v>3</v>
      </c>
      <c r="G1340" t="s">
        <v>45</v>
      </c>
      <c r="H1340" t="s">
        <v>20</v>
      </c>
      <c r="I1340" t="s">
        <v>32</v>
      </c>
      <c r="J1340" t="s">
        <v>17</v>
      </c>
      <c r="K1340">
        <v>9000</v>
      </c>
      <c r="L1340" t="s">
        <v>18</v>
      </c>
      <c r="M1340">
        <v>27000</v>
      </c>
      <c r="N1340" t="s">
        <v>56</v>
      </c>
      <c r="O1340">
        <v>1350</v>
      </c>
      <c r="P1340">
        <v>25650</v>
      </c>
      <c r="Q1340" t="s">
        <v>57</v>
      </c>
    </row>
    <row r="1341" spans="1:17">
      <c r="A1341">
        <v>1340</v>
      </c>
      <c r="B1341">
        <v>1340</v>
      </c>
      <c r="C1341" s="12">
        <v>44777</v>
      </c>
      <c r="D1341">
        <v>45</v>
      </c>
      <c r="E1341">
        <v>11</v>
      </c>
      <c r="F1341">
        <v>3</v>
      </c>
      <c r="G1341" t="s">
        <v>22</v>
      </c>
      <c r="H1341" t="s">
        <v>20</v>
      </c>
      <c r="I1341" t="s">
        <v>34</v>
      </c>
      <c r="J1341" t="s">
        <v>17</v>
      </c>
      <c r="K1341">
        <v>10000</v>
      </c>
      <c r="L1341" t="s">
        <v>18</v>
      </c>
      <c r="M1341">
        <v>30000</v>
      </c>
      <c r="N1341" t="s">
        <v>56</v>
      </c>
      <c r="O1341">
        <v>1500</v>
      </c>
      <c r="P1341">
        <v>28500</v>
      </c>
      <c r="Q1341" t="s">
        <v>58</v>
      </c>
    </row>
    <row r="1342" spans="1:17">
      <c r="A1342">
        <v>1341</v>
      </c>
      <c r="B1342">
        <v>1341</v>
      </c>
      <c r="C1342" s="12">
        <v>44677</v>
      </c>
      <c r="D1342">
        <v>60</v>
      </c>
      <c r="E1342">
        <v>18</v>
      </c>
      <c r="F1342">
        <v>3</v>
      </c>
      <c r="G1342" t="s">
        <v>30</v>
      </c>
      <c r="H1342" t="s">
        <v>15</v>
      </c>
      <c r="I1342" t="s">
        <v>41</v>
      </c>
      <c r="J1342" t="s">
        <v>17</v>
      </c>
      <c r="K1342">
        <v>9000</v>
      </c>
      <c r="L1342" t="s">
        <v>18</v>
      </c>
      <c r="M1342">
        <v>27000</v>
      </c>
      <c r="N1342" t="s">
        <v>56</v>
      </c>
      <c r="O1342">
        <v>1350</v>
      </c>
      <c r="P1342">
        <v>25650</v>
      </c>
      <c r="Q1342" t="s">
        <v>57</v>
      </c>
    </row>
    <row r="1343" spans="1:17">
      <c r="A1343">
        <v>1342</v>
      </c>
      <c r="B1343">
        <v>1342</v>
      </c>
      <c r="C1343" s="12">
        <v>44774</v>
      </c>
      <c r="D1343">
        <v>2</v>
      </c>
      <c r="E1343">
        <v>6</v>
      </c>
      <c r="F1343">
        <v>3</v>
      </c>
      <c r="G1343" t="s">
        <v>19</v>
      </c>
      <c r="H1343" t="s">
        <v>15</v>
      </c>
      <c r="I1343" t="s">
        <v>27</v>
      </c>
      <c r="J1343" t="s">
        <v>17</v>
      </c>
      <c r="K1343">
        <v>9000</v>
      </c>
      <c r="L1343" t="s">
        <v>25</v>
      </c>
      <c r="M1343">
        <v>27000</v>
      </c>
      <c r="N1343" t="s">
        <v>19</v>
      </c>
      <c r="O1343">
        <v>0</v>
      </c>
      <c r="P1343">
        <v>27000</v>
      </c>
      <c r="Q1343" t="s">
        <v>58</v>
      </c>
    </row>
    <row r="1344" spans="1:17">
      <c r="A1344">
        <v>1343</v>
      </c>
      <c r="B1344">
        <v>1343</v>
      </c>
      <c r="C1344" s="12">
        <v>44633</v>
      </c>
      <c r="D1344">
        <v>13</v>
      </c>
      <c r="E1344">
        <v>16</v>
      </c>
      <c r="F1344">
        <v>3</v>
      </c>
      <c r="G1344" t="s">
        <v>33</v>
      </c>
      <c r="H1344" t="s">
        <v>20</v>
      </c>
      <c r="I1344" t="s">
        <v>39</v>
      </c>
      <c r="J1344" t="s">
        <v>17</v>
      </c>
      <c r="K1344">
        <v>10000</v>
      </c>
      <c r="L1344" t="s">
        <v>18</v>
      </c>
      <c r="M1344">
        <v>30000</v>
      </c>
      <c r="N1344" t="s">
        <v>56</v>
      </c>
      <c r="O1344">
        <v>1500</v>
      </c>
      <c r="P1344">
        <v>28500</v>
      </c>
      <c r="Q1344" t="s">
        <v>59</v>
      </c>
    </row>
    <row r="1345" spans="1:17">
      <c r="A1345">
        <v>1344</v>
      </c>
      <c r="B1345">
        <v>1344</v>
      </c>
      <c r="C1345" s="12">
        <v>44713</v>
      </c>
      <c r="D1345">
        <v>46</v>
      </c>
      <c r="E1345">
        <v>1</v>
      </c>
      <c r="F1345">
        <v>2</v>
      </c>
      <c r="G1345" t="s">
        <v>14</v>
      </c>
      <c r="H1345" t="s">
        <v>15</v>
      </c>
      <c r="I1345" t="s">
        <v>16</v>
      </c>
      <c r="J1345" t="s">
        <v>17</v>
      </c>
      <c r="K1345">
        <v>9000</v>
      </c>
      <c r="L1345" t="s">
        <v>18</v>
      </c>
      <c r="M1345">
        <v>18000</v>
      </c>
      <c r="N1345" t="s">
        <v>56</v>
      </c>
      <c r="O1345">
        <v>900</v>
      </c>
      <c r="P1345">
        <v>17100</v>
      </c>
      <c r="Q1345" t="s">
        <v>63</v>
      </c>
    </row>
    <row r="1346" spans="1:17">
      <c r="A1346">
        <v>1345</v>
      </c>
      <c r="B1346">
        <v>1345</v>
      </c>
      <c r="C1346" s="12">
        <v>44751</v>
      </c>
      <c r="D1346">
        <v>65</v>
      </c>
      <c r="E1346">
        <v>12</v>
      </c>
      <c r="F1346">
        <v>1</v>
      </c>
      <c r="G1346" t="s">
        <v>19</v>
      </c>
      <c r="H1346" t="s">
        <v>20</v>
      </c>
      <c r="I1346" t="s">
        <v>35</v>
      </c>
      <c r="J1346" t="s">
        <v>17</v>
      </c>
      <c r="K1346">
        <v>10000</v>
      </c>
      <c r="L1346" t="s">
        <v>18</v>
      </c>
      <c r="M1346">
        <v>10000</v>
      </c>
      <c r="N1346" t="s">
        <v>19</v>
      </c>
      <c r="O1346">
        <v>0</v>
      </c>
      <c r="P1346">
        <v>10000</v>
      </c>
      <c r="Q1346" t="s">
        <v>60</v>
      </c>
    </row>
    <row r="1347" spans="1:17">
      <c r="A1347">
        <v>1346</v>
      </c>
      <c r="B1347">
        <v>1346</v>
      </c>
      <c r="C1347" s="12">
        <v>44679</v>
      </c>
      <c r="D1347">
        <v>96</v>
      </c>
      <c r="E1347">
        <v>7</v>
      </c>
      <c r="F1347">
        <v>2</v>
      </c>
      <c r="G1347" t="s">
        <v>14</v>
      </c>
      <c r="H1347" t="s">
        <v>20</v>
      </c>
      <c r="I1347" t="s">
        <v>28</v>
      </c>
      <c r="J1347" t="s">
        <v>17</v>
      </c>
      <c r="K1347">
        <v>9000</v>
      </c>
      <c r="L1347" t="s">
        <v>25</v>
      </c>
      <c r="M1347">
        <v>18000</v>
      </c>
      <c r="N1347" t="s">
        <v>56</v>
      </c>
      <c r="O1347">
        <v>900</v>
      </c>
      <c r="P1347">
        <v>17100</v>
      </c>
      <c r="Q1347" t="s">
        <v>57</v>
      </c>
    </row>
    <row r="1348" spans="1:17">
      <c r="A1348">
        <v>1347</v>
      </c>
      <c r="B1348">
        <v>1347</v>
      </c>
      <c r="C1348" s="12">
        <v>44741</v>
      </c>
      <c r="D1348">
        <v>71</v>
      </c>
      <c r="E1348">
        <v>8</v>
      </c>
      <c r="F1348">
        <v>2</v>
      </c>
      <c r="G1348" t="s">
        <v>33</v>
      </c>
      <c r="H1348" t="s">
        <v>20</v>
      </c>
      <c r="I1348" t="s">
        <v>29</v>
      </c>
      <c r="J1348" t="s">
        <v>17</v>
      </c>
      <c r="K1348">
        <v>9000</v>
      </c>
      <c r="L1348" t="s">
        <v>25</v>
      </c>
      <c r="M1348">
        <v>18000</v>
      </c>
      <c r="N1348" t="s">
        <v>56</v>
      </c>
      <c r="O1348">
        <v>900</v>
      </c>
      <c r="P1348">
        <v>17100</v>
      </c>
      <c r="Q1348" t="s">
        <v>63</v>
      </c>
    </row>
    <row r="1349" spans="1:17">
      <c r="A1349">
        <v>1348</v>
      </c>
      <c r="B1349">
        <v>1348</v>
      </c>
      <c r="C1349" s="12">
        <v>44767</v>
      </c>
      <c r="D1349">
        <v>55</v>
      </c>
      <c r="E1349">
        <v>7</v>
      </c>
      <c r="F1349">
        <v>2</v>
      </c>
      <c r="G1349" t="s">
        <v>33</v>
      </c>
      <c r="H1349" t="s">
        <v>20</v>
      </c>
      <c r="I1349" t="s">
        <v>28</v>
      </c>
      <c r="J1349" t="s">
        <v>17</v>
      </c>
      <c r="K1349">
        <v>9000</v>
      </c>
      <c r="L1349" t="s">
        <v>25</v>
      </c>
      <c r="M1349">
        <v>18000</v>
      </c>
      <c r="N1349" t="s">
        <v>56</v>
      </c>
      <c r="O1349">
        <v>900</v>
      </c>
      <c r="P1349">
        <v>17100</v>
      </c>
      <c r="Q1349" t="s">
        <v>60</v>
      </c>
    </row>
    <row r="1350" spans="1:17">
      <c r="A1350">
        <v>1349</v>
      </c>
      <c r="B1350">
        <v>1349</v>
      </c>
      <c r="C1350" s="12">
        <v>44589</v>
      </c>
      <c r="D1350">
        <v>91</v>
      </c>
      <c r="E1350">
        <v>9</v>
      </c>
      <c r="F1350">
        <v>3</v>
      </c>
      <c r="G1350" t="s">
        <v>45</v>
      </c>
      <c r="H1350" t="s">
        <v>20</v>
      </c>
      <c r="I1350" t="s">
        <v>31</v>
      </c>
      <c r="J1350" t="s">
        <v>17</v>
      </c>
      <c r="K1350">
        <v>9000</v>
      </c>
      <c r="L1350" t="s">
        <v>25</v>
      </c>
      <c r="M1350">
        <v>27000</v>
      </c>
      <c r="N1350" t="s">
        <v>56</v>
      </c>
      <c r="O1350">
        <v>1350</v>
      </c>
      <c r="P1350">
        <v>25650</v>
      </c>
      <c r="Q1350" t="s">
        <v>62</v>
      </c>
    </row>
    <row r="1351" spans="1:17">
      <c r="A1351">
        <v>1350</v>
      </c>
      <c r="B1351">
        <v>1350</v>
      </c>
      <c r="C1351" s="12">
        <v>44723</v>
      </c>
      <c r="D1351">
        <v>45</v>
      </c>
      <c r="E1351">
        <v>18</v>
      </c>
      <c r="F1351">
        <v>3</v>
      </c>
      <c r="G1351" t="s">
        <v>19</v>
      </c>
      <c r="H1351" t="s">
        <v>20</v>
      </c>
      <c r="I1351" t="s">
        <v>41</v>
      </c>
      <c r="J1351" t="s">
        <v>17</v>
      </c>
      <c r="K1351">
        <v>9000</v>
      </c>
      <c r="L1351" t="s">
        <v>18</v>
      </c>
      <c r="M1351">
        <v>27000</v>
      </c>
      <c r="N1351" t="s">
        <v>19</v>
      </c>
      <c r="O1351">
        <v>0</v>
      </c>
      <c r="P1351">
        <v>27000</v>
      </c>
      <c r="Q1351" t="s">
        <v>63</v>
      </c>
    </row>
    <row r="1352" spans="1:17">
      <c r="A1352">
        <v>1351</v>
      </c>
      <c r="B1352">
        <v>1351</v>
      </c>
      <c r="C1352" s="12">
        <v>44701</v>
      </c>
      <c r="D1352">
        <v>70</v>
      </c>
      <c r="E1352">
        <v>14</v>
      </c>
      <c r="F1352">
        <v>3</v>
      </c>
      <c r="G1352" t="s">
        <v>45</v>
      </c>
      <c r="H1352" t="s">
        <v>15</v>
      </c>
      <c r="I1352" t="s">
        <v>37</v>
      </c>
      <c r="J1352" t="s">
        <v>17</v>
      </c>
      <c r="K1352">
        <v>10000</v>
      </c>
      <c r="L1352" t="s">
        <v>18</v>
      </c>
      <c r="M1352">
        <v>30000</v>
      </c>
      <c r="N1352" t="s">
        <v>56</v>
      </c>
      <c r="O1352">
        <v>1500</v>
      </c>
      <c r="P1352">
        <v>28500</v>
      </c>
      <c r="Q1352" t="s">
        <v>64</v>
      </c>
    </row>
    <row r="1353" spans="1:17">
      <c r="A1353">
        <v>1352</v>
      </c>
      <c r="B1353">
        <v>1352</v>
      </c>
      <c r="C1353" s="12">
        <v>44683</v>
      </c>
      <c r="D1353">
        <v>33</v>
      </c>
      <c r="E1353">
        <v>10</v>
      </c>
      <c r="F1353">
        <v>1</v>
      </c>
      <c r="G1353" t="s">
        <v>22</v>
      </c>
      <c r="H1353" t="s">
        <v>20</v>
      </c>
      <c r="I1353" t="s">
        <v>32</v>
      </c>
      <c r="J1353" t="s">
        <v>17</v>
      </c>
      <c r="K1353">
        <v>9000</v>
      </c>
      <c r="L1353" t="s">
        <v>18</v>
      </c>
      <c r="M1353">
        <v>9000</v>
      </c>
      <c r="N1353" t="s">
        <v>56</v>
      </c>
      <c r="O1353">
        <v>450</v>
      </c>
      <c r="P1353">
        <v>8550</v>
      </c>
      <c r="Q1353" t="s">
        <v>64</v>
      </c>
    </row>
    <row r="1354" spans="1:17">
      <c r="A1354">
        <v>1353</v>
      </c>
      <c r="B1354">
        <v>1353</v>
      </c>
      <c r="C1354" s="12">
        <v>44604</v>
      </c>
      <c r="D1354">
        <v>69</v>
      </c>
      <c r="E1354">
        <v>13</v>
      </c>
      <c r="F1354">
        <v>3</v>
      </c>
      <c r="G1354" t="s">
        <v>22</v>
      </c>
      <c r="H1354" t="s">
        <v>20</v>
      </c>
      <c r="I1354" t="s">
        <v>36</v>
      </c>
      <c r="J1354" t="s">
        <v>17</v>
      </c>
      <c r="K1354">
        <v>10000</v>
      </c>
      <c r="L1354" t="s">
        <v>18</v>
      </c>
      <c r="M1354">
        <v>30000</v>
      </c>
      <c r="N1354" t="s">
        <v>56</v>
      </c>
      <c r="O1354">
        <v>1500</v>
      </c>
      <c r="P1354">
        <v>28500</v>
      </c>
      <c r="Q1354" t="s">
        <v>61</v>
      </c>
    </row>
    <row r="1355" spans="1:17">
      <c r="A1355">
        <v>1354</v>
      </c>
      <c r="B1355">
        <v>1354</v>
      </c>
      <c r="C1355" s="12">
        <v>44803</v>
      </c>
      <c r="D1355">
        <v>33</v>
      </c>
      <c r="E1355">
        <v>14</v>
      </c>
      <c r="F1355">
        <v>1</v>
      </c>
      <c r="G1355" t="s">
        <v>19</v>
      </c>
      <c r="H1355" t="s">
        <v>20</v>
      </c>
      <c r="I1355" t="s">
        <v>37</v>
      </c>
      <c r="J1355" t="s">
        <v>17</v>
      </c>
      <c r="K1355">
        <v>10000</v>
      </c>
      <c r="L1355" t="s">
        <v>18</v>
      </c>
      <c r="M1355">
        <v>10000</v>
      </c>
      <c r="N1355" t="s">
        <v>19</v>
      </c>
      <c r="O1355">
        <v>0</v>
      </c>
      <c r="P1355">
        <v>10000</v>
      </c>
      <c r="Q1355" t="s">
        <v>58</v>
      </c>
    </row>
    <row r="1356" spans="1:17">
      <c r="A1356">
        <v>1355</v>
      </c>
      <c r="B1356">
        <v>1355</v>
      </c>
      <c r="C1356" s="12">
        <v>44745</v>
      </c>
      <c r="D1356">
        <v>39</v>
      </c>
      <c r="E1356">
        <v>1</v>
      </c>
      <c r="F1356">
        <v>2</v>
      </c>
      <c r="G1356" t="s">
        <v>33</v>
      </c>
      <c r="H1356" t="s">
        <v>15</v>
      </c>
      <c r="I1356" t="s">
        <v>16</v>
      </c>
      <c r="J1356" t="s">
        <v>17</v>
      </c>
      <c r="K1356">
        <v>9000</v>
      </c>
      <c r="L1356" t="s">
        <v>18</v>
      </c>
      <c r="M1356">
        <v>18000</v>
      </c>
      <c r="N1356" t="s">
        <v>56</v>
      </c>
      <c r="O1356">
        <v>900</v>
      </c>
      <c r="P1356">
        <v>17100</v>
      </c>
      <c r="Q1356" t="s">
        <v>60</v>
      </c>
    </row>
    <row r="1357" spans="1:17">
      <c r="A1357">
        <v>1356</v>
      </c>
      <c r="B1357">
        <v>1356</v>
      </c>
      <c r="C1357" s="12">
        <v>44640</v>
      </c>
      <c r="D1357">
        <v>80</v>
      </c>
      <c r="E1357">
        <v>7</v>
      </c>
      <c r="F1357">
        <v>3</v>
      </c>
      <c r="G1357" t="s">
        <v>45</v>
      </c>
      <c r="H1357" t="s">
        <v>15</v>
      </c>
      <c r="I1357" t="s">
        <v>28</v>
      </c>
      <c r="J1357" t="s">
        <v>17</v>
      </c>
      <c r="K1357">
        <v>9000</v>
      </c>
      <c r="L1357" t="s">
        <v>25</v>
      </c>
      <c r="M1357">
        <v>27000</v>
      </c>
      <c r="N1357" t="s">
        <v>56</v>
      </c>
      <c r="O1357">
        <v>1350</v>
      </c>
      <c r="P1357">
        <v>25650</v>
      </c>
      <c r="Q1357" t="s">
        <v>59</v>
      </c>
    </row>
    <row r="1358" spans="1:17">
      <c r="A1358">
        <v>1357</v>
      </c>
      <c r="B1358">
        <v>1357</v>
      </c>
      <c r="C1358" s="12">
        <v>44700</v>
      </c>
      <c r="D1358">
        <v>34</v>
      </c>
      <c r="E1358">
        <v>3</v>
      </c>
      <c r="F1358">
        <v>1</v>
      </c>
      <c r="G1358" t="s">
        <v>30</v>
      </c>
      <c r="H1358" t="s">
        <v>15</v>
      </c>
      <c r="I1358" t="s">
        <v>23</v>
      </c>
      <c r="J1358" t="s">
        <v>17</v>
      </c>
      <c r="K1358">
        <v>9000</v>
      </c>
      <c r="L1358" t="s">
        <v>18</v>
      </c>
      <c r="M1358">
        <v>9000</v>
      </c>
      <c r="N1358" t="s">
        <v>56</v>
      </c>
      <c r="O1358">
        <v>450</v>
      </c>
      <c r="P1358">
        <v>8550</v>
      </c>
      <c r="Q1358" t="s">
        <v>64</v>
      </c>
    </row>
    <row r="1359" spans="1:17">
      <c r="A1359">
        <v>1358</v>
      </c>
      <c r="B1359">
        <v>1358</v>
      </c>
      <c r="C1359" s="12">
        <v>44702</v>
      </c>
      <c r="D1359">
        <v>40</v>
      </c>
      <c r="E1359">
        <v>9</v>
      </c>
      <c r="F1359">
        <v>2</v>
      </c>
      <c r="G1359" t="s">
        <v>19</v>
      </c>
      <c r="H1359" t="s">
        <v>20</v>
      </c>
      <c r="I1359" t="s">
        <v>31</v>
      </c>
      <c r="J1359" t="s">
        <v>17</v>
      </c>
      <c r="K1359">
        <v>9000</v>
      </c>
      <c r="L1359" t="s">
        <v>25</v>
      </c>
      <c r="M1359">
        <v>18000</v>
      </c>
      <c r="N1359" t="s">
        <v>19</v>
      </c>
      <c r="O1359">
        <v>0</v>
      </c>
      <c r="P1359">
        <v>18000</v>
      </c>
      <c r="Q1359" t="s">
        <v>64</v>
      </c>
    </row>
    <row r="1360" spans="1:17">
      <c r="A1360">
        <v>1359</v>
      </c>
      <c r="B1360">
        <v>1359</v>
      </c>
      <c r="C1360" s="12">
        <v>44659</v>
      </c>
      <c r="D1360">
        <v>73</v>
      </c>
      <c r="E1360">
        <v>10</v>
      </c>
      <c r="F1360">
        <v>3</v>
      </c>
      <c r="G1360" t="s">
        <v>19</v>
      </c>
      <c r="H1360" t="s">
        <v>15</v>
      </c>
      <c r="I1360" t="s">
        <v>32</v>
      </c>
      <c r="J1360" t="s">
        <v>17</v>
      </c>
      <c r="K1360">
        <v>9000</v>
      </c>
      <c r="L1360" t="s">
        <v>18</v>
      </c>
      <c r="M1360">
        <v>27000</v>
      </c>
      <c r="N1360" t="s">
        <v>19</v>
      </c>
      <c r="O1360">
        <v>0</v>
      </c>
      <c r="P1360">
        <v>27000</v>
      </c>
      <c r="Q1360" t="s">
        <v>57</v>
      </c>
    </row>
    <row r="1361" spans="1:17">
      <c r="A1361">
        <v>1360</v>
      </c>
      <c r="B1361">
        <v>1360</v>
      </c>
      <c r="C1361" s="12">
        <v>44619</v>
      </c>
      <c r="D1361">
        <v>39</v>
      </c>
      <c r="E1361">
        <v>3</v>
      </c>
      <c r="F1361">
        <v>3</v>
      </c>
      <c r="G1361" t="s">
        <v>33</v>
      </c>
      <c r="H1361" t="s">
        <v>15</v>
      </c>
      <c r="I1361" t="s">
        <v>23</v>
      </c>
      <c r="J1361" t="s">
        <v>17</v>
      </c>
      <c r="K1361">
        <v>9000</v>
      </c>
      <c r="L1361" t="s">
        <v>18</v>
      </c>
      <c r="M1361">
        <v>27000</v>
      </c>
      <c r="N1361" t="s">
        <v>56</v>
      </c>
      <c r="O1361">
        <v>1350</v>
      </c>
      <c r="P1361">
        <v>25650</v>
      </c>
      <c r="Q1361" t="s">
        <v>61</v>
      </c>
    </row>
    <row r="1362" spans="1:17">
      <c r="A1362">
        <v>1361</v>
      </c>
      <c r="B1362">
        <v>1361</v>
      </c>
      <c r="C1362" s="12">
        <v>44592</v>
      </c>
      <c r="D1362">
        <v>1</v>
      </c>
      <c r="E1362">
        <v>16</v>
      </c>
      <c r="F1362">
        <v>2</v>
      </c>
      <c r="G1362" t="s">
        <v>19</v>
      </c>
      <c r="H1362" t="s">
        <v>15</v>
      </c>
      <c r="I1362" t="s">
        <v>39</v>
      </c>
      <c r="J1362" t="s">
        <v>17</v>
      </c>
      <c r="K1362">
        <v>10000</v>
      </c>
      <c r="L1362" t="s">
        <v>18</v>
      </c>
      <c r="M1362">
        <v>20000</v>
      </c>
      <c r="N1362" t="s">
        <v>19</v>
      </c>
      <c r="O1362">
        <v>0</v>
      </c>
      <c r="P1362">
        <v>20000</v>
      </c>
      <c r="Q1362" t="s">
        <v>62</v>
      </c>
    </row>
    <row r="1363" spans="1:17">
      <c r="A1363">
        <v>1362</v>
      </c>
      <c r="B1363">
        <v>1362</v>
      </c>
      <c r="C1363" s="12">
        <v>44569</v>
      </c>
      <c r="D1363">
        <v>85</v>
      </c>
      <c r="E1363">
        <v>7</v>
      </c>
      <c r="F1363">
        <v>1</v>
      </c>
      <c r="G1363" t="s">
        <v>33</v>
      </c>
      <c r="H1363" t="s">
        <v>15</v>
      </c>
      <c r="I1363" t="s">
        <v>28</v>
      </c>
      <c r="J1363" t="s">
        <v>17</v>
      </c>
      <c r="K1363">
        <v>9000</v>
      </c>
      <c r="L1363" t="s">
        <v>25</v>
      </c>
      <c r="M1363">
        <v>9000</v>
      </c>
      <c r="N1363" t="s">
        <v>56</v>
      </c>
      <c r="O1363">
        <v>450</v>
      </c>
      <c r="P1363">
        <v>8550</v>
      </c>
      <c r="Q1363" t="s">
        <v>62</v>
      </c>
    </row>
    <row r="1364" spans="1:17">
      <c r="A1364">
        <v>1363</v>
      </c>
      <c r="B1364">
        <v>1363</v>
      </c>
      <c r="C1364" s="12">
        <v>44567</v>
      </c>
      <c r="D1364">
        <v>10</v>
      </c>
      <c r="E1364">
        <v>2</v>
      </c>
      <c r="F1364">
        <v>1</v>
      </c>
      <c r="G1364" t="s">
        <v>22</v>
      </c>
      <c r="H1364" t="s">
        <v>20</v>
      </c>
      <c r="I1364" t="s">
        <v>21</v>
      </c>
      <c r="J1364" t="s">
        <v>17</v>
      </c>
      <c r="K1364">
        <v>9000</v>
      </c>
      <c r="L1364" t="s">
        <v>18</v>
      </c>
      <c r="M1364">
        <v>9000</v>
      </c>
      <c r="N1364" t="s">
        <v>56</v>
      </c>
      <c r="O1364">
        <v>450</v>
      </c>
      <c r="P1364">
        <v>8550</v>
      </c>
      <c r="Q1364" t="s">
        <v>62</v>
      </c>
    </row>
    <row r="1365" spans="1:17">
      <c r="A1365">
        <v>1364</v>
      </c>
      <c r="B1365">
        <v>1364</v>
      </c>
      <c r="C1365" s="12">
        <v>44636</v>
      </c>
      <c r="D1365">
        <v>5</v>
      </c>
      <c r="E1365">
        <v>8</v>
      </c>
      <c r="F1365">
        <v>1</v>
      </c>
      <c r="G1365" t="s">
        <v>33</v>
      </c>
      <c r="H1365" t="s">
        <v>15</v>
      </c>
      <c r="I1365" t="s">
        <v>29</v>
      </c>
      <c r="J1365" t="s">
        <v>17</v>
      </c>
      <c r="K1365">
        <v>9000</v>
      </c>
      <c r="L1365" t="s">
        <v>25</v>
      </c>
      <c r="M1365">
        <v>9000</v>
      </c>
      <c r="N1365" t="s">
        <v>56</v>
      </c>
      <c r="O1365">
        <v>450</v>
      </c>
      <c r="P1365">
        <v>8550</v>
      </c>
      <c r="Q1365" t="s">
        <v>59</v>
      </c>
    </row>
    <row r="1366" spans="1:17">
      <c r="A1366">
        <v>1365</v>
      </c>
      <c r="B1366">
        <v>1365</v>
      </c>
      <c r="C1366" s="12">
        <v>44607</v>
      </c>
      <c r="D1366">
        <v>7</v>
      </c>
      <c r="E1366">
        <v>7</v>
      </c>
      <c r="F1366">
        <v>2</v>
      </c>
      <c r="G1366" t="s">
        <v>45</v>
      </c>
      <c r="H1366" t="s">
        <v>20</v>
      </c>
      <c r="I1366" t="s">
        <v>28</v>
      </c>
      <c r="J1366" t="s">
        <v>17</v>
      </c>
      <c r="K1366">
        <v>9000</v>
      </c>
      <c r="L1366" t="s">
        <v>25</v>
      </c>
      <c r="M1366">
        <v>18000</v>
      </c>
      <c r="N1366" t="s">
        <v>56</v>
      </c>
      <c r="O1366">
        <v>900</v>
      </c>
      <c r="P1366">
        <v>17100</v>
      </c>
      <c r="Q1366" t="s">
        <v>61</v>
      </c>
    </row>
    <row r="1367" spans="1:17">
      <c r="A1367">
        <v>1366</v>
      </c>
      <c r="B1367">
        <v>1366</v>
      </c>
      <c r="C1367" s="12">
        <v>44700</v>
      </c>
      <c r="D1367">
        <v>51</v>
      </c>
      <c r="E1367">
        <v>13</v>
      </c>
      <c r="F1367">
        <v>1</v>
      </c>
      <c r="G1367" t="s">
        <v>22</v>
      </c>
      <c r="H1367" t="s">
        <v>15</v>
      </c>
      <c r="I1367" t="s">
        <v>36</v>
      </c>
      <c r="J1367" t="s">
        <v>17</v>
      </c>
      <c r="K1367">
        <v>10000</v>
      </c>
      <c r="L1367" t="s">
        <v>18</v>
      </c>
      <c r="M1367">
        <v>10000</v>
      </c>
      <c r="N1367" t="s">
        <v>56</v>
      </c>
      <c r="O1367">
        <v>500</v>
      </c>
      <c r="P1367">
        <v>9500</v>
      </c>
      <c r="Q1367" t="s">
        <v>64</v>
      </c>
    </row>
    <row r="1368" spans="1:17">
      <c r="A1368">
        <v>1367</v>
      </c>
      <c r="B1368">
        <v>1367</v>
      </c>
      <c r="C1368" s="12">
        <v>44786</v>
      </c>
      <c r="D1368">
        <v>81</v>
      </c>
      <c r="E1368">
        <v>18</v>
      </c>
      <c r="F1368">
        <v>1</v>
      </c>
      <c r="G1368" t="s">
        <v>30</v>
      </c>
      <c r="H1368" t="s">
        <v>15</v>
      </c>
      <c r="I1368" t="s">
        <v>41</v>
      </c>
      <c r="J1368" t="s">
        <v>17</v>
      </c>
      <c r="K1368">
        <v>9000</v>
      </c>
      <c r="L1368" t="s">
        <v>18</v>
      </c>
      <c r="M1368">
        <v>9000</v>
      </c>
      <c r="N1368" t="s">
        <v>56</v>
      </c>
      <c r="O1368">
        <v>450</v>
      </c>
      <c r="P1368">
        <v>8550</v>
      </c>
      <c r="Q1368" t="s">
        <v>58</v>
      </c>
    </row>
    <row r="1369" spans="1:17">
      <c r="A1369">
        <v>1368</v>
      </c>
      <c r="B1369">
        <v>1368</v>
      </c>
      <c r="C1369" s="12">
        <v>44638</v>
      </c>
      <c r="D1369">
        <v>90</v>
      </c>
      <c r="E1369">
        <v>15</v>
      </c>
      <c r="F1369">
        <v>3</v>
      </c>
      <c r="G1369" t="s">
        <v>22</v>
      </c>
      <c r="H1369" t="s">
        <v>20</v>
      </c>
      <c r="I1369" t="s">
        <v>38</v>
      </c>
      <c r="J1369" t="s">
        <v>17</v>
      </c>
      <c r="K1369">
        <v>10000</v>
      </c>
      <c r="L1369" t="s">
        <v>18</v>
      </c>
      <c r="M1369">
        <v>30000</v>
      </c>
      <c r="N1369" t="s">
        <v>56</v>
      </c>
      <c r="O1369">
        <v>1500</v>
      </c>
      <c r="P1369">
        <v>28500</v>
      </c>
      <c r="Q1369" t="s">
        <v>59</v>
      </c>
    </row>
    <row r="1370" spans="1:17">
      <c r="A1370">
        <v>1369</v>
      </c>
      <c r="B1370">
        <v>1369</v>
      </c>
      <c r="C1370" s="12">
        <v>44718</v>
      </c>
      <c r="D1370">
        <v>69</v>
      </c>
      <c r="E1370">
        <v>16</v>
      </c>
      <c r="F1370">
        <v>1</v>
      </c>
      <c r="G1370" t="s">
        <v>14</v>
      </c>
      <c r="H1370" t="s">
        <v>15</v>
      </c>
      <c r="I1370" t="s">
        <v>39</v>
      </c>
      <c r="J1370" t="s">
        <v>17</v>
      </c>
      <c r="K1370">
        <v>10000</v>
      </c>
      <c r="L1370" t="s">
        <v>18</v>
      </c>
      <c r="M1370">
        <v>10000</v>
      </c>
      <c r="N1370" t="s">
        <v>56</v>
      </c>
      <c r="O1370">
        <v>500</v>
      </c>
      <c r="P1370">
        <v>9500</v>
      </c>
      <c r="Q1370" t="s">
        <v>63</v>
      </c>
    </row>
    <row r="1371" spans="1:17">
      <c r="A1371">
        <v>1370</v>
      </c>
      <c r="B1371">
        <v>1370</v>
      </c>
      <c r="C1371" s="12">
        <v>44570</v>
      </c>
      <c r="D1371">
        <v>12</v>
      </c>
      <c r="E1371">
        <v>9</v>
      </c>
      <c r="F1371">
        <v>1</v>
      </c>
      <c r="G1371" t="s">
        <v>33</v>
      </c>
      <c r="H1371" t="s">
        <v>15</v>
      </c>
      <c r="I1371" t="s">
        <v>31</v>
      </c>
      <c r="J1371" t="s">
        <v>17</v>
      </c>
      <c r="K1371">
        <v>9000</v>
      </c>
      <c r="L1371" t="s">
        <v>25</v>
      </c>
      <c r="M1371">
        <v>9000</v>
      </c>
      <c r="N1371" t="s">
        <v>56</v>
      </c>
      <c r="O1371">
        <v>450</v>
      </c>
      <c r="P1371">
        <v>8550</v>
      </c>
      <c r="Q1371" t="s">
        <v>62</v>
      </c>
    </row>
    <row r="1372" spans="1:17">
      <c r="A1372">
        <v>1371</v>
      </c>
      <c r="B1372">
        <v>1371</v>
      </c>
      <c r="C1372" s="12">
        <v>44716</v>
      </c>
      <c r="D1372">
        <v>89</v>
      </c>
      <c r="E1372">
        <v>13</v>
      </c>
      <c r="F1372">
        <v>1</v>
      </c>
      <c r="G1372" t="s">
        <v>30</v>
      </c>
      <c r="H1372" t="s">
        <v>20</v>
      </c>
      <c r="I1372" t="s">
        <v>36</v>
      </c>
      <c r="J1372" t="s">
        <v>17</v>
      </c>
      <c r="K1372">
        <v>10000</v>
      </c>
      <c r="L1372" t="s">
        <v>18</v>
      </c>
      <c r="M1372">
        <v>10000</v>
      </c>
      <c r="N1372" t="s">
        <v>56</v>
      </c>
      <c r="O1372">
        <v>500</v>
      </c>
      <c r="P1372">
        <v>9500</v>
      </c>
      <c r="Q1372" t="s">
        <v>63</v>
      </c>
    </row>
    <row r="1373" spans="1:17">
      <c r="A1373">
        <v>1372</v>
      </c>
      <c r="B1373">
        <v>1372</v>
      </c>
      <c r="C1373" s="12">
        <v>44629</v>
      </c>
      <c r="D1373">
        <v>35</v>
      </c>
      <c r="E1373">
        <v>2</v>
      </c>
      <c r="F1373">
        <v>2</v>
      </c>
      <c r="G1373" t="s">
        <v>19</v>
      </c>
      <c r="H1373" t="s">
        <v>15</v>
      </c>
      <c r="I1373" t="s">
        <v>21</v>
      </c>
      <c r="J1373" t="s">
        <v>17</v>
      </c>
      <c r="K1373">
        <v>9000</v>
      </c>
      <c r="L1373" t="s">
        <v>18</v>
      </c>
      <c r="M1373">
        <v>18000</v>
      </c>
      <c r="N1373" t="s">
        <v>19</v>
      </c>
      <c r="O1373">
        <v>0</v>
      </c>
      <c r="P1373">
        <v>18000</v>
      </c>
      <c r="Q1373" t="s">
        <v>59</v>
      </c>
    </row>
    <row r="1374" spans="1:17">
      <c r="A1374">
        <v>1373</v>
      </c>
      <c r="B1374">
        <v>1373</v>
      </c>
      <c r="C1374" s="12">
        <v>44655</v>
      </c>
      <c r="D1374">
        <v>65</v>
      </c>
      <c r="E1374">
        <v>4</v>
      </c>
      <c r="F1374">
        <v>1</v>
      </c>
      <c r="G1374" t="s">
        <v>30</v>
      </c>
      <c r="H1374" t="s">
        <v>20</v>
      </c>
      <c r="I1374" t="s">
        <v>24</v>
      </c>
      <c r="J1374" t="s">
        <v>17</v>
      </c>
      <c r="K1374">
        <v>9000</v>
      </c>
      <c r="L1374" t="s">
        <v>25</v>
      </c>
      <c r="M1374">
        <v>9000</v>
      </c>
      <c r="N1374" t="s">
        <v>56</v>
      </c>
      <c r="O1374">
        <v>450</v>
      </c>
      <c r="P1374">
        <v>8550</v>
      </c>
      <c r="Q1374" t="s">
        <v>57</v>
      </c>
    </row>
    <row r="1375" spans="1:17">
      <c r="A1375">
        <v>1374</v>
      </c>
      <c r="B1375">
        <v>1374</v>
      </c>
      <c r="C1375" s="12">
        <v>44727</v>
      </c>
      <c r="D1375">
        <v>83</v>
      </c>
      <c r="E1375">
        <v>10</v>
      </c>
      <c r="F1375">
        <v>2</v>
      </c>
      <c r="G1375" t="s">
        <v>45</v>
      </c>
      <c r="H1375" t="s">
        <v>15</v>
      </c>
      <c r="I1375" t="s">
        <v>32</v>
      </c>
      <c r="J1375" t="s">
        <v>17</v>
      </c>
      <c r="K1375">
        <v>9000</v>
      </c>
      <c r="L1375" t="s">
        <v>18</v>
      </c>
      <c r="M1375">
        <v>18000</v>
      </c>
      <c r="N1375" t="s">
        <v>56</v>
      </c>
      <c r="O1375">
        <v>900</v>
      </c>
      <c r="P1375">
        <v>17100</v>
      </c>
      <c r="Q1375" t="s">
        <v>63</v>
      </c>
    </row>
    <row r="1376" spans="1:17">
      <c r="A1376">
        <v>1375</v>
      </c>
      <c r="B1376">
        <v>1375</v>
      </c>
      <c r="C1376" s="12">
        <v>44607</v>
      </c>
      <c r="D1376">
        <v>14</v>
      </c>
      <c r="E1376">
        <v>3</v>
      </c>
      <c r="F1376">
        <v>3</v>
      </c>
      <c r="G1376" t="s">
        <v>14</v>
      </c>
      <c r="H1376" t="s">
        <v>20</v>
      </c>
      <c r="I1376" t="s">
        <v>23</v>
      </c>
      <c r="J1376" t="s">
        <v>17</v>
      </c>
      <c r="K1376">
        <v>9000</v>
      </c>
      <c r="L1376" t="s">
        <v>18</v>
      </c>
      <c r="M1376">
        <v>27000</v>
      </c>
      <c r="N1376" t="s">
        <v>56</v>
      </c>
      <c r="O1376">
        <v>1350</v>
      </c>
      <c r="P1376">
        <v>25650</v>
      </c>
      <c r="Q1376" t="s">
        <v>61</v>
      </c>
    </row>
    <row r="1377" spans="1:17">
      <c r="A1377">
        <v>1376</v>
      </c>
      <c r="B1377">
        <v>1376</v>
      </c>
      <c r="C1377" s="12">
        <v>44774</v>
      </c>
      <c r="D1377">
        <v>82</v>
      </c>
      <c r="E1377">
        <v>10</v>
      </c>
      <c r="F1377">
        <v>1</v>
      </c>
      <c r="G1377" t="s">
        <v>33</v>
      </c>
      <c r="H1377" t="s">
        <v>20</v>
      </c>
      <c r="I1377" t="s">
        <v>32</v>
      </c>
      <c r="J1377" t="s">
        <v>17</v>
      </c>
      <c r="K1377">
        <v>9000</v>
      </c>
      <c r="L1377" t="s">
        <v>18</v>
      </c>
      <c r="M1377">
        <v>9000</v>
      </c>
      <c r="N1377" t="s">
        <v>56</v>
      </c>
      <c r="O1377">
        <v>450</v>
      </c>
      <c r="P1377">
        <v>8550</v>
      </c>
      <c r="Q1377" t="s">
        <v>58</v>
      </c>
    </row>
    <row r="1378" spans="1:17">
      <c r="A1378">
        <v>1377</v>
      </c>
      <c r="B1378">
        <v>1377</v>
      </c>
      <c r="C1378" s="12">
        <v>44673</v>
      </c>
      <c r="D1378">
        <v>60</v>
      </c>
      <c r="E1378">
        <v>17</v>
      </c>
      <c r="F1378">
        <v>1</v>
      </c>
      <c r="G1378" t="s">
        <v>22</v>
      </c>
      <c r="H1378" t="s">
        <v>20</v>
      </c>
      <c r="I1378" t="s">
        <v>40</v>
      </c>
      <c r="J1378" t="s">
        <v>17</v>
      </c>
      <c r="K1378">
        <v>10000</v>
      </c>
      <c r="L1378" t="s">
        <v>18</v>
      </c>
      <c r="M1378">
        <v>10000</v>
      </c>
      <c r="N1378" t="s">
        <v>56</v>
      </c>
      <c r="O1378">
        <v>500</v>
      </c>
      <c r="P1378">
        <v>9500</v>
      </c>
      <c r="Q1378" t="s">
        <v>57</v>
      </c>
    </row>
    <row r="1379" spans="1:17">
      <c r="A1379">
        <v>1378</v>
      </c>
      <c r="B1379">
        <v>1378</v>
      </c>
      <c r="C1379" s="12">
        <v>44672</v>
      </c>
      <c r="D1379">
        <v>26</v>
      </c>
      <c r="E1379">
        <v>2</v>
      </c>
      <c r="F1379">
        <v>2</v>
      </c>
      <c r="G1379" t="s">
        <v>45</v>
      </c>
      <c r="H1379" t="s">
        <v>15</v>
      </c>
      <c r="I1379" t="s">
        <v>21</v>
      </c>
      <c r="J1379" t="s">
        <v>17</v>
      </c>
      <c r="K1379">
        <v>9000</v>
      </c>
      <c r="L1379" t="s">
        <v>18</v>
      </c>
      <c r="M1379">
        <v>18000</v>
      </c>
      <c r="N1379" t="s">
        <v>56</v>
      </c>
      <c r="O1379">
        <v>900</v>
      </c>
      <c r="P1379">
        <v>17100</v>
      </c>
      <c r="Q1379" t="s">
        <v>57</v>
      </c>
    </row>
    <row r="1380" spans="1:17">
      <c r="A1380">
        <v>1379</v>
      </c>
      <c r="B1380">
        <v>1379</v>
      </c>
      <c r="C1380" s="12">
        <v>44700</v>
      </c>
      <c r="D1380">
        <v>99</v>
      </c>
      <c r="E1380">
        <v>10</v>
      </c>
      <c r="F1380">
        <v>3</v>
      </c>
      <c r="G1380" t="s">
        <v>33</v>
      </c>
      <c r="H1380" t="s">
        <v>20</v>
      </c>
      <c r="I1380" t="s">
        <v>32</v>
      </c>
      <c r="J1380" t="s">
        <v>17</v>
      </c>
      <c r="K1380">
        <v>9000</v>
      </c>
      <c r="L1380" t="s">
        <v>18</v>
      </c>
      <c r="M1380">
        <v>27000</v>
      </c>
      <c r="N1380" t="s">
        <v>56</v>
      </c>
      <c r="O1380">
        <v>1350</v>
      </c>
      <c r="P1380">
        <v>25650</v>
      </c>
      <c r="Q1380" t="s">
        <v>64</v>
      </c>
    </row>
    <row r="1381" spans="1:17">
      <c r="A1381">
        <v>1380</v>
      </c>
      <c r="B1381">
        <v>1380</v>
      </c>
      <c r="C1381" s="12">
        <v>44749</v>
      </c>
      <c r="D1381">
        <v>95</v>
      </c>
      <c r="E1381">
        <v>3</v>
      </c>
      <c r="F1381">
        <v>2</v>
      </c>
      <c r="G1381" t="s">
        <v>45</v>
      </c>
      <c r="H1381" t="s">
        <v>15</v>
      </c>
      <c r="I1381" t="s">
        <v>23</v>
      </c>
      <c r="J1381" t="s">
        <v>17</v>
      </c>
      <c r="K1381">
        <v>9000</v>
      </c>
      <c r="L1381" t="s">
        <v>18</v>
      </c>
      <c r="M1381">
        <v>18000</v>
      </c>
      <c r="N1381" t="s">
        <v>56</v>
      </c>
      <c r="O1381">
        <v>900</v>
      </c>
      <c r="P1381">
        <v>17100</v>
      </c>
      <c r="Q1381" t="s">
        <v>60</v>
      </c>
    </row>
    <row r="1382" spans="1:17">
      <c r="A1382">
        <v>1381</v>
      </c>
      <c r="B1382">
        <v>1381</v>
      </c>
      <c r="C1382" s="12">
        <v>44645</v>
      </c>
      <c r="D1382">
        <v>70</v>
      </c>
      <c r="E1382">
        <v>4</v>
      </c>
      <c r="F1382">
        <v>1</v>
      </c>
      <c r="G1382" t="s">
        <v>30</v>
      </c>
      <c r="H1382" t="s">
        <v>20</v>
      </c>
      <c r="I1382" t="s">
        <v>24</v>
      </c>
      <c r="J1382" t="s">
        <v>17</v>
      </c>
      <c r="K1382">
        <v>9000</v>
      </c>
      <c r="L1382" t="s">
        <v>25</v>
      </c>
      <c r="M1382">
        <v>9000</v>
      </c>
      <c r="N1382" t="s">
        <v>56</v>
      </c>
      <c r="O1382">
        <v>450</v>
      </c>
      <c r="P1382">
        <v>8550</v>
      </c>
      <c r="Q1382" t="s">
        <v>59</v>
      </c>
    </row>
    <row r="1383" spans="1:17">
      <c r="A1383">
        <v>1382</v>
      </c>
      <c r="B1383">
        <v>1382</v>
      </c>
      <c r="C1383" s="12">
        <v>44633</v>
      </c>
      <c r="D1383">
        <v>33</v>
      </c>
      <c r="E1383">
        <v>16</v>
      </c>
      <c r="F1383">
        <v>2</v>
      </c>
      <c r="G1383" t="s">
        <v>14</v>
      </c>
      <c r="H1383" t="s">
        <v>20</v>
      </c>
      <c r="I1383" t="s">
        <v>39</v>
      </c>
      <c r="J1383" t="s">
        <v>17</v>
      </c>
      <c r="K1383">
        <v>10000</v>
      </c>
      <c r="L1383" t="s">
        <v>18</v>
      </c>
      <c r="M1383">
        <v>20000</v>
      </c>
      <c r="N1383" t="s">
        <v>56</v>
      </c>
      <c r="O1383">
        <v>1000</v>
      </c>
      <c r="P1383">
        <v>19000</v>
      </c>
      <c r="Q1383" t="s">
        <v>59</v>
      </c>
    </row>
    <row r="1384" spans="1:17">
      <c r="A1384">
        <v>1383</v>
      </c>
      <c r="B1384">
        <v>1383</v>
      </c>
      <c r="C1384" s="12">
        <v>44571</v>
      </c>
      <c r="D1384">
        <v>40</v>
      </c>
      <c r="E1384">
        <v>12</v>
      </c>
      <c r="F1384">
        <v>3</v>
      </c>
      <c r="G1384" t="s">
        <v>14</v>
      </c>
      <c r="H1384" t="s">
        <v>20</v>
      </c>
      <c r="I1384" t="s">
        <v>35</v>
      </c>
      <c r="J1384" t="s">
        <v>17</v>
      </c>
      <c r="K1384">
        <v>10000</v>
      </c>
      <c r="L1384" t="s">
        <v>18</v>
      </c>
      <c r="M1384">
        <v>30000</v>
      </c>
      <c r="N1384" t="s">
        <v>56</v>
      </c>
      <c r="O1384">
        <v>1500</v>
      </c>
      <c r="P1384">
        <v>28500</v>
      </c>
      <c r="Q1384" t="s">
        <v>62</v>
      </c>
    </row>
    <row r="1385" spans="1:17">
      <c r="A1385">
        <v>1384</v>
      </c>
      <c r="B1385">
        <v>1384</v>
      </c>
      <c r="C1385" s="12">
        <v>44621</v>
      </c>
      <c r="D1385">
        <v>4</v>
      </c>
      <c r="E1385">
        <v>13</v>
      </c>
      <c r="F1385">
        <v>3</v>
      </c>
      <c r="G1385" t="s">
        <v>22</v>
      </c>
      <c r="H1385" t="s">
        <v>20</v>
      </c>
      <c r="I1385" t="s">
        <v>36</v>
      </c>
      <c r="J1385" t="s">
        <v>17</v>
      </c>
      <c r="K1385">
        <v>10000</v>
      </c>
      <c r="L1385" t="s">
        <v>18</v>
      </c>
      <c r="M1385">
        <v>30000</v>
      </c>
      <c r="N1385" t="s">
        <v>56</v>
      </c>
      <c r="O1385">
        <v>1500</v>
      </c>
      <c r="P1385">
        <v>28500</v>
      </c>
      <c r="Q1385" t="s">
        <v>59</v>
      </c>
    </row>
    <row r="1386" spans="1:17">
      <c r="A1386">
        <v>1385</v>
      </c>
      <c r="B1386">
        <v>1385</v>
      </c>
      <c r="C1386" s="12">
        <v>44696</v>
      </c>
      <c r="D1386">
        <v>24</v>
      </c>
      <c r="E1386">
        <v>1</v>
      </c>
      <c r="F1386">
        <v>3</v>
      </c>
      <c r="G1386" t="s">
        <v>33</v>
      </c>
      <c r="H1386" t="s">
        <v>20</v>
      </c>
      <c r="I1386" t="s">
        <v>16</v>
      </c>
      <c r="J1386" t="s">
        <v>17</v>
      </c>
      <c r="K1386">
        <v>9000</v>
      </c>
      <c r="L1386" t="s">
        <v>18</v>
      </c>
      <c r="M1386">
        <v>27000</v>
      </c>
      <c r="N1386" t="s">
        <v>56</v>
      </c>
      <c r="O1386">
        <v>1350</v>
      </c>
      <c r="P1386">
        <v>25650</v>
      </c>
      <c r="Q1386" t="s">
        <v>64</v>
      </c>
    </row>
    <row r="1387" spans="1:17">
      <c r="A1387">
        <v>1386</v>
      </c>
      <c r="B1387">
        <v>1386</v>
      </c>
      <c r="C1387" s="12">
        <v>44621</v>
      </c>
      <c r="D1387">
        <v>17</v>
      </c>
      <c r="E1387">
        <v>1</v>
      </c>
      <c r="F1387">
        <v>2</v>
      </c>
      <c r="G1387" t="s">
        <v>30</v>
      </c>
      <c r="H1387" t="s">
        <v>20</v>
      </c>
      <c r="I1387" t="s">
        <v>16</v>
      </c>
      <c r="J1387" t="s">
        <v>17</v>
      </c>
      <c r="K1387">
        <v>9000</v>
      </c>
      <c r="L1387" t="s">
        <v>18</v>
      </c>
      <c r="M1387">
        <v>18000</v>
      </c>
      <c r="N1387" t="s">
        <v>56</v>
      </c>
      <c r="O1387">
        <v>900</v>
      </c>
      <c r="P1387">
        <v>17100</v>
      </c>
      <c r="Q1387" t="s">
        <v>59</v>
      </c>
    </row>
    <row r="1388" spans="1:17">
      <c r="A1388">
        <v>1387</v>
      </c>
      <c r="B1388">
        <v>1387</v>
      </c>
      <c r="C1388" s="12">
        <v>44729</v>
      </c>
      <c r="D1388">
        <v>84</v>
      </c>
      <c r="E1388">
        <v>2</v>
      </c>
      <c r="F1388">
        <v>1</v>
      </c>
      <c r="G1388" t="s">
        <v>33</v>
      </c>
      <c r="H1388" t="s">
        <v>20</v>
      </c>
      <c r="I1388" t="s">
        <v>21</v>
      </c>
      <c r="J1388" t="s">
        <v>17</v>
      </c>
      <c r="K1388">
        <v>9000</v>
      </c>
      <c r="L1388" t="s">
        <v>18</v>
      </c>
      <c r="M1388">
        <v>9000</v>
      </c>
      <c r="N1388" t="s">
        <v>56</v>
      </c>
      <c r="O1388">
        <v>450</v>
      </c>
      <c r="P1388">
        <v>8550</v>
      </c>
      <c r="Q1388" t="s">
        <v>63</v>
      </c>
    </row>
    <row r="1389" spans="1:17">
      <c r="A1389">
        <v>1388</v>
      </c>
      <c r="B1389">
        <v>1388</v>
      </c>
      <c r="C1389" s="12">
        <v>44784</v>
      </c>
      <c r="D1389">
        <v>94</v>
      </c>
      <c r="E1389">
        <v>5</v>
      </c>
      <c r="F1389">
        <v>1</v>
      </c>
      <c r="G1389" t="s">
        <v>30</v>
      </c>
      <c r="H1389" t="s">
        <v>20</v>
      </c>
      <c r="I1389" t="s">
        <v>26</v>
      </c>
      <c r="J1389" t="s">
        <v>17</v>
      </c>
      <c r="K1389">
        <v>9000</v>
      </c>
      <c r="L1389" t="s">
        <v>25</v>
      </c>
      <c r="M1389">
        <v>9000</v>
      </c>
      <c r="N1389" t="s">
        <v>56</v>
      </c>
      <c r="O1389">
        <v>450</v>
      </c>
      <c r="P1389">
        <v>8550</v>
      </c>
      <c r="Q1389" t="s">
        <v>58</v>
      </c>
    </row>
    <row r="1390" spans="1:17">
      <c r="A1390">
        <v>1389</v>
      </c>
      <c r="B1390">
        <v>1389</v>
      </c>
      <c r="C1390" s="12">
        <v>44718</v>
      </c>
      <c r="D1390">
        <v>80</v>
      </c>
      <c r="E1390">
        <v>13</v>
      </c>
      <c r="F1390">
        <v>3</v>
      </c>
      <c r="G1390" t="s">
        <v>45</v>
      </c>
      <c r="H1390" t="s">
        <v>20</v>
      </c>
      <c r="I1390" t="s">
        <v>36</v>
      </c>
      <c r="J1390" t="s">
        <v>17</v>
      </c>
      <c r="K1390">
        <v>10000</v>
      </c>
      <c r="L1390" t="s">
        <v>18</v>
      </c>
      <c r="M1390">
        <v>30000</v>
      </c>
      <c r="N1390" t="s">
        <v>56</v>
      </c>
      <c r="O1390">
        <v>1500</v>
      </c>
      <c r="P1390">
        <v>28500</v>
      </c>
      <c r="Q1390" t="s">
        <v>63</v>
      </c>
    </row>
    <row r="1391" spans="1:17">
      <c r="A1391">
        <v>1390</v>
      </c>
      <c r="B1391">
        <v>1390</v>
      </c>
      <c r="C1391" s="12">
        <v>44786</v>
      </c>
      <c r="D1391">
        <v>2</v>
      </c>
      <c r="E1391">
        <v>13</v>
      </c>
      <c r="F1391">
        <v>1</v>
      </c>
      <c r="G1391" t="s">
        <v>14</v>
      </c>
      <c r="H1391" t="s">
        <v>15</v>
      </c>
      <c r="I1391" t="s">
        <v>36</v>
      </c>
      <c r="J1391" t="s">
        <v>17</v>
      </c>
      <c r="K1391">
        <v>10000</v>
      </c>
      <c r="L1391" t="s">
        <v>18</v>
      </c>
      <c r="M1391">
        <v>10000</v>
      </c>
      <c r="N1391" t="s">
        <v>56</v>
      </c>
      <c r="O1391">
        <v>500</v>
      </c>
      <c r="P1391">
        <v>9500</v>
      </c>
      <c r="Q1391" t="s">
        <v>58</v>
      </c>
    </row>
    <row r="1392" spans="1:17">
      <c r="A1392">
        <v>1391</v>
      </c>
      <c r="B1392">
        <v>1391</v>
      </c>
      <c r="C1392" s="12">
        <v>44596</v>
      </c>
      <c r="D1392">
        <v>37</v>
      </c>
      <c r="E1392">
        <v>7</v>
      </c>
      <c r="F1392">
        <v>3</v>
      </c>
      <c r="G1392" t="s">
        <v>30</v>
      </c>
      <c r="H1392" t="s">
        <v>15</v>
      </c>
      <c r="I1392" t="s">
        <v>28</v>
      </c>
      <c r="J1392" t="s">
        <v>17</v>
      </c>
      <c r="K1392">
        <v>9000</v>
      </c>
      <c r="L1392" t="s">
        <v>25</v>
      </c>
      <c r="M1392">
        <v>27000</v>
      </c>
      <c r="N1392" t="s">
        <v>56</v>
      </c>
      <c r="O1392">
        <v>1350</v>
      </c>
      <c r="P1392">
        <v>25650</v>
      </c>
      <c r="Q1392" t="s">
        <v>61</v>
      </c>
    </row>
    <row r="1393" spans="1:17">
      <c r="A1393">
        <v>1392</v>
      </c>
      <c r="B1393">
        <v>1392</v>
      </c>
      <c r="C1393" s="12">
        <v>44650</v>
      </c>
      <c r="D1393">
        <v>97</v>
      </c>
      <c r="E1393">
        <v>12</v>
      </c>
      <c r="F1393">
        <v>1</v>
      </c>
      <c r="G1393" t="s">
        <v>33</v>
      </c>
      <c r="H1393" t="s">
        <v>15</v>
      </c>
      <c r="I1393" t="s">
        <v>35</v>
      </c>
      <c r="J1393" t="s">
        <v>17</v>
      </c>
      <c r="K1393">
        <v>10000</v>
      </c>
      <c r="L1393" t="s">
        <v>18</v>
      </c>
      <c r="M1393">
        <v>10000</v>
      </c>
      <c r="N1393" t="s">
        <v>56</v>
      </c>
      <c r="O1393">
        <v>500</v>
      </c>
      <c r="P1393">
        <v>9500</v>
      </c>
      <c r="Q1393" t="s">
        <v>59</v>
      </c>
    </row>
    <row r="1394" spans="1:17">
      <c r="A1394">
        <v>1393</v>
      </c>
      <c r="B1394">
        <v>1393</v>
      </c>
      <c r="C1394" s="12">
        <v>44708</v>
      </c>
      <c r="D1394">
        <v>28</v>
      </c>
      <c r="E1394">
        <v>11</v>
      </c>
      <c r="F1394">
        <v>1</v>
      </c>
      <c r="G1394" t="s">
        <v>14</v>
      </c>
      <c r="H1394" t="s">
        <v>15</v>
      </c>
      <c r="I1394" t="s">
        <v>34</v>
      </c>
      <c r="J1394" t="s">
        <v>17</v>
      </c>
      <c r="K1394">
        <v>10000</v>
      </c>
      <c r="L1394" t="s">
        <v>18</v>
      </c>
      <c r="M1394">
        <v>10000</v>
      </c>
      <c r="N1394" t="s">
        <v>56</v>
      </c>
      <c r="O1394">
        <v>500</v>
      </c>
      <c r="P1394">
        <v>9500</v>
      </c>
      <c r="Q1394" t="s">
        <v>64</v>
      </c>
    </row>
    <row r="1395" spans="1:17">
      <c r="A1395">
        <v>1394</v>
      </c>
      <c r="B1395">
        <v>1394</v>
      </c>
      <c r="C1395" s="12">
        <v>44606</v>
      </c>
      <c r="D1395">
        <v>42</v>
      </c>
      <c r="E1395">
        <v>4</v>
      </c>
      <c r="F1395">
        <v>1</v>
      </c>
      <c r="G1395" t="s">
        <v>33</v>
      </c>
      <c r="H1395" t="s">
        <v>15</v>
      </c>
      <c r="I1395" t="s">
        <v>24</v>
      </c>
      <c r="J1395" t="s">
        <v>17</v>
      </c>
      <c r="K1395">
        <v>9000</v>
      </c>
      <c r="L1395" t="s">
        <v>25</v>
      </c>
      <c r="M1395">
        <v>9000</v>
      </c>
      <c r="N1395" t="s">
        <v>56</v>
      </c>
      <c r="O1395">
        <v>450</v>
      </c>
      <c r="P1395">
        <v>8550</v>
      </c>
      <c r="Q1395" t="s">
        <v>61</v>
      </c>
    </row>
    <row r="1396" spans="1:17">
      <c r="A1396">
        <v>1395</v>
      </c>
      <c r="B1396">
        <v>1395</v>
      </c>
      <c r="C1396" s="12">
        <v>44768</v>
      </c>
      <c r="D1396">
        <v>58</v>
      </c>
      <c r="E1396">
        <v>13</v>
      </c>
      <c r="F1396">
        <v>1</v>
      </c>
      <c r="G1396" t="s">
        <v>19</v>
      </c>
      <c r="H1396" t="s">
        <v>20</v>
      </c>
      <c r="I1396" t="s">
        <v>36</v>
      </c>
      <c r="J1396" t="s">
        <v>17</v>
      </c>
      <c r="K1396">
        <v>10000</v>
      </c>
      <c r="L1396" t="s">
        <v>18</v>
      </c>
      <c r="M1396">
        <v>10000</v>
      </c>
      <c r="N1396" t="s">
        <v>19</v>
      </c>
      <c r="O1396">
        <v>0</v>
      </c>
      <c r="P1396">
        <v>10000</v>
      </c>
      <c r="Q1396" t="s">
        <v>60</v>
      </c>
    </row>
    <row r="1397" spans="1:17">
      <c r="A1397">
        <v>1396</v>
      </c>
      <c r="B1397">
        <v>1396</v>
      </c>
      <c r="C1397" s="12">
        <v>44676</v>
      </c>
      <c r="D1397">
        <v>90</v>
      </c>
      <c r="E1397">
        <v>5</v>
      </c>
      <c r="F1397">
        <v>3</v>
      </c>
      <c r="G1397" t="s">
        <v>45</v>
      </c>
      <c r="H1397" t="s">
        <v>15</v>
      </c>
      <c r="I1397" t="s">
        <v>26</v>
      </c>
      <c r="J1397" t="s">
        <v>17</v>
      </c>
      <c r="K1397">
        <v>9000</v>
      </c>
      <c r="L1397" t="s">
        <v>25</v>
      </c>
      <c r="M1397">
        <v>27000</v>
      </c>
      <c r="N1397" t="s">
        <v>56</v>
      </c>
      <c r="O1397">
        <v>1350</v>
      </c>
      <c r="P1397">
        <v>25650</v>
      </c>
      <c r="Q1397" t="s">
        <v>57</v>
      </c>
    </row>
    <row r="1398" spans="1:17">
      <c r="A1398">
        <v>1397</v>
      </c>
      <c r="B1398">
        <v>1397</v>
      </c>
      <c r="C1398" s="12">
        <v>44691</v>
      </c>
      <c r="D1398">
        <v>3</v>
      </c>
      <c r="E1398">
        <v>16</v>
      </c>
      <c r="F1398">
        <v>2</v>
      </c>
      <c r="G1398" t="s">
        <v>19</v>
      </c>
      <c r="H1398" t="s">
        <v>15</v>
      </c>
      <c r="I1398" t="s">
        <v>39</v>
      </c>
      <c r="J1398" t="s">
        <v>17</v>
      </c>
      <c r="K1398">
        <v>10000</v>
      </c>
      <c r="L1398" t="s">
        <v>18</v>
      </c>
      <c r="M1398">
        <v>20000</v>
      </c>
      <c r="N1398" t="s">
        <v>19</v>
      </c>
      <c r="O1398">
        <v>0</v>
      </c>
      <c r="P1398">
        <v>20000</v>
      </c>
      <c r="Q1398" t="s">
        <v>64</v>
      </c>
    </row>
    <row r="1399" spans="1:17">
      <c r="A1399">
        <v>1398</v>
      </c>
      <c r="B1399">
        <v>1398</v>
      </c>
      <c r="C1399" s="12">
        <v>44765</v>
      </c>
      <c r="D1399">
        <v>59</v>
      </c>
      <c r="E1399">
        <v>14</v>
      </c>
      <c r="F1399">
        <v>2</v>
      </c>
      <c r="G1399" t="s">
        <v>45</v>
      </c>
      <c r="H1399" t="s">
        <v>20</v>
      </c>
      <c r="I1399" t="s">
        <v>37</v>
      </c>
      <c r="J1399" t="s">
        <v>17</v>
      </c>
      <c r="K1399">
        <v>10000</v>
      </c>
      <c r="L1399" t="s">
        <v>18</v>
      </c>
      <c r="M1399">
        <v>20000</v>
      </c>
      <c r="N1399" t="s">
        <v>56</v>
      </c>
      <c r="O1399">
        <v>1000</v>
      </c>
      <c r="P1399">
        <v>19000</v>
      </c>
      <c r="Q1399" t="s">
        <v>60</v>
      </c>
    </row>
    <row r="1400" spans="1:17">
      <c r="A1400">
        <v>1399</v>
      </c>
      <c r="B1400">
        <v>1399</v>
      </c>
      <c r="C1400" s="12">
        <v>44785</v>
      </c>
      <c r="D1400">
        <v>16</v>
      </c>
      <c r="E1400">
        <v>2</v>
      </c>
      <c r="F1400">
        <v>1</v>
      </c>
      <c r="G1400" t="s">
        <v>45</v>
      </c>
      <c r="H1400" t="s">
        <v>20</v>
      </c>
      <c r="I1400" t="s">
        <v>21</v>
      </c>
      <c r="J1400" t="s">
        <v>17</v>
      </c>
      <c r="K1400">
        <v>9000</v>
      </c>
      <c r="L1400" t="s">
        <v>18</v>
      </c>
      <c r="M1400">
        <v>9000</v>
      </c>
      <c r="N1400" t="s">
        <v>56</v>
      </c>
      <c r="O1400">
        <v>450</v>
      </c>
      <c r="P1400">
        <v>8550</v>
      </c>
      <c r="Q1400" t="s">
        <v>58</v>
      </c>
    </row>
    <row r="1401" spans="1:17">
      <c r="A1401">
        <v>1400</v>
      </c>
      <c r="B1401">
        <v>1400</v>
      </c>
      <c r="C1401" s="12">
        <v>44769</v>
      </c>
      <c r="D1401">
        <v>59</v>
      </c>
      <c r="E1401">
        <v>2</v>
      </c>
      <c r="F1401">
        <v>3</v>
      </c>
      <c r="G1401" t="s">
        <v>45</v>
      </c>
      <c r="H1401" t="s">
        <v>20</v>
      </c>
      <c r="I1401" t="s">
        <v>21</v>
      </c>
      <c r="J1401" t="s">
        <v>17</v>
      </c>
      <c r="K1401">
        <v>9000</v>
      </c>
      <c r="L1401" t="s">
        <v>18</v>
      </c>
      <c r="M1401">
        <v>27000</v>
      </c>
      <c r="N1401" t="s">
        <v>56</v>
      </c>
      <c r="O1401">
        <v>1350</v>
      </c>
      <c r="P1401">
        <v>25650</v>
      </c>
      <c r="Q1401" t="s">
        <v>60</v>
      </c>
    </row>
    <row r="1402" spans="1:17">
      <c r="A1402">
        <v>1401</v>
      </c>
      <c r="B1402">
        <v>1401</v>
      </c>
      <c r="C1402" s="12">
        <v>44664</v>
      </c>
      <c r="D1402">
        <v>7</v>
      </c>
      <c r="E1402">
        <v>2</v>
      </c>
      <c r="F1402">
        <v>1</v>
      </c>
      <c r="G1402" t="s">
        <v>33</v>
      </c>
      <c r="H1402" t="s">
        <v>20</v>
      </c>
      <c r="I1402" t="s">
        <v>21</v>
      </c>
      <c r="J1402" t="s">
        <v>17</v>
      </c>
      <c r="K1402">
        <v>9000</v>
      </c>
      <c r="L1402" t="s">
        <v>18</v>
      </c>
      <c r="M1402">
        <v>9000</v>
      </c>
      <c r="N1402" t="s">
        <v>56</v>
      </c>
      <c r="O1402">
        <v>450</v>
      </c>
      <c r="P1402">
        <v>8550</v>
      </c>
      <c r="Q1402" t="s">
        <v>57</v>
      </c>
    </row>
    <row r="1403" spans="1:17">
      <c r="A1403">
        <v>1402</v>
      </c>
      <c r="B1403">
        <v>1402</v>
      </c>
      <c r="C1403" s="12">
        <v>44741</v>
      </c>
      <c r="D1403">
        <v>11</v>
      </c>
      <c r="E1403">
        <v>6</v>
      </c>
      <c r="F1403">
        <v>1</v>
      </c>
      <c r="G1403" t="s">
        <v>14</v>
      </c>
      <c r="H1403" t="s">
        <v>15</v>
      </c>
      <c r="I1403" t="s">
        <v>27</v>
      </c>
      <c r="J1403" t="s">
        <v>17</v>
      </c>
      <c r="K1403">
        <v>9000</v>
      </c>
      <c r="L1403" t="s">
        <v>25</v>
      </c>
      <c r="M1403">
        <v>9000</v>
      </c>
      <c r="N1403" t="s">
        <v>56</v>
      </c>
      <c r="O1403">
        <v>450</v>
      </c>
      <c r="P1403">
        <v>8550</v>
      </c>
      <c r="Q1403" t="s">
        <v>63</v>
      </c>
    </row>
    <row r="1404" spans="1:17">
      <c r="A1404">
        <v>1403</v>
      </c>
      <c r="B1404">
        <v>1403</v>
      </c>
      <c r="C1404" s="12">
        <v>44628</v>
      </c>
      <c r="D1404">
        <v>90</v>
      </c>
      <c r="E1404">
        <v>3</v>
      </c>
      <c r="F1404">
        <v>1</v>
      </c>
      <c r="G1404" t="s">
        <v>30</v>
      </c>
      <c r="H1404" t="s">
        <v>20</v>
      </c>
      <c r="I1404" t="s">
        <v>23</v>
      </c>
      <c r="J1404" t="s">
        <v>17</v>
      </c>
      <c r="K1404">
        <v>9000</v>
      </c>
      <c r="L1404" t="s">
        <v>18</v>
      </c>
      <c r="M1404">
        <v>9000</v>
      </c>
      <c r="N1404" t="s">
        <v>56</v>
      </c>
      <c r="O1404">
        <v>450</v>
      </c>
      <c r="P1404">
        <v>8550</v>
      </c>
      <c r="Q1404" t="s">
        <v>59</v>
      </c>
    </row>
    <row r="1405" spans="1:17">
      <c r="A1405">
        <v>1404</v>
      </c>
      <c r="B1405">
        <v>1404</v>
      </c>
      <c r="C1405" s="12">
        <v>44678</v>
      </c>
      <c r="D1405">
        <v>73</v>
      </c>
      <c r="E1405">
        <v>7</v>
      </c>
      <c r="F1405">
        <v>2</v>
      </c>
      <c r="G1405" t="s">
        <v>19</v>
      </c>
      <c r="H1405" t="s">
        <v>20</v>
      </c>
      <c r="I1405" t="s">
        <v>28</v>
      </c>
      <c r="J1405" t="s">
        <v>17</v>
      </c>
      <c r="K1405">
        <v>9000</v>
      </c>
      <c r="L1405" t="s">
        <v>25</v>
      </c>
      <c r="M1405">
        <v>18000</v>
      </c>
      <c r="N1405" t="s">
        <v>19</v>
      </c>
      <c r="O1405">
        <v>0</v>
      </c>
      <c r="P1405">
        <v>18000</v>
      </c>
      <c r="Q1405" t="s">
        <v>57</v>
      </c>
    </row>
    <row r="1406" spans="1:17">
      <c r="A1406">
        <v>1405</v>
      </c>
      <c r="B1406">
        <v>1405</v>
      </c>
      <c r="C1406" s="12">
        <v>44627</v>
      </c>
      <c r="D1406">
        <v>93</v>
      </c>
      <c r="E1406">
        <v>17</v>
      </c>
      <c r="F1406">
        <v>1</v>
      </c>
      <c r="G1406" t="s">
        <v>14</v>
      </c>
      <c r="H1406" t="s">
        <v>20</v>
      </c>
      <c r="I1406" t="s">
        <v>40</v>
      </c>
      <c r="J1406" t="s">
        <v>17</v>
      </c>
      <c r="K1406">
        <v>10000</v>
      </c>
      <c r="L1406" t="s">
        <v>18</v>
      </c>
      <c r="M1406">
        <v>10000</v>
      </c>
      <c r="N1406" t="s">
        <v>56</v>
      </c>
      <c r="O1406">
        <v>500</v>
      </c>
      <c r="P1406">
        <v>9500</v>
      </c>
      <c r="Q1406" t="s">
        <v>59</v>
      </c>
    </row>
    <row r="1407" spans="1:17">
      <c r="A1407">
        <v>1406</v>
      </c>
      <c r="B1407">
        <v>1406</v>
      </c>
      <c r="C1407" s="12">
        <v>44577</v>
      </c>
      <c r="D1407">
        <v>22</v>
      </c>
      <c r="E1407">
        <v>10</v>
      </c>
      <c r="F1407">
        <v>1</v>
      </c>
      <c r="G1407" t="s">
        <v>22</v>
      </c>
      <c r="H1407" t="s">
        <v>15</v>
      </c>
      <c r="I1407" t="s">
        <v>32</v>
      </c>
      <c r="J1407" t="s">
        <v>17</v>
      </c>
      <c r="K1407">
        <v>9000</v>
      </c>
      <c r="L1407" t="s">
        <v>18</v>
      </c>
      <c r="M1407">
        <v>9000</v>
      </c>
      <c r="N1407" t="s">
        <v>56</v>
      </c>
      <c r="O1407">
        <v>450</v>
      </c>
      <c r="P1407">
        <v>8550</v>
      </c>
      <c r="Q1407" t="s">
        <v>62</v>
      </c>
    </row>
    <row r="1408" spans="1:17">
      <c r="A1408">
        <v>1407</v>
      </c>
      <c r="B1408">
        <v>1407</v>
      </c>
      <c r="C1408" s="12">
        <v>44584</v>
      </c>
      <c r="D1408">
        <v>93</v>
      </c>
      <c r="E1408">
        <v>14</v>
      </c>
      <c r="F1408">
        <v>2</v>
      </c>
      <c r="G1408" t="s">
        <v>30</v>
      </c>
      <c r="H1408" t="s">
        <v>15</v>
      </c>
      <c r="I1408" t="s">
        <v>37</v>
      </c>
      <c r="J1408" t="s">
        <v>17</v>
      </c>
      <c r="K1408">
        <v>10000</v>
      </c>
      <c r="L1408" t="s">
        <v>18</v>
      </c>
      <c r="M1408">
        <v>20000</v>
      </c>
      <c r="N1408" t="s">
        <v>56</v>
      </c>
      <c r="O1408">
        <v>1000</v>
      </c>
      <c r="P1408">
        <v>19000</v>
      </c>
      <c r="Q1408" t="s">
        <v>62</v>
      </c>
    </row>
    <row r="1409" spans="1:17">
      <c r="A1409">
        <v>1408</v>
      </c>
      <c r="B1409">
        <v>1408</v>
      </c>
      <c r="C1409" s="12">
        <v>44621</v>
      </c>
      <c r="D1409">
        <v>56</v>
      </c>
      <c r="E1409">
        <v>6</v>
      </c>
      <c r="F1409">
        <v>1</v>
      </c>
      <c r="G1409" t="s">
        <v>45</v>
      </c>
      <c r="H1409" t="s">
        <v>15</v>
      </c>
      <c r="I1409" t="s">
        <v>27</v>
      </c>
      <c r="J1409" t="s">
        <v>17</v>
      </c>
      <c r="K1409">
        <v>9000</v>
      </c>
      <c r="L1409" t="s">
        <v>25</v>
      </c>
      <c r="M1409">
        <v>9000</v>
      </c>
      <c r="N1409" t="s">
        <v>56</v>
      </c>
      <c r="O1409">
        <v>450</v>
      </c>
      <c r="P1409">
        <v>8550</v>
      </c>
      <c r="Q1409" t="s">
        <v>59</v>
      </c>
    </row>
    <row r="1410" spans="1:17">
      <c r="A1410">
        <v>1409</v>
      </c>
      <c r="B1410">
        <v>1409</v>
      </c>
      <c r="C1410" s="12">
        <v>44721</v>
      </c>
      <c r="D1410">
        <v>36</v>
      </c>
      <c r="E1410">
        <v>5</v>
      </c>
      <c r="F1410">
        <v>3</v>
      </c>
      <c r="G1410" t="s">
        <v>19</v>
      </c>
      <c r="H1410" t="s">
        <v>15</v>
      </c>
      <c r="I1410" t="s">
        <v>26</v>
      </c>
      <c r="J1410" t="s">
        <v>17</v>
      </c>
      <c r="K1410">
        <v>9000</v>
      </c>
      <c r="L1410" t="s">
        <v>25</v>
      </c>
      <c r="M1410">
        <v>27000</v>
      </c>
      <c r="N1410" t="s">
        <v>19</v>
      </c>
      <c r="O1410">
        <v>0</v>
      </c>
      <c r="P1410">
        <v>27000</v>
      </c>
      <c r="Q1410" t="s">
        <v>63</v>
      </c>
    </row>
    <row r="1411" spans="1:17">
      <c r="A1411">
        <v>1410</v>
      </c>
      <c r="B1411">
        <v>1410</v>
      </c>
      <c r="C1411" s="12">
        <v>44776</v>
      </c>
      <c r="D1411">
        <v>49</v>
      </c>
      <c r="E1411">
        <v>2</v>
      </c>
      <c r="F1411">
        <v>3</v>
      </c>
      <c r="G1411" t="s">
        <v>33</v>
      </c>
      <c r="H1411" t="s">
        <v>20</v>
      </c>
      <c r="I1411" t="s">
        <v>21</v>
      </c>
      <c r="J1411" t="s">
        <v>17</v>
      </c>
      <c r="K1411">
        <v>9000</v>
      </c>
      <c r="L1411" t="s">
        <v>18</v>
      </c>
      <c r="M1411">
        <v>27000</v>
      </c>
      <c r="N1411" t="s">
        <v>56</v>
      </c>
      <c r="O1411">
        <v>1350</v>
      </c>
      <c r="P1411">
        <v>25650</v>
      </c>
      <c r="Q1411" t="s">
        <v>58</v>
      </c>
    </row>
    <row r="1412" spans="1:17">
      <c r="A1412">
        <v>1411</v>
      </c>
      <c r="B1412">
        <v>1411</v>
      </c>
      <c r="C1412" s="12">
        <v>44738</v>
      </c>
      <c r="D1412">
        <v>19</v>
      </c>
      <c r="E1412">
        <v>4</v>
      </c>
      <c r="F1412">
        <v>3</v>
      </c>
      <c r="G1412" t="s">
        <v>33</v>
      </c>
      <c r="H1412" t="s">
        <v>15</v>
      </c>
      <c r="I1412" t="s">
        <v>24</v>
      </c>
      <c r="J1412" t="s">
        <v>17</v>
      </c>
      <c r="K1412">
        <v>9000</v>
      </c>
      <c r="L1412" t="s">
        <v>25</v>
      </c>
      <c r="M1412">
        <v>27000</v>
      </c>
      <c r="N1412" t="s">
        <v>56</v>
      </c>
      <c r="O1412">
        <v>1350</v>
      </c>
      <c r="P1412">
        <v>25650</v>
      </c>
      <c r="Q1412" t="s">
        <v>63</v>
      </c>
    </row>
    <row r="1413" spans="1:17">
      <c r="A1413">
        <v>1412</v>
      </c>
      <c r="B1413">
        <v>1412</v>
      </c>
      <c r="C1413" s="12">
        <v>44742</v>
      </c>
      <c r="D1413">
        <v>4</v>
      </c>
      <c r="E1413">
        <v>5</v>
      </c>
      <c r="F1413">
        <v>1</v>
      </c>
      <c r="G1413" t="s">
        <v>14</v>
      </c>
      <c r="H1413" t="s">
        <v>15</v>
      </c>
      <c r="I1413" t="s">
        <v>26</v>
      </c>
      <c r="J1413" t="s">
        <v>17</v>
      </c>
      <c r="K1413">
        <v>9000</v>
      </c>
      <c r="L1413" t="s">
        <v>25</v>
      </c>
      <c r="M1413">
        <v>9000</v>
      </c>
      <c r="N1413" t="s">
        <v>56</v>
      </c>
      <c r="O1413">
        <v>450</v>
      </c>
      <c r="P1413">
        <v>8550</v>
      </c>
      <c r="Q1413" t="s">
        <v>63</v>
      </c>
    </row>
    <row r="1414" spans="1:17">
      <c r="A1414">
        <v>1413</v>
      </c>
      <c r="B1414">
        <v>1413</v>
      </c>
      <c r="C1414" s="12">
        <v>44788</v>
      </c>
      <c r="D1414">
        <v>6</v>
      </c>
      <c r="E1414">
        <v>3</v>
      </c>
      <c r="F1414">
        <v>1</v>
      </c>
      <c r="G1414" t="s">
        <v>19</v>
      </c>
      <c r="H1414" t="s">
        <v>15</v>
      </c>
      <c r="I1414" t="s">
        <v>23</v>
      </c>
      <c r="J1414" t="s">
        <v>17</v>
      </c>
      <c r="K1414">
        <v>9000</v>
      </c>
      <c r="L1414" t="s">
        <v>18</v>
      </c>
      <c r="M1414">
        <v>9000</v>
      </c>
      <c r="N1414" t="s">
        <v>19</v>
      </c>
      <c r="O1414">
        <v>0</v>
      </c>
      <c r="P1414">
        <v>9000</v>
      </c>
      <c r="Q1414" t="s">
        <v>58</v>
      </c>
    </row>
    <row r="1415" spans="1:17">
      <c r="A1415">
        <v>1414</v>
      </c>
      <c r="B1415">
        <v>1414</v>
      </c>
      <c r="C1415" s="12">
        <v>44732</v>
      </c>
      <c r="D1415">
        <v>32</v>
      </c>
      <c r="E1415">
        <v>2</v>
      </c>
      <c r="F1415">
        <v>1</v>
      </c>
      <c r="G1415" t="s">
        <v>19</v>
      </c>
      <c r="H1415" t="s">
        <v>20</v>
      </c>
      <c r="I1415" t="s">
        <v>21</v>
      </c>
      <c r="J1415" t="s">
        <v>17</v>
      </c>
      <c r="K1415">
        <v>9000</v>
      </c>
      <c r="L1415" t="s">
        <v>18</v>
      </c>
      <c r="M1415">
        <v>9000</v>
      </c>
      <c r="N1415" t="s">
        <v>19</v>
      </c>
      <c r="O1415">
        <v>0</v>
      </c>
      <c r="P1415">
        <v>9000</v>
      </c>
      <c r="Q1415" t="s">
        <v>63</v>
      </c>
    </row>
    <row r="1416" spans="1:17">
      <c r="A1416">
        <v>1415</v>
      </c>
      <c r="B1416">
        <v>1415</v>
      </c>
      <c r="C1416" s="12">
        <v>44575</v>
      </c>
      <c r="D1416">
        <v>100</v>
      </c>
      <c r="E1416">
        <v>18</v>
      </c>
      <c r="F1416">
        <v>1</v>
      </c>
      <c r="G1416" t="s">
        <v>19</v>
      </c>
      <c r="H1416" t="s">
        <v>15</v>
      </c>
      <c r="I1416" t="s">
        <v>41</v>
      </c>
      <c r="J1416" t="s">
        <v>17</v>
      </c>
      <c r="K1416">
        <v>9000</v>
      </c>
      <c r="L1416" t="s">
        <v>18</v>
      </c>
      <c r="M1416">
        <v>9000</v>
      </c>
      <c r="N1416" t="s">
        <v>19</v>
      </c>
      <c r="O1416">
        <v>0</v>
      </c>
      <c r="P1416">
        <v>9000</v>
      </c>
      <c r="Q1416" t="s">
        <v>62</v>
      </c>
    </row>
    <row r="1417" spans="1:17">
      <c r="A1417">
        <v>1416</v>
      </c>
      <c r="B1417">
        <v>1416</v>
      </c>
      <c r="C1417" s="12">
        <v>44716</v>
      </c>
      <c r="D1417">
        <v>81</v>
      </c>
      <c r="E1417">
        <v>16</v>
      </c>
      <c r="F1417">
        <v>1</v>
      </c>
      <c r="G1417" t="s">
        <v>33</v>
      </c>
      <c r="H1417" t="s">
        <v>20</v>
      </c>
      <c r="I1417" t="s">
        <v>39</v>
      </c>
      <c r="J1417" t="s">
        <v>17</v>
      </c>
      <c r="K1417">
        <v>10000</v>
      </c>
      <c r="L1417" t="s">
        <v>18</v>
      </c>
      <c r="M1417">
        <v>10000</v>
      </c>
      <c r="N1417" t="s">
        <v>56</v>
      </c>
      <c r="O1417">
        <v>500</v>
      </c>
      <c r="P1417">
        <v>9500</v>
      </c>
      <c r="Q1417" t="s">
        <v>63</v>
      </c>
    </row>
    <row r="1418" spans="1:17">
      <c r="A1418">
        <v>1417</v>
      </c>
      <c r="B1418">
        <v>1417</v>
      </c>
      <c r="C1418" s="12">
        <v>44777</v>
      </c>
      <c r="D1418">
        <v>70</v>
      </c>
      <c r="E1418">
        <v>6</v>
      </c>
      <c r="F1418">
        <v>2</v>
      </c>
      <c r="G1418" t="s">
        <v>19</v>
      </c>
      <c r="H1418" t="s">
        <v>20</v>
      </c>
      <c r="I1418" t="s">
        <v>27</v>
      </c>
      <c r="J1418" t="s">
        <v>17</v>
      </c>
      <c r="K1418">
        <v>9000</v>
      </c>
      <c r="L1418" t="s">
        <v>25</v>
      </c>
      <c r="M1418">
        <v>18000</v>
      </c>
      <c r="N1418" t="s">
        <v>19</v>
      </c>
      <c r="O1418">
        <v>0</v>
      </c>
      <c r="P1418">
        <v>18000</v>
      </c>
      <c r="Q1418" t="s">
        <v>58</v>
      </c>
    </row>
    <row r="1419" spans="1:17">
      <c r="A1419">
        <v>1418</v>
      </c>
      <c r="B1419">
        <v>1418</v>
      </c>
      <c r="C1419" s="12">
        <v>44689</v>
      </c>
      <c r="D1419">
        <v>8</v>
      </c>
      <c r="E1419">
        <v>4</v>
      </c>
      <c r="F1419">
        <v>3</v>
      </c>
      <c r="G1419" t="s">
        <v>30</v>
      </c>
      <c r="H1419" t="s">
        <v>20</v>
      </c>
      <c r="I1419" t="s">
        <v>24</v>
      </c>
      <c r="J1419" t="s">
        <v>17</v>
      </c>
      <c r="K1419">
        <v>9000</v>
      </c>
      <c r="L1419" t="s">
        <v>25</v>
      </c>
      <c r="M1419">
        <v>27000</v>
      </c>
      <c r="N1419" t="s">
        <v>56</v>
      </c>
      <c r="O1419">
        <v>1350</v>
      </c>
      <c r="P1419">
        <v>25650</v>
      </c>
      <c r="Q1419" t="s">
        <v>64</v>
      </c>
    </row>
    <row r="1420" spans="1:17">
      <c r="A1420">
        <v>1419</v>
      </c>
      <c r="B1420">
        <v>1419</v>
      </c>
      <c r="C1420" s="12">
        <v>44800</v>
      </c>
      <c r="D1420">
        <v>51</v>
      </c>
      <c r="E1420">
        <v>4</v>
      </c>
      <c r="F1420">
        <v>2</v>
      </c>
      <c r="G1420" t="s">
        <v>22</v>
      </c>
      <c r="H1420" t="s">
        <v>20</v>
      </c>
      <c r="I1420" t="s">
        <v>24</v>
      </c>
      <c r="J1420" t="s">
        <v>17</v>
      </c>
      <c r="K1420">
        <v>9000</v>
      </c>
      <c r="L1420" t="s">
        <v>25</v>
      </c>
      <c r="M1420">
        <v>18000</v>
      </c>
      <c r="N1420" t="s">
        <v>56</v>
      </c>
      <c r="O1420">
        <v>900</v>
      </c>
      <c r="P1420">
        <v>17100</v>
      </c>
      <c r="Q1420" t="s">
        <v>58</v>
      </c>
    </row>
    <row r="1421" spans="1:17">
      <c r="A1421">
        <v>1420</v>
      </c>
      <c r="B1421">
        <v>1420</v>
      </c>
      <c r="C1421" s="12">
        <v>44762</v>
      </c>
      <c r="D1421">
        <v>12</v>
      </c>
      <c r="E1421">
        <v>2</v>
      </c>
      <c r="F1421">
        <v>1</v>
      </c>
      <c r="G1421" t="s">
        <v>14</v>
      </c>
      <c r="H1421" t="s">
        <v>15</v>
      </c>
      <c r="I1421" t="s">
        <v>21</v>
      </c>
      <c r="J1421" t="s">
        <v>17</v>
      </c>
      <c r="K1421">
        <v>9000</v>
      </c>
      <c r="L1421" t="s">
        <v>18</v>
      </c>
      <c r="M1421">
        <v>9000</v>
      </c>
      <c r="N1421" t="s">
        <v>56</v>
      </c>
      <c r="O1421">
        <v>450</v>
      </c>
      <c r="P1421">
        <v>8550</v>
      </c>
      <c r="Q1421" t="s">
        <v>60</v>
      </c>
    </row>
    <row r="1422" spans="1:17">
      <c r="A1422">
        <v>1421</v>
      </c>
      <c r="B1422">
        <v>1421</v>
      </c>
      <c r="C1422" s="12">
        <v>44675</v>
      </c>
      <c r="D1422">
        <v>1</v>
      </c>
      <c r="E1422">
        <v>8</v>
      </c>
      <c r="F1422">
        <v>3</v>
      </c>
      <c r="G1422" t="s">
        <v>19</v>
      </c>
      <c r="H1422" t="s">
        <v>20</v>
      </c>
      <c r="I1422" t="s">
        <v>29</v>
      </c>
      <c r="J1422" t="s">
        <v>17</v>
      </c>
      <c r="K1422">
        <v>9000</v>
      </c>
      <c r="L1422" t="s">
        <v>25</v>
      </c>
      <c r="M1422">
        <v>27000</v>
      </c>
      <c r="N1422" t="s">
        <v>19</v>
      </c>
      <c r="O1422">
        <v>0</v>
      </c>
      <c r="P1422">
        <v>27000</v>
      </c>
      <c r="Q1422" t="s">
        <v>57</v>
      </c>
    </row>
    <row r="1423" spans="1:17">
      <c r="A1423">
        <v>1422</v>
      </c>
      <c r="B1423">
        <v>1422</v>
      </c>
      <c r="C1423" s="12">
        <v>44771</v>
      </c>
      <c r="D1423">
        <v>25</v>
      </c>
      <c r="E1423">
        <v>8</v>
      </c>
      <c r="F1423">
        <v>2</v>
      </c>
      <c r="G1423" t="s">
        <v>33</v>
      </c>
      <c r="H1423" t="s">
        <v>20</v>
      </c>
      <c r="I1423" t="s">
        <v>29</v>
      </c>
      <c r="J1423" t="s">
        <v>17</v>
      </c>
      <c r="K1423">
        <v>9000</v>
      </c>
      <c r="L1423" t="s">
        <v>25</v>
      </c>
      <c r="M1423">
        <v>18000</v>
      </c>
      <c r="N1423" t="s">
        <v>56</v>
      </c>
      <c r="O1423">
        <v>900</v>
      </c>
      <c r="P1423">
        <v>17100</v>
      </c>
      <c r="Q1423" t="s">
        <v>60</v>
      </c>
    </row>
    <row r="1424" spans="1:17">
      <c r="A1424">
        <v>1423</v>
      </c>
      <c r="B1424">
        <v>1423</v>
      </c>
      <c r="C1424" s="12">
        <v>44676</v>
      </c>
      <c r="D1424">
        <v>9</v>
      </c>
      <c r="E1424">
        <v>15</v>
      </c>
      <c r="F1424">
        <v>3</v>
      </c>
      <c r="G1424" t="s">
        <v>45</v>
      </c>
      <c r="H1424" t="s">
        <v>20</v>
      </c>
      <c r="I1424" t="s">
        <v>38</v>
      </c>
      <c r="J1424" t="s">
        <v>17</v>
      </c>
      <c r="K1424">
        <v>10000</v>
      </c>
      <c r="L1424" t="s">
        <v>18</v>
      </c>
      <c r="M1424">
        <v>30000</v>
      </c>
      <c r="N1424" t="s">
        <v>56</v>
      </c>
      <c r="O1424">
        <v>1500</v>
      </c>
      <c r="P1424">
        <v>28500</v>
      </c>
      <c r="Q1424" t="s">
        <v>57</v>
      </c>
    </row>
    <row r="1425" spans="1:17">
      <c r="A1425">
        <v>1424</v>
      </c>
      <c r="B1425">
        <v>1424</v>
      </c>
      <c r="C1425" s="12">
        <v>44630</v>
      </c>
      <c r="D1425">
        <v>53</v>
      </c>
      <c r="E1425">
        <v>7</v>
      </c>
      <c r="F1425">
        <v>1</v>
      </c>
      <c r="G1425" t="s">
        <v>14</v>
      </c>
      <c r="H1425" t="s">
        <v>15</v>
      </c>
      <c r="I1425" t="s">
        <v>28</v>
      </c>
      <c r="J1425" t="s">
        <v>17</v>
      </c>
      <c r="K1425">
        <v>9000</v>
      </c>
      <c r="L1425" t="s">
        <v>25</v>
      </c>
      <c r="M1425">
        <v>9000</v>
      </c>
      <c r="N1425" t="s">
        <v>56</v>
      </c>
      <c r="O1425">
        <v>450</v>
      </c>
      <c r="P1425">
        <v>8550</v>
      </c>
      <c r="Q1425" t="s">
        <v>59</v>
      </c>
    </row>
    <row r="1426" spans="1:17">
      <c r="A1426">
        <v>1425</v>
      </c>
      <c r="B1426">
        <v>1425</v>
      </c>
      <c r="C1426" s="12">
        <v>44706</v>
      </c>
      <c r="D1426">
        <v>91</v>
      </c>
      <c r="E1426">
        <v>17</v>
      </c>
      <c r="F1426">
        <v>3</v>
      </c>
      <c r="G1426" t="s">
        <v>30</v>
      </c>
      <c r="H1426" t="s">
        <v>20</v>
      </c>
      <c r="I1426" t="s">
        <v>40</v>
      </c>
      <c r="J1426" t="s">
        <v>17</v>
      </c>
      <c r="K1426">
        <v>10000</v>
      </c>
      <c r="L1426" t="s">
        <v>18</v>
      </c>
      <c r="M1426">
        <v>30000</v>
      </c>
      <c r="N1426" t="s">
        <v>56</v>
      </c>
      <c r="O1426">
        <v>1500</v>
      </c>
      <c r="P1426">
        <v>28500</v>
      </c>
      <c r="Q1426" t="s">
        <v>64</v>
      </c>
    </row>
    <row r="1427" spans="1:17">
      <c r="A1427">
        <v>1426</v>
      </c>
      <c r="B1427">
        <v>1426</v>
      </c>
      <c r="C1427" s="12">
        <v>44774</v>
      </c>
      <c r="D1427">
        <v>50</v>
      </c>
      <c r="E1427">
        <v>6</v>
      </c>
      <c r="F1427">
        <v>3</v>
      </c>
      <c r="G1427" t="s">
        <v>30</v>
      </c>
      <c r="H1427" t="s">
        <v>15</v>
      </c>
      <c r="I1427" t="s">
        <v>27</v>
      </c>
      <c r="J1427" t="s">
        <v>17</v>
      </c>
      <c r="K1427">
        <v>9000</v>
      </c>
      <c r="L1427" t="s">
        <v>25</v>
      </c>
      <c r="M1427">
        <v>27000</v>
      </c>
      <c r="N1427" t="s">
        <v>56</v>
      </c>
      <c r="O1427">
        <v>1350</v>
      </c>
      <c r="P1427">
        <v>25650</v>
      </c>
      <c r="Q1427" t="s">
        <v>58</v>
      </c>
    </row>
    <row r="1428" spans="1:17">
      <c r="A1428">
        <v>1427</v>
      </c>
      <c r="B1428">
        <v>1427</v>
      </c>
      <c r="C1428" s="12">
        <v>44657</v>
      </c>
      <c r="D1428">
        <v>19</v>
      </c>
      <c r="E1428">
        <v>1</v>
      </c>
      <c r="F1428">
        <v>2</v>
      </c>
      <c r="G1428" t="s">
        <v>22</v>
      </c>
      <c r="H1428" t="s">
        <v>20</v>
      </c>
      <c r="I1428" t="s">
        <v>16</v>
      </c>
      <c r="J1428" t="s">
        <v>17</v>
      </c>
      <c r="K1428">
        <v>9000</v>
      </c>
      <c r="L1428" t="s">
        <v>18</v>
      </c>
      <c r="M1428">
        <v>18000</v>
      </c>
      <c r="N1428" t="s">
        <v>56</v>
      </c>
      <c r="O1428">
        <v>900</v>
      </c>
      <c r="P1428">
        <v>17100</v>
      </c>
      <c r="Q1428" t="s">
        <v>57</v>
      </c>
    </row>
    <row r="1429" spans="1:17">
      <c r="A1429">
        <v>1428</v>
      </c>
      <c r="B1429">
        <v>1428</v>
      </c>
      <c r="C1429" s="12">
        <v>44583</v>
      </c>
      <c r="D1429">
        <v>53</v>
      </c>
      <c r="E1429">
        <v>6</v>
      </c>
      <c r="F1429">
        <v>3</v>
      </c>
      <c r="G1429" t="s">
        <v>14</v>
      </c>
      <c r="H1429" t="s">
        <v>15</v>
      </c>
      <c r="I1429" t="s">
        <v>27</v>
      </c>
      <c r="J1429" t="s">
        <v>17</v>
      </c>
      <c r="K1429">
        <v>9000</v>
      </c>
      <c r="L1429" t="s">
        <v>25</v>
      </c>
      <c r="M1429">
        <v>27000</v>
      </c>
      <c r="N1429" t="s">
        <v>56</v>
      </c>
      <c r="O1429">
        <v>1350</v>
      </c>
      <c r="P1429">
        <v>25650</v>
      </c>
      <c r="Q1429" t="s">
        <v>62</v>
      </c>
    </row>
    <row r="1430" spans="1:17">
      <c r="A1430">
        <v>1429</v>
      </c>
      <c r="B1430">
        <v>1429</v>
      </c>
      <c r="C1430" s="12">
        <v>44711</v>
      </c>
      <c r="D1430">
        <v>79</v>
      </c>
      <c r="E1430">
        <v>12</v>
      </c>
      <c r="F1430">
        <v>2</v>
      </c>
      <c r="G1430" t="s">
        <v>45</v>
      </c>
      <c r="H1430" t="s">
        <v>15</v>
      </c>
      <c r="I1430" t="s">
        <v>35</v>
      </c>
      <c r="J1430" t="s">
        <v>17</v>
      </c>
      <c r="K1430">
        <v>10000</v>
      </c>
      <c r="L1430" t="s">
        <v>18</v>
      </c>
      <c r="M1430">
        <v>20000</v>
      </c>
      <c r="N1430" t="s">
        <v>56</v>
      </c>
      <c r="O1430">
        <v>1000</v>
      </c>
      <c r="P1430">
        <v>19000</v>
      </c>
      <c r="Q1430" t="s">
        <v>64</v>
      </c>
    </row>
    <row r="1431" spans="1:17">
      <c r="A1431">
        <v>1430</v>
      </c>
      <c r="B1431">
        <v>1430</v>
      </c>
      <c r="C1431" s="12">
        <v>44599</v>
      </c>
      <c r="D1431">
        <v>76</v>
      </c>
      <c r="E1431">
        <v>8</v>
      </c>
      <c r="F1431">
        <v>3</v>
      </c>
      <c r="G1431" t="s">
        <v>14</v>
      </c>
      <c r="H1431" t="s">
        <v>20</v>
      </c>
      <c r="I1431" t="s">
        <v>29</v>
      </c>
      <c r="J1431" t="s">
        <v>17</v>
      </c>
      <c r="K1431">
        <v>9000</v>
      </c>
      <c r="L1431" t="s">
        <v>25</v>
      </c>
      <c r="M1431">
        <v>27000</v>
      </c>
      <c r="N1431" t="s">
        <v>56</v>
      </c>
      <c r="O1431">
        <v>1350</v>
      </c>
      <c r="P1431">
        <v>25650</v>
      </c>
      <c r="Q1431" t="s">
        <v>61</v>
      </c>
    </row>
    <row r="1432" spans="1:17">
      <c r="A1432">
        <v>1431</v>
      </c>
      <c r="B1432">
        <v>1431</v>
      </c>
      <c r="C1432" s="12">
        <v>44648</v>
      </c>
      <c r="D1432">
        <v>14</v>
      </c>
      <c r="E1432">
        <v>2</v>
      </c>
      <c r="F1432">
        <v>1</v>
      </c>
      <c r="G1432" t="s">
        <v>45</v>
      </c>
      <c r="H1432" t="s">
        <v>15</v>
      </c>
      <c r="I1432" t="s">
        <v>21</v>
      </c>
      <c r="J1432" t="s">
        <v>17</v>
      </c>
      <c r="K1432">
        <v>9000</v>
      </c>
      <c r="L1432" t="s">
        <v>18</v>
      </c>
      <c r="M1432">
        <v>9000</v>
      </c>
      <c r="N1432" t="s">
        <v>56</v>
      </c>
      <c r="O1432">
        <v>450</v>
      </c>
      <c r="P1432">
        <v>8550</v>
      </c>
      <c r="Q1432" t="s">
        <v>59</v>
      </c>
    </row>
    <row r="1433" spans="1:17">
      <c r="A1433">
        <v>1432</v>
      </c>
      <c r="B1433">
        <v>1432</v>
      </c>
      <c r="C1433" s="12">
        <v>44713</v>
      </c>
      <c r="D1433">
        <v>87</v>
      </c>
      <c r="E1433">
        <v>18</v>
      </c>
      <c r="F1433">
        <v>2</v>
      </c>
      <c r="G1433" t="s">
        <v>33</v>
      </c>
      <c r="H1433" t="s">
        <v>15</v>
      </c>
      <c r="I1433" t="s">
        <v>41</v>
      </c>
      <c r="J1433" t="s">
        <v>17</v>
      </c>
      <c r="K1433">
        <v>9000</v>
      </c>
      <c r="L1433" t="s">
        <v>18</v>
      </c>
      <c r="M1433">
        <v>18000</v>
      </c>
      <c r="N1433" t="s">
        <v>56</v>
      </c>
      <c r="O1433">
        <v>900</v>
      </c>
      <c r="P1433">
        <v>17100</v>
      </c>
      <c r="Q1433" t="s">
        <v>63</v>
      </c>
    </row>
    <row r="1434" spans="1:17">
      <c r="A1434">
        <v>1433</v>
      </c>
      <c r="B1434">
        <v>1433</v>
      </c>
      <c r="C1434" s="12">
        <v>44739</v>
      </c>
      <c r="D1434">
        <v>69</v>
      </c>
      <c r="E1434">
        <v>6</v>
      </c>
      <c r="F1434">
        <v>2</v>
      </c>
      <c r="G1434" t="s">
        <v>33</v>
      </c>
      <c r="H1434" t="s">
        <v>20</v>
      </c>
      <c r="I1434" t="s">
        <v>27</v>
      </c>
      <c r="J1434" t="s">
        <v>17</v>
      </c>
      <c r="K1434">
        <v>9000</v>
      </c>
      <c r="L1434" t="s">
        <v>25</v>
      </c>
      <c r="M1434">
        <v>18000</v>
      </c>
      <c r="N1434" t="s">
        <v>56</v>
      </c>
      <c r="O1434">
        <v>900</v>
      </c>
      <c r="P1434">
        <v>17100</v>
      </c>
      <c r="Q1434" t="s">
        <v>63</v>
      </c>
    </row>
    <row r="1435" spans="1:17">
      <c r="A1435">
        <v>1434</v>
      </c>
      <c r="B1435">
        <v>1434</v>
      </c>
      <c r="C1435" s="12">
        <v>44571</v>
      </c>
      <c r="D1435">
        <v>96</v>
      </c>
      <c r="E1435">
        <v>4</v>
      </c>
      <c r="F1435">
        <v>3</v>
      </c>
      <c r="G1435" t="s">
        <v>19</v>
      </c>
      <c r="H1435" t="s">
        <v>20</v>
      </c>
      <c r="I1435" t="s">
        <v>24</v>
      </c>
      <c r="J1435" t="s">
        <v>17</v>
      </c>
      <c r="K1435">
        <v>9000</v>
      </c>
      <c r="L1435" t="s">
        <v>25</v>
      </c>
      <c r="M1435">
        <v>27000</v>
      </c>
      <c r="N1435" t="s">
        <v>19</v>
      </c>
      <c r="O1435">
        <v>0</v>
      </c>
      <c r="P1435">
        <v>27000</v>
      </c>
      <c r="Q1435" t="s">
        <v>62</v>
      </c>
    </row>
    <row r="1436" spans="1:17">
      <c r="A1436">
        <v>1435</v>
      </c>
      <c r="B1436">
        <v>1435</v>
      </c>
      <c r="C1436" s="12">
        <v>44625</v>
      </c>
      <c r="D1436">
        <v>16</v>
      </c>
      <c r="E1436">
        <v>10</v>
      </c>
      <c r="F1436">
        <v>1</v>
      </c>
      <c r="G1436" t="s">
        <v>19</v>
      </c>
      <c r="H1436" t="s">
        <v>20</v>
      </c>
      <c r="I1436" t="s">
        <v>32</v>
      </c>
      <c r="J1436" t="s">
        <v>17</v>
      </c>
      <c r="K1436">
        <v>9000</v>
      </c>
      <c r="L1436" t="s">
        <v>18</v>
      </c>
      <c r="M1436">
        <v>9000</v>
      </c>
      <c r="N1436" t="s">
        <v>19</v>
      </c>
      <c r="O1436">
        <v>0</v>
      </c>
      <c r="P1436">
        <v>9000</v>
      </c>
      <c r="Q1436" t="s">
        <v>59</v>
      </c>
    </row>
    <row r="1437" spans="1:17">
      <c r="A1437">
        <v>1436</v>
      </c>
      <c r="B1437">
        <v>1436</v>
      </c>
      <c r="C1437" s="12">
        <v>44622</v>
      </c>
      <c r="D1437">
        <v>68</v>
      </c>
      <c r="E1437">
        <v>18</v>
      </c>
      <c r="F1437">
        <v>3</v>
      </c>
      <c r="G1437" t="s">
        <v>22</v>
      </c>
      <c r="H1437" t="s">
        <v>20</v>
      </c>
      <c r="I1437" t="s">
        <v>41</v>
      </c>
      <c r="J1437" t="s">
        <v>17</v>
      </c>
      <c r="K1437">
        <v>9000</v>
      </c>
      <c r="L1437" t="s">
        <v>18</v>
      </c>
      <c r="M1437">
        <v>27000</v>
      </c>
      <c r="N1437" t="s">
        <v>56</v>
      </c>
      <c r="O1437">
        <v>1350</v>
      </c>
      <c r="P1437">
        <v>25650</v>
      </c>
      <c r="Q1437" t="s">
        <v>59</v>
      </c>
    </row>
    <row r="1438" spans="1:17">
      <c r="A1438">
        <v>1437</v>
      </c>
      <c r="B1438">
        <v>1437</v>
      </c>
      <c r="C1438" s="12">
        <v>44690</v>
      </c>
      <c r="D1438">
        <v>62</v>
      </c>
      <c r="E1438">
        <v>11</v>
      </c>
      <c r="F1438">
        <v>2</v>
      </c>
      <c r="G1438" t="s">
        <v>14</v>
      </c>
      <c r="H1438" t="s">
        <v>20</v>
      </c>
      <c r="I1438" t="s">
        <v>34</v>
      </c>
      <c r="J1438" t="s">
        <v>17</v>
      </c>
      <c r="K1438">
        <v>10000</v>
      </c>
      <c r="L1438" t="s">
        <v>18</v>
      </c>
      <c r="M1438">
        <v>20000</v>
      </c>
      <c r="N1438" t="s">
        <v>56</v>
      </c>
      <c r="O1438">
        <v>1000</v>
      </c>
      <c r="P1438">
        <v>19000</v>
      </c>
      <c r="Q1438" t="s">
        <v>64</v>
      </c>
    </row>
    <row r="1439" spans="1:17">
      <c r="A1439">
        <v>1438</v>
      </c>
      <c r="B1439">
        <v>1438</v>
      </c>
      <c r="C1439" s="12">
        <v>44798</v>
      </c>
      <c r="D1439">
        <v>67</v>
      </c>
      <c r="E1439">
        <v>10</v>
      </c>
      <c r="F1439">
        <v>1</v>
      </c>
      <c r="G1439" t="s">
        <v>19</v>
      </c>
      <c r="H1439" t="s">
        <v>20</v>
      </c>
      <c r="I1439" t="s">
        <v>32</v>
      </c>
      <c r="J1439" t="s">
        <v>17</v>
      </c>
      <c r="K1439">
        <v>9000</v>
      </c>
      <c r="L1439" t="s">
        <v>18</v>
      </c>
      <c r="M1439">
        <v>9000</v>
      </c>
      <c r="N1439" t="s">
        <v>19</v>
      </c>
      <c r="O1439">
        <v>0</v>
      </c>
      <c r="P1439">
        <v>9000</v>
      </c>
      <c r="Q1439" t="s">
        <v>58</v>
      </c>
    </row>
    <row r="1440" spans="1:17">
      <c r="A1440">
        <v>1439</v>
      </c>
      <c r="B1440">
        <v>1439</v>
      </c>
      <c r="C1440" s="12">
        <v>44639</v>
      </c>
      <c r="D1440">
        <v>83</v>
      </c>
      <c r="E1440">
        <v>15</v>
      </c>
      <c r="F1440">
        <v>2</v>
      </c>
      <c r="G1440" t="s">
        <v>19</v>
      </c>
      <c r="H1440" t="s">
        <v>20</v>
      </c>
      <c r="I1440" t="s">
        <v>38</v>
      </c>
      <c r="J1440" t="s">
        <v>17</v>
      </c>
      <c r="K1440">
        <v>10000</v>
      </c>
      <c r="L1440" t="s">
        <v>18</v>
      </c>
      <c r="M1440">
        <v>20000</v>
      </c>
      <c r="N1440" t="s">
        <v>19</v>
      </c>
      <c r="O1440">
        <v>0</v>
      </c>
      <c r="P1440">
        <v>20000</v>
      </c>
      <c r="Q1440" t="s">
        <v>59</v>
      </c>
    </row>
    <row r="1441" spans="1:17">
      <c r="A1441">
        <v>1440</v>
      </c>
      <c r="B1441">
        <v>1440</v>
      </c>
      <c r="C1441" s="12">
        <v>44670</v>
      </c>
      <c r="D1441">
        <v>82</v>
      </c>
      <c r="E1441">
        <v>18</v>
      </c>
      <c r="F1441">
        <v>1</v>
      </c>
      <c r="G1441" t="s">
        <v>45</v>
      </c>
      <c r="H1441" t="s">
        <v>20</v>
      </c>
      <c r="I1441" t="s">
        <v>41</v>
      </c>
      <c r="J1441" t="s">
        <v>17</v>
      </c>
      <c r="K1441">
        <v>9000</v>
      </c>
      <c r="L1441" t="s">
        <v>18</v>
      </c>
      <c r="M1441">
        <v>9000</v>
      </c>
      <c r="N1441" t="s">
        <v>56</v>
      </c>
      <c r="O1441">
        <v>450</v>
      </c>
      <c r="P1441">
        <v>8550</v>
      </c>
      <c r="Q1441" t="s">
        <v>57</v>
      </c>
    </row>
    <row r="1442" spans="1:17">
      <c r="A1442">
        <v>1441</v>
      </c>
      <c r="B1442">
        <v>1441</v>
      </c>
      <c r="C1442" s="12">
        <v>44789</v>
      </c>
      <c r="D1442">
        <v>46</v>
      </c>
      <c r="E1442">
        <v>15</v>
      </c>
      <c r="F1442">
        <v>3</v>
      </c>
      <c r="G1442" t="s">
        <v>14</v>
      </c>
      <c r="H1442" t="s">
        <v>20</v>
      </c>
      <c r="I1442" t="s">
        <v>38</v>
      </c>
      <c r="J1442" t="s">
        <v>17</v>
      </c>
      <c r="K1442">
        <v>10000</v>
      </c>
      <c r="L1442" t="s">
        <v>18</v>
      </c>
      <c r="M1442">
        <v>30000</v>
      </c>
      <c r="N1442" t="s">
        <v>56</v>
      </c>
      <c r="O1442">
        <v>1500</v>
      </c>
      <c r="P1442">
        <v>28500</v>
      </c>
      <c r="Q1442" t="s">
        <v>58</v>
      </c>
    </row>
    <row r="1443" spans="1:17">
      <c r="A1443">
        <v>1442</v>
      </c>
      <c r="B1443">
        <v>1442</v>
      </c>
      <c r="C1443" s="12">
        <v>44714</v>
      </c>
      <c r="D1443">
        <v>56</v>
      </c>
      <c r="E1443">
        <v>2</v>
      </c>
      <c r="F1443">
        <v>2</v>
      </c>
      <c r="G1443" t="s">
        <v>22</v>
      </c>
      <c r="H1443" t="s">
        <v>20</v>
      </c>
      <c r="I1443" t="s">
        <v>21</v>
      </c>
      <c r="J1443" t="s">
        <v>17</v>
      </c>
      <c r="K1443">
        <v>9000</v>
      </c>
      <c r="L1443" t="s">
        <v>18</v>
      </c>
      <c r="M1443">
        <v>18000</v>
      </c>
      <c r="N1443" t="s">
        <v>56</v>
      </c>
      <c r="O1443">
        <v>900</v>
      </c>
      <c r="P1443">
        <v>17100</v>
      </c>
      <c r="Q1443" t="s">
        <v>63</v>
      </c>
    </row>
    <row r="1444" spans="1:17">
      <c r="A1444">
        <v>1443</v>
      </c>
      <c r="B1444">
        <v>1443</v>
      </c>
      <c r="C1444" s="12">
        <v>44624</v>
      </c>
      <c r="D1444">
        <v>49</v>
      </c>
      <c r="E1444">
        <v>15</v>
      </c>
      <c r="F1444">
        <v>3</v>
      </c>
      <c r="G1444" t="s">
        <v>45</v>
      </c>
      <c r="H1444" t="s">
        <v>15</v>
      </c>
      <c r="I1444" t="s">
        <v>38</v>
      </c>
      <c r="J1444" t="s">
        <v>17</v>
      </c>
      <c r="K1444">
        <v>10000</v>
      </c>
      <c r="L1444" t="s">
        <v>18</v>
      </c>
      <c r="M1444">
        <v>30000</v>
      </c>
      <c r="N1444" t="s">
        <v>56</v>
      </c>
      <c r="O1444">
        <v>1500</v>
      </c>
      <c r="P1444">
        <v>28500</v>
      </c>
      <c r="Q1444" t="s">
        <v>59</v>
      </c>
    </row>
    <row r="1445" spans="1:17">
      <c r="A1445">
        <v>1444</v>
      </c>
      <c r="B1445">
        <v>1444</v>
      </c>
      <c r="C1445" s="12">
        <v>44775</v>
      </c>
      <c r="D1445">
        <v>78</v>
      </c>
      <c r="E1445">
        <v>1</v>
      </c>
      <c r="F1445">
        <v>1</v>
      </c>
      <c r="G1445" t="s">
        <v>45</v>
      </c>
      <c r="H1445" t="s">
        <v>20</v>
      </c>
      <c r="I1445" t="s">
        <v>16</v>
      </c>
      <c r="J1445" t="s">
        <v>17</v>
      </c>
      <c r="K1445">
        <v>9000</v>
      </c>
      <c r="L1445" t="s">
        <v>18</v>
      </c>
      <c r="M1445">
        <v>9000</v>
      </c>
      <c r="N1445" t="s">
        <v>56</v>
      </c>
      <c r="O1445">
        <v>450</v>
      </c>
      <c r="P1445">
        <v>8550</v>
      </c>
      <c r="Q1445" t="s">
        <v>58</v>
      </c>
    </row>
    <row r="1446" spans="1:17">
      <c r="A1446">
        <v>1445</v>
      </c>
      <c r="B1446">
        <v>1445</v>
      </c>
      <c r="C1446" s="12">
        <v>44633</v>
      </c>
      <c r="D1446">
        <v>20</v>
      </c>
      <c r="E1446">
        <v>10</v>
      </c>
      <c r="F1446">
        <v>2</v>
      </c>
      <c r="G1446" t="s">
        <v>33</v>
      </c>
      <c r="H1446" t="s">
        <v>15</v>
      </c>
      <c r="I1446" t="s">
        <v>32</v>
      </c>
      <c r="J1446" t="s">
        <v>17</v>
      </c>
      <c r="K1446">
        <v>9000</v>
      </c>
      <c r="L1446" t="s">
        <v>18</v>
      </c>
      <c r="M1446">
        <v>18000</v>
      </c>
      <c r="N1446" t="s">
        <v>56</v>
      </c>
      <c r="O1446">
        <v>900</v>
      </c>
      <c r="P1446">
        <v>17100</v>
      </c>
      <c r="Q1446" t="s">
        <v>59</v>
      </c>
    </row>
    <row r="1447" spans="1:17">
      <c r="A1447">
        <v>1446</v>
      </c>
      <c r="B1447">
        <v>1446</v>
      </c>
      <c r="C1447" s="12">
        <v>44710</v>
      </c>
      <c r="D1447">
        <v>63</v>
      </c>
      <c r="E1447">
        <v>10</v>
      </c>
      <c r="F1447">
        <v>2</v>
      </c>
      <c r="G1447" t="s">
        <v>22</v>
      </c>
      <c r="H1447" t="s">
        <v>20</v>
      </c>
      <c r="I1447" t="s">
        <v>32</v>
      </c>
      <c r="J1447" t="s">
        <v>17</v>
      </c>
      <c r="K1447">
        <v>9000</v>
      </c>
      <c r="L1447" t="s">
        <v>18</v>
      </c>
      <c r="M1447">
        <v>18000</v>
      </c>
      <c r="N1447" t="s">
        <v>56</v>
      </c>
      <c r="O1447">
        <v>900</v>
      </c>
      <c r="P1447">
        <v>17100</v>
      </c>
      <c r="Q1447" t="s">
        <v>64</v>
      </c>
    </row>
    <row r="1448" spans="1:17">
      <c r="A1448">
        <v>1447</v>
      </c>
      <c r="B1448">
        <v>1447</v>
      </c>
      <c r="C1448" s="12">
        <v>44697</v>
      </c>
      <c r="D1448">
        <v>48</v>
      </c>
      <c r="E1448">
        <v>6</v>
      </c>
      <c r="F1448">
        <v>1</v>
      </c>
      <c r="G1448" t="s">
        <v>33</v>
      </c>
      <c r="H1448" t="s">
        <v>20</v>
      </c>
      <c r="I1448" t="s">
        <v>27</v>
      </c>
      <c r="J1448" t="s">
        <v>17</v>
      </c>
      <c r="K1448">
        <v>9000</v>
      </c>
      <c r="L1448" t="s">
        <v>25</v>
      </c>
      <c r="M1448">
        <v>9000</v>
      </c>
      <c r="N1448" t="s">
        <v>56</v>
      </c>
      <c r="O1448">
        <v>450</v>
      </c>
      <c r="P1448">
        <v>8550</v>
      </c>
      <c r="Q1448" t="s">
        <v>64</v>
      </c>
    </row>
    <row r="1449" spans="1:17">
      <c r="A1449">
        <v>1448</v>
      </c>
      <c r="B1449">
        <v>1448</v>
      </c>
      <c r="C1449" s="12">
        <v>44781</v>
      </c>
      <c r="D1449">
        <v>72</v>
      </c>
      <c r="E1449">
        <v>12</v>
      </c>
      <c r="F1449">
        <v>1</v>
      </c>
      <c r="G1449" t="s">
        <v>14</v>
      </c>
      <c r="H1449" t="s">
        <v>20</v>
      </c>
      <c r="I1449" t="s">
        <v>35</v>
      </c>
      <c r="J1449" t="s">
        <v>17</v>
      </c>
      <c r="K1449">
        <v>10000</v>
      </c>
      <c r="L1449" t="s">
        <v>18</v>
      </c>
      <c r="M1449">
        <v>10000</v>
      </c>
      <c r="N1449" t="s">
        <v>56</v>
      </c>
      <c r="O1449">
        <v>500</v>
      </c>
      <c r="P1449">
        <v>9500</v>
      </c>
      <c r="Q1449" t="s">
        <v>58</v>
      </c>
    </row>
    <row r="1450" spans="1:17">
      <c r="A1450">
        <v>1449</v>
      </c>
      <c r="B1450">
        <v>1449</v>
      </c>
      <c r="C1450" s="12">
        <v>44610</v>
      </c>
      <c r="D1450">
        <v>87</v>
      </c>
      <c r="E1450">
        <v>9</v>
      </c>
      <c r="F1450">
        <v>1</v>
      </c>
      <c r="G1450" t="s">
        <v>33</v>
      </c>
      <c r="H1450" t="s">
        <v>15</v>
      </c>
      <c r="I1450" t="s">
        <v>31</v>
      </c>
      <c r="J1450" t="s">
        <v>17</v>
      </c>
      <c r="K1450">
        <v>9000</v>
      </c>
      <c r="L1450" t="s">
        <v>25</v>
      </c>
      <c r="M1450">
        <v>9000</v>
      </c>
      <c r="N1450" t="s">
        <v>56</v>
      </c>
      <c r="O1450">
        <v>450</v>
      </c>
      <c r="P1450">
        <v>8550</v>
      </c>
      <c r="Q1450" t="s">
        <v>61</v>
      </c>
    </row>
    <row r="1451" spans="1:17">
      <c r="A1451">
        <v>1450</v>
      </c>
      <c r="B1451">
        <v>1450</v>
      </c>
      <c r="C1451" s="12">
        <v>44649</v>
      </c>
      <c r="D1451">
        <v>89</v>
      </c>
      <c r="E1451">
        <v>7</v>
      </c>
      <c r="F1451">
        <v>1</v>
      </c>
      <c r="G1451" t="s">
        <v>19</v>
      </c>
      <c r="H1451" t="s">
        <v>20</v>
      </c>
      <c r="I1451" t="s">
        <v>28</v>
      </c>
      <c r="J1451" t="s">
        <v>17</v>
      </c>
      <c r="K1451">
        <v>9000</v>
      </c>
      <c r="L1451" t="s">
        <v>25</v>
      </c>
      <c r="M1451">
        <v>9000</v>
      </c>
      <c r="N1451" t="s">
        <v>19</v>
      </c>
      <c r="O1451">
        <v>0</v>
      </c>
      <c r="P1451">
        <v>9000</v>
      </c>
      <c r="Q1451" t="s">
        <v>59</v>
      </c>
    </row>
    <row r="1452" spans="1:17">
      <c r="A1452">
        <v>1451</v>
      </c>
      <c r="B1452">
        <v>1451</v>
      </c>
      <c r="C1452" s="12">
        <v>44706</v>
      </c>
      <c r="D1452">
        <v>63</v>
      </c>
      <c r="E1452">
        <v>8</v>
      </c>
      <c r="F1452">
        <v>3</v>
      </c>
      <c r="G1452" t="s">
        <v>22</v>
      </c>
      <c r="H1452" t="s">
        <v>20</v>
      </c>
      <c r="I1452" t="s">
        <v>29</v>
      </c>
      <c r="J1452" t="s">
        <v>17</v>
      </c>
      <c r="K1452">
        <v>9000</v>
      </c>
      <c r="L1452" t="s">
        <v>25</v>
      </c>
      <c r="M1452">
        <v>27000</v>
      </c>
      <c r="N1452" t="s">
        <v>56</v>
      </c>
      <c r="O1452">
        <v>1350</v>
      </c>
      <c r="P1452">
        <v>25650</v>
      </c>
      <c r="Q1452" t="s">
        <v>64</v>
      </c>
    </row>
    <row r="1453" spans="1:17">
      <c r="A1453">
        <v>1452</v>
      </c>
      <c r="B1453">
        <v>1452</v>
      </c>
      <c r="C1453" s="12">
        <v>44728</v>
      </c>
      <c r="D1453">
        <v>86</v>
      </c>
      <c r="E1453">
        <v>8</v>
      </c>
      <c r="F1453">
        <v>2</v>
      </c>
      <c r="G1453" t="s">
        <v>14</v>
      </c>
      <c r="H1453" t="s">
        <v>20</v>
      </c>
      <c r="I1453" t="s">
        <v>29</v>
      </c>
      <c r="J1453" t="s">
        <v>17</v>
      </c>
      <c r="K1453">
        <v>9000</v>
      </c>
      <c r="L1453" t="s">
        <v>25</v>
      </c>
      <c r="M1453">
        <v>18000</v>
      </c>
      <c r="N1453" t="s">
        <v>56</v>
      </c>
      <c r="O1453">
        <v>900</v>
      </c>
      <c r="P1453">
        <v>17100</v>
      </c>
      <c r="Q1453" t="s">
        <v>63</v>
      </c>
    </row>
    <row r="1454" spans="1:17">
      <c r="A1454">
        <v>1453</v>
      </c>
      <c r="B1454">
        <v>1453</v>
      </c>
      <c r="C1454" s="12">
        <v>44616</v>
      </c>
      <c r="D1454">
        <v>49</v>
      </c>
      <c r="E1454">
        <v>16</v>
      </c>
      <c r="F1454">
        <v>2</v>
      </c>
      <c r="G1454" t="s">
        <v>30</v>
      </c>
      <c r="H1454" t="s">
        <v>20</v>
      </c>
      <c r="I1454" t="s">
        <v>39</v>
      </c>
      <c r="J1454" t="s">
        <v>17</v>
      </c>
      <c r="K1454">
        <v>10000</v>
      </c>
      <c r="L1454" t="s">
        <v>18</v>
      </c>
      <c r="M1454">
        <v>20000</v>
      </c>
      <c r="N1454" t="s">
        <v>56</v>
      </c>
      <c r="O1454">
        <v>1000</v>
      </c>
      <c r="P1454">
        <v>19000</v>
      </c>
      <c r="Q1454" t="s">
        <v>61</v>
      </c>
    </row>
    <row r="1455" spans="1:17">
      <c r="A1455">
        <v>1454</v>
      </c>
      <c r="B1455">
        <v>1454</v>
      </c>
      <c r="C1455" s="12">
        <v>44627</v>
      </c>
      <c r="D1455">
        <v>75</v>
      </c>
      <c r="E1455">
        <v>14</v>
      </c>
      <c r="F1455">
        <v>3</v>
      </c>
      <c r="G1455" t="s">
        <v>22</v>
      </c>
      <c r="H1455" t="s">
        <v>20</v>
      </c>
      <c r="I1455" t="s">
        <v>37</v>
      </c>
      <c r="J1455" t="s">
        <v>17</v>
      </c>
      <c r="K1455">
        <v>10000</v>
      </c>
      <c r="L1455" t="s">
        <v>18</v>
      </c>
      <c r="M1455">
        <v>30000</v>
      </c>
      <c r="N1455" t="s">
        <v>56</v>
      </c>
      <c r="O1455">
        <v>1500</v>
      </c>
      <c r="P1455">
        <v>28500</v>
      </c>
      <c r="Q1455" t="s">
        <v>59</v>
      </c>
    </row>
    <row r="1456" spans="1:17">
      <c r="A1456">
        <v>1455</v>
      </c>
      <c r="B1456">
        <v>1455</v>
      </c>
      <c r="C1456" s="12">
        <v>44766</v>
      </c>
      <c r="D1456">
        <v>55</v>
      </c>
      <c r="E1456">
        <v>9</v>
      </c>
      <c r="F1456">
        <v>1</v>
      </c>
      <c r="G1456" t="s">
        <v>45</v>
      </c>
      <c r="H1456" t="s">
        <v>20</v>
      </c>
      <c r="I1456" t="s">
        <v>31</v>
      </c>
      <c r="J1456" t="s">
        <v>17</v>
      </c>
      <c r="K1456">
        <v>9000</v>
      </c>
      <c r="L1456" t="s">
        <v>25</v>
      </c>
      <c r="M1456">
        <v>9000</v>
      </c>
      <c r="N1456" t="s">
        <v>56</v>
      </c>
      <c r="O1456">
        <v>450</v>
      </c>
      <c r="P1456">
        <v>8550</v>
      </c>
      <c r="Q1456" t="s">
        <v>60</v>
      </c>
    </row>
    <row r="1457" spans="1:17">
      <c r="A1457">
        <v>1456</v>
      </c>
      <c r="B1457">
        <v>1456</v>
      </c>
      <c r="C1457" s="12">
        <v>44761</v>
      </c>
      <c r="D1457">
        <v>71</v>
      </c>
      <c r="E1457">
        <v>18</v>
      </c>
      <c r="F1457">
        <v>3</v>
      </c>
      <c r="G1457" t="s">
        <v>33</v>
      </c>
      <c r="H1457" t="s">
        <v>15</v>
      </c>
      <c r="I1457" t="s">
        <v>41</v>
      </c>
      <c r="J1457" t="s">
        <v>17</v>
      </c>
      <c r="K1457">
        <v>9000</v>
      </c>
      <c r="L1457" t="s">
        <v>18</v>
      </c>
      <c r="M1457">
        <v>27000</v>
      </c>
      <c r="N1457" t="s">
        <v>56</v>
      </c>
      <c r="O1457">
        <v>1350</v>
      </c>
      <c r="P1457">
        <v>25650</v>
      </c>
      <c r="Q1457" t="s">
        <v>60</v>
      </c>
    </row>
    <row r="1458" spans="1:17">
      <c r="A1458">
        <v>1457</v>
      </c>
      <c r="B1458">
        <v>1457</v>
      </c>
      <c r="C1458" s="12">
        <v>44775</v>
      </c>
      <c r="D1458">
        <v>71</v>
      </c>
      <c r="E1458">
        <v>16</v>
      </c>
      <c r="F1458">
        <v>1</v>
      </c>
      <c r="G1458" t="s">
        <v>19</v>
      </c>
      <c r="H1458" t="s">
        <v>20</v>
      </c>
      <c r="I1458" t="s">
        <v>39</v>
      </c>
      <c r="J1458" t="s">
        <v>17</v>
      </c>
      <c r="K1458">
        <v>10000</v>
      </c>
      <c r="L1458" t="s">
        <v>18</v>
      </c>
      <c r="M1458">
        <v>10000</v>
      </c>
      <c r="N1458" t="s">
        <v>19</v>
      </c>
      <c r="O1458">
        <v>0</v>
      </c>
      <c r="P1458">
        <v>10000</v>
      </c>
      <c r="Q1458" t="s">
        <v>58</v>
      </c>
    </row>
    <row r="1459" spans="1:17">
      <c r="A1459">
        <v>1458</v>
      </c>
      <c r="B1459">
        <v>1458</v>
      </c>
      <c r="C1459" s="12">
        <v>44697</v>
      </c>
      <c r="D1459">
        <v>42</v>
      </c>
      <c r="E1459">
        <v>1</v>
      </c>
      <c r="F1459">
        <v>2</v>
      </c>
      <c r="G1459" t="s">
        <v>19</v>
      </c>
      <c r="H1459" t="s">
        <v>15</v>
      </c>
      <c r="I1459" t="s">
        <v>16</v>
      </c>
      <c r="J1459" t="s">
        <v>17</v>
      </c>
      <c r="K1459">
        <v>9000</v>
      </c>
      <c r="L1459" t="s">
        <v>18</v>
      </c>
      <c r="M1459">
        <v>18000</v>
      </c>
      <c r="N1459" t="s">
        <v>19</v>
      </c>
      <c r="O1459">
        <v>0</v>
      </c>
      <c r="P1459">
        <v>18000</v>
      </c>
      <c r="Q1459" t="s">
        <v>64</v>
      </c>
    </row>
    <row r="1460" spans="1:17">
      <c r="A1460">
        <v>1459</v>
      </c>
      <c r="B1460">
        <v>1459</v>
      </c>
      <c r="C1460" s="12">
        <v>44800</v>
      </c>
      <c r="D1460">
        <v>88</v>
      </c>
      <c r="E1460">
        <v>3</v>
      </c>
      <c r="F1460">
        <v>1</v>
      </c>
      <c r="G1460" t="s">
        <v>33</v>
      </c>
      <c r="H1460" t="s">
        <v>15</v>
      </c>
      <c r="I1460" t="s">
        <v>23</v>
      </c>
      <c r="J1460" t="s">
        <v>17</v>
      </c>
      <c r="K1460">
        <v>9000</v>
      </c>
      <c r="L1460" t="s">
        <v>18</v>
      </c>
      <c r="M1460">
        <v>9000</v>
      </c>
      <c r="N1460" t="s">
        <v>56</v>
      </c>
      <c r="O1460">
        <v>450</v>
      </c>
      <c r="P1460">
        <v>8550</v>
      </c>
      <c r="Q1460" t="s">
        <v>58</v>
      </c>
    </row>
    <row r="1461" spans="1:17">
      <c r="A1461">
        <v>1460</v>
      </c>
      <c r="B1461">
        <v>1460</v>
      </c>
      <c r="C1461" s="12">
        <v>44655</v>
      </c>
      <c r="D1461">
        <v>41</v>
      </c>
      <c r="E1461">
        <v>18</v>
      </c>
      <c r="F1461">
        <v>3</v>
      </c>
      <c r="G1461" t="s">
        <v>45</v>
      </c>
      <c r="H1461" t="s">
        <v>20</v>
      </c>
      <c r="I1461" t="s">
        <v>41</v>
      </c>
      <c r="J1461" t="s">
        <v>17</v>
      </c>
      <c r="K1461">
        <v>9000</v>
      </c>
      <c r="L1461" t="s">
        <v>18</v>
      </c>
      <c r="M1461">
        <v>27000</v>
      </c>
      <c r="N1461" t="s">
        <v>56</v>
      </c>
      <c r="O1461">
        <v>1350</v>
      </c>
      <c r="P1461">
        <v>25650</v>
      </c>
      <c r="Q1461" t="s">
        <v>57</v>
      </c>
    </row>
    <row r="1462" spans="1:17">
      <c r="A1462">
        <v>1461</v>
      </c>
      <c r="B1462">
        <v>1461</v>
      </c>
      <c r="C1462" s="12">
        <v>44710</v>
      </c>
      <c r="D1462">
        <v>73</v>
      </c>
      <c r="E1462">
        <v>11</v>
      </c>
      <c r="F1462">
        <v>1</v>
      </c>
      <c r="G1462" t="s">
        <v>22</v>
      </c>
      <c r="H1462" t="s">
        <v>20</v>
      </c>
      <c r="I1462" t="s">
        <v>34</v>
      </c>
      <c r="J1462" t="s">
        <v>17</v>
      </c>
      <c r="K1462">
        <v>10000</v>
      </c>
      <c r="L1462" t="s">
        <v>18</v>
      </c>
      <c r="M1462">
        <v>10000</v>
      </c>
      <c r="N1462" t="s">
        <v>56</v>
      </c>
      <c r="O1462">
        <v>500</v>
      </c>
      <c r="P1462">
        <v>9500</v>
      </c>
      <c r="Q1462" t="s">
        <v>64</v>
      </c>
    </row>
    <row r="1463" spans="1:17">
      <c r="A1463">
        <v>1462</v>
      </c>
      <c r="B1463">
        <v>1462</v>
      </c>
      <c r="C1463" s="12">
        <v>44723</v>
      </c>
      <c r="D1463">
        <v>79</v>
      </c>
      <c r="E1463">
        <v>13</v>
      </c>
      <c r="F1463">
        <v>3</v>
      </c>
      <c r="G1463" t="s">
        <v>33</v>
      </c>
      <c r="H1463" t="s">
        <v>15</v>
      </c>
      <c r="I1463" t="s">
        <v>36</v>
      </c>
      <c r="J1463" t="s">
        <v>17</v>
      </c>
      <c r="K1463">
        <v>10000</v>
      </c>
      <c r="L1463" t="s">
        <v>18</v>
      </c>
      <c r="M1463">
        <v>30000</v>
      </c>
      <c r="N1463" t="s">
        <v>56</v>
      </c>
      <c r="O1463">
        <v>1500</v>
      </c>
      <c r="P1463">
        <v>28500</v>
      </c>
      <c r="Q1463" t="s">
        <v>63</v>
      </c>
    </row>
    <row r="1464" spans="1:17">
      <c r="A1464">
        <v>1463</v>
      </c>
      <c r="B1464">
        <v>1463</v>
      </c>
      <c r="C1464" s="12">
        <v>44701</v>
      </c>
      <c r="D1464">
        <v>20</v>
      </c>
      <c r="E1464">
        <v>11</v>
      </c>
      <c r="F1464">
        <v>3</v>
      </c>
      <c r="G1464" t="s">
        <v>19</v>
      </c>
      <c r="H1464" t="s">
        <v>15</v>
      </c>
      <c r="I1464" t="s">
        <v>34</v>
      </c>
      <c r="J1464" t="s">
        <v>17</v>
      </c>
      <c r="K1464">
        <v>10000</v>
      </c>
      <c r="L1464" t="s">
        <v>18</v>
      </c>
      <c r="M1464">
        <v>30000</v>
      </c>
      <c r="N1464" t="s">
        <v>19</v>
      </c>
      <c r="O1464">
        <v>0</v>
      </c>
      <c r="P1464">
        <v>30000</v>
      </c>
      <c r="Q1464" t="s">
        <v>64</v>
      </c>
    </row>
    <row r="1465" spans="1:17">
      <c r="A1465">
        <v>1464</v>
      </c>
      <c r="B1465">
        <v>1464</v>
      </c>
      <c r="C1465" s="12">
        <v>44626</v>
      </c>
      <c r="D1465">
        <v>88</v>
      </c>
      <c r="E1465">
        <v>16</v>
      </c>
      <c r="F1465">
        <v>1</v>
      </c>
      <c r="G1465" t="s">
        <v>45</v>
      </c>
      <c r="H1465" t="s">
        <v>15</v>
      </c>
      <c r="I1465" t="s">
        <v>39</v>
      </c>
      <c r="J1465" t="s">
        <v>17</v>
      </c>
      <c r="K1465">
        <v>10000</v>
      </c>
      <c r="L1465" t="s">
        <v>18</v>
      </c>
      <c r="M1465">
        <v>10000</v>
      </c>
      <c r="N1465" t="s">
        <v>56</v>
      </c>
      <c r="O1465">
        <v>500</v>
      </c>
      <c r="P1465">
        <v>9500</v>
      </c>
      <c r="Q1465" t="s">
        <v>59</v>
      </c>
    </row>
    <row r="1466" spans="1:17">
      <c r="A1466">
        <v>1465</v>
      </c>
      <c r="B1466">
        <v>1465</v>
      </c>
      <c r="C1466" s="12">
        <v>44682</v>
      </c>
      <c r="D1466">
        <v>57</v>
      </c>
      <c r="E1466">
        <v>2</v>
      </c>
      <c r="F1466">
        <v>3</v>
      </c>
      <c r="G1466" t="s">
        <v>30</v>
      </c>
      <c r="H1466" t="s">
        <v>20</v>
      </c>
      <c r="I1466" t="s">
        <v>21</v>
      </c>
      <c r="J1466" t="s">
        <v>17</v>
      </c>
      <c r="K1466">
        <v>9000</v>
      </c>
      <c r="L1466" t="s">
        <v>18</v>
      </c>
      <c r="M1466">
        <v>27000</v>
      </c>
      <c r="N1466" t="s">
        <v>56</v>
      </c>
      <c r="O1466">
        <v>1350</v>
      </c>
      <c r="P1466">
        <v>25650</v>
      </c>
      <c r="Q1466" t="s">
        <v>64</v>
      </c>
    </row>
    <row r="1467" spans="1:17">
      <c r="A1467">
        <v>1466</v>
      </c>
      <c r="B1467">
        <v>1466</v>
      </c>
      <c r="C1467" s="12">
        <v>44640</v>
      </c>
      <c r="D1467">
        <v>55</v>
      </c>
      <c r="E1467">
        <v>1</v>
      </c>
      <c r="F1467">
        <v>2</v>
      </c>
      <c r="G1467" t="s">
        <v>14</v>
      </c>
      <c r="H1467" t="s">
        <v>20</v>
      </c>
      <c r="I1467" t="s">
        <v>16</v>
      </c>
      <c r="J1467" t="s">
        <v>17</v>
      </c>
      <c r="K1467">
        <v>9000</v>
      </c>
      <c r="L1467" t="s">
        <v>18</v>
      </c>
      <c r="M1467">
        <v>18000</v>
      </c>
      <c r="N1467" t="s">
        <v>56</v>
      </c>
      <c r="O1467">
        <v>900</v>
      </c>
      <c r="P1467">
        <v>17100</v>
      </c>
      <c r="Q1467" t="s">
        <v>59</v>
      </c>
    </row>
    <row r="1468" spans="1:17">
      <c r="A1468">
        <v>1467</v>
      </c>
      <c r="B1468">
        <v>1467</v>
      </c>
      <c r="C1468" s="12">
        <v>44636</v>
      </c>
      <c r="D1468">
        <v>66</v>
      </c>
      <c r="E1468">
        <v>7</v>
      </c>
      <c r="F1468">
        <v>1</v>
      </c>
      <c r="G1468" t="s">
        <v>45</v>
      </c>
      <c r="H1468" t="s">
        <v>20</v>
      </c>
      <c r="I1468" t="s">
        <v>28</v>
      </c>
      <c r="J1468" t="s">
        <v>17</v>
      </c>
      <c r="K1468">
        <v>9000</v>
      </c>
      <c r="L1468" t="s">
        <v>25</v>
      </c>
      <c r="M1468">
        <v>9000</v>
      </c>
      <c r="N1468" t="s">
        <v>56</v>
      </c>
      <c r="O1468">
        <v>450</v>
      </c>
      <c r="P1468">
        <v>8550</v>
      </c>
      <c r="Q1468" t="s">
        <v>59</v>
      </c>
    </row>
    <row r="1469" spans="1:17">
      <c r="A1469">
        <v>1468</v>
      </c>
      <c r="B1469">
        <v>1468</v>
      </c>
      <c r="C1469" s="12">
        <v>44772</v>
      </c>
      <c r="D1469">
        <v>15</v>
      </c>
      <c r="E1469">
        <v>4</v>
      </c>
      <c r="F1469">
        <v>3</v>
      </c>
      <c r="G1469" t="s">
        <v>22</v>
      </c>
      <c r="H1469" t="s">
        <v>20</v>
      </c>
      <c r="I1469" t="s">
        <v>24</v>
      </c>
      <c r="J1469" t="s">
        <v>17</v>
      </c>
      <c r="K1469">
        <v>9000</v>
      </c>
      <c r="L1469" t="s">
        <v>25</v>
      </c>
      <c r="M1469">
        <v>27000</v>
      </c>
      <c r="N1469" t="s">
        <v>56</v>
      </c>
      <c r="O1469">
        <v>1350</v>
      </c>
      <c r="P1469">
        <v>25650</v>
      </c>
      <c r="Q1469" t="s">
        <v>60</v>
      </c>
    </row>
    <row r="1470" spans="1:17">
      <c r="A1470">
        <v>1469</v>
      </c>
      <c r="B1470">
        <v>1469</v>
      </c>
      <c r="C1470" s="12">
        <v>44759</v>
      </c>
      <c r="D1470">
        <v>40</v>
      </c>
      <c r="E1470">
        <v>8</v>
      </c>
      <c r="F1470">
        <v>3</v>
      </c>
      <c r="G1470" t="s">
        <v>22</v>
      </c>
      <c r="H1470" t="s">
        <v>20</v>
      </c>
      <c r="I1470" t="s">
        <v>29</v>
      </c>
      <c r="J1470" t="s">
        <v>17</v>
      </c>
      <c r="K1470">
        <v>9000</v>
      </c>
      <c r="L1470" t="s">
        <v>25</v>
      </c>
      <c r="M1470">
        <v>27000</v>
      </c>
      <c r="N1470" t="s">
        <v>56</v>
      </c>
      <c r="O1470">
        <v>1350</v>
      </c>
      <c r="P1470">
        <v>25650</v>
      </c>
      <c r="Q1470" t="s">
        <v>60</v>
      </c>
    </row>
    <row r="1471" spans="1:17">
      <c r="A1471">
        <v>1470</v>
      </c>
      <c r="B1471">
        <v>1470</v>
      </c>
      <c r="C1471" s="12">
        <v>44669</v>
      </c>
      <c r="D1471">
        <v>94</v>
      </c>
      <c r="E1471">
        <v>6</v>
      </c>
      <c r="F1471">
        <v>2</v>
      </c>
      <c r="G1471" t="s">
        <v>22</v>
      </c>
      <c r="H1471" t="s">
        <v>15</v>
      </c>
      <c r="I1471" t="s">
        <v>27</v>
      </c>
      <c r="J1471" t="s">
        <v>17</v>
      </c>
      <c r="K1471">
        <v>9000</v>
      </c>
      <c r="L1471" t="s">
        <v>25</v>
      </c>
      <c r="M1471">
        <v>18000</v>
      </c>
      <c r="N1471" t="s">
        <v>56</v>
      </c>
      <c r="O1471">
        <v>900</v>
      </c>
      <c r="P1471">
        <v>17100</v>
      </c>
      <c r="Q1471" t="s">
        <v>57</v>
      </c>
    </row>
    <row r="1472" spans="1:17">
      <c r="A1472">
        <v>1471</v>
      </c>
      <c r="B1472">
        <v>1471</v>
      </c>
      <c r="C1472" s="12">
        <v>44645</v>
      </c>
      <c r="D1472">
        <v>31</v>
      </c>
      <c r="E1472">
        <v>12</v>
      </c>
      <c r="F1472">
        <v>2</v>
      </c>
      <c r="G1472" t="s">
        <v>14</v>
      </c>
      <c r="H1472" t="s">
        <v>20</v>
      </c>
      <c r="I1472" t="s">
        <v>35</v>
      </c>
      <c r="J1472" t="s">
        <v>17</v>
      </c>
      <c r="K1472">
        <v>10000</v>
      </c>
      <c r="L1472" t="s">
        <v>18</v>
      </c>
      <c r="M1472">
        <v>20000</v>
      </c>
      <c r="N1472" t="s">
        <v>56</v>
      </c>
      <c r="O1472">
        <v>1000</v>
      </c>
      <c r="P1472">
        <v>19000</v>
      </c>
      <c r="Q1472" t="s">
        <v>59</v>
      </c>
    </row>
    <row r="1473" spans="1:17">
      <c r="A1473">
        <v>1472</v>
      </c>
      <c r="B1473">
        <v>1472</v>
      </c>
      <c r="C1473" s="12">
        <v>44766</v>
      </c>
      <c r="D1473">
        <v>71</v>
      </c>
      <c r="E1473">
        <v>8</v>
      </c>
      <c r="F1473">
        <v>3</v>
      </c>
      <c r="G1473" t="s">
        <v>22</v>
      </c>
      <c r="H1473" t="s">
        <v>15</v>
      </c>
      <c r="I1473" t="s">
        <v>29</v>
      </c>
      <c r="J1473" t="s">
        <v>17</v>
      </c>
      <c r="K1473">
        <v>9000</v>
      </c>
      <c r="L1473" t="s">
        <v>25</v>
      </c>
      <c r="M1473">
        <v>27000</v>
      </c>
      <c r="N1473" t="s">
        <v>56</v>
      </c>
      <c r="O1473">
        <v>1350</v>
      </c>
      <c r="P1473">
        <v>25650</v>
      </c>
      <c r="Q1473" t="s">
        <v>60</v>
      </c>
    </row>
    <row r="1474" spans="1:17">
      <c r="A1474">
        <v>1473</v>
      </c>
      <c r="B1474">
        <v>1473</v>
      </c>
      <c r="C1474" s="12">
        <v>44586</v>
      </c>
      <c r="D1474">
        <v>32</v>
      </c>
      <c r="E1474">
        <v>14</v>
      </c>
      <c r="F1474">
        <v>2</v>
      </c>
      <c r="G1474" t="s">
        <v>19</v>
      </c>
      <c r="H1474" t="s">
        <v>20</v>
      </c>
      <c r="I1474" t="s">
        <v>37</v>
      </c>
      <c r="J1474" t="s">
        <v>17</v>
      </c>
      <c r="K1474">
        <v>10000</v>
      </c>
      <c r="L1474" t="s">
        <v>18</v>
      </c>
      <c r="M1474">
        <v>20000</v>
      </c>
      <c r="N1474" t="s">
        <v>19</v>
      </c>
      <c r="O1474">
        <v>0</v>
      </c>
      <c r="P1474">
        <v>20000</v>
      </c>
      <c r="Q1474" t="s">
        <v>62</v>
      </c>
    </row>
    <row r="1475" spans="1:17">
      <c r="A1475">
        <v>1474</v>
      </c>
      <c r="B1475">
        <v>1474</v>
      </c>
      <c r="C1475" s="12">
        <v>44740</v>
      </c>
      <c r="D1475">
        <v>98</v>
      </c>
      <c r="E1475">
        <v>12</v>
      </c>
      <c r="F1475">
        <v>1</v>
      </c>
      <c r="G1475" t="s">
        <v>45</v>
      </c>
      <c r="H1475" t="s">
        <v>20</v>
      </c>
      <c r="I1475" t="s">
        <v>35</v>
      </c>
      <c r="J1475" t="s">
        <v>17</v>
      </c>
      <c r="K1475">
        <v>10000</v>
      </c>
      <c r="L1475" t="s">
        <v>18</v>
      </c>
      <c r="M1475">
        <v>10000</v>
      </c>
      <c r="N1475" t="s">
        <v>56</v>
      </c>
      <c r="O1475">
        <v>500</v>
      </c>
      <c r="P1475">
        <v>9500</v>
      </c>
      <c r="Q1475" t="s">
        <v>63</v>
      </c>
    </row>
    <row r="1476" spans="1:17">
      <c r="A1476">
        <v>1475</v>
      </c>
      <c r="B1476">
        <v>1475</v>
      </c>
      <c r="C1476" s="12">
        <v>44745</v>
      </c>
      <c r="D1476">
        <v>98</v>
      </c>
      <c r="E1476">
        <v>16</v>
      </c>
      <c r="F1476">
        <v>2</v>
      </c>
      <c r="G1476" t="s">
        <v>45</v>
      </c>
      <c r="H1476" t="s">
        <v>15</v>
      </c>
      <c r="I1476" t="s">
        <v>39</v>
      </c>
      <c r="J1476" t="s">
        <v>17</v>
      </c>
      <c r="K1476">
        <v>10000</v>
      </c>
      <c r="L1476" t="s">
        <v>18</v>
      </c>
      <c r="M1476">
        <v>20000</v>
      </c>
      <c r="N1476" t="s">
        <v>56</v>
      </c>
      <c r="O1476">
        <v>1000</v>
      </c>
      <c r="P1476">
        <v>19000</v>
      </c>
      <c r="Q1476" t="s">
        <v>60</v>
      </c>
    </row>
    <row r="1477" spans="1:17">
      <c r="A1477">
        <v>1476</v>
      </c>
      <c r="B1477">
        <v>1476</v>
      </c>
      <c r="C1477" s="12">
        <v>44652</v>
      </c>
      <c r="D1477">
        <v>70</v>
      </c>
      <c r="E1477">
        <v>5</v>
      </c>
      <c r="F1477">
        <v>2</v>
      </c>
      <c r="G1477" t="s">
        <v>30</v>
      </c>
      <c r="H1477" t="s">
        <v>15</v>
      </c>
      <c r="I1477" t="s">
        <v>26</v>
      </c>
      <c r="J1477" t="s">
        <v>17</v>
      </c>
      <c r="K1477">
        <v>9000</v>
      </c>
      <c r="L1477" t="s">
        <v>25</v>
      </c>
      <c r="M1477">
        <v>18000</v>
      </c>
      <c r="N1477" t="s">
        <v>56</v>
      </c>
      <c r="O1477">
        <v>900</v>
      </c>
      <c r="P1477">
        <v>17100</v>
      </c>
      <c r="Q1477" t="s">
        <v>57</v>
      </c>
    </row>
    <row r="1478" spans="1:17">
      <c r="A1478">
        <v>1477</v>
      </c>
      <c r="B1478">
        <v>1477</v>
      </c>
      <c r="C1478" s="12">
        <v>44755</v>
      </c>
      <c r="D1478">
        <v>96</v>
      </c>
      <c r="E1478">
        <v>17</v>
      </c>
      <c r="F1478">
        <v>3</v>
      </c>
      <c r="G1478" t="s">
        <v>19</v>
      </c>
      <c r="H1478" t="s">
        <v>20</v>
      </c>
      <c r="I1478" t="s">
        <v>40</v>
      </c>
      <c r="J1478" t="s">
        <v>17</v>
      </c>
      <c r="K1478">
        <v>10000</v>
      </c>
      <c r="L1478" t="s">
        <v>18</v>
      </c>
      <c r="M1478">
        <v>30000</v>
      </c>
      <c r="N1478" t="s">
        <v>19</v>
      </c>
      <c r="O1478">
        <v>0</v>
      </c>
      <c r="P1478">
        <v>30000</v>
      </c>
      <c r="Q1478" t="s">
        <v>60</v>
      </c>
    </row>
    <row r="1479" spans="1:17">
      <c r="A1479">
        <v>1478</v>
      </c>
      <c r="B1479">
        <v>1478</v>
      </c>
      <c r="C1479" s="12">
        <v>44636</v>
      </c>
      <c r="D1479">
        <v>28</v>
      </c>
      <c r="E1479">
        <v>14</v>
      </c>
      <c r="F1479">
        <v>3</v>
      </c>
      <c r="G1479" t="s">
        <v>19</v>
      </c>
      <c r="H1479" t="s">
        <v>15</v>
      </c>
      <c r="I1479" t="s">
        <v>37</v>
      </c>
      <c r="J1479" t="s">
        <v>17</v>
      </c>
      <c r="K1479">
        <v>10000</v>
      </c>
      <c r="L1479" t="s">
        <v>18</v>
      </c>
      <c r="M1479">
        <v>30000</v>
      </c>
      <c r="N1479" t="s">
        <v>19</v>
      </c>
      <c r="O1479">
        <v>0</v>
      </c>
      <c r="P1479">
        <v>30000</v>
      </c>
      <c r="Q1479" t="s">
        <v>59</v>
      </c>
    </row>
    <row r="1480" spans="1:17">
      <c r="A1480">
        <v>1479</v>
      </c>
      <c r="B1480">
        <v>1479</v>
      </c>
      <c r="C1480" s="12">
        <v>44783</v>
      </c>
      <c r="D1480">
        <v>64</v>
      </c>
      <c r="E1480">
        <v>6</v>
      </c>
      <c r="F1480">
        <v>3</v>
      </c>
      <c r="G1480" t="s">
        <v>22</v>
      </c>
      <c r="H1480" t="s">
        <v>15</v>
      </c>
      <c r="I1480" t="s">
        <v>27</v>
      </c>
      <c r="J1480" t="s">
        <v>17</v>
      </c>
      <c r="K1480">
        <v>9000</v>
      </c>
      <c r="L1480" t="s">
        <v>25</v>
      </c>
      <c r="M1480">
        <v>27000</v>
      </c>
      <c r="N1480" t="s">
        <v>56</v>
      </c>
      <c r="O1480">
        <v>1350</v>
      </c>
      <c r="P1480">
        <v>25650</v>
      </c>
      <c r="Q1480" t="s">
        <v>58</v>
      </c>
    </row>
    <row r="1481" spans="1:17">
      <c r="A1481">
        <v>1480</v>
      </c>
      <c r="B1481">
        <v>1480</v>
      </c>
      <c r="C1481" s="12">
        <v>44762</v>
      </c>
      <c r="D1481">
        <v>34</v>
      </c>
      <c r="E1481">
        <v>11</v>
      </c>
      <c r="F1481">
        <v>2</v>
      </c>
      <c r="G1481" t="s">
        <v>33</v>
      </c>
      <c r="H1481" t="s">
        <v>15</v>
      </c>
      <c r="I1481" t="s">
        <v>34</v>
      </c>
      <c r="J1481" t="s">
        <v>17</v>
      </c>
      <c r="K1481">
        <v>10000</v>
      </c>
      <c r="L1481" t="s">
        <v>18</v>
      </c>
      <c r="M1481">
        <v>20000</v>
      </c>
      <c r="N1481" t="s">
        <v>56</v>
      </c>
      <c r="O1481">
        <v>1000</v>
      </c>
      <c r="P1481">
        <v>19000</v>
      </c>
      <c r="Q1481" t="s">
        <v>60</v>
      </c>
    </row>
    <row r="1482" spans="1:17">
      <c r="A1482">
        <v>1481</v>
      </c>
      <c r="B1482">
        <v>1481</v>
      </c>
      <c r="C1482" s="12">
        <v>44573</v>
      </c>
      <c r="D1482">
        <v>69</v>
      </c>
      <c r="E1482">
        <v>5</v>
      </c>
      <c r="F1482">
        <v>3</v>
      </c>
      <c r="G1482" t="s">
        <v>19</v>
      </c>
      <c r="H1482" t="s">
        <v>15</v>
      </c>
      <c r="I1482" t="s">
        <v>26</v>
      </c>
      <c r="J1482" t="s">
        <v>17</v>
      </c>
      <c r="K1482">
        <v>9000</v>
      </c>
      <c r="L1482" t="s">
        <v>25</v>
      </c>
      <c r="M1482">
        <v>27000</v>
      </c>
      <c r="N1482" t="s">
        <v>19</v>
      </c>
      <c r="O1482">
        <v>0</v>
      </c>
      <c r="P1482">
        <v>27000</v>
      </c>
      <c r="Q1482" t="s">
        <v>62</v>
      </c>
    </row>
    <row r="1483" spans="1:17">
      <c r="A1483">
        <v>1482</v>
      </c>
      <c r="B1483">
        <v>1482</v>
      </c>
      <c r="C1483" s="12">
        <v>44714</v>
      </c>
      <c r="D1483">
        <v>15</v>
      </c>
      <c r="E1483">
        <v>4</v>
      </c>
      <c r="F1483">
        <v>2</v>
      </c>
      <c r="G1483" t="s">
        <v>22</v>
      </c>
      <c r="H1483" t="s">
        <v>20</v>
      </c>
      <c r="I1483" t="s">
        <v>24</v>
      </c>
      <c r="J1483" t="s">
        <v>17</v>
      </c>
      <c r="K1483">
        <v>9000</v>
      </c>
      <c r="L1483" t="s">
        <v>25</v>
      </c>
      <c r="M1483">
        <v>18000</v>
      </c>
      <c r="N1483" t="s">
        <v>56</v>
      </c>
      <c r="O1483">
        <v>900</v>
      </c>
      <c r="P1483">
        <v>17100</v>
      </c>
      <c r="Q1483" t="s">
        <v>63</v>
      </c>
    </row>
    <row r="1484" spans="1:17">
      <c r="A1484">
        <v>1483</v>
      </c>
      <c r="B1484">
        <v>1483</v>
      </c>
      <c r="C1484" s="12">
        <v>44682</v>
      </c>
      <c r="D1484">
        <v>68</v>
      </c>
      <c r="E1484">
        <v>16</v>
      </c>
      <c r="F1484">
        <v>3</v>
      </c>
      <c r="G1484" t="s">
        <v>19</v>
      </c>
      <c r="H1484" t="s">
        <v>20</v>
      </c>
      <c r="I1484" t="s">
        <v>39</v>
      </c>
      <c r="J1484" t="s">
        <v>17</v>
      </c>
      <c r="K1484">
        <v>10000</v>
      </c>
      <c r="L1484" t="s">
        <v>18</v>
      </c>
      <c r="M1484">
        <v>30000</v>
      </c>
      <c r="N1484" t="s">
        <v>19</v>
      </c>
      <c r="O1484">
        <v>0</v>
      </c>
      <c r="P1484">
        <v>30000</v>
      </c>
      <c r="Q1484" t="s">
        <v>64</v>
      </c>
    </row>
    <row r="1485" spans="1:17">
      <c r="A1485">
        <v>1484</v>
      </c>
      <c r="B1485">
        <v>1484</v>
      </c>
      <c r="C1485" s="12">
        <v>44615</v>
      </c>
      <c r="D1485">
        <v>10</v>
      </c>
      <c r="E1485">
        <v>7</v>
      </c>
      <c r="F1485">
        <v>3</v>
      </c>
      <c r="G1485" t="s">
        <v>19</v>
      </c>
      <c r="H1485" t="s">
        <v>20</v>
      </c>
      <c r="I1485" t="s">
        <v>28</v>
      </c>
      <c r="J1485" t="s">
        <v>17</v>
      </c>
      <c r="K1485">
        <v>9000</v>
      </c>
      <c r="L1485" t="s">
        <v>25</v>
      </c>
      <c r="M1485">
        <v>27000</v>
      </c>
      <c r="N1485" t="s">
        <v>19</v>
      </c>
      <c r="O1485">
        <v>0</v>
      </c>
      <c r="P1485">
        <v>27000</v>
      </c>
      <c r="Q1485" t="s">
        <v>61</v>
      </c>
    </row>
    <row r="1486" spans="1:17">
      <c r="A1486">
        <v>1485</v>
      </c>
      <c r="B1486">
        <v>1485</v>
      </c>
      <c r="C1486" s="12">
        <v>44776</v>
      </c>
      <c r="D1486">
        <v>98</v>
      </c>
      <c r="E1486">
        <v>16</v>
      </c>
      <c r="F1486">
        <v>3</v>
      </c>
      <c r="G1486" t="s">
        <v>45</v>
      </c>
      <c r="H1486" t="s">
        <v>20</v>
      </c>
      <c r="I1486" t="s">
        <v>39</v>
      </c>
      <c r="J1486" t="s">
        <v>17</v>
      </c>
      <c r="K1486">
        <v>10000</v>
      </c>
      <c r="L1486" t="s">
        <v>18</v>
      </c>
      <c r="M1486">
        <v>30000</v>
      </c>
      <c r="N1486" t="s">
        <v>56</v>
      </c>
      <c r="O1486">
        <v>1500</v>
      </c>
      <c r="P1486">
        <v>28500</v>
      </c>
      <c r="Q1486" t="s">
        <v>58</v>
      </c>
    </row>
    <row r="1487" spans="1:17">
      <c r="A1487">
        <v>1486</v>
      </c>
      <c r="B1487">
        <v>1486</v>
      </c>
      <c r="C1487" s="12">
        <v>44575</v>
      </c>
      <c r="D1487">
        <v>85</v>
      </c>
      <c r="E1487">
        <v>3</v>
      </c>
      <c r="F1487">
        <v>3</v>
      </c>
      <c r="G1487" t="s">
        <v>45</v>
      </c>
      <c r="H1487" t="s">
        <v>15</v>
      </c>
      <c r="I1487" t="s">
        <v>23</v>
      </c>
      <c r="J1487" t="s">
        <v>17</v>
      </c>
      <c r="K1487">
        <v>9000</v>
      </c>
      <c r="L1487" t="s">
        <v>18</v>
      </c>
      <c r="M1487">
        <v>27000</v>
      </c>
      <c r="N1487" t="s">
        <v>56</v>
      </c>
      <c r="O1487">
        <v>1350</v>
      </c>
      <c r="P1487">
        <v>25650</v>
      </c>
      <c r="Q1487" t="s">
        <v>62</v>
      </c>
    </row>
    <row r="1488" spans="1:17">
      <c r="A1488">
        <v>1487</v>
      </c>
      <c r="B1488">
        <v>1487</v>
      </c>
      <c r="C1488" s="12">
        <v>44725</v>
      </c>
      <c r="D1488">
        <v>35</v>
      </c>
      <c r="E1488">
        <v>16</v>
      </c>
      <c r="F1488">
        <v>3</v>
      </c>
      <c r="G1488" t="s">
        <v>30</v>
      </c>
      <c r="H1488" t="s">
        <v>15</v>
      </c>
      <c r="I1488" t="s">
        <v>39</v>
      </c>
      <c r="J1488" t="s">
        <v>17</v>
      </c>
      <c r="K1488">
        <v>10000</v>
      </c>
      <c r="L1488" t="s">
        <v>18</v>
      </c>
      <c r="M1488">
        <v>30000</v>
      </c>
      <c r="N1488" t="s">
        <v>56</v>
      </c>
      <c r="O1488">
        <v>1500</v>
      </c>
      <c r="P1488">
        <v>28500</v>
      </c>
      <c r="Q1488" t="s">
        <v>63</v>
      </c>
    </row>
    <row r="1489" spans="1:17">
      <c r="A1489">
        <v>1488</v>
      </c>
      <c r="B1489">
        <v>1488</v>
      </c>
      <c r="C1489" s="12">
        <v>44719</v>
      </c>
      <c r="D1489">
        <v>64</v>
      </c>
      <c r="E1489">
        <v>1</v>
      </c>
      <c r="F1489">
        <v>3</v>
      </c>
      <c r="G1489" t="s">
        <v>14</v>
      </c>
      <c r="H1489" t="s">
        <v>15</v>
      </c>
      <c r="I1489" t="s">
        <v>16</v>
      </c>
      <c r="J1489" t="s">
        <v>17</v>
      </c>
      <c r="K1489">
        <v>9000</v>
      </c>
      <c r="L1489" t="s">
        <v>18</v>
      </c>
      <c r="M1489">
        <v>27000</v>
      </c>
      <c r="N1489" t="s">
        <v>56</v>
      </c>
      <c r="O1489">
        <v>1350</v>
      </c>
      <c r="P1489">
        <v>25650</v>
      </c>
      <c r="Q1489" t="s">
        <v>63</v>
      </c>
    </row>
    <row r="1490" spans="1:17">
      <c r="A1490">
        <v>1489</v>
      </c>
      <c r="B1490">
        <v>1489</v>
      </c>
      <c r="C1490" s="12">
        <v>44699</v>
      </c>
      <c r="D1490">
        <v>16</v>
      </c>
      <c r="E1490">
        <v>5</v>
      </c>
      <c r="F1490">
        <v>2</v>
      </c>
      <c r="G1490" t="s">
        <v>45</v>
      </c>
      <c r="H1490" t="s">
        <v>15</v>
      </c>
      <c r="I1490" t="s">
        <v>26</v>
      </c>
      <c r="J1490" t="s">
        <v>17</v>
      </c>
      <c r="K1490">
        <v>9000</v>
      </c>
      <c r="L1490" t="s">
        <v>25</v>
      </c>
      <c r="M1490">
        <v>18000</v>
      </c>
      <c r="N1490" t="s">
        <v>56</v>
      </c>
      <c r="O1490">
        <v>900</v>
      </c>
      <c r="P1490">
        <v>17100</v>
      </c>
      <c r="Q1490" t="s">
        <v>64</v>
      </c>
    </row>
    <row r="1491" spans="1:17">
      <c r="A1491">
        <v>1490</v>
      </c>
      <c r="B1491">
        <v>1490</v>
      </c>
      <c r="C1491" s="12">
        <v>44720</v>
      </c>
      <c r="D1491">
        <v>65</v>
      </c>
      <c r="E1491">
        <v>10</v>
      </c>
      <c r="F1491">
        <v>3</v>
      </c>
      <c r="G1491" t="s">
        <v>33</v>
      </c>
      <c r="H1491" t="s">
        <v>20</v>
      </c>
      <c r="I1491" t="s">
        <v>32</v>
      </c>
      <c r="J1491" t="s">
        <v>17</v>
      </c>
      <c r="K1491">
        <v>9000</v>
      </c>
      <c r="L1491" t="s">
        <v>18</v>
      </c>
      <c r="M1491">
        <v>27000</v>
      </c>
      <c r="N1491" t="s">
        <v>56</v>
      </c>
      <c r="O1491">
        <v>1350</v>
      </c>
      <c r="P1491">
        <v>25650</v>
      </c>
      <c r="Q1491" t="s">
        <v>63</v>
      </c>
    </row>
    <row r="1492" spans="1:17">
      <c r="A1492">
        <v>1491</v>
      </c>
      <c r="B1492">
        <v>1491</v>
      </c>
      <c r="C1492" s="12">
        <v>44776</v>
      </c>
      <c r="D1492">
        <v>99</v>
      </c>
      <c r="E1492">
        <v>14</v>
      </c>
      <c r="F1492">
        <v>1</v>
      </c>
      <c r="G1492" t="s">
        <v>22</v>
      </c>
      <c r="H1492" t="s">
        <v>15</v>
      </c>
      <c r="I1492" t="s">
        <v>37</v>
      </c>
      <c r="J1492" t="s">
        <v>17</v>
      </c>
      <c r="K1492">
        <v>10000</v>
      </c>
      <c r="L1492" t="s">
        <v>18</v>
      </c>
      <c r="M1492">
        <v>10000</v>
      </c>
      <c r="N1492" t="s">
        <v>56</v>
      </c>
      <c r="O1492">
        <v>500</v>
      </c>
      <c r="P1492">
        <v>9500</v>
      </c>
      <c r="Q1492" t="s">
        <v>58</v>
      </c>
    </row>
    <row r="1493" spans="1:17">
      <c r="A1493">
        <v>1492</v>
      </c>
      <c r="B1493">
        <v>1492</v>
      </c>
      <c r="C1493" s="12">
        <v>44581</v>
      </c>
      <c r="D1493">
        <v>40</v>
      </c>
      <c r="E1493">
        <v>6</v>
      </c>
      <c r="F1493">
        <v>2</v>
      </c>
      <c r="G1493" t="s">
        <v>22</v>
      </c>
      <c r="H1493" t="s">
        <v>15</v>
      </c>
      <c r="I1493" t="s">
        <v>27</v>
      </c>
      <c r="J1493" t="s">
        <v>17</v>
      </c>
      <c r="K1493">
        <v>9000</v>
      </c>
      <c r="L1493" t="s">
        <v>25</v>
      </c>
      <c r="M1493">
        <v>18000</v>
      </c>
      <c r="N1493" t="s">
        <v>56</v>
      </c>
      <c r="O1493">
        <v>900</v>
      </c>
      <c r="P1493">
        <v>17100</v>
      </c>
      <c r="Q1493" t="s">
        <v>62</v>
      </c>
    </row>
    <row r="1494" spans="1:17">
      <c r="A1494">
        <v>1493</v>
      </c>
      <c r="B1494">
        <v>1493</v>
      </c>
      <c r="C1494" s="12">
        <v>44615</v>
      </c>
      <c r="D1494">
        <v>20</v>
      </c>
      <c r="E1494">
        <v>11</v>
      </c>
      <c r="F1494">
        <v>1</v>
      </c>
      <c r="G1494" t="s">
        <v>33</v>
      </c>
      <c r="H1494" t="s">
        <v>20</v>
      </c>
      <c r="I1494" t="s">
        <v>34</v>
      </c>
      <c r="J1494" t="s">
        <v>17</v>
      </c>
      <c r="K1494">
        <v>10000</v>
      </c>
      <c r="L1494" t="s">
        <v>18</v>
      </c>
      <c r="M1494">
        <v>10000</v>
      </c>
      <c r="N1494" t="s">
        <v>56</v>
      </c>
      <c r="O1494">
        <v>500</v>
      </c>
      <c r="P1494">
        <v>9500</v>
      </c>
      <c r="Q1494" t="s">
        <v>61</v>
      </c>
    </row>
    <row r="1495" spans="1:17">
      <c r="A1495">
        <v>1494</v>
      </c>
      <c r="B1495">
        <v>1494</v>
      </c>
      <c r="C1495" s="12">
        <v>44639</v>
      </c>
      <c r="D1495">
        <v>27</v>
      </c>
      <c r="E1495">
        <v>5</v>
      </c>
      <c r="F1495">
        <v>3</v>
      </c>
      <c r="G1495" t="s">
        <v>30</v>
      </c>
      <c r="H1495" t="s">
        <v>15</v>
      </c>
      <c r="I1495" t="s">
        <v>26</v>
      </c>
      <c r="J1495" t="s">
        <v>17</v>
      </c>
      <c r="K1495">
        <v>9000</v>
      </c>
      <c r="L1495" t="s">
        <v>25</v>
      </c>
      <c r="M1495">
        <v>27000</v>
      </c>
      <c r="N1495" t="s">
        <v>56</v>
      </c>
      <c r="O1495">
        <v>1350</v>
      </c>
      <c r="P1495">
        <v>25650</v>
      </c>
      <c r="Q1495" t="s">
        <v>59</v>
      </c>
    </row>
    <row r="1496" spans="1:17">
      <c r="A1496">
        <v>1495</v>
      </c>
      <c r="B1496">
        <v>1495</v>
      </c>
      <c r="C1496" s="12">
        <v>44590</v>
      </c>
      <c r="D1496">
        <v>19</v>
      </c>
      <c r="E1496">
        <v>15</v>
      </c>
      <c r="F1496">
        <v>1</v>
      </c>
      <c r="G1496" t="s">
        <v>45</v>
      </c>
      <c r="H1496" t="s">
        <v>15</v>
      </c>
      <c r="I1496" t="s">
        <v>38</v>
      </c>
      <c r="J1496" t="s">
        <v>17</v>
      </c>
      <c r="K1496">
        <v>10000</v>
      </c>
      <c r="L1496" t="s">
        <v>18</v>
      </c>
      <c r="M1496">
        <v>10000</v>
      </c>
      <c r="N1496" t="s">
        <v>56</v>
      </c>
      <c r="O1496">
        <v>500</v>
      </c>
      <c r="P1496">
        <v>9500</v>
      </c>
      <c r="Q1496" t="s">
        <v>62</v>
      </c>
    </row>
    <row r="1497" spans="1:17">
      <c r="A1497">
        <v>1496</v>
      </c>
      <c r="B1497">
        <v>1496</v>
      </c>
      <c r="C1497" s="12">
        <v>44636</v>
      </c>
      <c r="D1497">
        <v>18</v>
      </c>
      <c r="E1497">
        <v>16</v>
      </c>
      <c r="F1497">
        <v>2</v>
      </c>
      <c r="G1497" t="s">
        <v>22</v>
      </c>
      <c r="H1497" t="s">
        <v>15</v>
      </c>
      <c r="I1497" t="s">
        <v>39</v>
      </c>
      <c r="J1497" t="s">
        <v>17</v>
      </c>
      <c r="K1497">
        <v>10000</v>
      </c>
      <c r="L1497" t="s">
        <v>18</v>
      </c>
      <c r="M1497">
        <v>20000</v>
      </c>
      <c r="N1497" t="s">
        <v>56</v>
      </c>
      <c r="O1497">
        <v>1000</v>
      </c>
      <c r="P1497">
        <v>19000</v>
      </c>
      <c r="Q1497" t="s">
        <v>59</v>
      </c>
    </row>
    <row r="1498" spans="1:17">
      <c r="A1498">
        <v>1497</v>
      </c>
      <c r="B1498">
        <v>1497</v>
      </c>
      <c r="C1498" s="12">
        <v>44665</v>
      </c>
      <c r="D1498">
        <v>62</v>
      </c>
      <c r="E1498">
        <v>12</v>
      </c>
      <c r="F1498">
        <v>3</v>
      </c>
      <c r="G1498" t="s">
        <v>22</v>
      </c>
      <c r="H1498" t="s">
        <v>15</v>
      </c>
      <c r="I1498" t="s">
        <v>35</v>
      </c>
      <c r="J1498" t="s">
        <v>17</v>
      </c>
      <c r="K1498">
        <v>10000</v>
      </c>
      <c r="L1498" t="s">
        <v>18</v>
      </c>
      <c r="M1498">
        <v>30000</v>
      </c>
      <c r="N1498" t="s">
        <v>56</v>
      </c>
      <c r="O1498">
        <v>1500</v>
      </c>
      <c r="P1498">
        <v>28500</v>
      </c>
      <c r="Q1498" t="s">
        <v>57</v>
      </c>
    </row>
    <row r="1499" spans="1:17">
      <c r="A1499">
        <v>1498</v>
      </c>
      <c r="B1499">
        <v>1498</v>
      </c>
      <c r="C1499" s="12">
        <v>44785</v>
      </c>
      <c r="D1499">
        <v>7</v>
      </c>
      <c r="E1499">
        <v>13</v>
      </c>
      <c r="F1499">
        <v>2</v>
      </c>
      <c r="G1499" t="s">
        <v>14</v>
      </c>
      <c r="H1499" t="s">
        <v>20</v>
      </c>
      <c r="I1499" t="s">
        <v>36</v>
      </c>
      <c r="J1499" t="s">
        <v>17</v>
      </c>
      <c r="K1499">
        <v>10000</v>
      </c>
      <c r="L1499" t="s">
        <v>18</v>
      </c>
      <c r="M1499">
        <v>20000</v>
      </c>
      <c r="N1499" t="s">
        <v>56</v>
      </c>
      <c r="O1499">
        <v>1000</v>
      </c>
      <c r="P1499">
        <v>19000</v>
      </c>
      <c r="Q1499" t="s">
        <v>58</v>
      </c>
    </row>
    <row r="1500" spans="1:17">
      <c r="A1500">
        <v>1499</v>
      </c>
      <c r="B1500">
        <v>1499</v>
      </c>
      <c r="C1500" s="12">
        <v>44639</v>
      </c>
      <c r="D1500">
        <v>12</v>
      </c>
      <c r="E1500">
        <v>6</v>
      </c>
      <c r="F1500">
        <v>3</v>
      </c>
      <c r="G1500" t="s">
        <v>22</v>
      </c>
      <c r="H1500" t="s">
        <v>15</v>
      </c>
      <c r="I1500" t="s">
        <v>27</v>
      </c>
      <c r="J1500" t="s">
        <v>17</v>
      </c>
      <c r="K1500">
        <v>9000</v>
      </c>
      <c r="L1500" t="s">
        <v>25</v>
      </c>
      <c r="M1500">
        <v>27000</v>
      </c>
      <c r="N1500" t="s">
        <v>56</v>
      </c>
      <c r="O1500">
        <v>1350</v>
      </c>
      <c r="P1500">
        <v>25650</v>
      </c>
      <c r="Q1500" t="s">
        <v>59</v>
      </c>
    </row>
    <row r="1501" spans="1:17">
      <c r="A1501">
        <v>1500</v>
      </c>
      <c r="B1501">
        <v>1500</v>
      </c>
      <c r="C1501" s="12">
        <v>44659</v>
      </c>
      <c r="D1501">
        <v>62</v>
      </c>
      <c r="E1501">
        <v>13</v>
      </c>
      <c r="F1501">
        <v>3</v>
      </c>
      <c r="G1501" t="s">
        <v>19</v>
      </c>
      <c r="H1501" t="s">
        <v>20</v>
      </c>
      <c r="I1501" t="s">
        <v>36</v>
      </c>
      <c r="J1501" t="s">
        <v>17</v>
      </c>
      <c r="K1501">
        <v>10000</v>
      </c>
      <c r="L1501" t="s">
        <v>18</v>
      </c>
      <c r="M1501">
        <v>30000</v>
      </c>
      <c r="N1501" t="s">
        <v>19</v>
      </c>
      <c r="O1501">
        <v>0</v>
      </c>
      <c r="P1501">
        <v>30000</v>
      </c>
      <c r="Q1501" t="s">
        <v>57</v>
      </c>
    </row>
    <row r="1502" spans="1:17">
      <c r="A1502">
        <v>1501</v>
      </c>
      <c r="B1502">
        <v>949</v>
      </c>
      <c r="C1502" s="12">
        <v>44650</v>
      </c>
      <c r="D1502">
        <v>76</v>
      </c>
      <c r="E1502">
        <v>24</v>
      </c>
      <c r="F1502">
        <v>1</v>
      </c>
      <c r="G1502" t="s">
        <v>19</v>
      </c>
      <c r="H1502" t="s">
        <v>20</v>
      </c>
      <c r="I1502" t="s">
        <v>50</v>
      </c>
      <c r="J1502" t="s">
        <v>43</v>
      </c>
      <c r="K1502">
        <v>3000</v>
      </c>
      <c r="L1502" t="s">
        <v>44</v>
      </c>
      <c r="M1502">
        <v>3000</v>
      </c>
      <c r="N1502" t="s">
        <v>19</v>
      </c>
      <c r="O1502">
        <v>0</v>
      </c>
      <c r="P1502">
        <v>3000</v>
      </c>
      <c r="Q1502" t="s">
        <v>59</v>
      </c>
    </row>
    <row r="1503" spans="1:17">
      <c r="A1503">
        <v>1502</v>
      </c>
      <c r="B1503">
        <v>465</v>
      </c>
      <c r="C1503" s="12">
        <v>44697</v>
      </c>
      <c r="D1503">
        <v>53</v>
      </c>
      <c r="E1503">
        <v>24</v>
      </c>
      <c r="F1503">
        <v>2</v>
      </c>
      <c r="G1503" t="s">
        <v>19</v>
      </c>
      <c r="H1503" t="s">
        <v>20</v>
      </c>
      <c r="I1503" t="s">
        <v>50</v>
      </c>
      <c r="J1503" t="s">
        <v>43</v>
      </c>
      <c r="K1503">
        <v>3000</v>
      </c>
      <c r="L1503" t="s">
        <v>44</v>
      </c>
      <c r="M1503">
        <v>6000</v>
      </c>
      <c r="N1503" t="s">
        <v>19</v>
      </c>
      <c r="O1503">
        <v>0</v>
      </c>
      <c r="P1503">
        <v>6000</v>
      </c>
      <c r="Q1503" t="s">
        <v>64</v>
      </c>
    </row>
    <row r="1504" spans="1:17">
      <c r="A1504">
        <v>1503</v>
      </c>
      <c r="B1504">
        <v>1372</v>
      </c>
      <c r="C1504" s="12">
        <v>44629</v>
      </c>
      <c r="D1504">
        <v>35</v>
      </c>
      <c r="E1504">
        <v>23</v>
      </c>
      <c r="F1504">
        <v>2</v>
      </c>
      <c r="G1504" t="s">
        <v>19</v>
      </c>
      <c r="H1504" t="s">
        <v>15</v>
      </c>
      <c r="I1504" t="s">
        <v>49</v>
      </c>
      <c r="J1504" t="s">
        <v>43</v>
      </c>
      <c r="K1504">
        <v>3000</v>
      </c>
      <c r="L1504" t="s">
        <v>44</v>
      </c>
      <c r="M1504">
        <v>6000</v>
      </c>
      <c r="N1504" t="s">
        <v>19</v>
      </c>
      <c r="O1504">
        <v>0</v>
      </c>
      <c r="P1504">
        <v>6000</v>
      </c>
      <c r="Q1504" t="s">
        <v>59</v>
      </c>
    </row>
    <row r="1505" spans="1:17">
      <c r="A1505">
        <v>1504</v>
      </c>
      <c r="B1505">
        <v>923</v>
      </c>
      <c r="C1505" s="12">
        <v>44572</v>
      </c>
      <c r="D1505">
        <v>60</v>
      </c>
      <c r="E1505">
        <v>19</v>
      </c>
      <c r="F1505">
        <v>2</v>
      </c>
      <c r="G1505" t="s">
        <v>30</v>
      </c>
      <c r="H1505" t="s">
        <v>15</v>
      </c>
      <c r="I1505" t="s">
        <v>42</v>
      </c>
      <c r="J1505" t="s">
        <v>43</v>
      </c>
      <c r="K1505">
        <v>3000</v>
      </c>
      <c r="L1505" t="s">
        <v>44</v>
      </c>
      <c r="M1505">
        <v>6000</v>
      </c>
      <c r="N1505" t="s">
        <v>56</v>
      </c>
      <c r="O1505">
        <v>300</v>
      </c>
      <c r="P1505">
        <v>5700</v>
      </c>
      <c r="Q1505" t="s">
        <v>62</v>
      </c>
    </row>
    <row r="1506" spans="1:17">
      <c r="A1506">
        <v>1505</v>
      </c>
      <c r="B1506">
        <v>161</v>
      </c>
      <c r="C1506" s="12">
        <v>44766</v>
      </c>
      <c r="D1506">
        <v>34</v>
      </c>
      <c r="E1506">
        <v>23</v>
      </c>
      <c r="F1506">
        <v>1</v>
      </c>
      <c r="G1506" t="s">
        <v>45</v>
      </c>
      <c r="H1506" t="s">
        <v>20</v>
      </c>
      <c r="I1506" t="s">
        <v>49</v>
      </c>
      <c r="J1506" t="s">
        <v>43</v>
      </c>
      <c r="K1506">
        <v>3000</v>
      </c>
      <c r="L1506" t="s">
        <v>44</v>
      </c>
      <c r="M1506">
        <v>3000</v>
      </c>
      <c r="N1506" t="s">
        <v>56</v>
      </c>
      <c r="O1506">
        <v>150</v>
      </c>
      <c r="P1506">
        <v>2850</v>
      </c>
      <c r="Q1506" t="s">
        <v>60</v>
      </c>
    </row>
    <row r="1507" spans="1:17">
      <c r="A1507">
        <v>1506</v>
      </c>
      <c r="B1507">
        <v>629</v>
      </c>
      <c r="C1507" s="12">
        <v>44600</v>
      </c>
      <c r="D1507">
        <v>18</v>
      </c>
      <c r="E1507">
        <v>22</v>
      </c>
      <c r="F1507">
        <v>1</v>
      </c>
      <c r="G1507" t="s">
        <v>30</v>
      </c>
      <c r="H1507" t="s">
        <v>15</v>
      </c>
      <c r="I1507" t="s">
        <v>48</v>
      </c>
      <c r="J1507" t="s">
        <v>43</v>
      </c>
      <c r="K1507">
        <v>3000</v>
      </c>
      <c r="L1507" t="s">
        <v>44</v>
      </c>
      <c r="M1507">
        <v>3000</v>
      </c>
      <c r="N1507" t="s">
        <v>56</v>
      </c>
      <c r="O1507">
        <v>150</v>
      </c>
      <c r="P1507">
        <v>2850</v>
      </c>
      <c r="Q1507" t="s">
        <v>61</v>
      </c>
    </row>
    <row r="1508" spans="1:17">
      <c r="A1508">
        <v>1507</v>
      </c>
      <c r="B1508">
        <v>703</v>
      </c>
      <c r="C1508" s="12">
        <v>44756</v>
      </c>
      <c r="D1508">
        <v>26</v>
      </c>
      <c r="E1508">
        <v>19</v>
      </c>
      <c r="F1508">
        <v>2</v>
      </c>
      <c r="G1508" t="s">
        <v>30</v>
      </c>
      <c r="H1508" t="s">
        <v>15</v>
      </c>
      <c r="I1508" t="s">
        <v>42</v>
      </c>
      <c r="J1508" t="s">
        <v>43</v>
      </c>
      <c r="K1508">
        <v>3000</v>
      </c>
      <c r="L1508" t="s">
        <v>44</v>
      </c>
      <c r="M1508">
        <v>6000</v>
      </c>
      <c r="N1508" t="s">
        <v>56</v>
      </c>
      <c r="O1508">
        <v>300</v>
      </c>
      <c r="P1508">
        <v>5700</v>
      </c>
      <c r="Q1508" t="s">
        <v>60</v>
      </c>
    </row>
    <row r="1509" spans="1:17">
      <c r="A1509">
        <v>1508</v>
      </c>
      <c r="B1509">
        <v>609</v>
      </c>
      <c r="C1509" s="12">
        <v>44605</v>
      </c>
      <c r="D1509">
        <v>7</v>
      </c>
      <c r="E1509">
        <v>22</v>
      </c>
      <c r="F1509">
        <v>2</v>
      </c>
      <c r="G1509" t="s">
        <v>30</v>
      </c>
      <c r="H1509" t="s">
        <v>15</v>
      </c>
      <c r="I1509" t="s">
        <v>48</v>
      </c>
      <c r="J1509" t="s">
        <v>43</v>
      </c>
      <c r="K1509">
        <v>3000</v>
      </c>
      <c r="L1509" t="s">
        <v>44</v>
      </c>
      <c r="M1509">
        <v>6000</v>
      </c>
      <c r="N1509" t="s">
        <v>56</v>
      </c>
      <c r="O1509">
        <v>300</v>
      </c>
      <c r="P1509">
        <v>5700</v>
      </c>
      <c r="Q1509" t="s">
        <v>61</v>
      </c>
    </row>
    <row r="1510" spans="1:17">
      <c r="A1510">
        <v>1509</v>
      </c>
      <c r="B1510">
        <v>334</v>
      </c>
      <c r="C1510" s="12">
        <v>44772</v>
      </c>
      <c r="D1510">
        <v>39</v>
      </c>
      <c r="E1510">
        <v>20</v>
      </c>
      <c r="F1510">
        <v>2</v>
      </c>
      <c r="G1510" t="s">
        <v>22</v>
      </c>
      <c r="H1510" t="s">
        <v>15</v>
      </c>
      <c r="I1510" t="s">
        <v>46</v>
      </c>
      <c r="J1510" t="s">
        <v>43</v>
      </c>
      <c r="K1510">
        <v>3000</v>
      </c>
      <c r="L1510" t="s">
        <v>44</v>
      </c>
      <c r="M1510">
        <v>6000</v>
      </c>
      <c r="N1510" t="s">
        <v>56</v>
      </c>
      <c r="O1510">
        <v>300</v>
      </c>
      <c r="P1510">
        <v>5700</v>
      </c>
      <c r="Q1510" t="s">
        <v>60</v>
      </c>
    </row>
    <row r="1511" spans="1:17">
      <c r="A1511">
        <v>1510</v>
      </c>
      <c r="B1511">
        <v>1438</v>
      </c>
      <c r="C1511" s="12">
        <v>44798</v>
      </c>
      <c r="D1511">
        <v>67</v>
      </c>
      <c r="E1511">
        <v>24</v>
      </c>
      <c r="F1511">
        <v>2</v>
      </c>
      <c r="G1511" t="s">
        <v>19</v>
      </c>
      <c r="H1511" t="s">
        <v>20</v>
      </c>
      <c r="I1511" t="s">
        <v>50</v>
      </c>
      <c r="J1511" t="s">
        <v>43</v>
      </c>
      <c r="K1511">
        <v>3000</v>
      </c>
      <c r="L1511" t="s">
        <v>44</v>
      </c>
      <c r="M1511">
        <v>6000</v>
      </c>
      <c r="N1511" t="s">
        <v>19</v>
      </c>
      <c r="O1511">
        <v>0</v>
      </c>
      <c r="P1511">
        <v>6000</v>
      </c>
      <c r="Q1511" t="s">
        <v>58</v>
      </c>
    </row>
    <row r="1512" spans="1:17">
      <c r="A1512">
        <v>1511</v>
      </c>
      <c r="B1512">
        <v>1043</v>
      </c>
      <c r="C1512" s="12">
        <v>44667</v>
      </c>
      <c r="D1512">
        <v>48</v>
      </c>
      <c r="E1512">
        <v>23</v>
      </c>
      <c r="F1512">
        <v>2</v>
      </c>
      <c r="G1512" t="s">
        <v>14</v>
      </c>
      <c r="H1512" t="s">
        <v>15</v>
      </c>
      <c r="I1512" t="s">
        <v>49</v>
      </c>
      <c r="J1512" t="s">
        <v>43</v>
      </c>
      <c r="K1512">
        <v>3000</v>
      </c>
      <c r="L1512" t="s">
        <v>44</v>
      </c>
      <c r="M1512">
        <v>6000</v>
      </c>
      <c r="N1512" t="s">
        <v>56</v>
      </c>
      <c r="O1512">
        <v>300</v>
      </c>
      <c r="P1512">
        <v>5700</v>
      </c>
      <c r="Q1512" t="s">
        <v>57</v>
      </c>
    </row>
    <row r="1513" spans="1:17">
      <c r="A1513">
        <v>1512</v>
      </c>
      <c r="B1513">
        <v>120</v>
      </c>
      <c r="C1513" s="12">
        <v>44615</v>
      </c>
      <c r="D1513">
        <v>68</v>
      </c>
      <c r="E1513">
        <v>23</v>
      </c>
      <c r="F1513">
        <v>1</v>
      </c>
      <c r="G1513" t="s">
        <v>14</v>
      </c>
      <c r="H1513" t="s">
        <v>20</v>
      </c>
      <c r="I1513" t="s">
        <v>49</v>
      </c>
      <c r="J1513" t="s">
        <v>43</v>
      </c>
      <c r="K1513">
        <v>3000</v>
      </c>
      <c r="L1513" t="s">
        <v>44</v>
      </c>
      <c r="M1513">
        <v>3000</v>
      </c>
      <c r="N1513" t="s">
        <v>56</v>
      </c>
      <c r="O1513">
        <v>150</v>
      </c>
      <c r="P1513">
        <v>2850</v>
      </c>
      <c r="Q1513" t="s">
        <v>61</v>
      </c>
    </row>
    <row r="1514" spans="1:17">
      <c r="A1514">
        <v>1513</v>
      </c>
      <c r="B1514">
        <v>254</v>
      </c>
      <c r="C1514" s="12">
        <v>44691</v>
      </c>
      <c r="D1514">
        <v>64</v>
      </c>
      <c r="E1514">
        <v>23</v>
      </c>
      <c r="F1514">
        <v>2</v>
      </c>
      <c r="G1514" t="s">
        <v>19</v>
      </c>
      <c r="H1514" t="s">
        <v>20</v>
      </c>
      <c r="I1514" t="s">
        <v>49</v>
      </c>
      <c r="J1514" t="s">
        <v>43</v>
      </c>
      <c r="K1514">
        <v>3000</v>
      </c>
      <c r="L1514" t="s">
        <v>44</v>
      </c>
      <c r="M1514">
        <v>6000</v>
      </c>
      <c r="N1514" t="s">
        <v>19</v>
      </c>
      <c r="O1514">
        <v>0</v>
      </c>
      <c r="P1514">
        <v>6000</v>
      </c>
      <c r="Q1514" t="s">
        <v>64</v>
      </c>
    </row>
    <row r="1515" spans="1:17">
      <c r="A1515">
        <v>1514</v>
      </c>
      <c r="B1515">
        <v>1482</v>
      </c>
      <c r="C1515" s="12">
        <v>44714</v>
      </c>
      <c r="D1515">
        <v>15</v>
      </c>
      <c r="E1515">
        <v>23</v>
      </c>
      <c r="F1515">
        <v>2</v>
      </c>
      <c r="G1515" t="s">
        <v>22</v>
      </c>
      <c r="H1515" t="s">
        <v>20</v>
      </c>
      <c r="I1515" t="s">
        <v>49</v>
      </c>
      <c r="J1515" t="s">
        <v>43</v>
      </c>
      <c r="K1515">
        <v>3000</v>
      </c>
      <c r="L1515" t="s">
        <v>44</v>
      </c>
      <c r="M1515">
        <v>6000</v>
      </c>
      <c r="N1515" t="s">
        <v>56</v>
      </c>
      <c r="O1515">
        <v>300</v>
      </c>
      <c r="P1515">
        <v>5700</v>
      </c>
      <c r="Q1515" t="s">
        <v>63</v>
      </c>
    </row>
    <row r="1516" spans="1:17">
      <c r="A1516">
        <v>1515</v>
      </c>
      <c r="B1516">
        <v>1500</v>
      </c>
      <c r="C1516" s="12">
        <v>44659</v>
      </c>
      <c r="D1516">
        <v>62</v>
      </c>
      <c r="E1516">
        <v>19</v>
      </c>
      <c r="F1516">
        <v>2</v>
      </c>
      <c r="G1516" t="s">
        <v>19</v>
      </c>
      <c r="H1516" t="s">
        <v>20</v>
      </c>
      <c r="I1516" t="s">
        <v>42</v>
      </c>
      <c r="J1516" t="s">
        <v>43</v>
      </c>
      <c r="K1516">
        <v>3000</v>
      </c>
      <c r="L1516" t="s">
        <v>44</v>
      </c>
      <c r="M1516">
        <v>6000</v>
      </c>
      <c r="N1516" t="s">
        <v>19</v>
      </c>
      <c r="O1516">
        <v>0</v>
      </c>
      <c r="P1516">
        <v>6000</v>
      </c>
      <c r="Q1516" t="s">
        <v>57</v>
      </c>
    </row>
    <row r="1517" spans="1:17">
      <c r="A1517">
        <v>1516</v>
      </c>
      <c r="B1517">
        <v>1234</v>
      </c>
      <c r="C1517" s="12">
        <v>44587</v>
      </c>
      <c r="D1517">
        <v>40</v>
      </c>
      <c r="E1517">
        <v>19</v>
      </c>
      <c r="F1517">
        <v>2</v>
      </c>
      <c r="G1517" t="s">
        <v>19</v>
      </c>
      <c r="H1517" t="s">
        <v>15</v>
      </c>
      <c r="I1517" t="s">
        <v>42</v>
      </c>
      <c r="J1517" t="s">
        <v>43</v>
      </c>
      <c r="K1517">
        <v>3000</v>
      </c>
      <c r="L1517" t="s">
        <v>44</v>
      </c>
      <c r="M1517">
        <v>6000</v>
      </c>
      <c r="N1517" t="s">
        <v>19</v>
      </c>
      <c r="O1517">
        <v>0</v>
      </c>
      <c r="P1517">
        <v>6000</v>
      </c>
      <c r="Q1517" t="s">
        <v>62</v>
      </c>
    </row>
    <row r="1518" spans="1:17">
      <c r="A1518">
        <v>1517</v>
      </c>
      <c r="B1518">
        <v>694</v>
      </c>
      <c r="C1518" s="12">
        <v>44571</v>
      </c>
      <c r="D1518">
        <v>17</v>
      </c>
      <c r="E1518">
        <v>24</v>
      </c>
      <c r="F1518">
        <v>1</v>
      </c>
      <c r="G1518" t="s">
        <v>33</v>
      </c>
      <c r="H1518" t="s">
        <v>20</v>
      </c>
      <c r="I1518" t="s">
        <v>50</v>
      </c>
      <c r="J1518" t="s">
        <v>43</v>
      </c>
      <c r="K1518">
        <v>3000</v>
      </c>
      <c r="L1518" t="s">
        <v>44</v>
      </c>
      <c r="M1518">
        <v>3000</v>
      </c>
      <c r="N1518" t="s">
        <v>56</v>
      </c>
      <c r="O1518">
        <v>150</v>
      </c>
      <c r="P1518">
        <v>2850</v>
      </c>
      <c r="Q1518" t="s">
        <v>62</v>
      </c>
    </row>
    <row r="1519" spans="1:17">
      <c r="A1519">
        <v>1518</v>
      </c>
      <c r="B1519">
        <v>1399</v>
      </c>
      <c r="C1519" s="12">
        <v>44785</v>
      </c>
      <c r="D1519">
        <v>16</v>
      </c>
      <c r="E1519">
        <v>19</v>
      </c>
      <c r="F1519">
        <v>2</v>
      </c>
      <c r="G1519" t="s">
        <v>45</v>
      </c>
      <c r="H1519" t="s">
        <v>20</v>
      </c>
      <c r="I1519" t="s">
        <v>42</v>
      </c>
      <c r="J1519" t="s">
        <v>43</v>
      </c>
      <c r="K1519">
        <v>3000</v>
      </c>
      <c r="L1519" t="s">
        <v>44</v>
      </c>
      <c r="M1519">
        <v>6000</v>
      </c>
      <c r="N1519" t="s">
        <v>56</v>
      </c>
      <c r="O1519">
        <v>300</v>
      </c>
      <c r="P1519">
        <v>5700</v>
      </c>
      <c r="Q1519" t="s">
        <v>58</v>
      </c>
    </row>
    <row r="1520" spans="1:17">
      <c r="A1520">
        <v>1519</v>
      </c>
      <c r="B1520">
        <v>422</v>
      </c>
      <c r="C1520" s="12">
        <v>44709</v>
      </c>
      <c r="D1520">
        <v>34</v>
      </c>
      <c r="E1520">
        <v>24</v>
      </c>
      <c r="F1520">
        <v>1</v>
      </c>
      <c r="G1520" t="s">
        <v>45</v>
      </c>
      <c r="H1520" t="s">
        <v>15</v>
      </c>
      <c r="I1520" t="s">
        <v>50</v>
      </c>
      <c r="J1520" t="s">
        <v>43</v>
      </c>
      <c r="K1520">
        <v>3000</v>
      </c>
      <c r="L1520" t="s">
        <v>44</v>
      </c>
      <c r="M1520">
        <v>3000</v>
      </c>
      <c r="N1520" t="s">
        <v>56</v>
      </c>
      <c r="O1520">
        <v>150</v>
      </c>
      <c r="P1520">
        <v>2850</v>
      </c>
      <c r="Q1520" t="s">
        <v>64</v>
      </c>
    </row>
    <row r="1521" spans="1:17">
      <c r="A1521">
        <v>1520</v>
      </c>
      <c r="B1521">
        <v>857</v>
      </c>
      <c r="C1521" s="12">
        <v>44622</v>
      </c>
      <c r="D1521">
        <v>81</v>
      </c>
      <c r="E1521">
        <v>22</v>
      </c>
      <c r="F1521">
        <v>1</v>
      </c>
      <c r="G1521" t="s">
        <v>30</v>
      </c>
      <c r="H1521" t="s">
        <v>20</v>
      </c>
      <c r="I1521" t="s">
        <v>48</v>
      </c>
      <c r="J1521" t="s">
        <v>43</v>
      </c>
      <c r="K1521">
        <v>3000</v>
      </c>
      <c r="L1521" t="s">
        <v>44</v>
      </c>
      <c r="M1521">
        <v>3000</v>
      </c>
      <c r="N1521" t="s">
        <v>56</v>
      </c>
      <c r="O1521">
        <v>150</v>
      </c>
      <c r="P1521">
        <v>2850</v>
      </c>
      <c r="Q1521" t="s">
        <v>59</v>
      </c>
    </row>
    <row r="1522" spans="1:17">
      <c r="A1522">
        <v>1521</v>
      </c>
      <c r="B1522">
        <v>756</v>
      </c>
      <c r="C1522" s="12">
        <v>44676</v>
      </c>
      <c r="D1522">
        <v>40</v>
      </c>
      <c r="E1522">
        <v>24</v>
      </c>
      <c r="F1522">
        <v>2</v>
      </c>
      <c r="G1522" t="s">
        <v>33</v>
      </c>
      <c r="H1522" t="s">
        <v>15</v>
      </c>
      <c r="I1522" t="s">
        <v>50</v>
      </c>
      <c r="J1522" t="s">
        <v>43</v>
      </c>
      <c r="K1522">
        <v>3000</v>
      </c>
      <c r="L1522" t="s">
        <v>44</v>
      </c>
      <c r="M1522">
        <v>6000</v>
      </c>
      <c r="N1522" t="s">
        <v>56</v>
      </c>
      <c r="O1522">
        <v>300</v>
      </c>
      <c r="P1522">
        <v>5700</v>
      </c>
      <c r="Q1522" t="s">
        <v>57</v>
      </c>
    </row>
    <row r="1523" spans="1:17">
      <c r="A1523">
        <v>1522</v>
      </c>
      <c r="B1523">
        <v>775</v>
      </c>
      <c r="C1523" s="12">
        <v>44607</v>
      </c>
      <c r="D1523">
        <v>19</v>
      </c>
      <c r="E1523">
        <v>20</v>
      </c>
      <c r="F1523">
        <v>2</v>
      </c>
      <c r="G1523" t="s">
        <v>14</v>
      </c>
      <c r="H1523" t="s">
        <v>15</v>
      </c>
      <c r="I1523" t="s">
        <v>46</v>
      </c>
      <c r="J1523" t="s">
        <v>43</v>
      </c>
      <c r="K1523">
        <v>3000</v>
      </c>
      <c r="L1523" t="s">
        <v>44</v>
      </c>
      <c r="M1523">
        <v>6000</v>
      </c>
      <c r="N1523" t="s">
        <v>56</v>
      </c>
      <c r="O1523">
        <v>300</v>
      </c>
      <c r="P1523">
        <v>5700</v>
      </c>
      <c r="Q1523" t="s">
        <v>61</v>
      </c>
    </row>
    <row r="1524" spans="1:17">
      <c r="A1524">
        <v>1523</v>
      </c>
      <c r="B1524">
        <v>877</v>
      </c>
      <c r="C1524" s="12">
        <v>44771</v>
      </c>
      <c r="D1524">
        <v>15</v>
      </c>
      <c r="E1524">
        <v>19</v>
      </c>
      <c r="F1524">
        <v>1</v>
      </c>
      <c r="G1524" t="s">
        <v>22</v>
      </c>
      <c r="H1524" t="s">
        <v>15</v>
      </c>
      <c r="I1524" t="s">
        <v>42</v>
      </c>
      <c r="J1524" t="s">
        <v>43</v>
      </c>
      <c r="K1524">
        <v>3000</v>
      </c>
      <c r="L1524" t="s">
        <v>44</v>
      </c>
      <c r="M1524">
        <v>3000</v>
      </c>
      <c r="N1524" t="s">
        <v>56</v>
      </c>
      <c r="O1524">
        <v>150</v>
      </c>
      <c r="P1524">
        <v>2850</v>
      </c>
      <c r="Q1524" t="s">
        <v>60</v>
      </c>
    </row>
    <row r="1525" spans="1:17">
      <c r="A1525">
        <v>1524</v>
      </c>
      <c r="B1525">
        <v>360</v>
      </c>
      <c r="C1525" s="12">
        <v>44789</v>
      </c>
      <c r="D1525">
        <v>100</v>
      </c>
      <c r="E1525">
        <v>24</v>
      </c>
      <c r="F1525">
        <v>2</v>
      </c>
      <c r="G1525" t="s">
        <v>45</v>
      </c>
      <c r="H1525" t="s">
        <v>20</v>
      </c>
      <c r="I1525" t="s">
        <v>50</v>
      </c>
      <c r="J1525" t="s">
        <v>43</v>
      </c>
      <c r="K1525">
        <v>3000</v>
      </c>
      <c r="L1525" t="s">
        <v>44</v>
      </c>
      <c r="M1525">
        <v>6000</v>
      </c>
      <c r="N1525" t="s">
        <v>56</v>
      </c>
      <c r="O1525">
        <v>300</v>
      </c>
      <c r="P1525">
        <v>5700</v>
      </c>
      <c r="Q1525" t="s">
        <v>58</v>
      </c>
    </row>
    <row r="1526" spans="1:17">
      <c r="A1526">
        <v>1525</v>
      </c>
      <c r="B1526">
        <v>707</v>
      </c>
      <c r="C1526" s="12">
        <v>44563</v>
      </c>
      <c r="D1526">
        <v>19</v>
      </c>
      <c r="E1526">
        <v>23</v>
      </c>
      <c r="F1526">
        <v>2</v>
      </c>
      <c r="G1526" t="s">
        <v>14</v>
      </c>
      <c r="H1526" t="s">
        <v>20</v>
      </c>
      <c r="I1526" t="s">
        <v>49</v>
      </c>
      <c r="J1526" t="s">
        <v>43</v>
      </c>
      <c r="K1526">
        <v>3000</v>
      </c>
      <c r="L1526" t="s">
        <v>44</v>
      </c>
      <c r="M1526">
        <v>6000</v>
      </c>
      <c r="N1526" t="s">
        <v>56</v>
      </c>
      <c r="O1526">
        <v>300</v>
      </c>
      <c r="P1526">
        <v>5700</v>
      </c>
      <c r="Q1526" t="s">
        <v>62</v>
      </c>
    </row>
    <row r="1527" spans="1:17">
      <c r="A1527">
        <v>1526</v>
      </c>
      <c r="B1527">
        <v>1177</v>
      </c>
      <c r="C1527" s="12">
        <v>44748</v>
      </c>
      <c r="D1527">
        <v>95</v>
      </c>
      <c r="E1527">
        <v>24</v>
      </c>
      <c r="F1527">
        <v>2</v>
      </c>
      <c r="G1527" t="s">
        <v>14</v>
      </c>
      <c r="H1527" t="s">
        <v>15</v>
      </c>
      <c r="I1527" t="s">
        <v>50</v>
      </c>
      <c r="J1527" t="s">
        <v>43</v>
      </c>
      <c r="K1527">
        <v>3000</v>
      </c>
      <c r="L1527" t="s">
        <v>44</v>
      </c>
      <c r="M1527">
        <v>6000</v>
      </c>
      <c r="N1527" t="s">
        <v>56</v>
      </c>
      <c r="O1527">
        <v>300</v>
      </c>
      <c r="P1527">
        <v>5700</v>
      </c>
      <c r="Q1527" t="s">
        <v>60</v>
      </c>
    </row>
    <row r="1528" spans="1:17">
      <c r="A1528">
        <v>1527</v>
      </c>
      <c r="B1528">
        <v>918</v>
      </c>
      <c r="C1528" s="12">
        <v>44781</v>
      </c>
      <c r="D1528">
        <v>92</v>
      </c>
      <c r="E1528">
        <v>22</v>
      </c>
      <c r="F1528">
        <v>2</v>
      </c>
      <c r="G1528" t="s">
        <v>19</v>
      </c>
      <c r="H1528" t="s">
        <v>15</v>
      </c>
      <c r="I1528" t="s">
        <v>48</v>
      </c>
      <c r="J1528" t="s">
        <v>43</v>
      </c>
      <c r="K1528">
        <v>3000</v>
      </c>
      <c r="L1528" t="s">
        <v>44</v>
      </c>
      <c r="M1528">
        <v>6000</v>
      </c>
      <c r="N1528" t="s">
        <v>19</v>
      </c>
      <c r="O1528">
        <v>0</v>
      </c>
      <c r="P1528">
        <v>6000</v>
      </c>
      <c r="Q1528" t="s">
        <v>58</v>
      </c>
    </row>
    <row r="1529" spans="1:17">
      <c r="A1529">
        <v>1528</v>
      </c>
      <c r="B1529">
        <v>1231</v>
      </c>
      <c r="C1529" s="12">
        <v>44563</v>
      </c>
      <c r="D1529">
        <v>93</v>
      </c>
      <c r="E1529">
        <v>19</v>
      </c>
      <c r="F1529">
        <v>1</v>
      </c>
      <c r="G1529" t="s">
        <v>22</v>
      </c>
      <c r="H1529" t="s">
        <v>20</v>
      </c>
      <c r="I1529" t="s">
        <v>42</v>
      </c>
      <c r="J1529" t="s">
        <v>43</v>
      </c>
      <c r="K1529">
        <v>3000</v>
      </c>
      <c r="L1529" t="s">
        <v>44</v>
      </c>
      <c r="M1529">
        <v>3000</v>
      </c>
      <c r="N1529" t="s">
        <v>56</v>
      </c>
      <c r="O1529">
        <v>150</v>
      </c>
      <c r="P1529">
        <v>2850</v>
      </c>
      <c r="Q1529" t="s">
        <v>62</v>
      </c>
    </row>
    <row r="1530" spans="1:17">
      <c r="A1530">
        <v>1529</v>
      </c>
      <c r="B1530">
        <v>895</v>
      </c>
      <c r="C1530" s="12">
        <v>44594</v>
      </c>
      <c r="D1530">
        <v>13</v>
      </c>
      <c r="E1530">
        <v>24</v>
      </c>
      <c r="F1530">
        <v>1</v>
      </c>
      <c r="G1530" t="s">
        <v>14</v>
      </c>
      <c r="H1530" t="s">
        <v>15</v>
      </c>
      <c r="I1530" t="s">
        <v>50</v>
      </c>
      <c r="J1530" t="s">
        <v>43</v>
      </c>
      <c r="K1530">
        <v>3000</v>
      </c>
      <c r="L1530" t="s">
        <v>44</v>
      </c>
      <c r="M1530">
        <v>3000</v>
      </c>
      <c r="N1530" t="s">
        <v>56</v>
      </c>
      <c r="O1530">
        <v>150</v>
      </c>
      <c r="P1530">
        <v>2850</v>
      </c>
      <c r="Q1530" t="s">
        <v>61</v>
      </c>
    </row>
    <row r="1531" spans="1:17">
      <c r="A1531">
        <v>1530</v>
      </c>
      <c r="B1531">
        <v>256</v>
      </c>
      <c r="C1531" s="12">
        <v>44589</v>
      </c>
      <c r="D1531">
        <v>80</v>
      </c>
      <c r="E1531">
        <v>19</v>
      </c>
      <c r="F1531">
        <v>1</v>
      </c>
      <c r="G1531" t="s">
        <v>19</v>
      </c>
      <c r="H1531" t="s">
        <v>15</v>
      </c>
      <c r="I1531" t="s">
        <v>42</v>
      </c>
      <c r="J1531" t="s">
        <v>43</v>
      </c>
      <c r="K1531">
        <v>3000</v>
      </c>
      <c r="L1531" t="s">
        <v>44</v>
      </c>
      <c r="M1531">
        <v>3000</v>
      </c>
      <c r="N1531" t="s">
        <v>19</v>
      </c>
      <c r="O1531">
        <v>0</v>
      </c>
      <c r="P1531">
        <v>3000</v>
      </c>
      <c r="Q1531" t="s">
        <v>62</v>
      </c>
    </row>
    <row r="1532" spans="1:17">
      <c r="A1532">
        <v>1531</v>
      </c>
      <c r="B1532">
        <v>1084</v>
      </c>
      <c r="C1532" s="12">
        <v>44694</v>
      </c>
      <c r="D1532">
        <v>57</v>
      </c>
      <c r="E1532">
        <v>20</v>
      </c>
      <c r="F1532">
        <v>1</v>
      </c>
      <c r="G1532" t="s">
        <v>45</v>
      </c>
      <c r="H1532" t="s">
        <v>15</v>
      </c>
      <c r="I1532" t="s">
        <v>46</v>
      </c>
      <c r="J1532" t="s">
        <v>43</v>
      </c>
      <c r="K1532">
        <v>3000</v>
      </c>
      <c r="L1532" t="s">
        <v>44</v>
      </c>
      <c r="M1532">
        <v>3000</v>
      </c>
      <c r="N1532" t="s">
        <v>56</v>
      </c>
      <c r="O1532">
        <v>150</v>
      </c>
      <c r="P1532">
        <v>2850</v>
      </c>
      <c r="Q1532" t="s">
        <v>64</v>
      </c>
    </row>
    <row r="1533" spans="1:17">
      <c r="A1533">
        <v>1532</v>
      </c>
      <c r="B1533">
        <v>399</v>
      </c>
      <c r="C1533" s="12">
        <v>44672</v>
      </c>
      <c r="D1533">
        <v>46</v>
      </c>
      <c r="E1533">
        <v>24</v>
      </c>
      <c r="F1533">
        <v>2</v>
      </c>
      <c r="G1533" t="s">
        <v>19</v>
      </c>
      <c r="H1533" t="s">
        <v>15</v>
      </c>
      <c r="I1533" t="s">
        <v>50</v>
      </c>
      <c r="J1533" t="s">
        <v>43</v>
      </c>
      <c r="K1533">
        <v>3000</v>
      </c>
      <c r="L1533" t="s">
        <v>44</v>
      </c>
      <c r="M1533">
        <v>6000</v>
      </c>
      <c r="N1533" t="s">
        <v>19</v>
      </c>
      <c r="O1533">
        <v>0</v>
      </c>
      <c r="P1533">
        <v>6000</v>
      </c>
      <c r="Q1533" t="s">
        <v>57</v>
      </c>
    </row>
    <row r="1534" spans="1:17">
      <c r="A1534">
        <v>1533</v>
      </c>
      <c r="B1534">
        <v>805</v>
      </c>
      <c r="C1534" s="12">
        <v>44741</v>
      </c>
      <c r="D1534">
        <v>7</v>
      </c>
      <c r="E1534">
        <v>23</v>
      </c>
      <c r="F1534">
        <v>2</v>
      </c>
      <c r="G1534" t="s">
        <v>22</v>
      </c>
      <c r="H1534" t="s">
        <v>15</v>
      </c>
      <c r="I1534" t="s">
        <v>49</v>
      </c>
      <c r="J1534" t="s">
        <v>43</v>
      </c>
      <c r="K1534">
        <v>3000</v>
      </c>
      <c r="L1534" t="s">
        <v>44</v>
      </c>
      <c r="M1534">
        <v>6000</v>
      </c>
      <c r="N1534" t="s">
        <v>56</v>
      </c>
      <c r="O1534">
        <v>300</v>
      </c>
      <c r="P1534">
        <v>5700</v>
      </c>
      <c r="Q1534" t="s">
        <v>63</v>
      </c>
    </row>
    <row r="1535" spans="1:17">
      <c r="A1535">
        <v>1534</v>
      </c>
      <c r="B1535">
        <v>464</v>
      </c>
      <c r="C1535" s="12">
        <v>44611</v>
      </c>
      <c r="D1535">
        <v>16</v>
      </c>
      <c r="E1535">
        <v>23</v>
      </c>
      <c r="F1535">
        <v>2</v>
      </c>
      <c r="G1535" t="s">
        <v>33</v>
      </c>
      <c r="H1535" t="s">
        <v>15</v>
      </c>
      <c r="I1535" t="s">
        <v>49</v>
      </c>
      <c r="J1535" t="s">
        <v>43</v>
      </c>
      <c r="K1535">
        <v>3000</v>
      </c>
      <c r="L1535" t="s">
        <v>44</v>
      </c>
      <c r="M1535">
        <v>6000</v>
      </c>
      <c r="N1535" t="s">
        <v>56</v>
      </c>
      <c r="O1535">
        <v>300</v>
      </c>
      <c r="P1535">
        <v>5700</v>
      </c>
      <c r="Q1535" t="s">
        <v>61</v>
      </c>
    </row>
    <row r="1536" spans="1:17">
      <c r="A1536">
        <v>1535</v>
      </c>
      <c r="B1536">
        <v>1144</v>
      </c>
      <c r="C1536" s="12">
        <v>44770</v>
      </c>
      <c r="D1536">
        <v>22</v>
      </c>
      <c r="E1536">
        <v>20</v>
      </c>
      <c r="F1536">
        <v>1</v>
      </c>
      <c r="G1536" t="s">
        <v>22</v>
      </c>
      <c r="H1536" t="s">
        <v>15</v>
      </c>
      <c r="I1536" t="s">
        <v>46</v>
      </c>
      <c r="J1536" t="s">
        <v>43</v>
      </c>
      <c r="K1536">
        <v>3000</v>
      </c>
      <c r="L1536" t="s">
        <v>44</v>
      </c>
      <c r="M1536">
        <v>3000</v>
      </c>
      <c r="N1536" t="s">
        <v>56</v>
      </c>
      <c r="O1536">
        <v>150</v>
      </c>
      <c r="P1536">
        <v>2850</v>
      </c>
      <c r="Q1536" t="s">
        <v>60</v>
      </c>
    </row>
    <row r="1537" spans="1:17">
      <c r="A1537">
        <v>1536</v>
      </c>
      <c r="B1537">
        <v>860</v>
      </c>
      <c r="C1537" s="12">
        <v>44756</v>
      </c>
      <c r="D1537">
        <v>15</v>
      </c>
      <c r="E1537">
        <v>20</v>
      </c>
      <c r="F1537">
        <v>1</v>
      </c>
      <c r="G1537" t="s">
        <v>33</v>
      </c>
      <c r="H1537" t="s">
        <v>20</v>
      </c>
      <c r="I1537" t="s">
        <v>46</v>
      </c>
      <c r="J1537" t="s">
        <v>43</v>
      </c>
      <c r="K1537">
        <v>3000</v>
      </c>
      <c r="L1537" t="s">
        <v>44</v>
      </c>
      <c r="M1537">
        <v>3000</v>
      </c>
      <c r="N1537" t="s">
        <v>56</v>
      </c>
      <c r="O1537">
        <v>150</v>
      </c>
      <c r="P1537">
        <v>2850</v>
      </c>
      <c r="Q1537" t="s">
        <v>60</v>
      </c>
    </row>
    <row r="1538" spans="1:17">
      <c r="A1538">
        <v>1537</v>
      </c>
      <c r="B1538">
        <v>1373</v>
      </c>
      <c r="C1538" s="12">
        <v>44655</v>
      </c>
      <c r="D1538">
        <v>65</v>
      </c>
      <c r="E1538">
        <v>23</v>
      </c>
      <c r="F1538">
        <v>1</v>
      </c>
      <c r="G1538" t="s">
        <v>30</v>
      </c>
      <c r="H1538" t="s">
        <v>20</v>
      </c>
      <c r="I1538" t="s">
        <v>49</v>
      </c>
      <c r="J1538" t="s">
        <v>43</v>
      </c>
      <c r="K1538">
        <v>3000</v>
      </c>
      <c r="L1538" t="s">
        <v>44</v>
      </c>
      <c r="M1538">
        <v>3000</v>
      </c>
      <c r="N1538" t="s">
        <v>56</v>
      </c>
      <c r="O1538">
        <v>150</v>
      </c>
      <c r="P1538">
        <v>2850</v>
      </c>
      <c r="Q1538" t="s">
        <v>57</v>
      </c>
    </row>
    <row r="1539" spans="1:17">
      <c r="A1539">
        <v>1538</v>
      </c>
      <c r="B1539">
        <v>958</v>
      </c>
      <c r="C1539" s="12">
        <v>44661</v>
      </c>
      <c r="D1539">
        <v>90</v>
      </c>
      <c r="E1539">
        <v>22</v>
      </c>
      <c r="F1539">
        <v>2</v>
      </c>
      <c r="G1539" t="s">
        <v>22</v>
      </c>
      <c r="H1539" t="s">
        <v>20</v>
      </c>
      <c r="I1539" t="s">
        <v>48</v>
      </c>
      <c r="J1539" t="s">
        <v>43</v>
      </c>
      <c r="K1539">
        <v>3000</v>
      </c>
      <c r="L1539" t="s">
        <v>44</v>
      </c>
      <c r="M1539">
        <v>6000</v>
      </c>
      <c r="N1539" t="s">
        <v>56</v>
      </c>
      <c r="O1539">
        <v>300</v>
      </c>
      <c r="P1539">
        <v>5700</v>
      </c>
      <c r="Q1539" t="s">
        <v>57</v>
      </c>
    </row>
    <row r="1540" spans="1:17">
      <c r="A1540">
        <v>1539</v>
      </c>
      <c r="B1540">
        <v>1407</v>
      </c>
      <c r="C1540" s="12">
        <v>44584</v>
      </c>
      <c r="D1540">
        <v>93</v>
      </c>
      <c r="E1540">
        <v>20</v>
      </c>
      <c r="F1540">
        <v>2</v>
      </c>
      <c r="G1540" t="s">
        <v>30</v>
      </c>
      <c r="H1540" t="s">
        <v>15</v>
      </c>
      <c r="I1540" t="s">
        <v>46</v>
      </c>
      <c r="J1540" t="s">
        <v>43</v>
      </c>
      <c r="K1540">
        <v>3000</v>
      </c>
      <c r="L1540" t="s">
        <v>44</v>
      </c>
      <c r="M1540">
        <v>6000</v>
      </c>
      <c r="N1540" t="s">
        <v>56</v>
      </c>
      <c r="O1540">
        <v>300</v>
      </c>
      <c r="P1540">
        <v>5700</v>
      </c>
      <c r="Q1540" t="s">
        <v>62</v>
      </c>
    </row>
    <row r="1541" spans="1:17">
      <c r="A1541">
        <v>1540</v>
      </c>
      <c r="B1541">
        <v>948</v>
      </c>
      <c r="C1541" s="12">
        <v>44758</v>
      </c>
      <c r="D1541">
        <v>42</v>
      </c>
      <c r="E1541">
        <v>24</v>
      </c>
      <c r="F1541">
        <v>1</v>
      </c>
      <c r="G1541" t="s">
        <v>45</v>
      </c>
      <c r="H1541" t="s">
        <v>20</v>
      </c>
      <c r="I1541" t="s">
        <v>50</v>
      </c>
      <c r="J1541" t="s">
        <v>43</v>
      </c>
      <c r="K1541">
        <v>3000</v>
      </c>
      <c r="L1541" t="s">
        <v>44</v>
      </c>
      <c r="M1541">
        <v>3000</v>
      </c>
      <c r="N1541" t="s">
        <v>56</v>
      </c>
      <c r="O1541">
        <v>150</v>
      </c>
      <c r="P1541">
        <v>2850</v>
      </c>
      <c r="Q1541" t="s">
        <v>60</v>
      </c>
    </row>
    <row r="1542" spans="1:17">
      <c r="A1542">
        <v>1541</v>
      </c>
      <c r="B1542">
        <v>1210</v>
      </c>
      <c r="C1542" s="12">
        <v>44690</v>
      </c>
      <c r="D1542">
        <v>78</v>
      </c>
      <c r="E1542">
        <v>20</v>
      </c>
      <c r="F1542">
        <v>1</v>
      </c>
      <c r="G1542" t="s">
        <v>14</v>
      </c>
      <c r="H1542" t="s">
        <v>20</v>
      </c>
      <c r="I1542" t="s">
        <v>46</v>
      </c>
      <c r="J1542" t="s">
        <v>43</v>
      </c>
      <c r="K1542">
        <v>3000</v>
      </c>
      <c r="L1542" t="s">
        <v>44</v>
      </c>
      <c r="M1542">
        <v>3000</v>
      </c>
      <c r="N1542" t="s">
        <v>56</v>
      </c>
      <c r="O1542">
        <v>150</v>
      </c>
      <c r="P1542">
        <v>2850</v>
      </c>
      <c r="Q1542" t="s">
        <v>64</v>
      </c>
    </row>
    <row r="1543" spans="1:17">
      <c r="A1543">
        <v>1542</v>
      </c>
      <c r="B1543">
        <v>1206</v>
      </c>
      <c r="C1543" s="12">
        <v>44782</v>
      </c>
      <c r="D1543">
        <v>25</v>
      </c>
      <c r="E1543">
        <v>23</v>
      </c>
      <c r="F1543">
        <v>1</v>
      </c>
      <c r="G1543" t="s">
        <v>45</v>
      </c>
      <c r="H1543" t="s">
        <v>20</v>
      </c>
      <c r="I1543" t="s">
        <v>49</v>
      </c>
      <c r="J1543" t="s">
        <v>43</v>
      </c>
      <c r="K1543">
        <v>3000</v>
      </c>
      <c r="L1543" t="s">
        <v>44</v>
      </c>
      <c r="M1543">
        <v>3000</v>
      </c>
      <c r="N1543" t="s">
        <v>56</v>
      </c>
      <c r="O1543">
        <v>150</v>
      </c>
      <c r="P1543">
        <v>2850</v>
      </c>
      <c r="Q1543" t="s">
        <v>58</v>
      </c>
    </row>
    <row r="1544" spans="1:17">
      <c r="A1544">
        <v>1543</v>
      </c>
      <c r="B1544">
        <v>15</v>
      </c>
      <c r="C1544" s="12">
        <v>44792</v>
      </c>
      <c r="D1544">
        <v>20</v>
      </c>
      <c r="E1544">
        <v>23</v>
      </c>
      <c r="F1544">
        <v>1</v>
      </c>
      <c r="G1544" t="s">
        <v>19</v>
      </c>
      <c r="H1544" t="s">
        <v>20</v>
      </c>
      <c r="I1544" t="s">
        <v>49</v>
      </c>
      <c r="J1544" t="s">
        <v>43</v>
      </c>
      <c r="K1544">
        <v>3000</v>
      </c>
      <c r="L1544" t="s">
        <v>44</v>
      </c>
      <c r="M1544">
        <v>3000</v>
      </c>
      <c r="N1544" t="s">
        <v>19</v>
      </c>
      <c r="O1544">
        <v>0</v>
      </c>
      <c r="P1544">
        <v>3000</v>
      </c>
      <c r="Q1544" t="s">
        <v>58</v>
      </c>
    </row>
    <row r="1545" spans="1:17">
      <c r="A1545">
        <v>1544</v>
      </c>
      <c r="B1545">
        <v>1204</v>
      </c>
      <c r="C1545" s="12">
        <v>44790</v>
      </c>
      <c r="D1545">
        <v>20</v>
      </c>
      <c r="E1545">
        <v>23</v>
      </c>
      <c r="F1545">
        <v>1</v>
      </c>
      <c r="G1545" t="s">
        <v>30</v>
      </c>
      <c r="H1545" t="s">
        <v>15</v>
      </c>
      <c r="I1545" t="s">
        <v>49</v>
      </c>
      <c r="J1545" t="s">
        <v>43</v>
      </c>
      <c r="K1545">
        <v>3000</v>
      </c>
      <c r="L1545" t="s">
        <v>44</v>
      </c>
      <c r="M1545">
        <v>3000</v>
      </c>
      <c r="N1545" t="s">
        <v>56</v>
      </c>
      <c r="O1545">
        <v>150</v>
      </c>
      <c r="P1545">
        <v>2850</v>
      </c>
      <c r="Q1545" t="s">
        <v>58</v>
      </c>
    </row>
    <row r="1546" spans="1:17">
      <c r="A1546">
        <v>1545</v>
      </c>
      <c r="B1546">
        <v>1409</v>
      </c>
      <c r="C1546" s="12">
        <v>44721</v>
      </c>
      <c r="D1546">
        <v>36</v>
      </c>
      <c r="E1546">
        <v>22</v>
      </c>
      <c r="F1546">
        <v>1</v>
      </c>
      <c r="G1546" t="s">
        <v>19</v>
      </c>
      <c r="H1546" t="s">
        <v>15</v>
      </c>
      <c r="I1546" t="s">
        <v>48</v>
      </c>
      <c r="J1546" t="s">
        <v>43</v>
      </c>
      <c r="K1546">
        <v>3000</v>
      </c>
      <c r="L1546" t="s">
        <v>44</v>
      </c>
      <c r="M1546">
        <v>3000</v>
      </c>
      <c r="N1546" t="s">
        <v>19</v>
      </c>
      <c r="O1546">
        <v>0</v>
      </c>
      <c r="P1546">
        <v>3000</v>
      </c>
      <c r="Q1546" t="s">
        <v>63</v>
      </c>
    </row>
    <row r="1547" spans="1:17">
      <c r="A1547">
        <v>1546</v>
      </c>
      <c r="B1547">
        <v>1422</v>
      </c>
      <c r="C1547" s="12">
        <v>44771</v>
      </c>
      <c r="D1547">
        <v>25</v>
      </c>
      <c r="E1547">
        <v>22</v>
      </c>
      <c r="F1547">
        <v>2</v>
      </c>
      <c r="G1547" t="s">
        <v>33</v>
      </c>
      <c r="H1547" t="s">
        <v>20</v>
      </c>
      <c r="I1547" t="s">
        <v>48</v>
      </c>
      <c r="J1547" t="s">
        <v>43</v>
      </c>
      <c r="K1547">
        <v>3000</v>
      </c>
      <c r="L1547" t="s">
        <v>44</v>
      </c>
      <c r="M1547">
        <v>6000</v>
      </c>
      <c r="N1547" t="s">
        <v>56</v>
      </c>
      <c r="O1547">
        <v>300</v>
      </c>
      <c r="P1547">
        <v>5700</v>
      </c>
      <c r="Q1547" t="s">
        <v>60</v>
      </c>
    </row>
    <row r="1548" spans="1:17">
      <c r="A1548">
        <v>1547</v>
      </c>
      <c r="B1548">
        <v>554</v>
      </c>
      <c r="C1548" s="12">
        <v>44761</v>
      </c>
      <c r="D1548">
        <v>73</v>
      </c>
      <c r="E1548">
        <v>24</v>
      </c>
      <c r="F1548">
        <v>2</v>
      </c>
      <c r="G1548" t="s">
        <v>14</v>
      </c>
      <c r="H1548" t="s">
        <v>15</v>
      </c>
      <c r="I1548" t="s">
        <v>50</v>
      </c>
      <c r="J1548" t="s">
        <v>43</v>
      </c>
      <c r="K1548">
        <v>3000</v>
      </c>
      <c r="L1548" t="s">
        <v>44</v>
      </c>
      <c r="M1548">
        <v>6000</v>
      </c>
      <c r="N1548" t="s">
        <v>56</v>
      </c>
      <c r="O1548">
        <v>300</v>
      </c>
      <c r="P1548">
        <v>5700</v>
      </c>
      <c r="Q1548" t="s">
        <v>60</v>
      </c>
    </row>
    <row r="1549" spans="1:17">
      <c r="A1549">
        <v>1548</v>
      </c>
      <c r="B1549">
        <v>622</v>
      </c>
      <c r="C1549" s="12">
        <v>44682</v>
      </c>
      <c r="D1549">
        <v>87</v>
      </c>
      <c r="E1549">
        <v>23</v>
      </c>
      <c r="F1549">
        <v>2</v>
      </c>
      <c r="G1549" t="s">
        <v>45</v>
      </c>
      <c r="H1549" t="s">
        <v>15</v>
      </c>
      <c r="I1549" t="s">
        <v>49</v>
      </c>
      <c r="J1549" t="s">
        <v>43</v>
      </c>
      <c r="K1549">
        <v>3000</v>
      </c>
      <c r="L1549" t="s">
        <v>44</v>
      </c>
      <c r="M1549">
        <v>6000</v>
      </c>
      <c r="N1549" t="s">
        <v>56</v>
      </c>
      <c r="O1549">
        <v>300</v>
      </c>
      <c r="P1549">
        <v>5700</v>
      </c>
      <c r="Q1549" t="s">
        <v>64</v>
      </c>
    </row>
    <row r="1550" spans="1:17">
      <c r="A1550">
        <v>1549</v>
      </c>
      <c r="B1550">
        <v>429</v>
      </c>
      <c r="C1550" s="12">
        <v>44586</v>
      </c>
      <c r="D1550">
        <v>13</v>
      </c>
      <c r="E1550">
        <v>20</v>
      </c>
      <c r="F1550">
        <v>2</v>
      </c>
      <c r="G1550" t="s">
        <v>33</v>
      </c>
      <c r="H1550" t="s">
        <v>15</v>
      </c>
      <c r="I1550" t="s">
        <v>46</v>
      </c>
      <c r="J1550" t="s">
        <v>43</v>
      </c>
      <c r="K1550">
        <v>3000</v>
      </c>
      <c r="L1550" t="s">
        <v>44</v>
      </c>
      <c r="M1550">
        <v>6000</v>
      </c>
      <c r="N1550" t="s">
        <v>56</v>
      </c>
      <c r="O1550">
        <v>300</v>
      </c>
      <c r="P1550">
        <v>5700</v>
      </c>
      <c r="Q1550" t="s">
        <v>62</v>
      </c>
    </row>
    <row r="1551" spans="1:17">
      <c r="A1551">
        <v>1550</v>
      </c>
      <c r="B1551">
        <v>1418</v>
      </c>
      <c r="C1551" s="12">
        <v>44689</v>
      </c>
      <c r="D1551">
        <v>8</v>
      </c>
      <c r="E1551">
        <v>19</v>
      </c>
      <c r="F1551">
        <v>1</v>
      </c>
      <c r="G1551" t="s">
        <v>30</v>
      </c>
      <c r="H1551" t="s">
        <v>20</v>
      </c>
      <c r="I1551" t="s">
        <v>42</v>
      </c>
      <c r="J1551" t="s">
        <v>43</v>
      </c>
      <c r="K1551">
        <v>3000</v>
      </c>
      <c r="L1551" t="s">
        <v>44</v>
      </c>
      <c r="M1551">
        <v>3000</v>
      </c>
      <c r="N1551" t="s">
        <v>56</v>
      </c>
      <c r="O1551">
        <v>150</v>
      </c>
      <c r="P1551">
        <v>2850</v>
      </c>
      <c r="Q1551" t="s">
        <v>64</v>
      </c>
    </row>
    <row r="1552" spans="1:17">
      <c r="A1552">
        <v>1551</v>
      </c>
      <c r="B1552">
        <v>1305</v>
      </c>
      <c r="C1552" s="12">
        <v>44727</v>
      </c>
      <c r="D1552">
        <v>29</v>
      </c>
      <c r="E1552">
        <v>19</v>
      </c>
      <c r="F1552">
        <v>2</v>
      </c>
      <c r="G1552" t="s">
        <v>45</v>
      </c>
      <c r="H1552" t="s">
        <v>20</v>
      </c>
      <c r="I1552" t="s">
        <v>42</v>
      </c>
      <c r="J1552" t="s">
        <v>43</v>
      </c>
      <c r="K1552">
        <v>3000</v>
      </c>
      <c r="L1552" t="s">
        <v>44</v>
      </c>
      <c r="M1552">
        <v>6000</v>
      </c>
      <c r="N1552" t="s">
        <v>56</v>
      </c>
      <c r="O1552">
        <v>300</v>
      </c>
      <c r="P1552">
        <v>5700</v>
      </c>
      <c r="Q1552" t="s">
        <v>63</v>
      </c>
    </row>
    <row r="1553" spans="1:17">
      <c r="A1553">
        <v>1552</v>
      </c>
      <c r="B1553">
        <v>685</v>
      </c>
      <c r="C1553" s="12">
        <v>44654</v>
      </c>
      <c r="D1553">
        <v>76</v>
      </c>
      <c r="E1553">
        <v>24</v>
      </c>
      <c r="F1553">
        <v>1</v>
      </c>
      <c r="G1553" t="s">
        <v>19</v>
      </c>
      <c r="H1553" t="s">
        <v>15</v>
      </c>
      <c r="I1553" t="s">
        <v>50</v>
      </c>
      <c r="J1553" t="s">
        <v>43</v>
      </c>
      <c r="K1553">
        <v>3000</v>
      </c>
      <c r="L1553" t="s">
        <v>44</v>
      </c>
      <c r="M1553">
        <v>3000</v>
      </c>
      <c r="N1553" t="s">
        <v>19</v>
      </c>
      <c r="O1553">
        <v>0</v>
      </c>
      <c r="P1553">
        <v>3000</v>
      </c>
      <c r="Q1553" t="s">
        <v>57</v>
      </c>
    </row>
    <row r="1554" spans="1:17">
      <c r="A1554">
        <v>1553</v>
      </c>
      <c r="B1554">
        <v>905</v>
      </c>
      <c r="C1554" s="12">
        <v>44674</v>
      </c>
      <c r="D1554">
        <v>89</v>
      </c>
      <c r="E1554">
        <v>20</v>
      </c>
      <c r="F1554">
        <v>2</v>
      </c>
      <c r="G1554" t="s">
        <v>22</v>
      </c>
      <c r="H1554" t="s">
        <v>15</v>
      </c>
      <c r="I1554" t="s">
        <v>46</v>
      </c>
      <c r="J1554" t="s">
        <v>43</v>
      </c>
      <c r="K1554">
        <v>3000</v>
      </c>
      <c r="L1554" t="s">
        <v>44</v>
      </c>
      <c r="M1554">
        <v>6000</v>
      </c>
      <c r="N1554" t="s">
        <v>56</v>
      </c>
      <c r="O1554">
        <v>300</v>
      </c>
      <c r="P1554">
        <v>5700</v>
      </c>
      <c r="Q1554" t="s">
        <v>57</v>
      </c>
    </row>
    <row r="1555" spans="1:17">
      <c r="A1555">
        <v>1554</v>
      </c>
      <c r="B1555">
        <v>471</v>
      </c>
      <c r="C1555" s="12">
        <v>44614</v>
      </c>
      <c r="D1555">
        <v>32</v>
      </c>
      <c r="E1555">
        <v>23</v>
      </c>
      <c r="F1555">
        <v>1</v>
      </c>
      <c r="G1555" t="s">
        <v>14</v>
      </c>
      <c r="H1555" t="s">
        <v>20</v>
      </c>
      <c r="I1555" t="s">
        <v>49</v>
      </c>
      <c r="J1555" t="s">
        <v>43</v>
      </c>
      <c r="K1555">
        <v>3000</v>
      </c>
      <c r="L1555" t="s">
        <v>44</v>
      </c>
      <c r="M1555">
        <v>3000</v>
      </c>
      <c r="N1555" t="s">
        <v>56</v>
      </c>
      <c r="O1555">
        <v>150</v>
      </c>
      <c r="P1555">
        <v>2850</v>
      </c>
      <c r="Q1555" t="s">
        <v>61</v>
      </c>
    </row>
    <row r="1556" spans="1:17">
      <c r="A1556">
        <v>1555</v>
      </c>
      <c r="B1556">
        <v>1209</v>
      </c>
      <c r="C1556" s="12">
        <v>44667</v>
      </c>
      <c r="D1556">
        <v>26</v>
      </c>
      <c r="E1556">
        <v>24</v>
      </c>
      <c r="F1556">
        <v>1</v>
      </c>
      <c r="G1556" t="s">
        <v>14</v>
      </c>
      <c r="H1556" t="s">
        <v>15</v>
      </c>
      <c r="I1556" t="s">
        <v>50</v>
      </c>
      <c r="J1556" t="s">
        <v>43</v>
      </c>
      <c r="K1556">
        <v>3000</v>
      </c>
      <c r="L1556" t="s">
        <v>44</v>
      </c>
      <c r="M1556">
        <v>3000</v>
      </c>
      <c r="N1556" t="s">
        <v>56</v>
      </c>
      <c r="O1556">
        <v>150</v>
      </c>
      <c r="P1556">
        <v>2850</v>
      </c>
      <c r="Q1556" t="s">
        <v>57</v>
      </c>
    </row>
    <row r="1557" spans="1:17">
      <c r="A1557">
        <v>1556</v>
      </c>
      <c r="B1557">
        <v>712</v>
      </c>
      <c r="C1557" s="12">
        <v>44596</v>
      </c>
      <c r="D1557">
        <v>67</v>
      </c>
      <c r="E1557">
        <v>20</v>
      </c>
      <c r="F1557">
        <v>2</v>
      </c>
      <c r="G1557" t="s">
        <v>19</v>
      </c>
      <c r="H1557" t="s">
        <v>20</v>
      </c>
      <c r="I1557" t="s">
        <v>46</v>
      </c>
      <c r="J1557" t="s">
        <v>43</v>
      </c>
      <c r="K1557">
        <v>3000</v>
      </c>
      <c r="L1557" t="s">
        <v>44</v>
      </c>
      <c r="M1557">
        <v>6000</v>
      </c>
      <c r="N1557" t="s">
        <v>19</v>
      </c>
      <c r="O1557">
        <v>0</v>
      </c>
      <c r="P1557">
        <v>6000</v>
      </c>
      <c r="Q1557" t="s">
        <v>61</v>
      </c>
    </row>
    <row r="1558" spans="1:17">
      <c r="A1558">
        <v>1557</v>
      </c>
      <c r="B1558">
        <v>26</v>
      </c>
      <c r="C1558" s="12">
        <v>44793</v>
      </c>
      <c r="D1558">
        <v>6</v>
      </c>
      <c r="E1558">
        <v>23</v>
      </c>
      <c r="F1558">
        <v>1</v>
      </c>
      <c r="G1558" t="s">
        <v>45</v>
      </c>
      <c r="H1558" t="s">
        <v>15</v>
      </c>
      <c r="I1558" t="s">
        <v>49</v>
      </c>
      <c r="J1558" t="s">
        <v>43</v>
      </c>
      <c r="K1558">
        <v>3000</v>
      </c>
      <c r="L1558" t="s">
        <v>44</v>
      </c>
      <c r="M1558">
        <v>3000</v>
      </c>
      <c r="N1558" t="s">
        <v>56</v>
      </c>
      <c r="O1558">
        <v>150</v>
      </c>
      <c r="P1558">
        <v>2850</v>
      </c>
      <c r="Q1558" t="s">
        <v>58</v>
      </c>
    </row>
    <row r="1559" spans="1:17">
      <c r="A1559">
        <v>1558</v>
      </c>
      <c r="B1559">
        <v>1469</v>
      </c>
      <c r="C1559" s="12">
        <v>44759</v>
      </c>
      <c r="D1559">
        <v>40</v>
      </c>
      <c r="E1559">
        <v>22</v>
      </c>
      <c r="F1559">
        <v>2</v>
      </c>
      <c r="G1559" t="s">
        <v>22</v>
      </c>
      <c r="H1559" t="s">
        <v>20</v>
      </c>
      <c r="I1559" t="s">
        <v>48</v>
      </c>
      <c r="J1559" t="s">
        <v>43</v>
      </c>
      <c r="K1559">
        <v>3000</v>
      </c>
      <c r="L1559" t="s">
        <v>44</v>
      </c>
      <c r="M1559">
        <v>6000</v>
      </c>
      <c r="N1559" t="s">
        <v>56</v>
      </c>
      <c r="O1559">
        <v>300</v>
      </c>
      <c r="P1559">
        <v>5700</v>
      </c>
      <c r="Q1559" t="s">
        <v>60</v>
      </c>
    </row>
    <row r="1560" spans="1:17">
      <c r="A1560">
        <v>1559</v>
      </c>
      <c r="B1560">
        <v>769</v>
      </c>
      <c r="C1560" s="12">
        <v>44779</v>
      </c>
      <c r="D1560">
        <v>20</v>
      </c>
      <c r="E1560">
        <v>24</v>
      </c>
      <c r="F1560">
        <v>1</v>
      </c>
      <c r="G1560" t="s">
        <v>19</v>
      </c>
      <c r="H1560" t="s">
        <v>20</v>
      </c>
      <c r="I1560" t="s">
        <v>50</v>
      </c>
      <c r="J1560" t="s">
        <v>43</v>
      </c>
      <c r="K1560">
        <v>3000</v>
      </c>
      <c r="L1560" t="s">
        <v>44</v>
      </c>
      <c r="M1560">
        <v>3000</v>
      </c>
      <c r="N1560" t="s">
        <v>19</v>
      </c>
      <c r="O1560">
        <v>0</v>
      </c>
      <c r="P1560">
        <v>3000</v>
      </c>
      <c r="Q1560" t="s">
        <v>58</v>
      </c>
    </row>
    <row r="1561" spans="1:17">
      <c r="A1561">
        <v>1560</v>
      </c>
      <c r="B1561">
        <v>976</v>
      </c>
      <c r="C1561" s="12">
        <v>44582</v>
      </c>
      <c r="D1561">
        <v>29</v>
      </c>
      <c r="E1561">
        <v>19</v>
      </c>
      <c r="F1561">
        <v>2</v>
      </c>
      <c r="G1561" t="s">
        <v>22</v>
      </c>
      <c r="H1561" t="s">
        <v>15</v>
      </c>
      <c r="I1561" t="s">
        <v>42</v>
      </c>
      <c r="J1561" t="s">
        <v>43</v>
      </c>
      <c r="K1561">
        <v>3000</v>
      </c>
      <c r="L1561" t="s">
        <v>44</v>
      </c>
      <c r="M1561">
        <v>6000</v>
      </c>
      <c r="N1561" t="s">
        <v>56</v>
      </c>
      <c r="O1561">
        <v>300</v>
      </c>
      <c r="P1561">
        <v>5700</v>
      </c>
      <c r="Q1561" t="s">
        <v>62</v>
      </c>
    </row>
    <row r="1562" spans="1:17">
      <c r="A1562">
        <v>1561</v>
      </c>
      <c r="B1562">
        <v>1</v>
      </c>
      <c r="C1562" s="12">
        <v>44662</v>
      </c>
      <c r="D1562">
        <v>44</v>
      </c>
      <c r="E1562">
        <v>19</v>
      </c>
      <c r="F1562">
        <v>2</v>
      </c>
      <c r="G1562" t="s">
        <v>14</v>
      </c>
      <c r="H1562" t="s">
        <v>15</v>
      </c>
      <c r="I1562" t="s">
        <v>42</v>
      </c>
      <c r="J1562" t="s">
        <v>43</v>
      </c>
      <c r="K1562">
        <v>3000</v>
      </c>
      <c r="L1562" t="s">
        <v>44</v>
      </c>
      <c r="M1562">
        <v>6000</v>
      </c>
      <c r="N1562" t="s">
        <v>56</v>
      </c>
      <c r="O1562">
        <v>300</v>
      </c>
      <c r="P1562">
        <v>5700</v>
      </c>
      <c r="Q1562" t="s">
        <v>57</v>
      </c>
    </row>
    <row r="1563" spans="1:17">
      <c r="A1563">
        <v>1562</v>
      </c>
      <c r="B1563">
        <v>1381</v>
      </c>
      <c r="C1563" s="12">
        <v>44645</v>
      </c>
      <c r="D1563">
        <v>70</v>
      </c>
      <c r="E1563">
        <v>20</v>
      </c>
      <c r="F1563">
        <v>1</v>
      </c>
      <c r="G1563" t="s">
        <v>30</v>
      </c>
      <c r="H1563" t="s">
        <v>20</v>
      </c>
      <c r="I1563" t="s">
        <v>46</v>
      </c>
      <c r="J1563" t="s">
        <v>43</v>
      </c>
      <c r="K1563">
        <v>3000</v>
      </c>
      <c r="L1563" t="s">
        <v>44</v>
      </c>
      <c r="M1563">
        <v>3000</v>
      </c>
      <c r="N1563" t="s">
        <v>56</v>
      </c>
      <c r="O1563">
        <v>150</v>
      </c>
      <c r="P1563">
        <v>2850</v>
      </c>
      <c r="Q1563" t="s">
        <v>59</v>
      </c>
    </row>
    <row r="1564" spans="1:17">
      <c r="A1564">
        <v>1563</v>
      </c>
      <c r="B1564">
        <v>1343</v>
      </c>
      <c r="C1564" s="12">
        <v>44633</v>
      </c>
      <c r="D1564">
        <v>13</v>
      </c>
      <c r="E1564">
        <v>19</v>
      </c>
      <c r="F1564">
        <v>2</v>
      </c>
      <c r="G1564" t="s">
        <v>33</v>
      </c>
      <c r="H1564" t="s">
        <v>20</v>
      </c>
      <c r="I1564" t="s">
        <v>42</v>
      </c>
      <c r="J1564" t="s">
        <v>43</v>
      </c>
      <c r="K1564">
        <v>3000</v>
      </c>
      <c r="L1564" t="s">
        <v>44</v>
      </c>
      <c r="M1564">
        <v>6000</v>
      </c>
      <c r="N1564" t="s">
        <v>56</v>
      </c>
      <c r="O1564">
        <v>300</v>
      </c>
      <c r="P1564">
        <v>5700</v>
      </c>
      <c r="Q1564" t="s">
        <v>59</v>
      </c>
    </row>
    <row r="1565" spans="1:17">
      <c r="A1565">
        <v>1564</v>
      </c>
      <c r="B1565">
        <v>1289</v>
      </c>
      <c r="C1565" s="12">
        <v>44723</v>
      </c>
      <c r="D1565">
        <v>80</v>
      </c>
      <c r="E1565">
        <v>22</v>
      </c>
      <c r="F1565">
        <v>2</v>
      </c>
      <c r="G1565" t="s">
        <v>30</v>
      </c>
      <c r="H1565" t="s">
        <v>15</v>
      </c>
      <c r="I1565" t="s">
        <v>48</v>
      </c>
      <c r="J1565" t="s">
        <v>43</v>
      </c>
      <c r="K1565">
        <v>3000</v>
      </c>
      <c r="L1565" t="s">
        <v>44</v>
      </c>
      <c r="M1565">
        <v>6000</v>
      </c>
      <c r="N1565" t="s">
        <v>56</v>
      </c>
      <c r="O1565">
        <v>300</v>
      </c>
      <c r="P1565">
        <v>5700</v>
      </c>
      <c r="Q1565" t="s">
        <v>63</v>
      </c>
    </row>
    <row r="1566" spans="1:17">
      <c r="A1566">
        <v>1565</v>
      </c>
      <c r="B1566">
        <v>949</v>
      </c>
      <c r="C1566" s="12">
        <v>44650</v>
      </c>
      <c r="D1566">
        <v>76</v>
      </c>
      <c r="E1566">
        <v>22</v>
      </c>
      <c r="F1566">
        <v>2</v>
      </c>
      <c r="G1566" t="s">
        <v>19</v>
      </c>
      <c r="H1566" t="s">
        <v>20</v>
      </c>
      <c r="I1566" t="s">
        <v>48</v>
      </c>
      <c r="J1566" t="s">
        <v>43</v>
      </c>
      <c r="K1566">
        <v>3000</v>
      </c>
      <c r="L1566" t="s">
        <v>44</v>
      </c>
      <c r="M1566">
        <v>6000</v>
      </c>
      <c r="N1566" t="s">
        <v>19</v>
      </c>
      <c r="O1566">
        <v>0</v>
      </c>
      <c r="P1566">
        <v>6000</v>
      </c>
      <c r="Q1566" t="s">
        <v>59</v>
      </c>
    </row>
    <row r="1567" spans="1:17">
      <c r="A1567">
        <v>1566</v>
      </c>
      <c r="B1567">
        <v>850</v>
      </c>
      <c r="C1567" s="12">
        <v>44614</v>
      </c>
      <c r="D1567">
        <v>37</v>
      </c>
      <c r="E1567">
        <v>20</v>
      </c>
      <c r="F1567">
        <v>1</v>
      </c>
      <c r="G1567" t="s">
        <v>14</v>
      </c>
      <c r="H1567" t="s">
        <v>20</v>
      </c>
      <c r="I1567" t="s">
        <v>46</v>
      </c>
      <c r="J1567" t="s">
        <v>43</v>
      </c>
      <c r="K1567">
        <v>3000</v>
      </c>
      <c r="L1567" t="s">
        <v>44</v>
      </c>
      <c r="M1567">
        <v>3000</v>
      </c>
      <c r="N1567" t="s">
        <v>56</v>
      </c>
      <c r="O1567">
        <v>150</v>
      </c>
      <c r="P1567">
        <v>2850</v>
      </c>
      <c r="Q1567" t="s">
        <v>61</v>
      </c>
    </row>
    <row r="1568" spans="1:17">
      <c r="A1568">
        <v>1567</v>
      </c>
      <c r="B1568">
        <v>1202</v>
      </c>
      <c r="C1568" s="12">
        <v>44703</v>
      </c>
      <c r="D1568">
        <v>56</v>
      </c>
      <c r="E1568">
        <v>22</v>
      </c>
      <c r="F1568">
        <v>2</v>
      </c>
      <c r="G1568" t="s">
        <v>33</v>
      </c>
      <c r="H1568" t="s">
        <v>15</v>
      </c>
      <c r="I1568" t="s">
        <v>48</v>
      </c>
      <c r="J1568" t="s">
        <v>43</v>
      </c>
      <c r="K1568">
        <v>3000</v>
      </c>
      <c r="L1568" t="s">
        <v>44</v>
      </c>
      <c r="M1568">
        <v>6000</v>
      </c>
      <c r="N1568" t="s">
        <v>56</v>
      </c>
      <c r="O1568">
        <v>300</v>
      </c>
      <c r="P1568">
        <v>5700</v>
      </c>
      <c r="Q1568" t="s">
        <v>64</v>
      </c>
    </row>
    <row r="1569" spans="1:17">
      <c r="A1569">
        <v>1568</v>
      </c>
      <c r="B1569">
        <v>1044</v>
      </c>
      <c r="C1569" s="12">
        <v>44566</v>
      </c>
      <c r="D1569">
        <v>60</v>
      </c>
      <c r="E1569">
        <v>23</v>
      </c>
      <c r="F1569">
        <v>2</v>
      </c>
      <c r="G1569" t="s">
        <v>33</v>
      </c>
      <c r="H1569" t="s">
        <v>15</v>
      </c>
      <c r="I1569" t="s">
        <v>49</v>
      </c>
      <c r="J1569" t="s">
        <v>43</v>
      </c>
      <c r="K1569">
        <v>3000</v>
      </c>
      <c r="L1569" t="s">
        <v>44</v>
      </c>
      <c r="M1569">
        <v>6000</v>
      </c>
      <c r="N1569" t="s">
        <v>56</v>
      </c>
      <c r="O1569">
        <v>300</v>
      </c>
      <c r="P1569">
        <v>5700</v>
      </c>
      <c r="Q1569" t="s">
        <v>62</v>
      </c>
    </row>
    <row r="1570" spans="1:17">
      <c r="A1570">
        <v>1569</v>
      </c>
      <c r="B1570">
        <v>566</v>
      </c>
      <c r="C1570" s="12">
        <v>44575</v>
      </c>
      <c r="D1570">
        <v>97</v>
      </c>
      <c r="E1570">
        <v>19</v>
      </c>
      <c r="F1570">
        <v>1</v>
      </c>
      <c r="G1570" t="s">
        <v>22</v>
      </c>
      <c r="H1570" t="s">
        <v>15</v>
      </c>
      <c r="I1570" t="s">
        <v>42</v>
      </c>
      <c r="J1570" t="s">
        <v>43</v>
      </c>
      <c r="K1570">
        <v>3000</v>
      </c>
      <c r="L1570" t="s">
        <v>44</v>
      </c>
      <c r="M1570">
        <v>3000</v>
      </c>
      <c r="N1570" t="s">
        <v>56</v>
      </c>
      <c r="O1570">
        <v>150</v>
      </c>
      <c r="P1570">
        <v>2850</v>
      </c>
      <c r="Q1570" t="s">
        <v>62</v>
      </c>
    </row>
    <row r="1571" spans="1:17">
      <c r="A1571">
        <v>1570</v>
      </c>
      <c r="B1571">
        <v>1240</v>
      </c>
      <c r="C1571" s="12">
        <v>44746</v>
      </c>
      <c r="D1571">
        <v>45</v>
      </c>
      <c r="E1571">
        <v>23</v>
      </c>
      <c r="F1571">
        <v>1</v>
      </c>
      <c r="G1571" t="s">
        <v>33</v>
      </c>
      <c r="H1571" t="s">
        <v>20</v>
      </c>
      <c r="I1571" t="s">
        <v>49</v>
      </c>
      <c r="J1571" t="s">
        <v>43</v>
      </c>
      <c r="K1571">
        <v>3000</v>
      </c>
      <c r="L1571" t="s">
        <v>44</v>
      </c>
      <c r="M1571">
        <v>3000</v>
      </c>
      <c r="N1571" t="s">
        <v>56</v>
      </c>
      <c r="O1571">
        <v>150</v>
      </c>
      <c r="P1571">
        <v>2850</v>
      </c>
      <c r="Q1571" t="s">
        <v>60</v>
      </c>
    </row>
    <row r="1572" spans="1:17">
      <c r="A1572">
        <v>1571</v>
      </c>
      <c r="B1572">
        <v>342</v>
      </c>
      <c r="C1572" s="12">
        <v>44589</v>
      </c>
      <c r="D1572">
        <v>96</v>
      </c>
      <c r="E1572">
        <v>24</v>
      </c>
      <c r="F1572">
        <v>2</v>
      </c>
      <c r="G1572" t="s">
        <v>22</v>
      </c>
      <c r="H1572" t="s">
        <v>15</v>
      </c>
      <c r="I1572" t="s">
        <v>50</v>
      </c>
      <c r="J1572" t="s">
        <v>43</v>
      </c>
      <c r="K1572">
        <v>3000</v>
      </c>
      <c r="L1572" t="s">
        <v>44</v>
      </c>
      <c r="M1572">
        <v>6000</v>
      </c>
      <c r="N1572" t="s">
        <v>56</v>
      </c>
      <c r="O1572">
        <v>300</v>
      </c>
      <c r="P1572">
        <v>5700</v>
      </c>
      <c r="Q1572" t="s">
        <v>62</v>
      </c>
    </row>
    <row r="1573" spans="1:17">
      <c r="A1573">
        <v>1572</v>
      </c>
      <c r="B1573">
        <v>1056</v>
      </c>
      <c r="C1573" s="12">
        <v>44689</v>
      </c>
      <c r="D1573">
        <v>4</v>
      </c>
      <c r="E1573">
        <v>20</v>
      </c>
      <c r="F1573">
        <v>1</v>
      </c>
      <c r="G1573" t="s">
        <v>33</v>
      </c>
      <c r="H1573" t="s">
        <v>15</v>
      </c>
      <c r="I1573" t="s">
        <v>46</v>
      </c>
      <c r="J1573" t="s">
        <v>43</v>
      </c>
      <c r="K1573">
        <v>3000</v>
      </c>
      <c r="L1573" t="s">
        <v>44</v>
      </c>
      <c r="M1573">
        <v>3000</v>
      </c>
      <c r="N1573" t="s">
        <v>56</v>
      </c>
      <c r="O1573">
        <v>150</v>
      </c>
      <c r="P1573">
        <v>2850</v>
      </c>
      <c r="Q1573" t="s">
        <v>64</v>
      </c>
    </row>
    <row r="1574" spans="1:17">
      <c r="A1574">
        <v>1573</v>
      </c>
      <c r="B1574">
        <v>1399</v>
      </c>
      <c r="C1574" s="12">
        <v>44785</v>
      </c>
      <c r="D1574">
        <v>16</v>
      </c>
      <c r="E1574">
        <v>23</v>
      </c>
      <c r="F1574">
        <v>2</v>
      </c>
      <c r="G1574" t="s">
        <v>45</v>
      </c>
      <c r="H1574" t="s">
        <v>20</v>
      </c>
      <c r="I1574" t="s">
        <v>49</v>
      </c>
      <c r="J1574" t="s">
        <v>43</v>
      </c>
      <c r="K1574">
        <v>3000</v>
      </c>
      <c r="L1574" t="s">
        <v>44</v>
      </c>
      <c r="M1574">
        <v>6000</v>
      </c>
      <c r="N1574" t="s">
        <v>56</v>
      </c>
      <c r="O1574">
        <v>300</v>
      </c>
      <c r="P1574">
        <v>5700</v>
      </c>
      <c r="Q1574" t="s">
        <v>58</v>
      </c>
    </row>
    <row r="1575" spans="1:17">
      <c r="A1575">
        <v>1574</v>
      </c>
      <c r="B1575">
        <v>837</v>
      </c>
      <c r="C1575" s="12">
        <v>44662</v>
      </c>
      <c r="D1575">
        <v>9</v>
      </c>
      <c r="E1575">
        <v>20</v>
      </c>
      <c r="F1575">
        <v>1</v>
      </c>
      <c r="G1575" t="s">
        <v>14</v>
      </c>
      <c r="H1575" t="s">
        <v>20</v>
      </c>
      <c r="I1575" t="s">
        <v>46</v>
      </c>
      <c r="J1575" t="s">
        <v>43</v>
      </c>
      <c r="K1575">
        <v>3000</v>
      </c>
      <c r="L1575" t="s">
        <v>44</v>
      </c>
      <c r="M1575">
        <v>3000</v>
      </c>
      <c r="N1575" t="s">
        <v>56</v>
      </c>
      <c r="O1575">
        <v>150</v>
      </c>
      <c r="P1575">
        <v>2850</v>
      </c>
      <c r="Q1575" t="s">
        <v>57</v>
      </c>
    </row>
    <row r="1576" spans="1:17">
      <c r="A1576">
        <v>1575</v>
      </c>
      <c r="B1576">
        <v>1236</v>
      </c>
      <c r="C1576" s="12">
        <v>44631</v>
      </c>
      <c r="D1576">
        <v>54</v>
      </c>
      <c r="E1576">
        <v>23</v>
      </c>
      <c r="F1576">
        <v>1</v>
      </c>
      <c r="G1576" t="s">
        <v>30</v>
      </c>
      <c r="H1576" t="s">
        <v>15</v>
      </c>
      <c r="I1576" t="s">
        <v>49</v>
      </c>
      <c r="J1576" t="s">
        <v>43</v>
      </c>
      <c r="K1576">
        <v>3000</v>
      </c>
      <c r="L1576" t="s">
        <v>44</v>
      </c>
      <c r="M1576">
        <v>3000</v>
      </c>
      <c r="N1576" t="s">
        <v>56</v>
      </c>
      <c r="O1576">
        <v>150</v>
      </c>
      <c r="P1576">
        <v>2850</v>
      </c>
      <c r="Q1576" t="s">
        <v>59</v>
      </c>
    </row>
    <row r="1577" spans="1:17">
      <c r="A1577">
        <v>1576</v>
      </c>
      <c r="B1577">
        <v>1138</v>
      </c>
      <c r="C1577" s="12">
        <v>44642</v>
      </c>
      <c r="D1577">
        <v>56</v>
      </c>
      <c r="E1577">
        <v>20</v>
      </c>
      <c r="F1577">
        <v>2</v>
      </c>
      <c r="G1577" t="s">
        <v>14</v>
      </c>
      <c r="H1577" t="s">
        <v>20</v>
      </c>
      <c r="I1577" t="s">
        <v>46</v>
      </c>
      <c r="J1577" t="s">
        <v>43</v>
      </c>
      <c r="K1577">
        <v>3000</v>
      </c>
      <c r="L1577" t="s">
        <v>44</v>
      </c>
      <c r="M1577">
        <v>6000</v>
      </c>
      <c r="N1577" t="s">
        <v>56</v>
      </c>
      <c r="O1577">
        <v>300</v>
      </c>
      <c r="P1577">
        <v>5700</v>
      </c>
      <c r="Q1577" t="s">
        <v>59</v>
      </c>
    </row>
    <row r="1578" spans="1:17">
      <c r="A1578">
        <v>1577</v>
      </c>
      <c r="B1578">
        <v>1324</v>
      </c>
      <c r="C1578" s="12">
        <v>44576</v>
      </c>
      <c r="D1578">
        <v>64</v>
      </c>
      <c r="E1578">
        <v>22</v>
      </c>
      <c r="F1578">
        <v>2</v>
      </c>
      <c r="G1578" t="s">
        <v>19</v>
      </c>
      <c r="H1578" t="s">
        <v>15</v>
      </c>
      <c r="I1578" t="s">
        <v>48</v>
      </c>
      <c r="J1578" t="s">
        <v>43</v>
      </c>
      <c r="K1578">
        <v>3000</v>
      </c>
      <c r="L1578" t="s">
        <v>44</v>
      </c>
      <c r="M1578">
        <v>6000</v>
      </c>
      <c r="N1578" t="s">
        <v>19</v>
      </c>
      <c r="O1578">
        <v>0</v>
      </c>
      <c r="P1578">
        <v>6000</v>
      </c>
      <c r="Q1578" t="s">
        <v>62</v>
      </c>
    </row>
    <row r="1579" spans="1:17">
      <c r="A1579">
        <v>1578</v>
      </c>
      <c r="B1579">
        <v>490</v>
      </c>
      <c r="C1579" s="12">
        <v>44746</v>
      </c>
      <c r="D1579">
        <v>55</v>
      </c>
      <c r="E1579">
        <v>22</v>
      </c>
      <c r="F1579">
        <v>1</v>
      </c>
      <c r="G1579" t="s">
        <v>45</v>
      </c>
      <c r="H1579" t="s">
        <v>15</v>
      </c>
      <c r="I1579" t="s">
        <v>48</v>
      </c>
      <c r="J1579" t="s">
        <v>43</v>
      </c>
      <c r="K1579">
        <v>3000</v>
      </c>
      <c r="L1579" t="s">
        <v>44</v>
      </c>
      <c r="M1579">
        <v>3000</v>
      </c>
      <c r="N1579" t="s">
        <v>56</v>
      </c>
      <c r="O1579">
        <v>150</v>
      </c>
      <c r="P1579">
        <v>2850</v>
      </c>
      <c r="Q1579" t="s">
        <v>60</v>
      </c>
    </row>
    <row r="1580" spans="1:17">
      <c r="A1580">
        <v>1579</v>
      </c>
      <c r="B1580">
        <v>217</v>
      </c>
      <c r="C1580" s="12">
        <v>44777</v>
      </c>
      <c r="D1580">
        <v>30</v>
      </c>
      <c r="E1580">
        <v>20</v>
      </c>
      <c r="F1580">
        <v>2</v>
      </c>
      <c r="G1580" t="s">
        <v>33</v>
      </c>
      <c r="H1580" t="s">
        <v>20</v>
      </c>
      <c r="I1580" t="s">
        <v>46</v>
      </c>
      <c r="J1580" t="s">
        <v>43</v>
      </c>
      <c r="K1580">
        <v>3000</v>
      </c>
      <c r="L1580" t="s">
        <v>44</v>
      </c>
      <c r="M1580">
        <v>6000</v>
      </c>
      <c r="N1580" t="s">
        <v>56</v>
      </c>
      <c r="O1580">
        <v>300</v>
      </c>
      <c r="P1580">
        <v>5700</v>
      </c>
      <c r="Q1580" t="s">
        <v>58</v>
      </c>
    </row>
    <row r="1581" spans="1:17">
      <c r="A1581">
        <v>1580</v>
      </c>
      <c r="B1581">
        <v>14</v>
      </c>
      <c r="C1581" s="12">
        <v>44757</v>
      </c>
      <c r="D1581">
        <v>58</v>
      </c>
      <c r="E1581">
        <v>22</v>
      </c>
      <c r="F1581">
        <v>2</v>
      </c>
      <c r="G1581" t="s">
        <v>33</v>
      </c>
      <c r="H1581" t="s">
        <v>20</v>
      </c>
      <c r="I1581" t="s">
        <v>48</v>
      </c>
      <c r="J1581" t="s">
        <v>43</v>
      </c>
      <c r="K1581">
        <v>3000</v>
      </c>
      <c r="L1581" t="s">
        <v>44</v>
      </c>
      <c r="M1581">
        <v>6000</v>
      </c>
      <c r="N1581" t="s">
        <v>56</v>
      </c>
      <c r="O1581">
        <v>300</v>
      </c>
      <c r="P1581">
        <v>5700</v>
      </c>
      <c r="Q1581" t="s">
        <v>60</v>
      </c>
    </row>
    <row r="1582" spans="1:17">
      <c r="A1582">
        <v>1581</v>
      </c>
      <c r="B1582">
        <v>878</v>
      </c>
      <c r="C1582" s="12">
        <v>44634</v>
      </c>
      <c r="D1582">
        <v>77</v>
      </c>
      <c r="E1582">
        <v>20</v>
      </c>
      <c r="F1582">
        <v>2</v>
      </c>
      <c r="G1582" t="s">
        <v>22</v>
      </c>
      <c r="H1582" t="s">
        <v>15</v>
      </c>
      <c r="I1582" t="s">
        <v>46</v>
      </c>
      <c r="J1582" t="s">
        <v>43</v>
      </c>
      <c r="K1582">
        <v>3000</v>
      </c>
      <c r="L1582" t="s">
        <v>44</v>
      </c>
      <c r="M1582">
        <v>6000</v>
      </c>
      <c r="N1582" t="s">
        <v>56</v>
      </c>
      <c r="O1582">
        <v>300</v>
      </c>
      <c r="P1582">
        <v>5700</v>
      </c>
      <c r="Q1582" t="s">
        <v>59</v>
      </c>
    </row>
    <row r="1583" spans="1:17">
      <c r="A1583">
        <v>1582</v>
      </c>
      <c r="B1583">
        <v>1430</v>
      </c>
      <c r="C1583" s="12">
        <v>44599</v>
      </c>
      <c r="D1583">
        <v>76</v>
      </c>
      <c r="E1583">
        <v>22</v>
      </c>
      <c r="F1583">
        <v>2</v>
      </c>
      <c r="G1583" t="s">
        <v>14</v>
      </c>
      <c r="H1583" t="s">
        <v>20</v>
      </c>
      <c r="I1583" t="s">
        <v>48</v>
      </c>
      <c r="J1583" t="s">
        <v>43</v>
      </c>
      <c r="K1583">
        <v>3000</v>
      </c>
      <c r="L1583" t="s">
        <v>44</v>
      </c>
      <c r="M1583">
        <v>6000</v>
      </c>
      <c r="N1583" t="s">
        <v>56</v>
      </c>
      <c r="O1583">
        <v>300</v>
      </c>
      <c r="P1583">
        <v>5700</v>
      </c>
      <c r="Q1583" t="s">
        <v>61</v>
      </c>
    </row>
    <row r="1584" spans="1:17">
      <c r="A1584">
        <v>1583</v>
      </c>
      <c r="B1584">
        <v>847</v>
      </c>
      <c r="C1584" s="12">
        <v>44795</v>
      </c>
      <c r="D1584">
        <v>69</v>
      </c>
      <c r="E1584">
        <v>22</v>
      </c>
      <c r="F1584">
        <v>2</v>
      </c>
      <c r="G1584" t="s">
        <v>14</v>
      </c>
      <c r="H1584" t="s">
        <v>20</v>
      </c>
      <c r="I1584" t="s">
        <v>48</v>
      </c>
      <c r="J1584" t="s">
        <v>43</v>
      </c>
      <c r="K1584">
        <v>3000</v>
      </c>
      <c r="L1584" t="s">
        <v>44</v>
      </c>
      <c r="M1584">
        <v>6000</v>
      </c>
      <c r="N1584" t="s">
        <v>56</v>
      </c>
      <c r="O1584">
        <v>300</v>
      </c>
      <c r="P1584">
        <v>5700</v>
      </c>
      <c r="Q1584" t="s">
        <v>58</v>
      </c>
    </row>
    <row r="1585" spans="1:17">
      <c r="A1585">
        <v>1584</v>
      </c>
      <c r="B1585">
        <v>828</v>
      </c>
      <c r="C1585" s="12">
        <v>44665</v>
      </c>
      <c r="D1585">
        <v>54</v>
      </c>
      <c r="E1585">
        <v>19</v>
      </c>
      <c r="F1585">
        <v>1</v>
      </c>
      <c r="G1585" t="s">
        <v>33</v>
      </c>
      <c r="H1585" t="s">
        <v>15</v>
      </c>
      <c r="I1585" t="s">
        <v>42</v>
      </c>
      <c r="J1585" t="s">
        <v>43</v>
      </c>
      <c r="K1585">
        <v>3000</v>
      </c>
      <c r="L1585" t="s">
        <v>44</v>
      </c>
      <c r="M1585">
        <v>3000</v>
      </c>
      <c r="N1585" t="s">
        <v>56</v>
      </c>
      <c r="O1585">
        <v>150</v>
      </c>
      <c r="P1585">
        <v>2850</v>
      </c>
      <c r="Q1585" t="s">
        <v>57</v>
      </c>
    </row>
    <row r="1586" spans="1:17">
      <c r="A1586">
        <v>1585</v>
      </c>
      <c r="B1586">
        <v>774</v>
      </c>
      <c r="C1586" s="12">
        <v>44719</v>
      </c>
      <c r="D1586">
        <v>3</v>
      </c>
      <c r="E1586">
        <v>20</v>
      </c>
      <c r="F1586">
        <v>2</v>
      </c>
      <c r="G1586" t="s">
        <v>22</v>
      </c>
      <c r="H1586" t="s">
        <v>20</v>
      </c>
      <c r="I1586" t="s">
        <v>46</v>
      </c>
      <c r="J1586" t="s">
        <v>43</v>
      </c>
      <c r="K1586">
        <v>3000</v>
      </c>
      <c r="L1586" t="s">
        <v>44</v>
      </c>
      <c r="M1586">
        <v>6000</v>
      </c>
      <c r="N1586" t="s">
        <v>56</v>
      </c>
      <c r="O1586">
        <v>300</v>
      </c>
      <c r="P1586">
        <v>5700</v>
      </c>
      <c r="Q1586" t="s">
        <v>63</v>
      </c>
    </row>
    <row r="1587" spans="1:17">
      <c r="A1587">
        <v>1586</v>
      </c>
      <c r="B1587">
        <v>1285</v>
      </c>
      <c r="C1587" s="12">
        <v>44803</v>
      </c>
      <c r="D1587">
        <v>87</v>
      </c>
      <c r="E1587">
        <v>22</v>
      </c>
      <c r="F1587">
        <v>1</v>
      </c>
      <c r="G1587" t="s">
        <v>45</v>
      </c>
      <c r="H1587" t="s">
        <v>15</v>
      </c>
      <c r="I1587" t="s">
        <v>48</v>
      </c>
      <c r="J1587" t="s">
        <v>43</v>
      </c>
      <c r="K1587">
        <v>3000</v>
      </c>
      <c r="L1587" t="s">
        <v>44</v>
      </c>
      <c r="M1587">
        <v>3000</v>
      </c>
      <c r="N1587" t="s">
        <v>56</v>
      </c>
      <c r="O1587">
        <v>150</v>
      </c>
      <c r="P1587">
        <v>2850</v>
      </c>
      <c r="Q1587" t="s">
        <v>58</v>
      </c>
    </row>
    <row r="1588" spans="1:17">
      <c r="A1588">
        <v>1587</v>
      </c>
      <c r="B1588">
        <v>194</v>
      </c>
      <c r="C1588" s="12">
        <v>44590</v>
      </c>
      <c r="D1588">
        <v>96</v>
      </c>
      <c r="E1588">
        <v>22</v>
      </c>
      <c r="F1588">
        <v>2</v>
      </c>
      <c r="G1588" t="s">
        <v>19</v>
      </c>
      <c r="H1588" t="s">
        <v>15</v>
      </c>
      <c r="I1588" t="s">
        <v>48</v>
      </c>
      <c r="J1588" t="s">
        <v>43</v>
      </c>
      <c r="K1588">
        <v>3000</v>
      </c>
      <c r="L1588" t="s">
        <v>44</v>
      </c>
      <c r="M1588">
        <v>6000</v>
      </c>
      <c r="N1588" t="s">
        <v>19</v>
      </c>
      <c r="O1588">
        <v>0</v>
      </c>
      <c r="P1588">
        <v>6000</v>
      </c>
      <c r="Q1588" t="s">
        <v>62</v>
      </c>
    </row>
    <row r="1589" spans="1:17">
      <c r="A1589">
        <v>1588</v>
      </c>
      <c r="B1589">
        <v>342</v>
      </c>
      <c r="C1589" s="12">
        <v>44589</v>
      </c>
      <c r="D1589">
        <v>96</v>
      </c>
      <c r="E1589">
        <v>24</v>
      </c>
      <c r="F1589">
        <v>1</v>
      </c>
      <c r="G1589" t="s">
        <v>22</v>
      </c>
      <c r="H1589" t="s">
        <v>15</v>
      </c>
      <c r="I1589" t="s">
        <v>50</v>
      </c>
      <c r="J1589" t="s">
        <v>43</v>
      </c>
      <c r="K1589">
        <v>3000</v>
      </c>
      <c r="L1589" t="s">
        <v>44</v>
      </c>
      <c r="M1589">
        <v>3000</v>
      </c>
      <c r="N1589" t="s">
        <v>56</v>
      </c>
      <c r="O1589">
        <v>150</v>
      </c>
      <c r="P1589">
        <v>2850</v>
      </c>
      <c r="Q1589" t="s">
        <v>62</v>
      </c>
    </row>
    <row r="1590" spans="1:17">
      <c r="A1590">
        <v>1589</v>
      </c>
      <c r="B1590">
        <v>1409</v>
      </c>
      <c r="C1590" s="12">
        <v>44721</v>
      </c>
      <c r="D1590">
        <v>36</v>
      </c>
      <c r="E1590">
        <v>20</v>
      </c>
      <c r="F1590">
        <v>1</v>
      </c>
      <c r="G1590" t="s">
        <v>19</v>
      </c>
      <c r="H1590" t="s">
        <v>15</v>
      </c>
      <c r="I1590" t="s">
        <v>46</v>
      </c>
      <c r="J1590" t="s">
        <v>43</v>
      </c>
      <c r="K1590">
        <v>3000</v>
      </c>
      <c r="L1590" t="s">
        <v>44</v>
      </c>
      <c r="M1590">
        <v>3000</v>
      </c>
      <c r="N1590" t="s">
        <v>19</v>
      </c>
      <c r="O1590">
        <v>0</v>
      </c>
      <c r="P1590">
        <v>3000</v>
      </c>
      <c r="Q1590" t="s">
        <v>63</v>
      </c>
    </row>
    <row r="1591" spans="1:17">
      <c r="A1591">
        <v>1590</v>
      </c>
      <c r="B1591">
        <v>533</v>
      </c>
      <c r="C1591" s="12">
        <v>44801</v>
      </c>
      <c r="D1591">
        <v>79</v>
      </c>
      <c r="E1591">
        <v>22</v>
      </c>
      <c r="F1591">
        <v>2</v>
      </c>
      <c r="G1591" t="s">
        <v>33</v>
      </c>
      <c r="H1591" t="s">
        <v>20</v>
      </c>
      <c r="I1591" t="s">
        <v>48</v>
      </c>
      <c r="J1591" t="s">
        <v>43</v>
      </c>
      <c r="K1591">
        <v>3000</v>
      </c>
      <c r="L1591" t="s">
        <v>44</v>
      </c>
      <c r="M1591">
        <v>6000</v>
      </c>
      <c r="N1591" t="s">
        <v>56</v>
      </c>
      <c r="O1591">
        <v>300</v>
      </c>
      <c r="P1591">
        <v>5700</v>
      </c>
      <c r="Q1591" t="s">
        <v>58</v>
      </c>
    </row>
    <row r="1592" spans="1:17">
      <c r="A1592">
        <v>1591</v>
      </c>
      <c r="B1592">
        <v>17</v>
      </c>
      <c r="C1592" s="12">
        <v>44664</v>
      </c>
      <c r="D1592">
        <v>73</v>
      </c>
      <c r="E1592">
        <v>22</v>
      </c>
      <c r="F1592">
        <v>1</v>
      </c>
      <c r="G1592" t="s">
        <v>33</v>
      </c>
      <c r="H1592" t="s">
        <v>15</v>
      </c>
      <c r="I1592" t="s">
        <v>48</v>
      </c>
      <c r="J1592" t="s">
        <v>43</v>
      </c>
      <c r="K1592">
        <v>3000</v>
      </c>
      <c r="L1592" t="s">
        <v>44</v>
      </c>
      <c r="M1592">
        <v>3000</v>
      </c>
      <c r="N1592" t="s">
        <v>56</v>
      </c>
      <c r="O1592">
        <v>150</v>
      </c>
      <c r="P1592">
        <v>2850</v>
      </c>
      <c r="Q1592" t="s">
        <v>57</v>
      </c>
    </row>
    <row r="1593" spans="1:17">
      <c r="A1593">
        <v>1592</v>
      </c>
      <c r="B1593">
        <v>391</v>
      </c>
      <c r="C1593" s="12">
        <v>44793</v>
      </c>
      <c r="D1593">
        <v>36</v>
      </c>
      <c r="E1593">
        <v>19</v>
      </c>
      <c r="F1593">
        <v>2</v>
      </c>
      <c r="G1593" t="s">
        <v>19</v>
      </c>
      <c r="H1593" t="s">
        <v>15</v>
      </c>
      <c r="I1593" t="s">
        <v>42</v>
      </c>
      <c r="J1593" t="s">
        <v>43</v>
      </c>
      <c r="K1593">
        <v>3000</v>
      </c>
      <c r="L1593" t="s">
        <v>44</v>
      </c>
      <c r="M1593">
        <v>6000</v>
      </c>
      <c r="N1593" t="s">
        <v>19</v>
      </c>
      <c r="O1593">
        <v>0</v>
      </c>
      <c r="P1593">
        <v>6000</v>
      </c>
      <c r="Q1593" t="s">
        <v>58</v>
      </c>
    </row>
    <row r="1594" spans="1:17">
      <c r="A1594">
        <v>1593</v>
      </c>
      <c r="B1594">
        <v>494</v>
      </c>
      <c r="C1594" s="12">
        <v>44774</v>
      </c>
      <c r="D1594">
        <v>69</v>
      </c>
      <c r="E1594">
        <v>20</v>
      </c>
      <c r="F1594">
        <v>2</v>
      </c>
      <c r="G1594" t="s">
        <v>33</v>
      </c>
      <c r="H1594" t="s">
        <v>20</v>
      </c>
      <c r="I1594" t="s">
        <v>46</v>
      </c>
      <c r="J1594" t="s">
        <v>43</v>
      </c>
      <c r="K1594">
        <v>3000</v>
      </c>
      <c r="L1594" t="s">
        <v>44</v>
      </c>
      <c r="M1594">
        <v>6000</v>
      </c>
      <c r="N1594" t="s">
        <v>56</v>
      </c>
      <c r="O1594">
        <v>300</v>
      </c>
      <c r="P1594">
        <v>5700</v>
      </c>
      <c r="Q1594" t="s">
        <v>58</v>
      </c>
    </row>
    <row r="1595" spans="1:17">
      <c r="A1595">
        <v>1594</v>
      </c>
      <c r="B1595">
        <v>737</v>
      </c>
      <c r="C1595" s="12">
        <v>44647</v>
      </c>
      <c r="D1595">
        <v>12</v>
      </c>
      <c r="E1595">
        <v>23</v>
      </c>
      <c r="F1595">
        <v>2</v>
      </c>
      <c r="G1595" t="s">
        <v>14</v>
      </c>
      <c r="H1595" t="s">
        <v>15</v>
      </c>
      <c r="I1595" t="s">
        <v>49</v>
      </c>
      <c r="J1595" t="s">
        <v>43</v>
      </c>
      <c r="K1595">
        <v>3000</v>
      </c>
      <c r="L1595" t="s">
        <v>44</v>
      </c>
      <c r="M1595">
        <v>6000</v>
      </c>
      <c r="N1595" t="s">
        <v>56</v>
      </c>
      <c r="O1595">
        <v>300</v>
      </c>
      <c r="P1595">
        <v>5700</v>
      </c>
      <c r="Q1595" t="s">
        <v>59</v>
      </c>
    </row>
    <row r="1596" spans="1:17">
      <c r="A1596">
        <v>1595</v>
      </c>
      <c r="B1596">
        <v>1417</v>
      </c>
      <c r="C1596" s="12">
        <v>44777</v>
      </c>
      <c r="D1596">
        <v>70</v>
      </c>
      <c r="E1596">
        <v>24</v>
      </c>
      <c r="F1596">
        <v>2</v>
      </c>
      <c r="G1596" t="s">
        <v>19</v>
      </c>
      <c r="H1596" t="s">
        <v>20</v>
      </c>
      <c r="I1596" t="s">
        <v>50</v>
      </c>
      <c r="J1596" t="s">
        <v>43</v>
      </c>
      <c r="K1596">
        <v>3000</v>
      </c>
      <c r="L1596" t="s">
        <v>44</v>
      </c>
      <c r="M1596">
        <v>6000</v>
      </c>
      <c r="N1596" t="s">
        <v>19</v>
      </c>
      <c r="O1596">
        <v>0</v>
      </c>
      <c r="P1596">
        <v>6000</v>
      </c>
      <c r="Q1596" t="s">
        <v>58</v>
      </c>
    </row>
    <row r="1597" spans="1:17">
      <c r="A1597">
        <v>1596</v>
      </c>
      <c r="B1597">
        <v>208</v>
      </c>
      <c r="C1597" s="12">
        <v>44760</v>
      </c>
      <c r="D1597">
        <v>32</v>
      </c>
      <c r="E1597">
        <v>20</v>
      </c>
      <c r="F1597">
        <v>1</v>
      </c>
      <c r="G1597" t="s">
        <v>45</v>
      </c>
      <c r="H1597" t="s">
        <v>15</v>
      </c>
      <c r="I1597" t="s">
        <v>46</v>
      </c>
      <c r="J1597" t="s">
        <v>43</v>
      </c>
      <c r="K1597">
        <v>3000</v>
      </c>
      <c r="L1597" t="s">
        <v>44</v>
      </c>
      <c r="M1597">
        <v>3000</v>
      </c>
      <c r="N1597" t="s">
        <v>56</v>
      </c>
      <c r="O1597">
        <v>150</v>
      </c>
      <c r="P1597">
        <v>2850</v>
      </c>
      <c r="Q1597" t="s">
        <v>60</v>
      </c>
    </row>
    <row r="1598" spans="1:17">
      <c r="A1598">
        <v>1597</v>
      </c>
      <c r="B1598">
        <v>1187</v>
      </c>
      <c r="C1598" s="12">
        <v>44730</v>
      </c>
      <c r="D1598">
        <v>97</v>
      </c>
      <c r="E1598">
        <v>20</v>
      </c>
      <c r="F1598">
        <v>1</v>
      </c>
      <c r="G1598" t="s">
        <v>30</v>
      </c>
      <c r="H1598" t="s">
        <v>20</v>
      </c>
      <c r="I1598" t="s">
        <v>46</v>
      </c>
      <c r="J1598" t="s">
        <v>43</v>
      </c>
      <c r="K1598">
        <v>3000</v>
      </c>
      <c r="L1598" t="s">
        <v>44</v>
      </c>
      <c r="M1598">
        <v>3000</v>
      </c>
      <c r="N1598" t="s">
        <v>56</v>
      </c>
      <c r="O1598">
        <v>150</v>
      </c>
      <c r="P1598">
        <v>2850</v>
      </c>
      <c r="Q1598" t="s">
        <v>63</v>
      </c>
    </row>
    <row r="1599" spans="1:17">
      <c r="A1599">
        <v>1598</v>
      </c>
      <c r="B1599">
        <v>662</v>
      </c>
      <c r="C1599" s="12">
        <v>44586</v>
      </c>
      <c r="D1599">
        <v>12</v>
      </c>
      <c r="E1599">
        <v>23</v>
      </c>
      <c r="F1599">
        <v>1</v>
      </c>
      <c r="G1599" t="s">
        <v>45</v>
      </c>
      <c r="H1599" t="s">
        <v>15</v>
      </c>
      <c r="I1599" t="s">
        <v>49</v>
      </c>
      <c r="J1599" t="s">
        <v>43</v>
      </c>
      <c r="K1599">
        <v>3000</v>
      </c>
      <c r="L1599" t="s">
        <v>44</v>
      </c>
      <c r="M1599">
        <v>3000</v>
      </c>
      <c r="N1599" t="s">
        <v>56</v>
      </c>
      <c r="O1599">
        <v>150</v>
      </c>
      <c r="P1599">
        <v>2850</v>
      </c>
      <c r="Q1599" t="s">
        <v>62</v>
      </c>
    </row>
    <row r="1600" spans="1:17">
      <c r="A1600">
        <v>1599</v>
      </c>
      <c r="B1600">
        <v>656</v>
      </c>
      <c r="C1600" s="12">
        <v>44653</v>
      </c>
      <c r="D1600">
        <v>94</v>
      </c>
      <c r="E1600">
        <v>23</v>
      </c>
      <c r="F1600">
        <v>1</v>
      </c>
      <c r="G1600" t="s">
        <v>45</v>
      </c>
      <c r="H1600" t="s">
        <v>15</v>
      </c>
      <c r="I1600" t="s">
        <v>49</v>
      </c>
      <c r="J1600" t="s">
        <v>43</v>
      </c>
      <c r="K1600">
        <v>3000</v>
      </c>
      <c r="L1600" t="s">
        <v>44</v>
      </c>
      <c r="M1600">
        <v>3000</v>
      </c>
      <c r="N1600" t="s">
        <v>56</v>
      </c>
      <c r="O1600">
        <v>150</v>
      </c>
      <c r="P1600">
        <v>2850</v>
      </c>
      <c r="Q1600" t="s">
        <v>57</v>
      </c>
    </row>
    <row r="1601" spans="1:17">
      <c r="A1601">
        <v>1600</v>
      </c>
      <c r="B1601">
        <v>78</v>
      </c>
      <c r="C1601" s="12">
        <v>44770</v>
      </c>
      <c r="D1601">
        <v>34</v>
      </c>
      <c r="E1601">
        <v>19</v>
      </c>
      <c r="F1601">
        <v>1</v>
      </c>
      <c r="G1601" t="s">
        <v>14</v>
      </c>
      <c r="H1601" t="s">
        <v>20</v>
      </c>
      <c r="I1601" t="s">
        <v>42</v>
      </c>
      <c r="J1601" t="s">
        <v>43</v>
      </c>
      <c r="K1601">
        <v>3000</v>
      </c>
      <c r="L1601" t="s">
        <v>44</v>
      </c>
      <c r="M1601">
        <v>3000</v>
      </c>
      <c r="N1601" t="s">
        <v>56</v>
      </c>
      <c r="O1601">
        <v>150</v>
      </c>
      <c r="P1601">
        <v>2850</v>
      </c>
      <c r="Q1601" t="s">
        <v>60</v>
      </c>
    </row>
    <row r="1602" spans="1:17">
      <c r="A1602">
        <v>1601</v>
      </c>
      <c r="B1602">
        <v>1380</v>
      </c>
      <c r="C1602" s="12">
        <v>44749</v>
      </c>
      <c r="D1602">
        <v>95</v>
      </c>
      <c r="E1602">
        <v>19</v>
      </c>
      <c r="F1602">
        <v>1</v>
      </c>
      <c r="G1602" t="s">
        <v>45</v>
      </c>
      <c r="H1602" t="s">
        <v>15</v>
      </c>
      <c r="I1602" t="s">
        <v>42</v>
      </c>
      <c r="J1602" t="s">
        <v>43</v>
      </c>
      <c r="K1602">
        <v>3000</v>
      </c>
      <c r="L1602" t="s">
        <v>44</v>
      </c>
      <c r="M1602">
        <v>3000</v>
      </c>
      <c r="N1602" t="s">
        <v>56</v>
      </c>
      <c r="O1602">
        <v>150</v>
      </c>
      <c r="P1602">
        <v>2850</v>
      </c>
      <c r="Q1602" t="s">
        <v>60</v>
      </c>
    </row>
    <row r="1603" spans="1:17">
      <c r="A1603">
        <v>1602</v>
      </c>
      <c r="B1603">
        <v>200</v>
      </c>
      <c r="C1603" s="12">
        <v>44757</v>
      </c>
      <c r="D1603">
        <v>58</v>
      </c>
      <c r="E1603">
        <v>20</v>
      </c>
      <c r="F1603">
        <v>1</v>
      </c>
      <c r="G1603" t="s">
        <v>33</v>
      </c>
      <c r="H1603" t="s">
        <v>15</v>
      </c>
      <c r="I1603" t="s">
        <v>46</v>
      </c>
      <c r="J1603" t="s">
        <v>43</v>
      </c>
      <c r="K1603">
        <v>3000</v>
      </c>
      <c r="L1603" t="s">
        <v>44</v>
      </c>
      <c r="M1603">
        <v>3000</v>
      </c>
      <c r="N1603" t="s">
        <v>56</v>
      </c>
      <c r="O1603">
        <v>150</v>
      </c>
      <c r="P1603">
        <v>2850</v>
      </c>
      <c r="Q1603" t="s">
        <v>60</v>
      </c>
    </row>
    <row r="1604" spans="1:17">
      <c r="A1604">
        <v>1603</v>
      </c>
      <c r="B1604">
        <v>1013</v>
      </c>
      <c r="C1604" s="12">
        <v>44757</v>
      </c>
      <c r="D1604">
        <v>89</v>
      </c>
      <c r="E1604">
        <v>23</v>
      </c>
      <c r="F1604">
        <v>2</v>
      </c>
      <c r="G1604" t="s">
        <v>45</v>
      </c>
      <c r="H1604" t="s">
        <v>20</v>
      </c>
      <c r="I1604" t="s">
        <v>49</v>
      </c>
      <c r="J1604" t="s">
        <v>43</v>
      </c>
      <c r="K1604">
        <v>3000</v>
      </c>
      <c r="L1604" t="s">
        <v>44</v>
      </c>
      <c r="M1604">
        <v>6000</v>
      </c>
      <c r="N1604" t="s">
        <v>56</v>
      </c>
      <c r="O1604">
        <v>300</v>
      </c>
      <c r="P1604">
        <v>5700</v>
      </c>
      <c r="Q1604" t="s">
        <v>60</v>
      </c>
    </row>
    <row r="1605" spans="1:17">
      <c r="A1605">
        <v>1604</v>
      </c>
      <c r="B1605">
        <v>723</v>
      </c>
      <c r="C1605" s="12">
        <v>44597</v>
      </c>
      <c r="D1605">
        <v>20</v>
      </c>
      <c r="E1605">
        <v>23</v>
      </c>
      <c r="F1605">
        <v>1</v>
      </c>
      <c r="G1605" t="s">
        <v>45</v>
      </c>
      <c r="H1605" t="s">
        <v>20</v>
      </c>
      <c r="I1605" t="s">
        <v>49</v>
      </c>
      <c r="J1605" t="s">
        <v>43</v>
      </c>
      <c r="K1605">
        <v>3000</v>
      </c>
      <c r="L1605" t="s">
        <v>44</v>
      </c>
      <c r="M1605">
        <v>3000</v>
      </c>
      <c r="N1605" t="s">
        <v>56</v>
      </c>
      <c r="O1605">
        <v>150</v>
      </c>
      <c r="P1605">
        <v>2850</v>
      </c>
      <c r="Q1605" t="s">
        <v>61</v>
      </c>
    </row>
    <row r="1606" spans="1:17">
      <c r="A1606">
        <v>1605</v>
      </c>
      <c r="B1606">
        <v>116</v>
      </c>
      <c r="C1606" s="12">
        <v>44683</v>
      </c>
      <c r="D1606">
        <v>22</v>
      </c>
      <c r="E1606">
        <v>19</v>
      </c>
      <c r="F1606">
        <v>1</v>
      </c>
      <c r="G1606" t="s">
        <v>19</v>
      </c>
      <c r="H1606" t="s">
        <v>15</v>
      </c>
      <c r="I1606" t="s">
        <v>42</v>
      </c>
      <c r="J1606" t="s">
        <v>43</v>
      </c>
      <c r="K1606">
        <v>3000</v>
      </c>
      <c r="L1606" t="s">
        <v>44</v>
      </c>
      <c r="M1606">
        <v>3000</v>
      </c>
      <c r="N1606" t="s">
        <v>19</v>
      </c>
      <c r="O1606">
        <v>0</v>
      </c>
      <c r="P1606">
        <v>3000</v>
      </c>
      <c r="Q1606" t="s">
        <v>64</v>
      </c>
    </row>
    <row r="1607" spans="1:17">
      <c r="A1607">
        <v>1606</v>
      </c>
      <c r="B1607">
        <v>1406</v>
      </c>
      <c r="C1607" s="12">
        <v>44577</v>
      </c>
      <c r="D1607">
        <v>22</v>
      </c>
      <c r="E1607">
        <v>24</v>
      </c>
      <c r="F1607">
        <v>1</v>
      </c>
      <c r="G1607" t="s">
        <v>22</v>
      </c>
      <c r="H1607" t="s">
        <v>15</v>
      </c>
      <c r="I1607" t="s">
        <v>50</v>
      </c>
      <c r="J1607" t="s">
        <v>43</v>
      </c>
      <c r="K1607">
        <v>3000</v>
      </c>
      <c r="L1607" t="s">
        <v>44</v>
      </c>
      <c r="M1607">
        <v>3000</v>
      </c>
      <c r="N1607" t="s">
        <v>56</v>
      </c>
      <c r="O1607">
        <v>150</v>
      </c>
      <c r="P1607">
        <v>2850</v>
      </c>
      <c r="Q1607" t="s">
        <v>62</v>
      </c>
    </row>
    <row r="1608" spans="1:17">
      <c r="A1608">
        <v>1607</v>
      </c>
      <c r="B1608">
        <v>831</v>
      </c>
      <c r="C1608" s="12">
        <v>44664</v>
      </c>
      <c r="D1608">
        <v>93</v>
      </c>
      <c r="E1608">
        <v>22</v>
      </c>
      <c r="F1608">
        <v>2</v>
      </c>
      <c r="G1608" t="s">
        <v>45</v>
      </c>
      <c r="H1608" t="s">
        <v>20</v>
      </c>
      <c r="I1608" t="s">
        <v>48</v>
      </c>
      <c r="J1608" t="s">
        <v>43</v>
      </c>
      <c r="K1608">
        <v>3000</v>
      </c>
      <c r="L1608" t="s">
        <v>44</v>
      </c>
      <c r="M1608">
        <v>6000</v>
      </c>
      <c r="N1608" t="s">
        <v>56</v>
      </c>
      <c r="O1608">
        <v>300</v>
      </c>
      <c r="P1608">
        <v>5700</v>
      </c>
      <c r="Q1608" t="s">
        <v>57</v>
      </c>
    </row>
    <row r="1609" spans="1:17">
      <c r="A1609">
        <v>1608</v>
      </c>
      <c r="B1609">
        <v>125</v>
      </c>
      <c r="C1609" s="12">
        <v>44785</v>
      </c>
      <c r="D1609">
        <v>53</v>
      </c>
      <c r="E1609">
        <v>24</v>
      </c>
      <c r="F1609">
        <v>1</v>
      </c>
      <c r="G1609" t="s">
        <v>19</v>
      </c>
      <c r="H1609" t="s">
        <v>20</v>
      </c>
      <c r="I1609" t="s">
        <v>50</v>
      </c>
      <c r="J1609" t="s">
        <v>43</v>
      </c>
      <c r="K1609">
        <v>3000</v>
      </c>
      <c r="L1609" t="s">
        <v>44</v>
      </c>
      <c r="M1609">
        <v>3000</v>
      </c>
      <c r="N1609" t="s">
        <v>19</v>
      </c>
      <c r="O1609">
        <v>0</v>
      </c>
      <c r="P1609">
        <v>3000</v>
      </c>
      <c r="Q1609" t="s">
        <v>58</v>
      </c>
    </row>
    <row r="1610" spans="1:17">
      <c r="A1610">
        <v>1609</v>
      </c>
      <c r="B1610">
        <v>1151</v>
      </c>
      <c r="C1610" s="12">
        <v>44691</v>
      </c>
      <c r="D1610">
        <v>92</v>
      </c>
      <c r="E1610">
        <v>19</v>
      </c>
      <c r="F1610">
        <v>2</v>
      </c>
      <c r="G1610" t="s">
        <v>30</v>
      </c>
      <c r="H1610" t="s">
        <v>20</v>
      </c>
      <c r="I1610" t="s">
        <v>42</v>
      </c>
      <c r="J1610" t="s">
        <v>43</v>
      </c>
      <c r="K1610">
        <v>3000</v>
      </c>
      <c r="L1610" t="s">
        <v>44</v>
      </c>
      <c r="M1610">
        <v>6000</v>
      </c>
      <c r="N1610" t="s">
        <v>56</v>
      </c>
      <c r="O1610">
        <v>300</v>
      </c>
      <c r="P1610">
        <v>5700</v>
      </c>
      <c r="Q1610" t="s">
        <v>64</v>
      </c>
    </row>
    <row r="1611" spans="1:17">
      <c r="A1611">
        <v>1610</v>
      </c>
      <c r="B1611">
        <v>1088</v>
      </c>
      <c r="C1611" s="12">
        <v>44621</v>
      </c>
      <c r="D1611">
        <v>88</v>
      </c>
      <c r="E1611">
        <v>20</v>
      </c>
      <c r="F1611">
        <v>1</v>
      </c>
      <c r="G1611" t="s">
        <v>45</v>
      </c>
      <c r="H1611" t="s">
        <v>15</v>
      </c>
      <c r="I1611" t="s">
        <v>46</v>
      </c>
      <c r="J1611" t="s">
        <v>43</v>
      </c>
      <c r="K1611">
        <v>3000</v>
      </c>
      <c r="L1611" t="s">
        <v>44</v>
      </c>
      <c r="M1611">
        <v>3000</v>
      </c>
      <c r="N1611" t="s">
        <v>56</v>
      </c>
      <c r="O1611">
        <v>150</v>
      </c>
      <c r="P1611">
        <v>2850</v>
      </c>
      <c r="Q1611" t="s">
        <v>59</v>
      </c>
    </row>
    <row r="1612" spans="1:17">
      <c r="A1612">
        <v>1611</v>
      </c>
      <c r="B1612">
        <v>268</v>
      </c>
      <c r="C1612" s="12">
        <v>44718</v>
      </c>
      <c r="D1612">
        <v>99</v>
      </c>
      <c r="E1612">
        <v>22</v>
      </c>
      <c r="F1612">
        <v>2</v>
      </c>
      <c r="G1612" t="s">
        <v>45</v>
      </c>
      <c r="H1612" t="s">
        <v>15</v>
      </c>
      <c r="I1612" t="s">
        <v>48</v>
      </c>
      <c r="J1612" t="s">
        <v>43</v>
      </c>
      <c r="K1612">
        <v>3000</v>
      </c>
      <c r="L1612" t="s">
        <v>44</v>
      </c>
      <c r="M1612">
        <v>6000</v>
      </c>
      <c r="N1612" t="s">
        <v>56</v>
      </c>
      <c r="O1612">
        <v>300</v>
      </c>
      <c r="P1612">
        <v>5700</v>
      </c>
      <c r="Q1612" t="s">
        <v>63</v>
      </c>
    </row>
    <row r="1613" spans="1:17">
      <c r="A1613">
        <v>1612</v>
      </c>
      <c r="B1613">
        <v>307</v>
      </c>
      <c r="C1613" s="12">
        <v>44725</v>
      </c>
      <c r="D1613">
        <v>82</v>
      </c>
      <c r="E1613">
        <v>20</v>
      </c>
      <c r="F1613">
        <v>1</v>
      </c>
      <c r="G1613" t="s">
        <v>33</v>
      </c>
      <c r="H1613" t="s">
        <v>20</v>
      </c>
      <c r="I1613" t="s">
        <v>46</v>
      </c>
      <c r="J1613" t="s">
        <v>43</v>
      </c>
      <c r="K1613">
        <v>3000</v>
      </c>
      <c r="L1613" t="s">
        <v>44</v>
      </c>
      <c r="M1613">
        <v>3000</v>
      </c>
      <c r="N1613" t="s">
        <v>56</v>
      </c>
      <c r="O1613">
        <v>150</v>
      </c>
      <c r="P1613">
        <v>2850</v>
      </c>
      <c r="Q1613" t="s">
        <v>63</v>
      </c>
    </row>
    <row r="1614" spans="1:17">
      <c r="A1614">
        <v>1613</v>
      </c>
      <c r="B1614">
        <v>176</v>
      </c>
      <c r="C1614" s="12">
        <v>44594</v>
      </c>
      <c r="D1614">
        <v>87</v>
      </c>
      <c r="E1614">
        <v>23</v>
      </c>
      <c r="F1614">
        <v>1</v>
      </c>
      <c r="G1614" t="s">
        <v>14</v>
      </c>
      <c r="H1614" t="s">
        <v>20</v>
      </c>
      <c r="I1614" t="s">
        <v>49</v>
      </c>
      <c r="J1614" t="s">
        <v>43</v>
      </c>
      <c r="K1614">
        <v>3000</v>
      </c>
      <c r="L1614" t="s">
        <v>44</v>
      </c>
      <c r="M1614">
        <v>3000</v>
      </c>
      <c r="N1614" t="s">
        <v>56</v>
      </c>
      <c r="O1614">
        <v>150</v>
      </c>
      <c r="P1614">
        <v>2850</v>
      </c>
      <c r="Q1614" t="s">
        <v>61</v>
      </c>
    </row>
    <row r="1615" spans="1:17">
      <c r="A1615">
        <v>1614</v>
      </c>
      <c r="B1615">
        <v>1476</v>
      </c>
      <c r="C1615" s="12">
        <v>44652</v>
      </c>
      <c r="D1615">
        <v>70</v>
      </c>
      <c r="E1615">
        <v>19</v>
      </c>
      <c r="F1615">
        <v>2</v>
      </c>
      <c r="G1615" t="s">
        <v>30</v>
      </c>
      <c r="H1615" t="s">
        <v>15</v>
      </c>
      <c r="I1615" t="s">
        <v>42</v>
      </c>
      <c r="J1615" t="s">
        <v>43</v>
      </c>
      <c r="K1615">
        <v>3000</v>
      </c>
      <c r="L1615" t="s">
        <v>44</v>
      </c>
      <c r="M1615">
        <v>6000</v>
      </c>
      <c r="N1615" t="s">
        <v>56</v>
      </c>
      <c r="O1615">
        <v>300</v>
      </c>
      <c r="P1615">
        <v>5700</v>
      </c>
      <c r="Q1615" t="s">
        <v>57</v>
      </c>
    </row>
    <row r="1616" spans="1:17">
      <c r="A1616">
        <v>1615</v>
      </c>
      <c r="B1616">
        <v>222</v>
      </c>
      <c r="C1616" s="12">
        <v>44657</v>
      </c>
      <c r="D1616">
        <v>18</v>
      </c>
      <c r="E1616">
        <v>24</v>
      </c>
      <c r="F1616">
        <v>1</v>
      </c>
      <c r="G1616" t="s">
        <v>22</v>
      </c>
      <c r="H1616" t="s">
        <v>15</v>
      </c>
      <c r="I1616" t="s">
        <v>50</v>
      </c>
      <c r="J1616" t="s">
        <v>43</v>
      </c>
      <c r="K1616">
        <v>3000</v>
      </c>
      <c r="L1616" t="s">
        <v>44</v>
      </c>
      <c r="M1616">
        <v>3000</v>
      </c>
      <c r="N1616" t="s">
        <v>56</v>
      </c>
      <c r="O1616">
        <v>150</v>
      </c>
      <c r="P1616">
        <v>2850</v>
      </c>
      <c r="Q1616" t="s">
        <v>57</v>
      </c>
    </row>
    <row r="1617" spans="1:17">
      <c r="A1617">
        <v>1616</v>
      </c>
      <c r="B1617">
        <v>367</v>
      </c>
      <c r="C1617" s="12">
        <v>44710</v>
      </c>
      <c r="D1617">
        <v>48</v>
      </c>
      <c r="E1617">
        <v>24</v>
      </c>
      <c r="F1617">
        <v>2</v>
      </c>
      <c r="G1617" t="s">
        <v>33</v>
      </c>
      <c r="H1617" t="s">
        <v>20</v>
      </c>
      <c r="I1617" t="s">
        <v>50</v>
      </c>
      <c r="J1617" t="s">
        <v>43</v>
      </c>
      <c r="K1617">
        <v>3000</v>
      </c>
      <c r="L1617" t="s">
        <v>44</v>
      </c>
      <c r="M1617">
        <v>6000</v>
      </c>
      <c r="N1617" t="s">
        <v>56</v>
      </c>
      <c r="O1617">
        <v>300</v>
      </c>
      <c r="P1617">
        <v>5700</v>
      </c>
      <c r="Q1617" t="s">
        <v>64</v>
      </c>
    </row>
    <row r="1618" spans="1:17">
      <c r="A1618">
        <v>1617</v>
      </c>
      <c r="B1618">
        <v>434</v>
      </c>
      <c r="C1618" s="12">
        <v>44705</v>
      </c>
      <c r="D1618">
        <v>4</v>
      </c>
      <c r="E1618">
        <v>23</v>
      </c>
      <c r="F1618">
        <v>1</v>
      </c>
      <c r="G1618" t="s">
        <v>22</v>
      </c>
      <c r="H1618" t="s">
        <v>15</v>
      </c>
      <c r="I1618" t="s">
        <v>49</v>
      </c>
      <c r="J1618" t="s">
        <v>43</v>
      </c>
      <c r="K1618">
        <v>3000</v>
      </c>
      <c r="L1618" t="s">
        <v>44</v>
      </c>
      <c r="M1618">
        <v>3000</v>
      </c>
      <c r="N1618" t="s">
        <v>56</v>
      </c>
      <c r="O1618">
        <v>150</v>
      </c>
      <c r="P1618">
        <v>2850</v>
      </c>
      <c r="Q1618" t="s">
        <v>64</v>
      </c>
    </row>
    <row r="1619" spans="1:17">
      <c r="A1619">
        <v>1618</v>
      </c>
      <c r="B1619">
        <v>713</v>
      </c>
      <c r="C1619" s="12">
        <v>44759</v>
      </c>
      <c r="D1619">
        <v>45</v>
      </c>
      <c r="E1619">
        <v>22</v>
      </c>
      <c r="F1619">
        <v>2</v>
      </c>
      <c r="G1619" t="s">
        <v>19</v>
      </c>
      <c r="H1619" t="s">
        <v>15</v>
      </c>
      <c r="I1619" t="s">
        <v>48</v>
      </c>
      <c r="J1619" t="s">
        <v>43</v>
      </c>
      <c r="K1619">
        <v>3000</v>
      </c>
      <c r="L1619" t="s">
        <v>44</v>
      </c>
      <c r="M1619">
        <v>6000</v>
      </c>
      <c r="N1619" t="s">
        <v>19</v>
      </c>
      <c r="O1619">
        <v>0</v>
      </c>
      <c r="P1619">
        <v>6000</v>
      </c>
      <c r="Q1619" t="s">
        <v>60</v>
      </c>
    </row>
    <row r="1620" spans="1:17">
      <c r="A1620">
        <v>1619</v>
      </c>
      <c r="B1620">
        <v>130</v>
      </c>
      <c r="C1620" s="12">
        <v>44588</v>
      </c>
      <c r="D1620">
        <v>48</v>
      </c>
      <c r="E1620">
        <v>19</v>
      </c>
      <c r="F1620">
        <v>1</v>
      </c>
      <c r="G1620" t="s">
        <v>19</v>
      </c>
      <c r="H1620" t="s">
        <v>15</v>
      </c>
      <c r="I1620" t="s">
        <v>42</v>
      </c>
      <c r="J1620" t="s">
        <v>43</v>
      </c>
      <c r="K1620">
        <v>3000</v>
      </c>
      <c r="L1620" t="s">
        <v>44</v>
      </c>
      <c r="M1620">
        <v>3000</v>
      </c>
      <c r="N1620" t="s">
        <v>19</v>
      </c>
      <c r="O1620">
        <v>0</v>
      </c>
      <c r="P1620">
        <v>3000</v>
      </c>
      <c r="Q1620" t="s">
        <v>62</v>
      </c>
    </row>
    <row r="1621" spans="1:17">
      <c r="A1621">
        <v>1620</v>
      </c>
      <c r="B1621">
        <v>429</v>
      </c>
      <c r="C1621" s="12">
        <v>44586</v>
      </c>
      <c r="D1621">
        <v>13</v>
      </c>
      <c r="E1621">
        <v>24</v>
      </c>
      <c r="F1621">
        <v>2</v>
      </c>
      <c r="G1621" t="s">
        <v>33</v>
      </c>
      <c r="H1621" t="s">
        <v>15</v>
      </c>
      <c r="I1621" t="s">
        <v>50</v>
      </c>
      <c r="J1621" t="s">
        <v>43</v>
      </c>
      <c r="K1621">
        <v>3000</v>
      </c>
      <c r="L1621" t="s">
        <v>44</v>
      </c>
      <c r="M1621">
        <v>6000</v>
      </c>
      <c r="N1621" t="s">
        <v>56</v>
      </c>
      <c r="O1621">
        <v>300</v>
      </c>
      <c r="P1621">
        <v>5700</v>
      </c>
      <c r="Q1621" t="s">
        <v>62</v>
      </c>
    </row>
    <row r="1622" spans="1:17">
      <c r="A1622">
        <v>1621</v>
      </c>
      <c r="B1622">
        <v>406</v>
      </c>
      <c r="C1622" s="12">
        <v>44626</v>
      </c>
      <c r="D1622">
        <v>97</v>
      </c>
      <c r="E1622">
        <v>19</v>
      </c>
      <c r="F1622">
        <v>1</v>
      </c>
      <c r="G1622" t="s">
        <v>33</v>
      </c>
      <c r="H1622" t="s">
        <v>20</v>
      </c>
      <c r="I1622" t="s">
        <v>42</v>
      </c>
      <c r="J1622" t="s">
        <v>43</v>
      </c>
      <c r="K1622">
        <v>3000</v>
      </c>
      <c r="L1622" t="s">
        <v>44</v>
      </c>
      <c r="M1622">
        <v>3000</v>
      </c>
      <c r="N1622" t="s">
        <v>56</v>
      </c>
      <c r="O1622">
        <v>150</v>
      </c>
      <c r="P1622">
        <v>2850</v>
      </c>
      <c r="Q1622" t="s">
        <v>59</v>
      </c>
    </row>
    <row r="1623" spans="1:17">
      <c r="A1623">
        <v>1622</v>
      </c>
      <c r="B1623">
        <v>490</v>
      </c>
      <c r="C1623" s="12">
        <v>44746</v>
      </c>
      <c r="D1623">
        <v>55</v>
      </c>
      <c r="E1623">
        <v>19</v>
      </c>
      <c r="F1623">
        <v>1</v>
      </c>
      <c r="G1623" t="s">
        <v>45</v>
      </c>
      <c r="H1623" t="s">
        <v>15</v>
      </c>
      <c r="I1623" t="s">
        <v>42</v>
      </c>
      <c r="J1623" t="s">
        <v>43</v>
      </c>
      <c r="K1623">
        <v>3000</v>
      </c>
      <c r="L1623" t="s">
        <v>44</v>
      </c>
      <c r="M1623">
        <v>3000</v>
      </c>
      <c r="N1623" t="s">
        <v>56</v>
      </c>
      <c r="O1623">
        <v>150</v>
      </c>
      <c r="P1623">
        <v>2850</v>
      </c>
      <c r="Q1623" t="s">
        <v>60</v>
      </c>
    </row>
    <row r="1624" spans="1:17">
      <c r="A1624">
        <v>1623</v>
      </c>
      <c r="B1624">
        <v>1388</v>
      </c>
      <c r="C1624" s="12">
        <v>44784</v>
      </c>
      <c r="D1624">
        <v>94</v>
      </c>
      <c r="E1624">
        <v>20</v>
      </c>
      <c r="F1624">
        <v>2</v>
      </c>
      <c r="G1624" t="s">
        <v>30</v>
      </c>
      <c r="H1624" t="s">
        <v>20</v>
      </c>
      <c r="I1624" t="s">
        <v>46</v>
      </c>
      <c r="J1624" t="s">
        <v>43</v>
      </c>
      <c r="K1624">
        <v>3000</v>
      </c>
      <c r="L1624" t="s">
        <v>44</v>
      </c>
      <c r="M1624">
        <v>6000</v>
      </c>
      <c r="N1624" t="s">
        <v>56</v>
      </c>
      <c r="O1624">
        <v>300</v>
      </c>
      <c r="P1624">
        <v>5700</v>
      </c>
      <c r="Q1624" t="s">
        <v>58</v>
      </c>
    </row>
    <row r="1625" spans="1:17">
      <c r="A1625">
        <v>1624</v>
      </c>
      <c r="B1625">
        <v>274</v>
      </c>
      <c r="C1625" s="12">
        <v>44567</v>
      </c>
      <c r="D1625">
        <v>21</v>
      </c>
      <c r="E1625">
        <v>20</v>
      </c>
      <c r="F1625">
        <v>2</v>
      </c>
      <c r="G1625" t="s">
        <v>30</v>
      </c>
      <c r="H1625" t="s">
        <v>15</v>
      </c>
      <c r="I1625" t="s">
        <v>46</v>
      </c>
      <c r="J1625" t="s">
        <v>43</v>
      </c>
      <c r="K1625">
        <v>3000</v>
      </c>
      <c r="L1625" t="s">
        <v>44</v>
      </c>
      <c r="M1625">
        <v>6000</v>
      </c>
      <c r="N1625" t="s">
        <v>56</v>
      </c>
      <c r="O1625">
        <v>300</v>
      </c>
      <c r="P1625">
        <v>5700</v>
      </c>
      <c r="Q1625" t="s">
        <v>62</v>
      </c>
    </row>
    <row r="1626" spans="1:17">
      <c r="A1626">
        <v>1625</v>
      </c>
      <c r="B1626">
        <v>86</v>
      </c>
      <c r="C1626" s="12">
        <v>44647</v>
      </c>
      <c r="D1626">
        <v>16</v>
      </c>
      <c r="E1626">
        <v>23</v>
      </c>
      <c r="F1626">
        <v>2</v>
      </c>
      <c r="G1626" t="s">
        <v>33</v>
      </c>
      <c r="H1626" t="s">
        <v>20</v>
      </c>
      <c r="I1626" t="s">
        <v>49</v>
      </c>
      <c r="J1626" t="s">
        <v>43</v>
      </c>
      <c r="K1626">
        <v>3000</v>
      </c>
      <c r="L1626" t="s">
        <v>44</v>
      </c>
      <c r="M1626">
        <v>6000</v>
      </c>
      <c r="N1626" t="s">
        <v>56</v>
      </c>
      <c r="O1626">
        <v>300</v>
      </c>
      <c r="P1626">
        <v>5700</v>
      </c>
      <c r="Q1626" t="s">
        <v>59</v>
      </c>
    </row>
    <row r="1627" spans="1:17">
      <c r="A1627">
        <v>1626</v>
      </c>
      <c r="B1627">
        <v>960</v>
      </c>
      <c r="C1627" s="12">
        <v>44791</v>
      </c>
      <c r="D1627">
        <v>8</v>
      </c>
      <c r="E1627">
        <v>20</v>
      </c>
      <c r="F1627">
        <v>2</v>
      </c>
      <c r="G1627" t="s">
        <v>14</v>
      </c>
      <c r="H1627" t="s">
        <v>15</v>
      </c>
      <c r="I1627" t="s">
        <v>46</v>
      </c>
      <c r="J1627" t="s">
        <v>43</v>
      </c>
      <c r="K1627">
        <v>3000</v>
      </c>
      <c r="L1627" t="s">
        <v>44</v>
      </c>
      <c r="M1627">
        <v>6000</v>
      </c>
      <c r="N1627" t="s">
        <v>56</v>
      </c>
      <c r="O1627">
        <v>300</v>
      </c>
      <c r="P1627">
        <v>5700</v>
      </c>
      <c r="Q1627" t="s">
        <v>58</v>
      </c>
    </row>
    <row r="1628" spans="1:17">
      <c r="A1628">
        <v>1627</v>
      </c>
      <c r="B1628">
        <v>1422</v>
      </c>
      <c r="C1628" s="12">
        <v>44771</v>
      </c>
      <c r="D1628">
        <v>25</v>
      </c>
      <c r="E1628">
        <v>24</v>
      </c>
      <c r="F1628">
        <v>2</v>
      </c>
      <c r="G1628" t="s">
        <v>33</v>
      </c>
      <c r="H1628" t="s">
        <v>20</v>
      </c>
      <c r="I1628" t="s">
        <v>50</v>
      </c>
      <c r="J1628" t="s">
        <v>43</v>
      </c>
      <c r="K1628">
        <v>3000</v>
      </c>
      <c r="L1628" t="s">
        <v>44</v>
      </c>
      <c r="M1628">
        <v>6000</v>
      </c>
      <c r="N1628" t="s">
        <v>56</v>
      </c>
      <c r="O1628">
        <v>300</v>
      </c>
      <c r="P1628">
        <v>5700</v>
      </c>
      <c r="Q1628" t="s">
        <v>60</v>
      </c>
    </row>
    <row r="1629" spans="1:17">
      <c r="A1629">
        <v>1628</v>
      </c>
      <c r="B1629">
        <v>1340</v>
      </c>
      <c r="C1629" s="12">
        <v>44777</v>
      </c>
      <c r="D1629">
        <v>45</v>
      </c>
      <c r="E1629">
        <v>22</v>
      </c>
      <c r="F1629">
        <v>1</v>
      </c>
      <c r="G1629" t="s">
        <v>22</v>
      </c>
      <c r="H1629" t="s">
        <v>20</v>
      </c>
      <c r="I1629" t="s">
        <v>48</v>
      </c>
      <c r="J1629" t="s">
        <v>43</v>
      </c>
      <c r="K1629">
        <v>3000</v>
      </c>
      <c r="L1629" t="s">
        <v>44</v>
      </c>
      <c r="M1629">
        <v>3000</v>
      </c>
      <c r="N1629" t="s">
        <v>56</v>
      </c>
      <c r="O1629">
        <v>150</v>
      </c>
      <c r="P1629">
        <v>2850</v>
      </c>
      <c r="Q1629" t="s">
        <v>58</v>
      </c>
    </row>
    <row r="1630" spans="1:17">
      <c r="A1630">
        <v>1629</v>
      </c>
      <c r="B1630">
        <v>237</v>
      </c>
      <c r="C1630" s="12">
        <v>44725</v>
      </c>
      <c r="D1630">
        <v>60</v>
      </c>
      <c r="E1630">
        <v>19</v>
      </c>
      <c r="F1630">
        <v>1</v>
      </c>
      <c r="G1630" t="s">
        <v>22</v>
      </c>
      <c r="H1630" t="s">
        <v>20</v>
      </c>
      <c r="I1630" t="s">
        <v>42</v>
      </c>
      <c r="J1630" t="s">
        <v>43</v>
      </c>
      <c r="K1630">
        <v>3000</v>
      </c>
      <c r="L1630" t="s">
        <v>44</v>
      </c>
      <c r="M1630">
        <v>3000</v>
      </c>
      <c r="N1630" t="s">
        <v>56</v>
      </c>
      <c r="O1630">
        <v>150</v>
      </c>
      <c r="P1630">
        <v>2850</v>
      </c>
      <c r="Q1630" t="s">
        <v>63</v>
      </c>
    </row>
    <row r="1631" spans="1:17">
      <c r="A1631">
        <v>1630</v>
      </c>
      <c r="B1631">
        <v>1042</v>
      </c>
      <c r="C1631" s="12">
        <v>44668</v>
      </c>
      <c r="D1631">
        <v>100</v>
      </c>
      <c r="E1631">
        <v>19</v>
      </c>
      <c r="F1631">
        <v>2</v>
      </c>
      <c r="G1631" t="s">
        <v>14</v>
      </c>
      <c r="H1631" t="s">
        <v>15</v>
      </c>
      <c r="I1631" t="s">
        <v>42</v>
      </c>
      <c r="J1631" t="s">
        <v>43</v>
      </c>
      <c r="K1631">
        <v>3000</v>
      </c>
      <c r="L1631" t="s">
        <v>44</v>
      </c>
      <c r="M1631">
        <v>6000</v>
      </c>
      <c r="N1631" t="s">
        <v>56</v>
      </c>
      <c r="O1631">
        <v>300</v>
      </c>
      <c r="P1631">
        <v>5700</v>
      </c>
      <c r="Q1631" t="s">
        <v>57</v>
      </c>
    </row>
    <row r="1632" spans="1:17">
      <c r="A1632">
        <v>1631</v>
      </c>
      <c r="B1632">
        <v>1316</v>
      </c>
      <c r="C1632" s="12">
        <v>44678</v>
      </c>
      <c r="D1632">
        <v>97</v>
      </c>
      <c r="E1632">
        <v>19</v>
      </c>
      <c r="F1632">
        <v>2</v>
      </c>
      <c r="G1632" t="s">
        <v>22</v>
      </c>
      <c r="H1632" t="s">
        <v>20</v>
      </c>
      <c r="I1632" t="s">
        <v>42</v>
      </c>
      <c r="J1632" t="s">
        <v>43</v>
      </c>
      <c r="K1632">
        <v>3000</v>
      </c>
      <c r="L1632" t="s">
        <v>44</v>
      </c>
      <c r="M1632">
        <v>6000</v>
      </c>
      <c r="N1632" t="s">
        <v>56</v>
      </c>
      <c r="O1632">
        <v>300</v>
      </c>
      <c r="P1632">
        <v>5700</v>
      </c>
      <c r="Q1632" t="s">
        <v>57</v>
      </c>
    </row>
    <row r="1633" spans="1:17">
      <c r="A1633">
        <v>1632</v>
      </c>
      <c r="B1633">
        <v>385</v>
      </c>
      <c r="C1633" s="12">
        <v>44743</v>
      </c>
      <c r="D1633">
        <v>18</v>
      </c>
      <c r="E1633">
        <v>19</v>
      </c>
      <c r="F1633">
        <v>2</v>
      </c>
      <c r="G1633" t="s">
        <v>19</v>
      </c>
      <c r="H1633" t="s">
        <v>20</v>
      </c>
      <c r="I1633" t="s">
        <v>42</v>
      </c>
      <c r="J1633" t="s">
        <v>43</v>
      </c>
      <c r="K1633">
        <v>3000</v>
      </c>
      <c r="L1633" t="s">
        <v>44</v>
      </c>
      <c r="M1633">
        <v>6000</v>
      </c>
      <c r="N1633" t="s">
        <v>19</v>
      </c>
      <c r="O1633">
        <v>0</v>
      </c>
      <c r="P1633">
        <v>6000</v>
      </c>
      <c r="Q1633" t="s">
        <v>60</v>
      </c>
    </row>
    <row r="1634" spans="1:17">
      <c r="A1634">
        <v>1633</v>
      </c>
      <c r="B1634">
        <v>359</v>
      </c>
      <c r="C1634" s="12">
        <v>44571</v>
      </c>
      <c r="D1634">
        <v>26</v>
      </c>
      <c r="E1634">
        <v>19</v>
      </c>
      <c r="F1634">
        <v>1</v>
      </c>
      <c r="G1634" t="s">
        <v>30</v>
      </c>
      <c r="H1634" t="s">
        <v>15</v>
      </c>
      <c r="I1634" t="s">
        <v>42</v>
      </c>
      <c r="J1634" t="s">
        <v>43</v>
      </c>
      <c r="K1634">
        <v>3000</v>
      </c>
      <c r="L1634" t="s">
        <v>44</v>
      </c>
      <c r="M1634">
        <v>3000</v>
      </c>
      <c r="N1634" t="s">
        <v>56</v>
      </c>
      <c r="O1634">
        <v>150</v>
      </c>
      <c r="P1634">
        <v>2850</v>
      </c>
      <c r="Q1634" t="s">
        <v>62</v>
      </c>
    </row>
    <row r="1635" spans="1:17">
      <c r="A1635">
        <v>1634</v>
      </c>
      <c r="B1635">
        <v>23</v>
      </c>
      <c r="C1635" s="12">
        <v>44732</v>
      </c>
      <c r="D1635">
        <v>66</v>
      </c>
      <c r="E1635">
        <v>19</v>
      </c>
      <c r="F1635">
        <v>1</v>
      </c>
      <c r="G1635" t="s">
        <v>22</v>
      </c>
      <c r="H1635" t="s">
        <v>20</v>
      </c>
      <c r="I1635" t="s">
        <v>42</v>
      </c>
      <c r="J1635" t="s">
        <v>43</v>
      </c>
      <c r="K1635">
        <v>3000</v>
      </c>
      <c r="L1635" t="s">
        <v>44</v>
      </c>
      <c r="M1635">
        <v>3000</v>
      </c>
      <c r="N1635" t="s">
        <v>56</v>
      </c>
      <c r="O1635">
        <v>150</v>
      </c>
      <c r="P1635">
        <v>2850</v>
      </c>
      <c r="Q1635" t="s">
        <v>63</v>
      </c>
    </row>
    <row r="1636" spans="1:17">
      <c r="A1636">
        <v>1635</v>
      </c>
      <c r="B1636">
        <v>1052</v>
      </c>
      <c r="C1636" s="12">
        <v>44752</v>
      </c>
      <c r="D1636">
        <v>67</v>
      </c>
      <c r="E1636">
        <v>19</v>
      </c>
      <c r="F1636">
        <v>1</v>
      </c>
      <c r="G1636" t="s">
        <v>14</v>
      </c>
      <c r="H1636" t="s">
        <v>15</v>
      </c>
      <c r="I1636" t="s">
        <v>42</v>
      </c>
      <c r="J1636" t="s">
        <v>43</v>
      </c>
      <c r="K1636">
        <v>3000</v>
      </c>
      <c r="L1636" t="s">
        <v>44</v>
      </c>
      <c r="M1636">
        <v>3000</v>
      </c>
      <c r="N1636" t="s">
        <v>56</v>
      </c>
      <c r="O1636">
        <v>150</v>
      </c>
      <c r="P1636">
        <v>2850</v>
      </c>
      <c r="Q1636" t="s">
        <v>60</v>
      </c>
    </row>
    <row r="1637" spans="1:17">
      <c r="A1637">
        <v>1636</v>
      </c>
      <c r="B1637">
        <v>1319</v>
      </c>
      <c r="C1637" s="12">
        <v>44756</v>
      </c>
      <c r="D1637">
        <v>82</v>
      </c>
      <c r="E1637">
        <v>20</v>
      </c>
      <c r="F1637">
        <v>2</v>
      </c>
      <c r="G1637" t="s">
        <v>14</v>
      </c>
      <c r="H1637" t="s">
        <v>15</v>
      </c>
      <c r="I1637" t="s">
        <v>46</v>
      </c>
      <c r="J1637" t="s">
        <v>43</v>
      </c>
      <c r="K1637">
        <v>3000</v>
      </c>
      <c r="L1637" t="s">
        <v>44</v>
      </c>
      <c r="M1637">
        <v>6000</v>
      </c>
      <c r="N1637" t="s">
        <v>56</v>
      </c>
      <c r="O1637">
        <v>300</v>
      </c>
      <c r="P1637">
        <v>5700</v>
      </c>
      <c r="Q1637" t="s">
        <v>60</v>
      </c>
    </row>
    <row r="1638" spans="1:17">
      <c r="A1638">
        <v>1637</v>
      </c>
      <c r="B1638">
        <v>331</v>
      </c>
      <c r="C1638" s="12">
        <v>44612</v>
      </c>
      <c r="D1638">
        <v>68</v>
      </c>
      <c r="E1638">
        <v>20</v>
      </c>
      <c r="F1638">
        <v>1</v>
      </c>
      <c r="G1638" t="s">
        <v>30</v>
      </c>
      <c r="H1638" t="s">
        <v>15</v>
      </c>
      <c r="I1638" t="s">
        <v>46</v>
      </c>
      <c r="J1638" t="s">
        <v>43</v>
      </c>
      <c r="K1638">
        <v>3000</v>
      </c>
      <c r="L1638" t="s">
        <v>44</v>
      </c>
      <c r="M1638">
        <v>3000</v>
      </c>
      <c r="N1638" t="s">
        <v>56</v>
      </c>
      <c r="O1638">
        <v>150</v>
      </c>
      <c r="P1638">
        <v>2850</v>
      </c>
      <c r="Q1638" t="s">
        <v>61</v>
      </c>
    </row>
    <row r="1639" spans="1:17">
      <c r="A1639">
        <v>1638</v>
      </c>
      <c r="B1639">
        <v>736</v>
      </c>
      <c r="C1639" s="12">
        <v>44659</v>
      </c>
      <c r="D1639">
        <v>96</v>
      </c>
      <c r="E1639">
        <v>23</v>
      </c>
      <c r="F1639">
        <v>2</v>
      </c>
      <c r="G1639" t="s">
        <v>19</v>
      </c>
      <c r="H1639" t="s">
        <v>20</v>
      </c>
      <c r="I1639" t="s">
        <v>49</v>
      </c>
      <c r="J1639" t="s">
        <v>43</v>
      </c>
      <c r="K1639">
        <v>3000</v>
      </c>
      <c r="L1639" t="s">
        <v>44</v>
      </c>
      <c r="M1639">
        <v>6000</v>
      </c>
      <c r="N1639" t="s">
        <v>19</v>
      </c>
      <c r="O1639">
        <v>0</v>
      </c>
      <c r="P1639">
        <v>6000</v>
      </c>
      <c r="Q1639" t="s">
        <v>57</v>
      </c>
    </row>
    <row r="1640" spans="1:17">
      <c r="A1640">
        <v>1639</v>
      </c>
      <c r="B1640">
        <v>490</v>
      </c>
      <c r="C1640" s="12">
        <v>44746</v>
      </c>
      <c r="D1640">
        <v>55</v>
      </c>
      <c r="E1640">
        <v>22</v>
      </c>
      <c r="F1640">
        <v>1</v>
      </c>
      <c r="G1640" t="s">
        <v>45</v>
      </c>
      <c r="H1640" t="s">
        <v>15</v>
      </c>
      <c r="I1640" t="s">
        <v>48</v>
      </c>
      <c r="J1640" t="s">
        <v>43</v>
      </c>
      <c r="K1640">
        <v>3000</v>
      </c>
      <c r="L1640" t="s">
        <v>44</v>
      </c>
      <c r="M1640">
        <v>3000</v>
      </c>
      <c r="N1640" t="s">
        <v>56</v>
      </c>
      <c r="O1640">
        <v>150</v>
      </c>
      <c r="P1640">
        <v>2850</v>
      </c>
      <c r="Q1640" t="s">
        <v>60</v>
      </c>
    </row>
    <row r="1641" spans="1:17">
      <c r="A1641">
        <v>1640</v>
      </c>
      <c r="B1641">
        <v>1143</v>
      </c>
      <c r="C1641" s="12">
        <v>44563</v>
      </c>
      <c r="D1641">
        <v>78</v>
      </c>
      <c r="E1641">
        <v>23</v>
      </c>
      <c r="F1641">
        <v>1</v>
      </c>
      <c r="G1641" t="s">
        <v>30</v>
      </c>
      <c r="H1641" t="s">
        <v>20</v>
      </c>
      <c r="I1641" t="s">
        <v>49</v>
      </c>
      <c r="J1641" t="s">
        <v>43</v>
      </c>
      <c r="K1641">
        <v>3000</v>
      </c>
      <c r="L1641" t="s">
        <v>44</v>
      </c>
      <c r="M1641">
        <v>3000</v>
      </c>
      <c r="N1641" t="s">
        <v>56</v>
      </c>
      <c r="O1641">
        <v>150</v>
      </c>
      <c r="P1641">
        <v>2850</v>
      </c>
      <c r="Q1641" t="s">
        <v>62</v>
      </c>
    </row>
    <row r="1642" spans="1:17">
      <c r="A1642">
        <v>1641</v>
      </c>
      <c r="B1642">
        <v>578</v>
      </c>
      <c r="C1642" s="12">
        <v>44565</v>
      </c>
      <c r="D1642">
        <v>71</v>
      </c>
      <c r="E1642">
        <v>20</v>
      </c>
      <c r="F1642">
        <v>1</v>
      </c>
      <c r="G1642" t="s">
        <v>22</v>
      </c>
      <c r="H1642" t="s">
        <v>15</v>
      </c>
      <c r="I1642" t="s">
        <v>46</v>
      </c>
      <c r="J1642" t="s">
        <v>43</v>
      </c>
      <c r="K1642">
        <v>3000</v>
      </c>
      <c r="L1642" t="s">
        <v>44</v>
      </c>
      <c r="M1642">
        <v>3000</v>
      </c>
      <c r="N1642" t="s">
        <v>56</v>
      </c>
      <c r="O1642">
        <v>150</v>
      </c>
      <c r="P1642">
        <v>2850</v>
      </c>
      <c r="Q1642" t="s">
        <v>62</v>
      </c>
    </row>
    <row r="1643" spans="1:17">
      <c r="A1643">
        <v>1642</v>
      </c>
      <c r="B1643">
        <v>179</v>
      </c>
      <c r="C1643" s="12">
        <v>44790</v>
      </c>
      <c r="D1643">
        <v>35</v>
      </c>
      <c r="E1643">
        <v>24</v>
      </c>
      <c r="F1643">
        <v>1</v>
      </c>
      <c r="G1643" t="s">
        <v>33</v>
      </c>
      <c r="H1643" t="s">
        <v>20</v>
      </c>
      <c r="I1643" t="s">
        <v>50</v>
      </c>
      <c r="J1643" t="s">
        <v>43</v>
      </c>
      <c r="K1643">
        <v>3000</v>
      </c>
      <c r="L1643" t="s">
        <v>44</v>
      </c>
      <c r="M1643">
        <v>3000</v>
      </c>
      <c r="N1643" t="s">
        <v>56</v>
      </c>
      <c r="O1643">
        <v>150</v>
      </c>
      <c r="P1643">
        <v>2850</v>
      </c>
      <c r="Q1643" t="s">
        <v>58</v>
      </c>
    </row>
    <row r="1644" spans="1:17">
      <c r="A1644">
        <v>1643</v>
      </c>
      <c r="B1644">
        <v>365</v>
      </c>
      <c r="C1644" s="12">
        <v>44693</v>
      </c>
      <c r="D1644">
        <v>7</v>
      </c>
      <c r="E1644">
        <v>22</v>
      </c>
      <c r="F1644">
        <v>2</v>
      </c>
      <c r="G1644" t="s">
        <v>22</v>
      </c>
      <c r="H1644" t="s">
        <v>20</v>
      </c>
      <c r="I1644" t="s">
        <v>48</v>
      </c>
      <c r="J1644" t="s">
        <v>43</v>
      </c>
      <c r="K1644">
        <v>3000</v>
      </c>
      <c r="L1644" t="s">
        <v>44</v>
      </c>
      <c r="M1644">
        <v>6000</v>
      </c>
      <c r="N1644" t="s">
        <v>56</v>
      </c>
      <c r="O1644">
        <v>300</v>
      </c>
      <c r="P1644">
        <v>5700</v>
      </c>
      <c r="Q1644" t="s">
        <v>64</v>
      </c>
    </row>
    <row r="1645" spans="1:17">
      <c r="A1645">
        <v>1644</v>
      </c>
      <c r="B1645">
        <v>1304</v>
      </c>
      <c r="C1645" s="12">
        <v>44622</v>
      </c>
      <c r="D1645">
        <v>83</v>
      </c>
      <c r="E1645">
        <v>23</v>
      </c>
      <c r="F1645">
        <v>2</v>
      </c>
      <c r="G1645" t="s">
        <v>14</v>
      </c>
      <c r="H1645" t="s">
        <v>20</v>
      </c>
      <c r="I1645" t="s">
        <v>49</v>
      </c>
      <c r="J1645" t="s">
        <v>43</v>
      </c>
      <c r="K1645">
        <v>3000</v>
      </c>
      <c r="L1645" t="s">
        <v>44</v>
      </c>
      <c r="M1645">
        <v>6000</v>
      </c>
      <c r="N1645" t="s">
        <v>56</v>
      </c>
      <c r="O1645">
        <v>300</v>
      </c>
      <c r="P1645">
        <v>5700</v>
      </c>
      <c r="Q1645" t="s">
        <v>59</v>
      </c>
    </row>
    <row r="1646" spans="1:17">
      <c r="A1646">
        <v>1645</v>
      </c>
      <c r="B1646">
        <v>404</v>
      </c>
      <c r="C1646" s="12">
        <v>44599</v>
      </c>
      <c r="D1646">
        <v>6</v>
      </c>
      <c r="E1646">
        <v>23</v>
      </c>
      <c r="F1646">
        <v>2</v>
      </c>
      <c r="G1646" t="s">
        <v>22</v>
      </c>
      <c r="H1646" t="s">
        <v>20</v>
      </c>
      <c r="I1646" t="s">
        <v>49</v>
      </c>
      <c r="J1646" t="s">
        <v>43</v>
      </c>
      <c r="K1646">
        <v>3000</v>
      </c>
      <c r="L1646" t="s">
        <v>44</v>
      </c>
      <c r="M1646">
        <v>6000</v>
      </c>
      <c r="N1646" t="s">
        <v>56</v>
      </c>
      <c r="O1646">
        <v>300</v>
      </c>
      <c r="P1646">
        <v>5700</v>
      </c>
      <c r="Q1646" t="s">
        <v>61</v>
      </c>
    </row>
    <row r="1647" spans="1:17">
      <c r="A1647">
        <v>1646</v>
      </c>
      <c r="B1647">
        <v>5</v>
      </c>
      <c r="C1647" s="12">
        <v>44680</v>
      </c>
      <c r="D1647">
        <v>87</v>
      </c>
      <c r="E1647">
        <v>19</v>
      </c>
      <c r="F1647">
        <v>1</v>
      </c>
      <c r="G1647" t="s">
        <v>14</v>
      </c>
      <c r="H1647" t="s">
        <v>15</v>
      </c>
      <c r="I1647" t="s">
        <v>42</v>
      </c>
      <c r="J1647" t="s">
        <v>43</v>
      </c>
      <c r="K1647">
        <v>3000</v>
      </c>
      <c r="L1647" t="s">
        <v>44</v>
      </c>
      <c r="M1647">
        <v>3000</v>
      </c>
      <c r="N1647" t="s">
        <v>56</v>
      </c>
      <c r="O1647">
        <v>150</v>
      </c>
      <c r="P1647">
        <v>2850</v>
      </c>
      <c r="Q1647" t="s">
        <v>57</v>
      </c>
    </row>
    <row r="1648" spans="1:17">
      <c r="A1648">
        <v>1647</v>
      </c>
      <c r="B1648">
        <v>766</v>
      </c>
      <c r="C1648" s="12">
        <v>44726</v>
      </c>
      <c r="D1648">
        <v>69</v>
      </c>
      <c r="E1648">
        <v>20</v>
      </c>
      <c r="F1648">
        <v>1</v>
      </c>
      <c r="G1648" t="s">
        <v>45</v>
      </c>
      <c r="H1648" t="s">
        <v>20</v>
      </c>
      <c r="I1648" t="s">
        <v>46</v>
      </c>
      <c r="J1648" t="s">
        <v>43</v>
      </c>
      <c r="K1648">
        <v>3000</v>
      </c>
      <c r="L1648" t="s">
        <v>44</v>
      </c>
      <c r="M1648">
        <v>3000</v>
      </c>
      <c r="N1648" t="s">
        <v>56</v>
      </c>
      <c r="O1648">
        <v>150</v>
      </c>
      <c r="P1648">
        <v>2850</v>
      </c>
      <c r="Q1648" t="s">
        <v>63</v>
      </c>
    </row>
    <row r="1649" spans="1:17">
      <c r="A1649">
        <v>1648</v>
      </c>
      <c r="B1649">
        <v>193</v>
      </c>
      <c r="C1649" s="12">
        <v>44641</v>
      </c>
      <c r="D1649">
        <v>4</v>
      </c>
      <c r="E1649">
        <v>22</v>
      </c>
      <c r="F1649">
        <v>2</v>
      </c>
      <c r="G1649" t="s">
        <v>45</v>
      </c>
      <c r="H1649" t="s">
        <v>20</v>
      </c>
      <c r="I1649" t="s">
        <v>48</v>
      </c>
      <c r="J1649" t="s">
        <v>43</v>
      </c>
      <c r="K1649">
        <v>3000</v>
      </c>
      <c r="L1649" t="s">
        <v>44</v>
      </c>
      <c r="M1649">
        <v>6000</v>
      </c>
      <c r="N1649" t="s">
        <v>56</v>
      </c>
      <c r="O1649">
        <v>300</v>
      </c>
      <c r="P1649">
        <v>5700</v>
      </c>
      <c r="Q1649" t="s">
        <v>59</v>
      </c>
    </row>
    <row r="1650" spans="1:17">
      <c r="A1650">
        <v>1649</v>
      </c>
      <c r="B1650">
        <v>151</v>
      </c>
      <c r="C1650" s="12">
        <v>44640</v>
      </c>
      <c r="D1650">
        <v>90</v>
      </c>
      <c r="E1650">
        <v>20</v>
      </c>
      <c r="F1650">
        <v>1</v>
      </c>
      <c r="G1650" t="s">
        <v>22</v>
      </c>
      <c r="H1650" t="s">
        <v>15</v>
      </c>
      <c r="I1650" t="s">
        <v>46</v>
      </c>
      <c r="J1650" t="s">
        <v>43</v>
      </c>
      <c r="K1650">
        <v>3000</v>
      </c>
      <c r="L1650" t="s">
        <v>44</v>
      </c>
      <c r="M1650">
        <v>3000</v>
      </c>
      <c r="N1650" t="s">
        <v>56</v>
      </c>
      <c r="O1650">
        <v>150</v>
      </c>
      <c r="P1650">
        <v>2850</v>
      </c>
      <c r="Q1650" t="s">
        <v>59</v>
      </c>
    </row>
    <row r="1651" spans="1:17">
      <c r="A1651">
        <v>1650</v>
      </c>
      <c r="B1651">
        <v>719</v>
      </c>
      <c r="C1651" s="12">
        <v>44607</v>
      </c>
      <c r="D1651">
        <v>25</v>
      </c>
      <c r="E1651">
        <v>20</v>
      </c>
      <c r="F1651">
        <v>2</v>
      </c>
      <c r="G1651" t="s">
        <v>33</v>
      </c>
      <c r="H1651" t="s">
        <v>20</v>
      </c>
      <c r="I1651" t="s">
        <v>46</v>
      </c>
      <c r="J1651" t="s">
        <v>43</v>
      </c>
      <c r="K1651">
        <v>3000</v>
      </c>
      <c r="L1651" t="s">
        <v>44</v>
      </c>
      <c r="M1651">
        <v>6000</v>
      </c>
      <c r="N1651" t="s">
        <v>56</v>
      </c>
      <c r="O1651">
        <v>300</v>
      </c>
      <c r="P1651">
        <v>5700</v>
      </c>
      <c r="Q1651" t="s">
        <v>61</v>
      </c>
    </row>
    <row r="1652" spans="1:17">
      <c r="A1652">
        <v>1651</v>
      </c>
      <c r="B1652">
        <v>70</v>
      </c>
      <c r="C1652" s="12">
        <v>44726</v>
      </c>
      <c r="D1652">
        <v>14</v>
      </c>
      <c r="E1652">
        <v>19</v>
      </c>
      <c r="F1652">
        <v>1</v>
      </c>
      <c r="G1652" t="s">
        <v>33</v>
      </c>
      <c r="H1652" t="s">
        <v>20</v>
      </c>
      <c r="I1652" t="s">
        <v>42</v>
      </c>
      <c r="J1652" t="s">
        <v>43</v>
      </c>
      <c r="K1652">
        <v>3000</v>
      </c>
      <c r="L1652" t="s">
        <v>44</v>
      </c>
      <c r="M1652">
        <v>3000</v>
      </c>
      <c r="N1652" t="s">
        <v>56</v>
      </c>
      <c r="O1652">
        <v>150</v>
      </c>
      <c r="P1652">
        <v>2850</v>
      </c>
      <c r="Q1652" t="s">
        <v>63</v>
      </c>
    </row>
    <row r="1653" spans="1:17">
      <c r="A1653">
        <v>1652</v>
      </c>
      <c r="B1653">
        <v>296</v>
      </c>
      <c r="C1653" s="12">
        <v>44626</v>
      </c>
      <c r="D1653">
        <v>13</v>
      </c>
      <c r="E1653">
        <v>19</v>
      </c>
      <c r="F1653">
        <v>2</v>
      </c>
      <c r="G1653" t="s">
        <v>30</v>
      </c>
      <c r="H1653" t="s">
        <v>20</v>
      </c>
      <c r="I1653" t="s">
        <v>42</v>
      </c>
      <c r="J1653" t="s">
        <v>43</v>
      </c>
      <c r="K1653">
        <v>3000</v>
      </c>
      <c r="L1653" t="s">
        <v>44</v>
      </c>
      <c r="M1653">
        <v>6000</v>
      </c>
      <c r="N1653" t="s">
        <v>56</v>
      </c>
      <c r="O1653">
        <v>300</v>
      </c>
      <c r="P1653">
        <v>5700</v>
      </c>
      <c r="Q1653" t="s">
        <v>59</v>
      </c>
    </row>
    <row r="1654" spans="1:17">
      <c r="A1654">
        <v>1653</v>
      </c>
      <c r="B1654">
        <v>1428</v>
      </c>
      <c r="C1654" s="12">
        <v>44583</v>
      </c>
      <c r="D1654">
        <v>53</v>
      </c>
      <c r="E1654">
        <v>23</v>
      </c>
      <c r="F1654">
        <v>1</v>
      </c>
      <c r="G1654" t="s">
        <v>14</v>
      </c>
      <c r="H1654" t="s">
        <v>15</v>
      </c>
      <c r="I1654" t="s">
        <v>49</v>
      </c>
      <c r="J1654" t="s">
        <v>43</v>
      </c>
      <c r="K1654">
        <v>3000</v>
      </c>
      <c r="L1654" t="s">
        <v>44</v>
      </c>
      <c r="M1654">
        <v>3000</v>
      </c>
      <c r="N1654" t="s">
        <v>56</v>
      </c>
      <c r="O1654">
        <v>150</v>
      </c>
      <c r="P1654">
        <v>2850</v>
      </c>
      <c r="Q1654" t="s">
        <v>62</v>
      </c>
    </row>
    <row r="1655" spans="1:17">
      <c r="A1655">
        <v>1654</v>
      </c>
      <c r="B1655">
        <v>1377</v>
      </c>
      <c r="C1655" s="12">
        <v>44673</v>
      </c>
      <c r="D1655">
        <v>60</v>
      </c>
      <c r="E1655">
        <v>19</v>
      </c>
      <c r="F1655">
        <v>1</v>
      </c>
      <c r="G1655" t="s">
        <v>22</v>
      </c>
      <c r="H1655" t="s">
        <v>20</v>
      </c>
      <c r="I1655" t="s">
        <v>42</v>
      </c>
      <c r="J1655" t="s">
        <v>43</v>
      </c>
      <c r="K1655">
        <v>3000</v>
      </c>
      <c r="L1655" t="s">
        <v>44</v>
      </c>
      <c r="M1655">
        <v>3000</v>
      </c>
      <c r="N1655" t="s">
        <v>56</v>
      </c>
      <c r="O1655">
        <v>150</v>
      </c>
      <c r="P1655">
        <v>2850</v>
      </c>
      <c r="Q1655" t="s">
        <v>57</v>
      </c>
    </row>
    <row r="1656" spans="1:17">
      <c r="A1656">
        <v>1655</v>
      </c>
      <c r="B1656">
        <v>1491</v>
      </c>
      <c r="C1656" s="12">
        <v>44776</v>
      </c>
      <c r="D1656">
        <v>99</v>
      </c>
      <c r="E1656">
        <v>24</v>
      </c>
      <c r="F1656">
        <v>2</v>
      </c>
      <c r="G1656" t="s">
        <v>22</v>
      </c>
      <c r="H1656" t="s">
        <v>15</v>
      </c>
      <c r="I1656" t="s">
        <v>50</v>
      </c>
      <c r="J1656" t="s">
        <v>43</v>
      </c>
      <c r="K1656">
        <v>3000</v>
      </c>
      <c r="L1656" t="s">
        <v>44</v>
      </c>
      <c r="M1656">
        <v>6000</v>
      </c>
      <c r="N1656" t="s">
        <v>56</v>
      </c>
      <c r="O1656">
        <v>300</v>
      </c>
      <c r="P1656">
        <v>5700</v>
      </c>
      <c r="Q1656" t="s">
        <v>58</v>
      </c>
    </row>
    <row r="1657" spans="1:17">
      <c r="A1657">
        <v>1656</v>
      </c>
      <c r="B1657">
        <v>962</v>
      </c>
      <c r="C1657" s="12">
        <v>44759</v>
      </c>
      <c r="D1657">
        <v>81</v>
      </c>
      <c r="E1657">
        <v>24</v>
      </c>
      <c r="F1657">
        <v>2</v>
      </c>
      <c r="G1657" t="s">
        <v>30</v>
      </c>
      <c r="H1657" t="s">
        <v>20</v>
      </c>
      <c r="I1657" t="s">
        <v>50</v>
      </c>
      <c r="J1657" t="s">
        <v>43</v>
      </c>
      <c r="K1657">
        <v>3000</v>
      </c>
      <c r="L1657" t="s">
        <v>44</v>
      </c>
      <c r="M1657">
        <v>6000</v>
      </c>
      <c r="N1657" t="s">
        <v>56</v>
      </c>
      <c r="O1657">
        <v>300</v>
      </c>
      <c r="P1657">
        <v>5700</v>
      </c>
      <c r="Q1657" t="s">
        <v>60</v>
      </c>
    </row>
    <row r="1658" spans="1:17">
      <c r="A1658">
        <v>1657</v>
      </c>
      <c r="B1658">
        <v>913</v>
      </c>
      <c r="C1658" s="12">
        <v>44646</v>
      </c>
      <c r="D1658">
        <v>25</v>
      </c>
      <c r="E1658">
        <v>20</v>
      </c>
      <c r="F1658">
        <v>1</v>
      </c>
      <c r="G1658" t="s">
        <v>14</v>
      </c>
      <c r="H1658" t="s">
        <v>15</v>
      </c>
      <c r="I1658" t="s">
        <v>46</v>
      </c>
      <c r="J1658" t="s">
        <v>43</v>
      </c>
      <c r="K1658">
        <v>3000</v>
      </c>
      <c r="L1658" t="s">
        <v>44</v>
      </c>
      <c r="M1658">
        <v>3000</v>
      </c>
      <c r="N1658" t="s">
        <v>56</v>
      </c>
      <c r="O1658">
        <v>150</v>
      </c>
      <c r="P1658">
        <v>2850</v>
      </c>
      <c r="Q1658" t="s">
        <v>59</v>
      </c>
    </row>
    <row r="1659" spans="1:17">
      <c r="A1659">
        <v>1658</v>
      </c>
      <c r="B1659">
        <v>383</v>
      </c>
      <c r="C1659" s="12">
        <v>44703</v>
      </c>
      <c r="D1659">
        <v>5</v>
      </c>
      <c r="E1659">
        <v>20</v>
      </c>
      <c r="F1659">
        <v>2</v>
      </c>
      <c r="G1659" t="s">
        <v>22</v>
      </c>
      <c r="H1659" t="s">
        <v>15</v>
      </c>
      <c r="I1659" t="s">
        <v>46</v>
      </c>
      <c r="J1659" t="s">
        <v>43</v>
      </c>
      <c r="K1659">
        <v>3000</v>
      </c>
      <c r="L1659" t="s">
        <v>44</v>
      </c>
      <c r="M1659">
        <v>6000</v>
      </c>
      <c r="N1659" t="s">
        <v>56</v>
      </c>
      <c r="O1659">
        <v>300</v>
      </c>
      <c r="P1659">
        <v>5700</v>
      </c>
      <c r="Q1659" t="s">
        <v>64</v>
      </c>
    </row>
    <row r="1660" spans="1:17">
      <c r="A1660">
        <v>1659</v>
      </c>
      <c r="B1660">
        <v>1396</v>
      </c>
      <c r="C1660" s="12">
        <v>44676</v>
      </c>
      <c r="D1660">
        <v>90</v>
      </c>
      <c r="E1660">
        <v>19</v>
      </c>
      <c r="F1660">
        <v>1</v>
      </c>
      <c r="G1660" t="s">
        <v>45</v>
      </c>
      <c r="H1660" t="s">
        <v>15</v>
      </c>
      <c r="I1660" t="s">
        <v>42</v>
      </c>
      <c r="J1660" t="s">
        <v>43</v>
      </c>
      <c r="K1660">
        <v>3000</v>
      </c>
      <c r="L1660" t="s">
        <v>44</v>
      </c>
      <c r="M1660">
        <v>3000</v>
      </c>
      <c r="N1660" t="s">
        <v>56</v>
      </c>
      <c r="O1660">
        <v>150</v>
      </c>
      <c r="P1660">
        <v>2850</v>
      </c>
      <c r="Q1660" t="s">
        <v>57</v>
      </c>
    </row>
    <row r="1661" spans="1:17">
      <c r="A1661">
        <v>1660</v>
      </c>
      <c r="B1661">
        <v>172</v>
      </c>
      <c r="C1661" s="12">
        <v>44623</v>
      </c>
      <c r="D1661">
        <v>57</v>
      </c>
      <c r="E1661">
        <v>23</v>
      </c>
      <c r="F1661">
        <v>2</v>
      </c>
      <c r="G1661" t="s">
        <v>14</v>
      </c>
      <c r="H1661" t="s">
        <v>15</v>
      </c>
      <c r="I1661" t="s">
        <v>49</v>
      </c>
      <c r="J1661" t="s">
        <v>43</v>
      </c>
      <c r="K1661">
        <v>3000</v>
      </c>
      <c r="L1661" t="s">
        <v>44</v>
      </c>
      <c r="M1661">
        <v>6000</v>
      </c>
      <c r="N1661" t="s">
        <v>56</v>
      </c>
      <c r="O1661">
        <v>300</v>
      </c>
      <c r="P1661">
        <v>5700</v>
      </c>
      <c r="Q1661" t="s">
        <v>59</v>
      </c>
    </row>
    <row r="1662" spans="1:17">
      <c r="A1662">
        <v>1661</v>
      </c>
      <c r="B1662">
        <v>180</v>
      </c>
      <c r="C1662" s="12">
        <v>44738</v>
      </c>
      <c r="D1662">
        <v>18</v>
      </c>
      <c r="E1662">
        <v>24</v>
      </c>
      <c r="F1662">
        <v>2</v>
      </c>
      <c r="G1662" t="s">
        <v>30</v>
      </c>
      <c r="H1662" t="s">
        <v>20</v>
      </c>
      <c r="I1662" t="s">
        <v>50</v>
      </c>
      <c r="J1662" t="s">
        <v>43</v>
      </c>
      <c r="K1662">
        <v>3000</v>
      </c>
      <c r="L1662" t="s">
        <v>44</v>
      </c>
      <c r="M1662">
        <v>6000</v>
      </c>
      <c r="N1662" t="s">
        <v>56</v>
      </c>
      <c r="O1662">
        <v>300</v>
      </c>
      <c r="P1662">
        <v>5700</v>
      </c>
      <c r="Q1662" t="s">
        <v>63</v>
      </c>
    </row>
    <row r="1663" spans="1:17">
      <c r="A1663">
        <v>1662</v>
      </c>
      <c r="B1663">
        <v>190</v>
      </c>
      <c r="C1663" s="12">
        <v>44651</v>
      </c>
      <c r="D1663">
        <v>97</v>
      </c>
      <c r="E1663">
        <v>24</v>
      </c>
      <c r="F1663">
        <v>2</v>
      </c>
      <c r="G1663" t="s">
        <v>22</v>
      </c>
      <c r="H1663" t="s">
        <v>15</v>
      </c>
      <c r="I1663" t="s">
        <v>50</v>
      </c>
      <c r="J1663" t="s">
        <v>43</v>
      </c>
      <c r="K1663">
        <v>3000</v>
      </c>
      <c r="L1663" t="s">
        <v>44</v>
      </c>
      <c r="M1663">
        <v>6000</v>
      </c>
      <c r="N1663" t="s">
        <v>56</v>
      </c>
      <c r="O1663">
        <v>300</v>
      </c>
      <c r="P1663">
        <v>5700</v>
      </c>
      <c r="Q1663" t="s">
        <v>59</v>
      </c>
    </row>
    <row r="1664" spans="1:17">
      <c r="A1664">
        <v>1663</v>
      </c>
      <c r="B1664">
        <v>1061</v>
      </c>
      <c r="C1664" s="12">
        <v>44602</v>
      </c>
      <c r="D1664">
        <v>47</v>
      </c>
      <c r="E1664">
        <v>24</v>
      </c>
      <c r="F1664">
        <v>2</v>
      </c>
      <c r="G1664" t="s">
        <v>14</v>
      </c>
      <c r="H1664" t="s">
        <v>15</v>
      </c>
      <c r="I1664" t="s">
        <v>50</v>
      </c>
      <c r="J1664" t="s">
        <v>43</v>
      </c>
      <c r="K1664">
        <v>3000</v>
      </c>
      <c r="L1664" t="s">
        <v>44</v>
      </c>
      <c r="M1664">
        <v>6000</v>
      </c>
      <c r="N1664" t="s">
        <v>56</v>
      </c>
      <c r="O1664">
        <v>300</v>
      </c>
      <c r="P1664">
        <v>5700</v>
      </c>
      <c r="Q1664" t="s">
        <v>61</v>
      </c>
    </row>
    <row r="1665" spans="1:17">
      <c r="A1665">
        <v>1664</v>
      </c>
      <c r="B1665">
        <v>894</v>
      </c>
      <c r="C1665" s="12">
        <v>44663</v>
      </c>
      <c r="D1665">
        <v>9</v>
      </c>
      <c r="E1665">
        <v>19</v>
      </c>
      <c r="F1665">
        <v>2</v>
      </c>
      <c r="G1665" t="s">
        <v>19</v>
      </c>
      <c r="H1665" t="s">
        <v>20</v>
      </c>
      <c r="I1665" t="s">
        <v>42</v>
      </c>
      <c r="J1665" t="s">
        <v>43</v>
      </c>
      <c r="K1665">
        <v>3000</v>
      </c>
      <c r="L1665" t="s">
        <v>44</v>
      </c>
      <c r="M1665">
        <v>6000</v>
      </c>
      <c r="N1665" t="s">
        <v>19</v>
      </c>
      <c r="O1665">
        <v>0</v>
      </c>
      <c r="P1665">
        <v>6000</v>
      </c>
      <c r="Q1665" t="s">
        <v>57</v>
      </c>
    </row>
    <row r="1666" spans="1:17">
      <c r="A1666">
        <v>1665</v>
      </c>
      <c r="B1666">
        <v>1078</v>
      </c>
      <c r="C1666" s="12">
        <v>44672</v>
      </c>
      <c r="D1666">
        <v>47</v>
      </c>
      <c r="E1666">
        <v>19</v>
      </c>
      <c r="F1666">
        <v>2</v>
      </c>
      <c r="G1666" t="s">
        <v>22</v>
      </c>
      <c r="H1666" t="s">
        <v>15</v>
      </c>
      <c r="I1666" t="s">
        <v>42</v>
      </c>
      <c r="J1666" t="s">
        <v>43</v>
      </c>
      <c r="K1666">
        <v>3000</v>
      </c>
      <c r="L1666" t="s">
        <v>44</v>
      </c>
      <c r="M1666">
        <v>6000</v>
      </c>
      <c r="N1666" t="s">
        <v>56</v>
      </c>
      <c r="O1666">
        <v>300</v>
      </c>
      <c r="P1666">
        <v>5700</v>
      </c>
      <c r="Q1666" t="s">
        <v>57</v>
      </c>
    </row>
    <row r="1667" spans="1:17">
      <c r="A1667">
        <v>1666</v>
      </c>
      <c r="B1667">
        <v>939</v>
      </c>
      <c r="C1667" s="12">
        <v>44650</v>
      </c>
      <c r="D1667">
        <v>64</v>
      </c>
      <c r="E1667">
        <v>23</v>
      </c>
      <c r="F1667">
        <v>1</v>
      </c>
      <c r="G1667" t="s">
        <v>22</v>
      </c>
      <c r="H1667" t="s">
        <v>15</v>
      </c>
      <c r="I1667" t="s">
        <v>49</v>
      </c>
      <c r="J1667" t="s">
        <v>43</v>
      </c>
      <c r="K1667">
        <v>3000</v>
      </c>
      <c r="L1667" t="s">
        <v>44</v>
      </c>
      <c r="M1667">
        <v>3000</v>
      </c>
      <c r="N1667" t="s">
        <v>56</v>
      </c>
      <c r="O1667">
        <v>150</v>
      </c>
      <c r="P1667">
        <v>2850</v>
      </c>
      <c r="Q1667" t="s">
        <v>59</v>
      </c>
    </row>
    <row r="1668" spans="1:17">
      <c r="A1668">
        <v>1667</v>
      </c>
      <c r="B1668">
        <v>490</v>
      </c>
      <c r="C1668" s="12">
        <v>44746</v>
      </c>
      <c r="D1668">
        <v>55</v>
      </c>
      <c r="E1668">
        <v>22</v>
      </c>
      <c r="F1668">
        <v>2</v>
      </c>
      <c r="G1668" t="s">
        <v>45</v>
      </c>
      <c r="H1668" t="s">
        <v>15</v>
      </c>
      <c r="I1668" t="s">
        <v>48</v>
      </c>
      <c r="J1668" t="s">
        <v>43</v>
      </c>
      <c r="K1668">
        <v>3000</v>
      </c>
      <c r="L1668" t="s">
        <v>44</v>
      </c>
      <c r="M1668">
        <v>6000</v>
      </c>
      <c r="N1668" t="s">
        <v>56</v>
      </c>
      <c r="O1668">
        <v>300</v>
      </c>
      <c r="P1668">
        <v>5700</v>
      </c>
      <c r="Q1668" t="s">
        <v>60</v>
      </c>
    </row>
    <row r="1669" spans="1:17">
      <c r="A1669">
        <v>1668</v>
      </c>
      <c r="B1669">
        <v>215</v>
      </c>
      <c r="C1669" s="12">
        <v>44617</v>
      </c>
      <c r="D1669">
        <v>15</v>
      </c>
      <c r="E1669">
        <v>20</v>
      </c>
      <c r="F1669">
        <v>1</v>
      </c>
      <c r="G1669" t="s">
        <v>45</v>
      </c>
      <c r="H1669" t="s">
        <v>20</v>
      </c>
      <c r="I1669" t="s">
        <v>46</v>
      </c>
      <c r="J1669" t="s">
        <v>43</v>
      </c>
      <c r="K1669">
        <v>3000</v>
      </c>
      <c r="L1669" t="s">
        <v>44</v>
      </c>
      <c r="M1669">
        <v>3000</v>
      </c>
      <c r="N1669" t="s">
        <v>56</v>
      </c>
      <c r="O1669">
        <v>150</v>
      </c>
      <c r="P1669">
        <v>2850</v>
      </c>
      <c r="Q1669" t="s">
        <v>61</v>
      </c>
    </row>
    <row r="1670" spans="1:17">
      <c r="A1670">
        <v>1669</v>
      </c>
      <c r="B1670">
        <v>713</v>
      </c>
      <c r="C1670" s="12">
        <v>44759</v>
      </c>
      <c r="D1670">
        <v>45</v>
      </c>
      <c r="E1670">
        <v>24</v>
      </c>
      <c r="F1670">
        <v>2</v>
      </c>
      <c r="G1670" t="s">
        <v>19</v>
      </c>
      <c r="H1670" t="s">
        <v>15</v>
      </c>
      <c r="I1670" t="s">
        <v>50</v>
      </c>
      <c r="J1670" t="s">
        <v>43</v>
      </c>
      <c r="K1670">
        <v>3000</v>
      </c>
      <c r="L1670" t="s">
        <v>44</v>
      </c>
      <c r="M1670">
        <v>6000</v>
      </c>
      <c r="N1670" t="s">
        <v>19</v>
      </c>
      <c r="O1670">
        <v>0</v>
      </c>
      <c r="P1670">
        <v>6000</v>
      </c>
      <c r="Q1670" t="s">
        <v>60</v>
      </c>
    </row>
    <row r="1671" spans="1:17">
      <c r="A1671">
        <v>1670</v>
      </c>
      <c r="B1671">
        <v>1009</v>
      </c>
      <c r="C1671" s="12">
        <v>44626</v>
      </c>
      <c r="D1671">
        <v>97</v>
      </c>
      <c r="E1671">
        <v>24</v>
      </c>
      <c r="F1671">
        <v>1</v>
      </c>
      <c r="G1671" t="s">
        <v>14</v>
      </c>
      <c r="H1671" t="s">
        <v>15</v>
      </c>
      <c r="I1671" t="s">
        <v>50</v>
      </c>
      <c r="J1671" t="s">
        <v>43</v>
      </c>
      <c r="K1671">
        <v>3000</v>
      </c>
      <c r="L1671" t="s">
        <v>44</v>
      </c>
      <c r="M1671">
        <v>3000</v>
      </c>
      <c r="N1671" t="s">
        <v>56</v>
      </c>
      <c r="O1671">
        <v>150</v>
      </c>
      <c r="P1671">
        <v>2850</v>
      </c>
      <c r="Q1671" t="s">
        <v>59</v>
      </c>
    </row>
    <row r="1672" spans="1:17">
      <c r="A1672">
        <v>1671</v>
      </c>
      <c r="B1672">
        <v>819</v>
      </c>
      <c r="C1672" s="12">
        <v>44623</v>
      </c>
      <c r="D1672">
        <v>64</v>
      </c>
      <c r="E1672">
        <v>22</v>
      </c>
      <c r="F1672">
        <v>1</v>
      </c>
      <c r="G1672" t="s">
        <v>14</v>
      </c>
      <c r="H1672" t="s">
        <v>20</v>
      </c>
      <c r="I1672" t="s">
        <v>48</v>
      </c>
      <c r="J1672" t="s">
        <v>43</v>
      </c>
      <c r="K1672">
        <v>3000</v>
      </c>
      <c r="L1672" t="s">
        <v>44</v>
      </c>
      <c r="M1672">
        <v>3000</v>
      </c>
      <c r="N1672" t="s">
        <v>56</v>
      </c>
      <c r="O1672">
        <v>150</v>
      </c>
      <c r="P1672">
        <v>2850</v>
      </c>
      <c r="Q1672" t="s">
        <v>59</v>
      </c>
    </row>
    <row r="1673" spans="1:17">
      <c r="A1673">
        <v>1672</v>
      </c>
      <c r="B1673">
        <v>439</v>
      </c>
      <c r="C1673" s="12">
        <v>44792</v>
      </c>
      <c r="D1673">
        <v>39</v>
      </c>
      <c r="E1673">
        <v>20</v>
      </c>
      <c r="F1673">
        <v>1</v>
      </c>
      <c r="G1673" t="s">
        <v>14</v>
      </c>
      <c r="H1673" t="s">
        <v>20</v>
      </c>
      <c r="I1673" t="s">
        <v>46</v>
      </c>
      <c r="J1673" t="s">
        <v>43</v>
      </c>
      <c r="K1673">
        <v>3000</v>
      </c>
      <c r="L1673" t="s">
        <v>44</v>
      </c>
      <c r="M1673">
        <v>3000</v>
      </c>
      <c r="N1673" t="s">
        <v>56</v>
      </c>
      <c r="O1673">
        <v>150</v>
      </c>
      <c r="P1673">
        <v>2850</v>
      </c>
      <c r="Q1673" t="s">
        <v>58</v>
      </c>
    </row>
    <row r="1674" spans="1:17">
      <c r="A1674">
        <v>1673</v>
      </c>
      <c r="B1674">
        <v>1156</v>
      </c>
      <c r="C1674" s="12">
        <v>44700</v>
      </c>
      <c r="D1674">
        <v>65</v>
      </c>
      <c r="E1674">
        <v>23</v>
      </c>
      <c r="F1674">
        <v>2</v>
      </c>
      <c r="G1674" t="s">
        <v>19</v>
      </c>
      <c r="H1674" t="s">
        <v>15</v>
      </c>
      <c r="I1674" t="s">
        <v>49</v>
      </c>
      <c r="J1674" t="s">
        <v>43</v>
      </c>
      <c r="K1674">
        <v>3000</v>
      </c>
      <c r="L1674" t="s">
        <v>44</v>
      </c>
      <c r="M1674">
        <v>6000</v>
      </c>
      <c r="N1674" t="s">
        <v>19</v>
      </c>
      <c r="O1674">
        <v>0</v>
      </c>
      <c r="P1674">
        <v>6000</v>
      </c>
      <c r="Q1674" t="s">
        <v>64</v>
      </c>
    </row>
    <row r="1675" spans="1:17">
      <c r="A1675">
        <v>1674</v>
      </c>
      <c r="B1675">
        <v>367</v>
      </c>
      <c r="C1675" s="12">
        <v>44710</v>
      </c>
      <c r="D1675">
        <v>48</v>
      </c>
      <c r="E1675">
        <v>22</v>
      </c>
      <c r="F1675">
        <v>2</v>
      </c>
      <c r="G1675" t="s">
        <v>33</v>
      </c>
      <c r="H1675" t="s">
        <v>20</v>
      </c>
      <c r="I1675" t="s">
        <v>48</v>
      </c>
      <c r="J1675" t="s">
        <v>43</v>
      </c>
      <c r="K1675">
        <v>3000</v>
      </c>
      <c r="L1675" t="s">
        <v>44</v>
      </c>
      <c r="M1675">
        <v>6000</v>
      </c>
      <c r="N1675" t="s">
        <v>56</v>
      </c>
      <c r="O1675">
        <v>300</v>
      </c>
      <c r="P1675">
        <v>5700</v>
      </c>
      <c r="Q1675" t="s">
        <v>64</v>
      </c>
    </row>
    <row r="1676" spans="1:17">
      <c r="A1676">
        <v>1675</v>
      </c>
      <c r="B1676">
        <v>686</v>
      </c>
      <c r="C1676" s="12">
        <v>44699</v>
      </c>
      <c r="D1676">
        <v>9</v>
      </c>
      <c r="E1676">
        <v>19</v>
      </c>
      <c r="F1676">
        <v>2</v>
      </c>
      <c r="G1676" t="s">
        <v>33</v>
      </c>
      <c r="H1676" t="s">
        <v>15</v>
      </c>
      <c r="I1676" t="s">
        <v>42</v>
      </c>
      <c r="J1676" t="s">
        <v>43</v>
      </c>
      <c r="K1676">
        <v>3000</v>
      </c>
      <c r="L1676" t="s">
        <v>44</v>
      </c>
      <c r="M1676">
        <v>6000</v>
      </c>
      <c r="N1676" t="s">
        <v>56</v>
      </c>
      <c r="O1676">
        <v>300</v>
      </c>
      <c r="P1676">
        <v>5700</v>
      </c>
      <c r="Q1676" t="s">
        <v>64</v>
      </c>
    </row>
    <row r="1677" spans="1:17">
      <c r="A1677">
        <v>1676</v>
      </c>
      <c r="B1677">
        <v>310</v>
      </c>
      <c r="C1677" s="12">
        <v>44645</v>
      </c>
      <c r="D1677">
        <v>61</v>
      </c>
      <c r="E1677">
        <v>24</v>
      </c>
      <c r="F1677">
        <v>1</v>
      </c>
      <c r="G1677" t="s">
        <v>45</v>
      </c>
      <c r="H1677" t="s">
        <v>15</v>
      </c>
      <c r="I1677" t="s">
        <v>50</v>
      </c>
      <c r="J1677" t="s">
        <v>43</v>
      </c>
      <c r="K1677">
        <v>3000</v>
      </c>
      <c r="L1677" t="s">
        <v>44</v>
      </c>
      <c r="M1677">
        <v>3000</v>
      </c>
      <c r="N1677" t="s">
        <v>56</v>
      </c>
      <c r="O1677">
        <v>150</v>
      </c>
      <c r="P1677">
        <v>2850</v>
      </c>
      <c r="Q1677" t="s">
        <v>59</v>
      </c>
    </row>
    <row r="1678" spans="1:17">
      <c r="A1678">
        <v>1677</v>
      </c>
      <c r="B1678">
        <v>837</v>
      </c>
      <c r="C1678" s="12">
        <v>44662</v>
      </c>
      <c r="D1678">
        <v>9</v>
      </c>
      <c r="E1678">
        <v>23</v>
      </c>
      <c r="F1678">
        <v>1</v>
      </c>
      <c r="G1678" t="s">
        <v>14</v>
      </c>
      <c r="H1678" t="s">
        <v>20</v>
      </c>
      <c r="I1678" t="s">
        <v>49</v>
      </c>
      <c r="J1678" t="s">
        <v>43</v>
      </c>
      <c r="K1678">
        <v>3000</v>
      </c>
      <c r="L1678" t="s">
        <v>44</v>
      </c>
      <c r="M1678">
        <v>3000</v>
      </c>
      <c r="N1678" t="s">
        <v>56</v>
      </c>
      <c r="O1678">
        <v>150</v>
      </c>
      <c r="P1678">
        <v>2850</v>
      </c>
      <c r="Q1678" t="s">
        <v>57</v>
      </c>
    </row>
    <row r="1679" spans="1:17">
      <c r="A1679">
        <v>1678</v>
      </c>
      <c r="B1679">
        <v>849</v>
      </c>
      <c r="C1679" s="12">
        <v>44771</v>
      </c>
      <c r="D1679">
        <v>95</v>
      </c>
      <c r="E1679">
        <v>24</v>
      </c>
      <c r="F1679">
        <v>1</v>
      </c>
      <c r="G1679" t="s">
        <v>30</v>
      </c>
      <c r="H1679" t="s">
        <v>20</v>
      </c>
      <c r="I1679" t="s">
        <v>50</v>
      </c>
      <c r="J1679" t="s">
        <v>43</v>
      </c>
      <c r="K1679">
        <v>3000</v>
      </c>
      <c r="L1679" t="s">
        <v>44</v>
      </c>
      <c r="M1679">
        <v>3000</v>
      </c>
      <c r="N1679" t="s">
        <v>56</v>
      </c>
      <c r="O1679">
        <v>150</v>
      </c>
      <c r="P1679">
        <v>2850</v>
      </c>
      <c r="Q1679" t="s">
        <v>60</v>
      </c>
    </row>
    <row r="1680" spans="1:17">
      <c r="A1680">
        <v>1679</v>
      </c>
      <c r="B1680">
        <v>542</v>
      </c>
      <c r="C1680" s="12">
        <v>44778</v>
      </c>
      <c r="D1680">
        <v>10</v>
      </c>
      <c r="E1680">
        <v>20</v>
      </c>
      <c r="F1680">
        <v>1</v>
      </c>
      <c r="G1680" t="s">
        <v>33</v>
      </c>
      <c r="H1680" t="s">
        <v>20</v>
      </c>
      <c r="I1680" t="s">
        <v>46</v>
      </c>
      <c r="J1680" t="s">
        <v>43</v>
      </c>
      <c r="K1680">
        <v>3000</v>
      </c>
      <c r="L1680" t="s">
        <v>44</v>
      </c>
      <c r="M1680">
        <v>3000</v>
      </c>
      <c r="N1680" t="s">
        <v>56</v>
      </c>
      <c r="O1680">
        <v>150</v>
      </c>
      <c r="P1680">
        <v>2850</v>
      </c>
      <c r="Q1680" t="s">
        <v>58</v>
      </c>
    </row>
    <row r="1681" spans="1:17">
      <c r="A1681">
        <v>1680</v>
      </c>
      <c r="B1681">
        <v>896</v>
      </c>
      <c r="C1681" s="12">
        <v>44577</v>
      </c>
      <c r="D1681">
        <v>58</v>
      </c>
      <c r="E1681">
        <v>20</v>
      </c>
      <c r="F1681">
        <v>2</v>
      </c>
      <c r="G1681" t="s">
        <v>14</v>
      </c>
      <c r="H1681" t="s">
        <v>20</v>
      </c>
      <c r="I1681" t="s">
        <v>46</v>
      </c>
      <c r="J1681" t="s">
        <v>43</v>
      </c>
      <c r="K1681">
        <v>3000</v>
      </c>
      <c r="L1681" t="s">
        <v>44</v>
      </c>
      <c r="M1681">
        <v>6000</v>
      </c>
      <c r="N1681" t="s">
        <v>56</v>
      </c>
      <c r="O1681">
        <v>300</v>
      </c>
      <c r="P1681">
        <v>5700</v>
      </c>
      <c r="Q1681" t="s">
        <v>62</v>
      </c>
    </row>
    <row r="1682" spans="1:17">
      <c r="A1682">
        <v>1681</v>
      </c>
      <c r="B1682">
        <v>1387</v>
      </c>
      <c r="C1682" s="12">
        <v>44729</v>
      </c>
      <c r="D1682">
        <v>84</v>
      </c>
      <c r="E1682">
        <v>19</v>
      </c>
      <c r="F1682">
        <v>1</v>
      </c>
      <c r="G1682" t="s">
        <v>33</v>
      </c>
      <c r="H1682" t="s">
        <v>20</v>
      </c>
      <c r="I1682" t="s">
        <v>42</v>
      </c>
      <c r="J1682" t="s">
        <v>43</v>
      </c>
      <c r="K1682">
        <v>3000</v>
      </c>
      <c r="L1682" t="s">
        <v>44</v>
      </c>
      <c r="M1682">
        <v>3000</v>
      </c>
      <c r="N1682" t="s">
        <v>56</v>
      </c>
      <c r="O1682">
        <v>150</v>
      </c>
      <c r="P1682">
        <v>2850</v>
      </c>
      <c r="Q1682" t="s">
        <v>63</v>
      </c>
    </row>
    <row r="1683" spans="1:17">
      <c r="A1683">
        <v>1682</v>
      </c>
      <c r="B1683">
        <v>868</v>
      </c>
      <c r="C1683" s="12">
        <v>44714</v>
      </c>
      <c r="D1683">
        <v>84</v>
      </c>
      <c r="E1683">
        <v>22</v>
      </c>
      <c r="F1683">
        <v>2</v>
      </c>
      <c r="G1683" t="s">
        <v>45</v>
      </c>
      <c r="H1683" t="s">
        <v>20</v>
      </c>
      <c r="I1683" t="s">
        <v>48</v>
      </c>
      <c r="J1683" t="s">
        <v>43</v>
      </c>
      <c r="K1683">
        <v>3000</v>
      </c>
      <c r="L1683" t="s">
        <v>44</v>
      </c>
      <c r="M1683">
        <v>6000</v>
      </c>
      <c r="N1683" t="s">
        <v>56</v>
      </c>
      <c r="O1683">
        <v>300</v>
      </c>
      <c r="P1683">
        <v>5700</v>
      </c>
      <c r="Q1683" t="s">
        <v>63</v>
      </c>
    </row>
    <row r="1684" spans="1:17">
      <c r="A1684">
        <v>1683</v>
      </c>
      <c r="B1684">
        <v>28</v>
      </c>
      <c r="C1684" s="12">
        <v>44759</v>
      </c>
      <c r="D1684">
        <v>73</v>
      </c>
      <c r="E1684">
        <v>19</v>
      </c>
      <c r="F1684">
        <v>1</v>
      </c>
      <c r="G1684" t="s">
        <v>33</v>
      </c>
      <c r="H1684" t="s">
        <v>20</v>
      </c>
      <c r="I1684" t="s">
        <v>42</v>
      </c>
      <c r="J1684" t="s">
        <v>43</v>
      </c>
      <c r="K1684">
        <v>3000</v>
      </c>
      <c r="L1684" t="s">
        <v>44</v>
      </c>
      <c r="M1684">
        <v>3000</v>
      </c>
      <c r="N1684" t="s">
        <v>56</v>
      </c>
      <c r="O1684">
        <v>150</v>
      </c>
      <c r="P1684">
        <v>2850</v>
      </c>
      <c r="Q1684" t="s">
        <v>60</v>
      </c>
    </row>
    <row r="1685" spans="1:17">
      <c r="A1685">
        <v>1684</v>
      </c>
      <c r="B1685">
        <v>396</v>
      </c>
      <c r="C1685" s="12">
        <v>44745</v>
      </c>
      <c r="D1685">
        <v>57</v>
      </c>
      <c r="E1685">
        <v>20</v>
      </c>
      <c r="F1685">
        <v>2</v>
      </c>
      <c r="G1685" t="s">
        <v>14</v>
      </c>
      <c r="H1685" t="s">
        <v>20</v>
      </c>
      <c r="I1685" t="s">
        <v>46</v>
      </c>
      <c r="J1685" t="s">
        <v>43</v>
      </c>
      <c r="K1685">
        <v>3000</v>
      </c>
      <c r="L1685" t="s">
        <v>44</v>
      </c>
      <c r="M1685">
        <v>6000</v>
      </c>
      <c r="N1685" t="s">
        <v>56</v>
      </c>
      <c r="O1685">
        <v>300</v>
      </c>
      <c r="P1685">
        <v>5700</v>
      </c>
      <c r="Q1685" t="s">
        <v>60</v>
      </c>
    </row>
    <row r="1686" spans="1:17">
      <c r="A1686">
        <v>1685</v>
      </c>
      <c r="B1686">
        <v>1004</v>
      </c>
      <c r="C1686" s="12">
        <v>44652</v>
      </c>
      <c r="D1686">
        <v>86</v>
      </c>
      <c r="E1686">
        <v>24</v>
      </c>
      <c r="F1686">
        <v>1</v>
      </c>
      <c r="G1686" t="s">
        <v>22</v>
      </c>
      <c r="H1686" t="s">
        <v>20</v>
      </c>
      <c r="I1686" t="s">
        <v>50</v>
      </c>
      <c r="J1686" t="s">
        <v>43</v>
      </c>
      <c r="K1686">
        <v>3000</v>
      </c>
      <c r="L1686" t="s">
        <v>44</v>
      </c>
      <c r="M1686">
        <v>3000</v>
      </c>
      <c r="N1686" t="s">
        <v>56</v>
      </c>
      <c r="O1686">
        <v>150</v>
      </c>
      <c r="P1686">
        <v>2850</v>
      </c>
      <c r="Q1686" t="s">
        <v>57</v>
      </c>
    </row>
    <row r="1687" spans="1:17">
      <c r="A1687">
        <v>1686</v>
      </c>
      <c r="B1687">
        <v>1403</v>
      </c>
      <c r="C1687" s="12">
        <v>44628</v>
      </c>
      <c r="D1687">
        <v>90</v>
      </c>
      <c r="E1687">
        <v>23</v>
      </c>
      <c r="F1687">
        <v>2</v>
      </c>
      <c r="G1687" t="s">
        <v>30</v>
      </c>
      <c r="H1687" t="s">
        <v>20</v>
      </c>
      <c r="I1687" t="s">
        <v>49</v>
      </c>
      <c r="J1687" t="s">
        <v>43</v>
      </c>
      <c r="K1687">
        <v>3000</v>
      </c>
      <c r="L1687" t="s">
        <v>44</v>
      </c>
      <c r="M1687">
        <v>6000</v>
      </c>
      <c r="N1687" t="s">
        <v>56</v>
      </c>
      <c r="O1687">
        <v>300</v>
      </c>
      <c r="P1687">
        <v>5700</v>
      </c>
      <c r="Q1687" t="s">
        <v>59</v>
      </c>
    </row>
    <row r="1688" spans="1:17">
      <c r="A1688">
        <v>1687</v>
      </c>
      <c r="B1688">
        <v>258</v>
      </c>
      <c r="C1688" s="12">
        <v>44646</v>
      </c>
      <c r="D1688">
        <v>34</v>
      </c>
      <c r="E1688">
        <v>22</v>
      </c>
      <c r="F1688">
        <v>2</v>
      </c>
      <c r="G1688" t="s">
        <v>22</v>
      </c>
      <c r="H1688" t="s">
        <v>15</v>
      </c>
      <c r="I1688" t="s">
        <v>48</v>
      </c>
      <c r="J1688" t="s">
        <v>43</v>
      </c>
      <c r="K1688">
        <v>3000</v>
      </c>
      <c r="L1688" t="s">
        <v>44</v>
      </c>
      <c r="M1688">
        <v>6000</v>
      </c>
      <c r="N1688" t="s">
        <v>56</v>
      </c>
      <c r="O1688">
        <v>300</v>
      </c>
      <c r="P1688">
        <v>5700</v>
      </c>
      <c r="Q1688" t="s">
        <v>59</v>
      </c>
    </row>
    <row r="1689" spans="1:17">
      <c r="A1689">
        <v>1688</v>
      </c>
      <c r="B1689">
        <v>479</v>
      </c>
      <c r="C1689" s="12">
        <v>44688</v>
      </c>
      <c r="D1689">
        <v>96</v>
      </c>
      <c r="E1689">
        <v>24</v>
      </c>
      <c r="F1689">
        <v>1</v>
      </c>
      <c r="G1689" t="s">
        <v>22</v>
      </c>
      <c r="H1689" t="s">
        <v>20</v>
      </c>
      <c r="I1689" t="s">
        <v>50</v>
      </c>
      <c r="J1689" t="s">
        <v>43</v>
      </c>
      <c r="K1689">
        <v>3000</v>
      </c>
      <c r="L1689" t="s">
        <v>44</v>
      </c>
      <c r="M1689">
        <v>3000</v>
      </c>
      <c r="N1689" t="s">
        <v>56</v>
      </c>
      <c r="O1689">
        <v>150</v>
      </c>
      <c r="P1689">
        <v>2850</v>
      </c>
      <c r="Q1689" t="s">
        <v>64</v>
      </c>
    </row>
    <row r="1690" spans="1:17">
      <c r="A1690">
        <v>1689</v>
      </c>
      <c r="B1690">
        <v>1394</v>
      </c>
      <c r="C1690" s="12">
        <v>44606</v>
      </c>
      <c r="D1690">
        <v>42</v>
      </c>
      <c r="E1690">
        <v>22</v>
      </c>
      <c r="F1690">
        <v>1</v>
      </c>
      <c r="G1690" t="s">
        <v>33</v>
      </c>
      <c r="H1690" t="s">
        <v>15</v>
      </c>
      <c r="I1690" t="s">
        <v>48</v>
      </c>
      <c r="J1690" t="s">
        <v>43</v>
      </c>
      <c r="K1690">
        <v>3000</v>
      </c>
      <c r="L1690" t="s">
        <v>44</v>
      </c>
      <c r="M1690">
        <v>3000</v>
      </c>
      <c r="N1690" t="s">
        <v>56</v>
      </c>
      <c r="O1690">
        <v>150</v>
      </c>
      <c r="P1690">
        <v>2850</v>
      </c>
      <c r="Q1690" t="s">
        <v>61</v>
      </c>
    </row>
    <row r="1691" spans="1:17">
      <c r="A1691">
        <v>1690</v>
      </c>
      <c r="B1691">
        <v>172</v>
      </c>
      <c r="C1691" s="12">
        <v>44623</v>
      </c>
      <c r="D1691">
        <v>57</v>
      </c>
      <c r="E1691">
        <v>19</v>
      </c>
      <c r="F1691">
        <v>1</v>
      </c>
      <c r="G1691" t="s">
        <v>14</v>
      </c>
      <c r="H1691" t="s">
        <v>15</v>
      </c>
      <c r="I1691" t="s">
        <v>42</v>
      </c>
      <c r="J1691" t="s">
        <v>43</v>
      </c>
      <c r="K1691">
        <v>3000</v>
      </c>
      <c r="L1691" t="s">
        <v>44</v>
      </c>
      <c r="M1691">
        <v>3000</v>
      </c>
      <c r="N1691" t="s">
        <v>56</v>
      </c>
      <c r="O1691">
        <v>150</v>
      </c>
      <c r="P1691">
        <v>2850</v>
      </c>
      <c r="Q1691" t="s">
        <v>59</v>
      </c>
    </row>
    <row r="1692" spans="1:17">
      <c r="A1692">
        <v>1691</v>
      </c>
      <c r="B1692">
        <v>1217</v>
      </c>
      <c r="C1692" s="12">
        <v>44746</v>
      </c>
      <c r="D1692">
        <v>48</v>
      </c>
      <c r="E1692">
        <v>24</v>
      </c>
      <c r="F1692">
        <v>2</v>
      </c>
      <c r="G1692" t="s">
        <v>22</v>
      </c>
      <c r="H1692" t="s">
        <v>15</v>
      </c>
      <c r="I1692" t="s">
        <v>50</v>
      </c>
      <c r="J1692" t="s">
        <v>43</v>
      </c>
      <c r="K1692">
        <v>3000</v>
      </c>
      <c r="L1692" t="s">
        <v>44</v>
      </c>
      <c r="M1692">
        <v>6000</v>
      </c>
      <c r="N1692" t="s">
        <v>56</v>
      </c>
      <c r="O1692">
        <v>300</v>
      </c>
      <c r="P1692">
        <v>5700</v>
      </c>
      <c r="Q1692" t="s">
        <v>60</v>
      </c>
    </row>
    <row r="1693" spans="1:17">
      <c r="A1693">
        <v>1692</v>
      </c>
      <c r="B1693">
        <v>327</v>
      </c>
      <c r="C1693" s="12">
        <v>44712</v>
      </c>
      <c r="D1693">
        <v>79</v>
      </c>
      <c r="E1693">
        <v>20</v>
      </c>
      <c r="F1693">
        <v>1</v>
      </c>
      <c r="G1693" t="s">
        <v>33</v>
      </c>
      <c r="H1693" t="s">
        <v>20</v>
      </c>
      <c r="I1693" t="s">
        <v>46</v>
      </c>
      <c r="J1693" t="s">
        <v>43</v>
      </c>
      <c r="K1693">
        <v>3000</v>
      </c>
      <c r="L1693" t="s">
        <v>44</v>
      </c>
      <c r="M1693">
        <v>3000</v>
      </c>
      <c r="N1693" t="s">
        <v>56</v>
      </c>
      <c r="O1693">
        <v>150</v>
      </c>
      <c r="P1693">
        <v>2850</v>
      </c>
      <c r="Q1693" t="s">
        <v>64</v>
      </c>
    </row>
    <row r="1694" spans="1:17">
      <c r="A1694">
        <v>1693</v>
      </c>
      <c r="B1694">
        <v>1076</v>
      </c>
      <c r="C1694" s="12">
        <v>44776</v>
      </c>
      <c r="D1694">
        <v>4</v>
      </c>
      <c r="E1694">
        <v>22</v>
      </c>
      <c r="F1694">
        <v>2</v>
      </c>
      <c r="G1694" t="s">
        <v>14</v>
      </c>
      <c r="H1694" t="s">
        <v>20</v>
      </c>
      <c r="I1694" t="s">
        <v>48</v>
      </c>
      <c r="J1694" t="s">
        <v>43</v>
      </c>
      <c r="K1694">
        <v>3000</v>
      </c>
      <c r="L1694" t="s">
        <v>44</v>
      </c>
      <c r="M1694">
        <v>6000</v>
      </c>
      <c r="N1694" t="s">
        <v>56</v>
      </c>
      <c r="O1694">
        <v>300</v>
      </c>
      <c r="P1694">
        <v>5700</v>
      </c>
      <c r="Q1694" t="s">
        <v>58</v>
      </c>
    </row>
    <row r="1695" spans="1:17">
      <c r="A1695">
        <v>1694</v>
      </c>
      <c r="B1695">
        <v>1240</v>
      </c>
      <c r="C1695" s="12">
        <v>44746</v>
      </c>
      <c r="D1695">
        <v>45</v>
      </c>
      <c r="E1695">
        <v>24</v>
      </c>
      <c r="F1695">
        <v>2</v>
      </c>
      <c r="G1695" t="s">
        <v>33</v>
      </c>
      <c r="H1695" t="s">
        <v>20</v>
      </c>
      <c r="I1695" t="s">
        <v>50</v>
      </c>
      <c r="J1695" t="s">
        <v>43</v>
      </c>
      <c r="K1695">
        <v>3000</v>
      </c>
      <c r="L1695" t="s">
        <v>44</v>
      </c>
      <c r="M1695">
        <v>6000</v>
      </c>
      <c r="N1695" t="s">
        <v>56</v>
      </c>
      <c r="O1695">
        <v>300</v>
      </c>
      <c r="P1695">
        <v>5700</v>
      </c>
      <c r="Q1695" t="s">
        <v>60</v>
      </c>
    </row>
    <row r="1696" spans="1:17">
      <c r="A1696">
        <v>1695</v>
      </c>
      <c r="B1696">
        <v>748</v>
      </c>
      <c r="C1696" s="12">
        <v>44763</v>
      </c>
      <c r="D1696">
        <v>3</v>
      </c>
      <c r="E1696">
        <v>20</v>
      </c>
      <c r="F1696">
        <v>2</v>
      </c>
      <c r="G1696" t="s">
        <v>19</v>
      </c>
      <c r="H1696" t="s">
        <v>15</v>
      </c>
      <c r="I1696" t="s">
        <v>46</v>
      </c>
      <c r="J1696" t="s">
        <v>43</v>
      </c>
      <c r="K1696">
        <v>3000</v>
      </c>
      <c r="L1696" t="s">
        <v>44</v>
      </c>
      <c r="M1696">
        <v>6000</v>
      </c>
      <c r="N1696" t="s">
        <v>19</v>
      </c>
      <c r="O1696">
        <v>0</v>
      </c>
      <c r="P1696">
        <v>6000</v>
      </c>
      <c r="Q1696" t="s">
        <v>60</v>
      </c>
    </row>
    <row r="1697" spans="1:17">
      <c r="A1697">
        <v>1696</v>
      </c>
      <c r="B1697">
        <v>910</v>
      </c>
      <c r="C1697" s="12">
        <v>44590</v>
      </c>
      <c r="D1697">
        <v>38</v>
      </c>
      <c r="E1697">
        <v>19</v>
      </c>
      <c r="F1697">
        <v>2</v>
      </c>
      <c r="G1697" t="s">
        <v>19</v>
      </c>
      <c r="H1697" t="s">
        <v>20</v>
      </c>
      <c r="I1697" t="s">
        <v>42</v>
      </c>
      <c r="J1697" t="s">
        <v>43</v>
      </c>
      <c r="K1697">
        <v>3000</v>
      </c>
      <c r="L1697" t="s">
        <v>44</v>
      </c>
      <c r="M1697">
        <v>6000</v>
      </c>
      <c r="N1697" t="s">
        <v>19</v>
      </c>
      <c r="O1697">
        <v>0</v>
      </c>
      <c r="P1697">
        <v>6000</v>
      </c>
      <c r="Q1697" t="s">
        <v>62</v>
      </c>
    </row>
    <row r="1698" spans="1:17">
      <c r="A1698">
        <v>1697</v>
      </c>
      <c r="B1698">
        <v>633</v>
      </c>
      <c r="C1698" s="12">
        <v>44767</v>
      </c>
      <c r="D1698">
        <v>10</v>
      </c>
      <c r="E1698">
        <v>24</v>
      </c>
      <c r="F1698">
        <v>1</v>
      </c>
      <c r="G1698" t="s">
        <v>14</v>
      </c>
      <c r="H1698" t="s">
        <v>20</v>
      </c>
      <c r="I1698" t="s">
        <v>50</v>
      </c>
      <c r="J1698" t="s">
        <v>43</v>
      </c>
      <c r="K1698">
        <v>3000</v>
      </c>
      <c r="L1698" t="s">
        <v>44</v>
      </c>
      <c r="M1698">
        <v>3000</v>
      </c>
      <c r="N1698" t="s">
        <v>56</v>
      </c>
      <c r="O1698">
        <v>150</v>
      </c>
      <c r="P1698">
        <v>2850</v>
      </c>
      <c r="Q1698" t="s">
        <v>60</v>
      </c>
    </row>
    <row r="1699" spans="1:17">
      <c r="A1699">
        <v>1698</v>
      </c>
      <c r="B1699">
        <v>695</v>
      </c>
      <c r="C1699" s="12">
        <v>44672</v>
      </c>
      <c r="D1699">
        <v>13</v>
      </c>
      <c r="E1699">
        <v>23</v>
      </c>
      <c r="F1699">
        <v>1</v>
      </c>
      <c r="G1699" t="s">
        <v>14</v>
      </c>
      <c r="H1699" t="s">
        <v>15</v>
      </c>
      <c r="I1699" t="s">
        <v>49</v>
      </c>
      <c r="J1699" t="s">
        <v>43</v>
      </c>
      <c r="K1699">
        <v>3000</v>
      </c>
      <c r="L1699" t="s">
        <v>44</v>
      </c>
      <c r="M1699">
        <v>3000</v>
      </c>
      <c r="N1699" t="s">
        <v>56</v>
      </c>
      <c r="O1699">
        <v>150</v>
      </c>
      <c r="P1699">
        <v>2850</v>
      </c>
      <c r="Q1699" t="s">
        <v>57</v>
      </c>
    </row>
    <row r="1700" spans="1:17">
      <c r="A1700">
        <v>1699</v>
      </c>
      <c r="B1700">
        <v>940</v>
      </c>
      <c r="C1700" s="12">
        <v>44564</v>
      </c>
      <c r="D1700">
        <v>17</v>
      </c>
      <c r="E1700">
        <v>23</v>
      </c>
      <c r="F1700">
        <v>1</v>
      </c>
      <c r="G1700" t="s">
        <v>30</v>
      </c>
      <c r="H1700" t="s">
        <v>15</v>
      </c>
      <c r="I1700" t="s">
        <v>49</v>
      </c>
      <c r="J1700" t="s">
        <v>43</v>
      </c>
      <c r="K1700">
        <v>3000</v>
      </c>
      <c r="L1700" t="s">
        <v>44</v>
      </c>
      <c r="M1700">
        <v>3000</v>
      </c>
      <c r="N1700" t="s">
        <v>56</v>
      </c>
      <c r="O1700">
        <v>150</v>
      </c>
      <c r="P1700">
        <v>2850</v>
      </c>
      <c r="Q1700" t="s">
        <v>62</v>
      </c>
    </row>
    <row r="1701" spans="1:17">
      <c r="A1701">
        <v>1700</v>
      </c>
      <c r="B1701">
        <v>749</v>
      </c>
      <c r="C1701" s="12">
        <v>44688</v>
      </c>
      <c r="D1701">
        <v>81</v>
      </c>
      <c r="E1701">
        <v>24</v>
      </c>
      <c r="F1701">
        <v>1</v>
      </c>
      <c r="G1701" t="s">
        <v>45</v>
      </c>
      <c r="H1701" t="s">
        <v>15</v>
      </c>
      <c r="I1701" t="s">
        <v>50</v>
      </c>
      <c r="J1701" t="s">
        <v>43</v>
      </c>
      <c r="K1701">
        <v>3000</v>
      </c>
      <c r="L1701" t="s">
        <v>44</v>
      </c>
      <c r="M1701">
        <v>3000</v>
      </c>
      <c r="N1701" t="s">
        <v>56</v>
      </c>
      <c r="O1701">
        <v>150</v>
      </c>
      <c r="P1701">
        <v>2850</v>
      </c>
      <c r="Q1701" t="s">
        <v>64</v>
      </c>
    </row>
    <row r="1702" spans="1:17">
      <c r="A1702">
        <v>1701</v>
      </c>
      <c r="B1702">
        <v>1448</v>
      </c>
      <c r="C1702" s="12">
        <v>44781</v>
      </c>
      <c r="D1702">
        <v>72</v>
      </c>
      <c r="E1702">
        <v>23</v>
      </c>
      <c r="F1702">
        <v>1</v>
      </c>
      <c r="G1702" t="s">
        <v>14</v>
      </c>
      <c r="H1702" t="s">
        <v>20</v>
      </c>
      <c r="I1702" t="s">
        <v>49</v>
      </c>
      <c r="J1702" t="s">
        <v>43</v>
      </c>
      <c r="K1702">
        <v>3000</v>
      </c>
      <c r="L1702" t="s">
        <v>44</v>
      </c>
      <c r="M1702">
        <v>3000</v>
      </c>
      <c r="N1702" t="s">
        <v>56</v>
      </c>
      <c r="O1702">
        <v>150</v>
      </c>
      <c r="P1702">
        <v>2850</v>
      </c>
      <c r="Q1702" t="s">
        <v>58</v>
      </c>
    </row>
    <row r="1703" spans="1:17">
      <c r="A1703">
        <v>1702</v>
      </c>
      <c r="B1703">
        <v>283</v>
      </c>
      <c r="C1703" s="12">
        <v>44684</v>
      </c>
      <c r="D1703">
        <v>24</v>
      </c>
      <c r="E1703">
        <v>24</v>
      </c>
      <c r="F1703">
        <v>2</v>
      </c>
      <c r="G1703" t="s">
        <v>19</v>
      </c>
      <c r="H1703" t="s">
        <v>20</v>
      </c>
      <c r="I1703" t="s">
        <v>50</v>
      </c>
      <c r="J1703" t="s">
        <v>43</v>
      </c>
      <c r="K1703">
        <v>3000</v>
      </c>
      <c r="L1703" t="s">
        <v>44</v>
      </c>
      <c r="M1703">
        <v>6000</v>
      </c>
      <c r="N1703" t="s">
        <v>19</v>
      </c>
      <c r="O1703">
        <v>0</v>
      </c>
      <c r="P1703">
        <v>6000</v>
      </c>
      <c r="Q1703" t="s">
        <v>64</v>
      </c>
    </row>
    <row r="1704" spans="1:17">
      <c r="A1704">
        <v>1703</v>
      </c>
      <c r="B1704">
        <v>725</v>
      </c>
      <c r="C1704" s="12">
        <v>44725</v>
      </c>
      <c r="D1704">
        <v>40</v>
      </c>
      <c r="E1704">
        <v>23</v>
      </c>
      <c r="F1704">
        <v>2</v>
      </c>
      <c r="G1704" t="s">
        <v>33</v>
      </c>
      <c r="H1704" t="s">
        <v>20</v>
      </c>
      <c r="I1704" t="s">
        <v>49</v>
      </c>
      <c r="J1704" t="s">
        <v>43</v>
      </c>
      <c r="K1704">
        <v>3000</v>
      </c>
      <c r="L1704" t="s">
        <v>44</v>
      </c>
      <c r="M1704">
        <v>6000</v>
      </c>
      <c r="N1704" t="s">
        <v>56</v>
      </c>
      <c r="O1704">
        <v>300</v>
      </c>
      <c r="P1704">
        <v>5700</v>
      </c>
      <c r="Q1704" t="s">
        <v>63</v>
      </c>
    </row>
    <row r="1705" spans="1:17">
      <c r="A1705">
        <v>1704</v>
      </c>
      <c r="B1705">
        <v>801</v>
      </c>
      <c r="C1705" s="12">
        <v>44628</v>
      </c>
      <c r="D1705">
        <v>29</v>
      </c>
      <c r="E1705">
        <v>24</v>
      </c>
      <c r="F1705">
        <v>1</v>
      </c>
      <c r="G1705" t="s">
        <v>30</v>
      </c>
      <c r="H1705" t="s">
        <v>15</v>
      </c>
      <c r="I1705" t="s">
        <v>50</v>
      </c>
      <c r="J1705" t="s">
        <v>43</v>
      </c>
      <c r="K1705">
        <v>3000</v>
      </c>
      <c r="L1705" t="s">
        <v>44</v>
      </c>
      <c r="M1705">
        <v>3000</v>
      </c>
      <c r="N1705" t="s">
        <v>56</v>
      </c>
      <c r="O1705">
        <v>150</v>
      </c>
      <c r="P1705">
        <v>2850</v>
      </c>
      <c r="Q1705" t="s">
        <v>59</v>
      </c>
    </row>
    <row r="1706" spans="1:17">
      <c r="A1706">
        <v>1705</v>
      </c>
      <c r="B1706">
        <v>1138</v>
      </c>
      <c r="C1706" s="12">
        <v>44642</v>
      </c>
      <c r="D1706">
        <v>56</v>
      </c>
      <c r="E1706">
        <v>24</v>
      </c>
      <c r="F1706">
        <v>2</v>
      </c>
      <c r="G1706" t="s">
        <v>14</v>
      </c>
      <c r="H1706" t="s">
        <v>20</v>
      </c>
      <c r="I1706" t="s">
        <v>50</v>
      </c>
      <c r="J1706" t="s">
        <v>43</v>
      </c>
      <c r="K1706">
        <v>3000</v>
      </c>
      <c r="L1706" t="s">
        <v>44</v>
      </c>
      <c r="M1706">
        <v>6000</v>
      </c>
      <c r="N1706" t="s">
        <v>56</v>
      </c>
      <c r="O1706">
        <v>300</v>
      </c>
      <c r="P1706">
        <v>5700</v>
      </c>
      <c r="Q1706" t="s">
        <v>59</v>
      </c>
    </row>
    <row r="1707" spans="1:17">
      <c r="A1707">
        <v>1706</v>
      </c>
      <c r="B1707">
        <v>357</v>
      </c>
      <c r="C1707" s="12">
        <v>44787</v>
      </c>
      <c r="D1707">
        <v>4</v>
      </c>
      <c r="E1707">
        <v>24</v>
      </c>
      <c r="F1707">
        <v>2</v>
      </c>
      <c r="G1707" t="s">
        <v>30</v>
      </c>
      <c r="H1707" t="s">
        <v>15</v>
      </c>
      <c r="I1707" t="s">
        <v>50</v>
      </c>
      <c r="J1707" t="s">
        <v>43</v>
      </c>
      <c r="K1707">
        <v>3000</v>
      </c>
      <c r="L1707" t="s">
        <v>44</v>
      </c>
      <c r="M1707">
        <v>6000</v>
      </c>
      <c r="N1707" t="s">
        <v>56</v>
      </c>
      <c r="O1707">
        <v>300</v>
      </c>
      <c r="P1707">
        <v>5700</v>
      </c>
      <c r="Q1707" t="s">
        <v>58</v>
      </c>
    </row>
    <row r="1708" spans="1:17">
      <c r="A1708">
        <v>1707</v>
      </c>
      <c r="B1708">
        <v>463</v>
      </c>
      <c r="C1708" s="12">
        <v>44682</v>
      </c>
      <c r="D1708">
        <v>6</v>
      </c>
      <c r="E1708">
        <v>19</v>
      </c>
      <c r="F1708">
        <v>1</v>
      </c>
      <c r="G1708" t="s">
        <v>14</v>
      </c>
      <c r="H1708" t="s">
        <v>20</v>
      </c>
      <c r="I1708" t="s">
        <v>42</v>
      </c>
      <c r="J1708" t="s">
        <v>43</v>
      </c>
      <c r="K1708">
        <v>3000</v>
      </c>
      <c r="L1708" t="s">
        <v>44</v>
      </c>
      <c r="M1708">
        <v>3000</v>
      </c>
      <c r="N1708" t="s">
        <v>56</v>
      </c>
      <c r="O1708">
        <v>150</v>
      </c>
      <c r="P1708">
        <v>2850</v>
      </c>
      <c r="Q1708" t="s">
        <v>64</v>
      </c>
    </row>
    <row r="1709" spans="1:17">
      <c r="A1709">
        <v>1708</v>
      </c>
      <c r="B1709">
        <v>803</v>
      </c>
      <c r="C1709" s="12">
        <v>44788</v>
      </c>
      <c r="D1709">
        <v>14</v>
      </c>
      <c r="E1709">
        <v>19</v>
      </c>
      <c r="F1709">
        <v>2</v>
      </c>
      <c r="G1709" t="s">
        <v>45</v>
      </c>
      <c r="H1709" t="s">
        <v>15</v>
      </c>
      <c r="I1709" t="s">
        <v>42</v>
      </c>
      <c r="J1709" t="s">
        <v>43</v>
      </c>
      <c r="K1709">
        <v>3000</v>
      </c>
      <c r="L1709" t="s">
        <v>44</v>
      </c>
      <c r="M1709">
        <v>6000</v>
      </c>
      <c r="N1709" t="s">
        <v>56</v>
      </c>
      <c r="O1709">
        <v>300</v>
      </c>
      <c r="P1709">
        <v>5700</v>
      </c>
      <c r="Q1709" t="s">
        <v>58</v>
      </c>
    </row>
    <row r="1710" spans="1:17">
      <c r="A1710">
        <v>1709</v>
      </c>
      <c r="B1710">
        <v>995</v>
      </c>
      <c r="C1710" s="12">
        <v>44676</v>
      </c>
      <c r="D1710">
        <v>1</v>
      </c>
      <c r="E1710">
        <v>20</v>
      </c>
      <c r="F1710">
        <v>1</v>
      </c>
      <c r="G1710" t="s">
        <v>45</v>
      </c>
      <c r="H1710" t="s">
        <v>20</v>
      </c>
      <c r="I1710" t="s">
        <v>46</v>
      </c>
      <c r="J1710" t="s">
        <v>43</v>
      </c>
      <c r="K1710">
        <v>3000</v>
      </c>
      <c r="L1710" t="s">
        <v>44</v>
      </c>
      <c r="M1710">
        <v>3000</v>
      </c>
      <c r="N1710" t="s">
        <v>56</v>
      </c>
      <c r="O1710">
        <v>150</v>
      </c>
      <c r="P1710">
        <v>2850</v>
      </c>
      <c r="Q1710" t="s">
        <v>57</v>
      </c>
    </row>
    <row r="1711" spans="1:17">
      <c r="A1711">
        <v>1710</v>
      </c>
      <c r="B1711">
        <v>875</v>
      </c>
      <c r="C1711" s="12">
        <v>44594</v>
      </c>
      <c r="D1711">
        <v>41</v>
      </c>
      <c r="E1711">
        <v>22</v>
      </c>
      <c r="F1711">
        <v>1</v>
      </c>
      <c r="G1711" t="s">
        <v>22</v>
      </c>
      <c r="H1711" t="s">
        <v>20</v>
      </c>
      <c r="I1711" t="s">
        <v>48</v>
      </c>
      <c r="J1711" t="s">
        <v>43</v>
      </c>
      <c r="K1711">
        <v>3000</v>
      </c>
      <c r="L1711" t="s">
        <v>44</v>
      </c>
      <c r="M1711">
        <v>3000</v>
      </c>
      <c r="N1711" t="s">
        <v>56</v>
      </c>
      <c r="O1711">
        <v>150</v>
      </c>
      <c r="P1711">
        <v>2850</v>
      </c>
      <c r="Q1711" t="s">
        <v>61</v>
      </c>
    </row>
    <row r="1712" spans="1:17">
      <c r="A1712">
        <v>1711</v>
      </c>
      <c r="B1712">
        <v>1200</v>
      </c>
      <c r="C1712" s="12">
        <v>44579</v>
      </c>
      <c r="D1712">
        <v>66</v>
      </c>
      <c r="E1712">
        <v>20</v>
      </c>
      <c r="F1712">
        <v>1</v>
      </c>
      <c r="G1712" t="s">
        <v>14</v>
      </c>
      <c r="H1712" t="s">
        <v>20</v>
      </c>
      <c r="I1712" t="s">
        <v>46</v>
      </c>
      <c r="J1712" t="s">
        <v>43</v>
      </c>
      <c r="K1712">
        <v>3000</v>
      </c>
      <c r="L1712" t="s">
        <v>44</v>
      </c>
      <c r="M1712">
        <v>3000</v>
      </c>
      <c r="N1712" t="s">
        <v>56</v>
      </c>
      <c r="O1712">
        <v>150</v>
      </c>
      <c r="P1712">
        <v>2850</v>
      </c>
      <c r="Q1712" t="s">
        <v>62</v>
      </c>
    </row>
    <row r="1713" spans="1:17">
      <c r="A1713">
        <v>1712</v>
      </c>
      <c r="B1713">
        <v>102</v>
      </c>
      <c r="C1713" s="12">
        <v>44642</v>
      </c>
      <c r="D1713">
        <v>74</v>
      </c>
      <c r="E1713">
        <v>22</v>
      </c>
      <c r="F1713">
        <v>1</v>
      </c>
      <c r="G1713" t="s">
        <v>14</v>
      </c>
      <c r="H1713" t="s">
        <v>15</v>
      </c>
      <c r="I1713" t="s">
        <v>48</v>
      </c>
      <c r="J1713" t="s">
        <v>43</v>
      </c>
      <c r="K1713">
        <v>3000</v>
      </c>
      <c r="L1713" t="s">
        <v>44</v>
      </c>
      <c r="M1713">
        <v>3000</v>
      </c>
      <c r="N1713" t="s">
        <v>56</v>
      </c>
      <c r="O1713">
        <v>150</v>
      </c>
      <c r="P1713">
        <v>2850</v>
      </c>
      <c r="Q1713" t="s">
        <v>59</v>
      </c>
    </row>
    <row r="1714" spans="1:17">
      <c r="A1714">
        <v>1713</v>
      </c>
      <c r="B1714">
        <v>756</v>
      </c>
      <c r="C1714" s="12">
        <v>44676</v>
      </c>
      <c r="D1714">
        <v>40</v>
      </c>
      <c r="E1714">
        <v>24</v>
      </c>
      <c r="F1714">
        <v>1</v>
      </c>
      <c r="G1714" t="s">
        <v>33</v>
      </c>
      <c r="H1714" t="s">
        <v>15</v>
      </c>
      <c r="I1714" t="s">
        <v>50</v>
      </c>
      <c r="J1714" t="s">
        <v>43</v>
      </c>
      <c r="K1714">
        <v>3000</v>
      </c>
      <c r="L1714" t="s">
        <v>44</v>
      </c>
      <c r="M1714">
        <v>3000</v>
      </c>
      <c r="N1714" t="s">
        <v>56</v>
      </c>
      <c r="O1714">
        <v>150</v>
      </c>
      <c r="P1714">
        <v>2850</v>
      </c>
      <c r="Q1714" t="s">
        <v>57</v>
      </c>
    </row>
    <row r="1715" spans="1:17">
      <c r="A1715">
        <v>1714</v>
      </c>
      <c r="B1715">
        <v>1285</v>
      </c>
      <c r="C1715" s="12">
        <v>44803</v>
      </c>
      <c r="D1715">
        <v>87</v>
      </c>
      <c r="E1715">
        <v>19</v>
      </c>
      <c r="F1715">
        <v>1</v>
      </c>
      <c r="G1715" t="s">
        <v>45</v>
      </c>
      <c r="H1715" t="s">
        <v>15</v>
      </c>
      <c r="I1715" t="s">
        <v>42</v>
      </c>
      <c r="J1715" t="s">
        <v>43</v>
      </c>
      <c r="K1715">
        <v>3000</v>
      </c>
      <c r="L1715" t="s">
        <v>44</v>
      </c>
      <c r="M1715">
        <v>3000</v>
      </c>
      <c r="N1715" t="s">
        <v>56</v>
      </c>
      <c r="O1715">
        <v>150</v>
      </c>
      <c r="P1715">
        <v>2850</v>
      </c>
      <c r="Q1715" t="s">
        <v>58</v>
      </c>
    </row>
    <row r="1716" spans="1:17">
      <c r="A1716">
        <v>1715</v>
      </c>
      <c r="B1716">
        <v>1369</v>
      </c>
      <c r="C1716" s="12">
        <v>44718</v>
      </c>
      <c r="D1716">
        <v>69</v>
      </c>
      <c r="E1716">
        <v>22</v>
      </c>
      <c r="F1716">
        <v>2</v>
      </c>
      <c r="G1716" t="s">
        <v>14</v>
      </c>
      <c r="H1716" t="s">
        <v>15</v>
      </c>
      <c r="I1716" t="s">
        <v>48</v>
      </c>
      <c r="J1716" t="s">
        <v>43</v>
      </c>
      <c r="K1716">
        <v>3000</v>
      </c>
      <c r="L1716" t="s">
        <v>44</v>
      </c>
      <c r="M1716">
        <v>6000</v>
      </c>
      <c r="N1716" t="s">
        <v>56</v>
      </c>
      <c r="O1716">
        <v>300</v>
      </c>
      <c r="P1716">
        <v>5700</v>
      </c>
      <c r="Q1716" t="s">
        <v>63</v>
      </c>
    </row>
    <row r="1717" spans="1:17">
      <c r="A1717">
        <v>1716</v>
      </c>
      <c r="B1717">
        <v>525</v>
      </c>
      <c r="C1717" s="12">
        <v>44675</v>
      </c>
      <c r="D1717">
        <v>56</v>
      </c>
      <c r="E1717">
        <v>19</v>
      </c>
      <c r="F1717">
        <v>2</v>
      </c>
      <c r="G1717" t="s">
        <v>45</v>
      </c>
      <c r="H1717" t="s">
        <v>15</v>
      </c>
      <c r="I1717" t="s">
        <v>42</v>
      </c>
      <c r="J1717" t="s">
        <v>43</v>
      </c>
      <c r="K1717">
        <v>3000</v>
      </c>
      <c r="L1717" t="s">
        <v>44</v>
      </c>
      <c r="M1717">
        <v>6000</v>
      </c>
      <c r="N1717" t="s">
        <v>56</v>
      </c>
      <c r="O1717">
        <v>300</v>
      </c>
      <c r="P1717">
        <v>5700</v>
      </c>
      <c r="Q1717" t="s">
        <v>57</v>
      </c>
    </row>
    <row r="1718" spans="1:17">
      <c r="A1718">
        <v>1717</v>
      </c>
      <c r="B1718">
        <v>927</v>
      </c>
      <c r="C1718" s="12">
        <v>44748</v>
      </c>
      <c r="D1718">
        <v>89</v>
      </c>
      <c r="E1718">
        <v>22</v>
      </c>
      <c r="F1718">
        <v>1</v>
      </c>
      <c r="G1718" t="s">
        <v>22</v>
      </c>
      <c r="H1718" t="s">
        <v>15</v>
      </c>
      <c r="I1718" t="s">
        <v>48</v>
      </c>
      <c r="J1718" t="s">
        <v>43</v>
      </c>
      <c r="K1718">
        <v>3000</v>
      </c>
      <c r="L1718" t="s">
        <v>44</v>
      </c>
      <c r="M1718">
        <v>3000</v>
      </c>
      <c r="N1718" t="s">
        <v>56</v>
      </c>
      <c r="O1718">
        <v>150</v>
      </c>
      <c r="P1718">
        <v>2850</v>
      </c>
      <c r="Q1718" t="s">
        <v>60</v>
      </c>
    </row>
    <row r="1719" spans="1:17">
      <c r="A1719">
        <v>1718</v>
      </c>
      <c r="B1719">
        <v>1025</v>
      </c>
      <c r="C1719" s="12">
        <v>44601</v>
      </c>
      <c r="D1719">
        <v>46</v>
      </c>
      <c r="E1719">
        <v>23</v>
      </c>
      <c r="F1719">
        <v>2</v>
      </c>
      <c r="G1719" t="s">
        <v>30</v>
      </c>
      <c r="H1719" t="s">
        <v>15</v>
      </c>
      <c r="I1719" t="s">
        <v>49</v>
      </c>
      <c r="J1719" t="s">
        <v>43</v>
      </c>
      <c r="K1719">
        <v>3000</v>
      </c>
      <c r="L1719" t="s">
        <v>44</v>
      </c>
      <c r="M1719">
        <v>6000</v>
      </c>
      <c r="N1719" t="s">
        <v>56</v>
      </c>
      <c r="O1719">
        <v>300</v>
      </c>
      <c r="P1719">
        <v>5700</v>
      </c>
      <c r="Q1719" t="s">
        <v>61</v>
      </c>
    </row>
    <row r="1720" spans="1:17">
      <c r="A1720">
        <v>1719</v>
      </c>
      <c r="B1720">
        <v>771</v>
      </c>
      <c r="C1720" s="12">
        <v>44588</v>
      </c>
      <c r="D1720">
        <v>43</v>
      </c>
      <c r="E1720">
        <v>23</v>
      </c>
      <c r="F1720">
        <v>1</v>
      </c>
      <c r="G1720" t="s">
        <v>45</v>
      </c>
      <c r="H1720" t="s">
        <v>15</v>
      </c>
      <c r="I1720" t="s">
        <v>49</v>
      </c>
      <c r="J1720" t="s">
        <v>43</v>
      </c>
      <c r="K1720">
        <v>3000</v>
      </c>
      <c r="L1720" t="s">
        <v>44</v>
      </c>
      <c r="M1720">
        <v>3000</v>
      </c>
      <c r="N1720" t="s">
        <v>56</v>
      </c>
      <c r="O1720">
        <v>150</v>
      </c>
      <c r="P1720">
        <v>2850</v>
      </c>
      <c r="Q1720" t="s">
        <v>62</v>
      </c>
    </row>
    <row r="1721" spans="1:17">
      <c r="A1721">
        <v>1720</v>
      </c>
      <c r="B1721">
        <v>789</v>
      </c>
      <c r="C1721" s="12">
        <v>44698</v>
      </c>
      <c r="D1721">
        <v>32</v>
      </c>
      <c r="E1721">
        <v>20</v>
      </c>
      <c r="F1721">
        <v>1</v>
      </c>
      <c r="G1721" t="s">
        <v>14</v>
      </c>
      <c r="H1721" t="s">
        <v>15</v>
      </c>
      <c r="I1721" t="s">
        <v>46</v>
      </c>
      <c r="J1721" t="s">
        <v>43</v>
      </c>
      <c r="K1721">
        <v>3000</v>
      </c>
      <c r="L1721" t="s">
        <v>44</v>
      </c>
      <c r="M1721">
        <v>3000</v>
      </c>
      <c r="N1721" t="s">
        <v>56</v>
      </c>
      <c r="O1721">
        <v>150</v>
      </c>
      <c r="P1721">
        <v>2850</v>
      </c>
      <c r="Q1721" t="s">
        <v>64</v>
      </c>
    </row>
    <row r="1722" spans="1:17">
      <c r="A1722">
        <v>1721</v>
      </c>
      <c r="B1722">
        <v>293</v>
      </c>
      <c r="C1722" s="12">
        <v>44623</v>
      </c>
      <c r="D1722">
        <v>79</v>
      </c>
      <c r="E1722">
        <v>19</v>
      </c>
      <c r="F1722">
        <v>2</v>
      </c>
      <c r="G1722" t="s">
        <v>19</v>
      </c>
      <c r="H1722" t="s">
        <v>20</v>
      </c>
      <c r="I1722" t="s">
        <v>42</v>
      </c>
      <c r="J1722" t="s">
        <v>43</v>
      </c>
      <c r="K1722">
        <v>3000</v>
      </c>
      <c r="L1722" t="s">
        <v>44</v>
      </c>
      <c r="M1722">
        <v>6000</v>
      </c>
      <c r="N1722" t="s">
        <v>19</v>
      </c>
      <c r="O1722">
        <v>0</v>
      </c>
      <c r="P1722">
        <v>6000</v>
      </c>
      <c r="Q1722" t="s">
        <v>59</v>
      </c>
    </row>
    <row r="1723" spans="1:17">
      <c r="A1723">
        <v>1722</v>
      </c>
      <c r="B1723">
        <v>1076</v>
      </c>
      <c r="C1723" s="12">
        <v>44776</v>
      </c>
      <c r="D1723">
        <v>4</v>
      </c>
      <c r="E1723">
        <v>23</v>
      </c>
      <c r="F1723">
        <v>2</v>
      </c>
      <c r="G1723" t="s">
        <v>14</v>
      </c>
      <c r="H1723" t="s">
        <v>20</v>
      </c>
      <c r="I1723" t="s">
        <v>49</v>
      </c>
      <c r="J1723" t="s">
        <v>43</v>
      </c>
      <c r="K1723">
        <v>3000</v>
      </c>
      <c r="L1723" t="s">
        <v>44</v>
      </c>
      <c r="M1723">
        <v>6000</v>
      </c>
      <c r="N1723" t="s">
        <v>56</v>
      </c>
      <c r="O1723">
        <v>300</v>
      </c>
      <c r="P1723">
        <v>5700</v>
      </c>
      <c r="Q1723" t="s">
        <v>58</v>
      </c>
    </row>
    <row r="1724" spans="1:17">
      <c r="A1724">
        <v>1723</v>
      </c>
      <c r="B1724">
        <v>1045</v>
      </c>
      <c r="C1724" s="12">
        <v>44783</v>
      </c>
      <c r="D1724">
        <v>29</v>
      </c>
      <c r="E1724">
        <v>23</v>
      </c>
      <c r="F1724">
        <v>2</v>
      </c>
      <c r="G1724" t="s">
        <v>19</v>
      </c>
      <c r="H1724" t="s">
        <v>15</v>
      </c>
      <c r="I1724" t="s">
        <v>49</v>
      </c>
      <c r="J1724" t="s">
        <v>43</v>
      </c>
      <c r="K1724">
        <v>3000</v>
      </c>
      <c r="L1724" t="s">
        <v>44</v>
      </c>
      <c r="M1724">
        <v>6000</v>
      </c>
      <c r="N1724" t="s">
        <v>19</v>
      </c>
      <c r="O1724">
        <v>0</v>
      </c>
      <c r="P1724">
        <v>6000</v>
      </c>
      <c r="Q1724" t="s">
        <v>58</v>
      </c>
    </row>
    <row r="1725" spans="1:17">
      <c r="A1725">
        <v>1724</v>
      </c>
      <c r="B1725">
        <v>1044</v>
      </c>
      <c r="C1725" s="12">
        <v>44566</v>
      </c>
      <c r="D1725">
        <v>60</v>
      </c>
      <c r="E1725">
        <v>20</v>
      </c>
      <c r="F1725">
        <v>1</v>
      </c>
      <c r="G1725" t="s">
        <v>33</v>
      </c>
      <c r="H1725" t="s">
        <v>15</v>
      </c>
      <c r="I1725" t="s">
        <v>46</v>
      </c>
      <c r="J1725" t="s">
        <v>43</v>
      </c>
      <c r="K1725">
        <v>3000</v>
      </c>
      <c r="L1725" t="s">
        <v>44</v>
      </c>
      <c r="M1725">
        <v>3000</v>
      </c>
      <c r="N1725" t="s">
        <v>56</v>
      </c>
      <c r="O1725">
        <v>150</v>
      </c>
      <c r="P1725">
        <v>2850</v>
      </c>
      <c r="Q1725" t="s">
        <v>62</v>
      </c>
    </row>
    <row r="1726" spans="1:17">
      <c r="A1726">
        <v>1725</v>
      </c>
      <c r="B1726">
        <v>382</v>
      </c>
      <c r="C1726" s="12">
        <v>44686</v>
      </c>
      <c r="D1726">
        <v>56</v>
      </c>
      <c r="E1726">
        <v>20</v>
      </c>
      <c r="F1726">
        <v>1</v>
      </c>
      <c r="G1726" t="s">
        <v>22</v>
      </c>
      <c r="H1726" t="s">
        <v>15</v>
      </c>
      <c r="I1726" t="s">
        <v>46</v>
      </c>
      <c r="J1726" t="s">
        <v>43</v>
      </c>
      <c r="K1726">
        <v>3000</v>
      </c>
      <c r="L1726" t="s">
        <v>44</v>
      </c>
      <c r="M1726">
        <v>3000</v>
      </c>
      <c r="N1726" t="s">
        <v>56</v>
      </c>
      <c r="O1726">
        <v>150</v>
      </c>
      <c r="P1726">
        <v>2850</v>
      </c>
      <c r="Q1726" t="s">
        <v>64</v>
      </c>
    </row>
    <row r="1727" spans="1:17">
      <c r="A1727">
        <v>1726</v>
      </c>
      <c r="B1727">
        <v>1476</v>
      </c>
      <c r="C1727" s="12">
        <v>44652</v>
      </c>
      <c r="D1727">
        <v>70</v>
      </c>
      <c r="E1727">
        <v>24</v>
      </c>
      <c r="F1727">
        <v>2</v>
      </c>
      <c r="G1727" t="s">
        <v>30</v>
      </c>
      <c r="H1727" t="s">
        <v>15</v>
      </c>
      <c r="I1727" t="s">
        <v>50</v>
      </c>
      <c r="J1727" t="s">
        <v>43</v>
      </c>
      <c r="K1727">
        <v>3000</v>
      </c>
      <c r="L1727" t="s">
        <v>44</v>
      </c>
      <c r="M1727">
        <v>6000</v>
      </c>
      <c r="N1727" t="s">
        <v>56</v>
      </c>
      <c r="O1727">
        <v>300</v>
      </c>
      <c r="P1727">
        <v>5700</v>
      </c>
      <c r="Q1727" t="s">
        <v>57</v>
      </c>
    </row>
    <row r="1728" spans="1:17">
      <c r="A1728">
        <v>1727</v>
      </c>
      <c r="B1728">
        <v>317</v>
      </c>
      <c r="C1728" s="12">
        <v>44596</v>
      </c>
      <c r="D1728">
        <v>22</v>
      </c>
      <c r="E1728">
        <v>24</v>
      </c>
      <c r="F1728">
        <v>2</v>
      </c>
      <c r="G1728" t="s">
        <v>30</v>
      </c>
      <c r="H1728" t="s">
        <v>15</v>
      </c>
      <c r="I1728" t="s">
        <v>50</v>
      </c>
      <c r="J1728" t="s">
        <v>43</v>
      </c>
      <c r="K1728">
        <v>3000</v>
      </c>
      <c r="L1728" t="s">
        <v>44</v>
      </c>
      <c r="M1728">
        <v>6000</v>
      </c>
      <c r="N1728" t="s">
        <v>56</v>
      </c>
      <c r="O1728">
        <v>300</v>
      </c>
      <c r="P1728">
        <v>5700</v>
      </c>
      <c r="Q1728" t="s">
        <v>61</v>
      </c>
    </row>
    <row r="1729" spans="1:17">
      <c r="A1729">
        <v>1728</v>
      </c>
      <c r="B1729">
        <v>1349</v>
      </c>
      <c r="C1729" s="12">
        <v>44589</v>
      </c>
      <c r="D1729">
        <v>91</v>
      </c>
      <c r="E1729">
        <v>20</v>
      </c>
      <c r="F1729">
        <v>1</v>
      </c>
      <c r="G1729" t="s">
        <v>45</v>
      </c>
      <c r="H1729" t="s">
        <v>20</v>
      </c>
      <c r="I1729" t="s">
        <v>46</v>
      </c>
      <c r="J1729" t="s">
        <v>43</v>
      </c>
      <c r="K1729">
        <v>3000</v>
      </c>
      <c r="L1729" t="s">
        <v>44</v>
      </c>
      <c r="M1729">
        <v>3000</v>
      </c>
      <c r="N1729" t="s">
        <v>56</v>
      </c>
      <c r="O1729">
        <v>150</v>
      </c>
      <c r="P1729">
        <v>2850</v>
      </c>
      <c r="Q1729" t="s">
        <v>62</v>
      </c>
    </row>
    <row r="1730" spans="1:17">
      <c r="A1730">
        <v>1729</v>
      </c>
      <c r="B1730">
        <v>634</v>
      </c>
      <c r="C1730" s="12">
        <v>44707</v>
      </c>
      <c r="D1730">
        <v>31</v>
      </c>
      <c r="E1730">
        <v>24</v>
      </c>
      <c r="F1730">
        <v>2</v>
      </c>
      <c r="G1730" t="s">
        <v>33</v>
      </c>
      <c r="H1730" t="s">
        <v>20</v>
      </c>
      <c r="I1730" t="s">
        <v>50</v>
      </c>
      <c r="J1730" t="s">
        <v>43</v>
      </c>
      <c r="K1730">
        <v>3000</v>
      </c>
      <c r="L1730" t="s">
        <v>44</v>
      </c>
      <c r="M1730">
        <v>6000</v>
      </c>
      <c r="N1730" t="s">
        <v>56</v>
      </c>
      <c r="O1730">
        <v>300</v>
      </c>
      <c r="P1730">
        <v>5700</v>
      </c>
      <c r="Q1730" t="s">
        <v>64</v>
      </c>
    </row>
    <row r="1731" spans="1:17">
      <c r="A1731">
        <v>1730</v>
      </c>
      <c r="B1731">
        <v>375</v>
      </c>
      <c r="C1731" s="12">
        <v>44658</v>
      </c>
      <c r="D1731">
        <v>80</v>
      </c>
      <c r="E1731">
        <v>19</v>
      </c>
      <c r="F1731">
        <v>2</v>
      </c>
      <c r="G1731" t="s">
        <v>45</v>
      </c>
      <c r="H1731" t="s">
        <v>15</v>
      </c>
      <c r="I1731" t="s">
        <v>42</v>
      </c>
      <c r="J1731" t="s">
        <v>43</v>
      </c>
      <c r="K1731">
        <v>3000</v>
      </c>
      <c r="L1731" t="s">
        <v>44</v>
      </c>
      <c r="M1731">
        <v>6000</v>
      </c>
      <c r="N1731" t="s">
        <v>56</v>
      </c>
      <c r="O1731">
        <v>300</v>
      </c>
      <c r="P1731">
        <v>5700</v>
      </c>
      <c r="Q1731" t="s">
        <v>57</v>
      </c>
    </row>
    <row r="1732" spans="1:17">
      <c r="A1732">
        <v>1731</v>
      </c>
      <c r="B1732">
        <v>5</v>
      </c>
      <c r="C1732" s="12">
        <v>44680</v>
      </c>
      <c r="D1732">
        <v>87</v>
      </c>
      <c r="E1732">
        <v>22</v>
      </c>
      <c r="F1732">
        <v>2</v>
      </c>
      <c r="G1732" t="s">
        <v>14</v>
      </c>
      <c r="H1732" t="s">
        <v>15</v>
      </c>
      <c r="I1732" t="s">
        <v>48</v>
      </c>
      <c r="J1732" t="s">
        <v>43</v>
      </c>
      <c r="K1732">
        <v>3000</v>
      </c>
      <c r="L1732" t="s">
        <v>44</v>
      </c>
      <c r="M1732">
        <v>6000</v>
      </c>
      <c r="N1732" t="s">
        <v>56</v>
      </c>
      <c r="O1732">
        <v>300</v>
      </c>
      <c r="P1732">
        <v>5700</v>
      </c>
      <c r="Q1732" t="s">
        <v>57</v>
      </c>
    </row>
    <row r="1733" spans="1:17">
      <c r="A1733">
        <v>1732</v>
      </c>
      <c r="B1733">
        <v>514</v>
      </c>
      <c r="C1733" s="12">
        <v>44654</v>
      </c>
      <c r="D1733">
        <v>74</v>
      </c>
      <c r="E1733">
        <v>22</v>
      </c>
      <c r="F1733">
        <v>1</v>
      </c>
      <c r="G1733" t="s">
        <v>19</v>
      </c>
      <c r="H1733" t="s">
        <v>20</v>
      </c>
      <c r="I1733" t="s">
        <v>48</v>
      </c>
      <c r="J1733" t="s">
        <v>43</v>
      </c>
      <c r="K1733">
        <v>3000</v>
      </c>
      <c r="L1733" t="s">
        <v>44</v>
      </c>
      <c r="M1733">
        <v>3000</v>
      </c>
      <c r="N1733" t="s">
        <v>19</v>
      </c>
      <c r="O1733">
        <v>0</v>
      </c>
      <c r="P1733">
        <v>3000</v>
      </c>
      <c r="Q1733" t="s">
        <v>57</v>
      </c>
    </row>
    <row r="1734" spans="1:17">
      <c r="A1734">
        <v>1733</v>
      </c>
      <c r="B1734">
        <v>707</v>
      </c>
      <c r="C1734" s="12">
        <v>44563</v>
      </c>
      <c r="D1734">
        <v>19</v>
      </c>
      <c r="E1734">
        <v>23</v>
      </c>
      <c r="F1734">
        <v>2</v>
      </c>
      <c r="G1734" t="s">
        <v>14</v>
      </c>
      <c r="H1734" t="s">
        <v>20</v>
      </c>
      <c r="I1734" t="s">
        <v>49</v>
      </c>
      <c r="J1734" t="s">
        <v>43</v>
      </c>
      <c r="K1734">
        <v>3000</v>
      </c>
      <c r="L1734" t="s">
        <v>44</v>
      </c>
      <c r="M1734">
        <v>6000</v>
      </c>
      <c r="N1734" t="s">
        <v>56</v>
      </c>
      <c r="O1734">
        <v>300</v>
      </c>
      <c r="P1734">
        <v>5700</v>
      </c>
      <c r="Q1734" t="s">
        <v>62</v>
      </c>
    </row>
    <row r="1735" spans="1:17">
      <c r="A1735">
        <v>1734</v>
      </c>
      <c r="B1735">
        <v>1034</v>
      </c>
      <c r="C1735" s="12">
        <v>44750</v>
      </c>
      <c r="D1735">
        <v>65</v>
      </c>
      <c r="E1735">
        <v>20</v>
      </c>
      <c r="F1735">
        <v>2</v>
      </c>
      <c r="G1735" t="s">
        <v>30</v>
      </c>
      <c r="H1735" t="s">
        <v>20</v>
      </c>
      <c r="I1735" t="s">
        <v>46</v>
      </c>
      <c r="J1735" t="s">
        <v>43</v>
      </c>
      <c r="K1735">
        <v>3000</v>
      </c>
      <c r="L1735" t="s">
        <v>44</v>
      </c>
      <c r="M1735">
        <v>6000</v>
      </c>
      <c r="N1735" t="s">
        <v>56</v>
      </c>
      <c r="O1735">
        <v>300</v>
      </c>
      <c r="P1735">
        <v>5700</v>
      </c>
      <c r="Q1735" t="s">
        <v>60</v>
      </c>
    </row>
    <row r="1736" spans="1:17">
      <c r="A1736">
        <v>1735</v>
      </c>
      <c r="B1736">
        <v>451</v>
      </c>
      <c r="C1736" s="12">
        <v>44715</v>
      </c>
      <c r="D1736">
        <v>35</v>
      </c>
      <c r="E1736">
        <v>22</v>
      </c>
      <c r="F1736">
        <v>2</v>
      </c>
      <c r="G1736" t="s">
        <v>45</v>
      </c>
      <c r="H1736" t="s">
        <v>15</v>
      </c>
      <c r="I1736" t="s">
        <v>48</v>
      </c>
      <c r="J1736" t="s">
        <v>43</v>
      </c>
      <c r="K1736">
        <v>3000</v>
      </c>
      <c r="L1736" t="s">
        <v>44</v>
      </c>
      <c r="M1736">
        <v>6000</v>
      </c>
      <c r="N1736" t="s">
        <v>56</v>
      </c>
      <c r="O1736">
        <v>300</v>
      </c>
      <c r="P1736">
        <v>5700</v>
      </c>
      <c r="Q1736" t="s">
        <v>63</v>
      </c>
    </row>
    <row r="1737" spans="1:17">
      <c r="A1737">
        <v>1736</v>
      </c>
      <c r="B1737">
        <v>742</v>
      </c>
      <c r="C1737" s="12">
        <v>44734</v>
      </c>
      <c r="D1737">
        <v>30</v>
      </c>
      <c r="E1737">
        <v>24</v>
      </c>
      <c r="F1737">
        <v>2</v>
      </c>
      <c r="G1737" t="s">
        <v>45</v>
      </c>
      <c r="H1737" t="s">
        <v>15</v>
      </c>
      <c r="I1737" t="s">
        <v>50</v>
      </c>
      <c r="J1737" t="s">
        <v>43</v>
      </c>
      <c r="K1737">
        <v>3000</v>
      </c>
      <c r="L1737" t="s">
        <v>44</v>
      </c>
      <c r="M1737">
        <v>6000</v>
      </c>
      <c r="N1737" t="s">
        <v>56</v>
      </c>
      <c r="O1737">
        <v>300</v>
      </c>
      <c r="P1737">
        <v>5700</v>
      </c>
      <c r="Q1737" t="s">
        <v>63</v>
      </c>
    </row>
    <row r="1738" spans="1:17">
      <c r="A1738">
        <v>1737</v>
      </c>
      <c r="B1738">
        <v>452</v>
      </c>
      <c r="C1738" s="12">
        <v>44705</v>
      </c>
      <c r="D1738">
        <v>90</v>
      </c>
      <c r="E1738">
        <v>24</v>
      </c>
      <c r="F1738">
        <v>1</v>
      </c>
      <c r="G1738" t="s">
        <v>45</v>
      </c>
      <c r="H1738" t="s">
        <v>15</v>
      </c>
      <c r="I1738" t="s">
        <v>50</v>
      </c>
      <c r="J1738" t="s">
        <v>43</v>
      </c>
      <c r="K1738">
        <v>3000</v>
      </c>
      <c r="L1738" t="s">
        <v>44</v>
      </c>
      <c r="M1738">
        <v>3000</v>
      </c>
      <c r="N1738" t="s">
        <v>56</v>
      </c>
      <c r="O1738">
        <v>150</v>
      </c>
      <c r="P1738">
        <v>2850</v>
      </c>
      <c r="Q1738" t="s">
        <v>64</v>
      </c>
    </row>
    <row r="1739" spans="1:17">
      <c r="A1739">
        <v>1738</v>
      </c>
      <c r="B1739">
        <v>398</v>
      </c>
      <c r="C1739" s="12">
        <v>44671</v>
      </c>
      <c r="D1739">
        <v>52</v>
      </c>
      <c r="E1739">
        <v>19</v>
      </c>
      <c r="F1739">
        <v>1</v>
      </c>
      <c r="G1739" t="s">
        <v>33</v>
      </c>
      <c r="H1739" t="s">
        <v>20</v>
      </c>
      <c r="I1739" t="s">
        <v>42</v>
      </c>
      <c r="J1739" t="s">
        <v>43</v>
      </c>
      <c r="K1739">
        <v>3000</v>
      </c>
      <c r="L1739" t="s">
        <v>44</v>
      </c>
      <c r="M1739">
        <v>3000</v>
      </c>
      <c r="N1739" t="s">
        <v>56</v>
      </c>
      <c r="O1739">
        <v>150</v>
      </c>
      <c r="P1739">
        <v>2850</v>
      </c>
      <c r="Q1739" t="s">
        <v>57</v>
      </c>
    </row>
    <row r="1740" spans="1:17">
      <c r="A1740">
        <v>1739</v>
      </c>
      <c r="B1740">
        <v>777</v>
      </c>
      <c r="C1740" s="12">
        <v>44785</v>
      </c>
      <c r="D1740">
        <v>14</v>
      </c>
      <c r="E1740">
        <v>23</v>
      </c>
      <c r="F1740">
        <v>2</v>
      </c>
      <c r="G1740" t="s">
        <v>30</v>
      </c>
      <c r="H1740" t="s">
        <v>20</v>
      </c>
      <c r="I1740" t="s">
        <v>49</v>
      </c>
      <c r="J1740" t="s">
        <v>43</v>
      </c>
      <c r="K1740">
        <v>3000</v>
      </c>
      <c r="L1740" t="s">
        <v>44</v>
      </c>
      <c r="M1740">
        <v>6000</v>
      </c>
      <c r="N1740" t="s">
        <v>56</v>
      </c>
      <c r="O1740">
        <v>300</v>
      </c>
      <c r="P1740">
        <v>5700</v>
      </c>
      <c r="Q1740" t="s">
        <v>58</v>
      </c>
    </row>
    <row r="1741" spans="1:17">
      <c r="A1741">
        <v>1740</v>
      </c>
      <c r="B1741">
        <v>1083</v>
      </c>
      <c r="C1741" s="12">
        <v>44574</v>
      </c>
      <c r="D1741">
        <v>57</v>
      </c>
      <c r="E1741">
        <v>23</v>
      </c>
      <c r="F1741">
        <v>2</v>
      </c>
      <c r="G1741" t="s">
        <v>33</v>
      </c>
      <c r="H1741" t="s">
        <v>20</v>
      </c>
      <c r="I1741" t="s">
        <v>49</v>
      </c>
      <c r="J1741" t="s">
        <v>43</v>
      </c>
      <c r="K1741">
        <v>3000</v>
      </c>
      <c r="L1741" t="s">
        <v>44</v>
      </c>
      <c r="M1741">
        <v>6000</v>
      </c>
      <c r="N1741" t="s">
        <v>56</v>
      </c>
      <c r="O1741">
        <v>300</v>
      </c>
      <c r="P1741">
        <v>5700</v>
      </c>
      <c r="Q1741" t="s">
        <v>62</v>
      </c>
    </row>
    <row r="1742" spans="1:17">
      <c r="A1742">
        <v>1741</v>
      </c>
      <c r="B1742">
        <v>335</v>
      </c>
      <c r="C1742" s="12">
        <v>44696</v>
      </c>
      <c r="D1742">
        <v>54</v>
      </c>
      <c r="E1742">
        <v>20</v>
      </c>
      <c r="F1742">
        <v>2</v>
      </c>
      <c r="G1742" t="s">
        <v>14</v>
      </c>
      <c r="H1742" t="s">
        <v>15</v>
      </c>
      <c r="I1742" t="s">
        <v>46</v>
      </c>
      <c r="J1742" t="s">
        <v>43</v>
      </c>
      <c r="K1742">
        <v>3000</v>
      </c>
      <c r="L1742" t="s">
        <v>44</v>
      </c>
      <c r="M1742">
        <v>6000</v>
      </c>
      <c r="N1742" t="s">
        <v>56</v>
      </c>
      <c r="O1742">
        <v>300</v>
      </c>
      <c r="P1742">
        <v>5700</v>
      </c>
      <c r="Q1742" t="s">
        <v>64</v>
      </c>
    </row>
    <row r="1743" spans="1:17">
      <c r="A1743">
        <v>1742</v>
      </c>
      <c r="B1743">
        <v>791</v>
      </c>
      <c r="C1743" s="12">
        <v>44759</v>
      </c>
      <c r="D1743">
        <v>42</v>
      </c>
      <c r="E1743">
        <v>22</v>
      </c>
      <c r="F1743">
        <v>2</v>
      </c>
      <c r="G1743" t="s">
        <v>22</v>
      </c>
      <c r="H1743" t="s">
        <v>20</v>
      </c>
      <c r="I1743" t="s">
        <v>48</v>
      </c>
      <c r="J1743" t="s">
        <v>43</v>
      </c>
      <c r="K1743">
        <v>3000</v>
      </c>
      <c r="L1743" t="s">
        <v>44</v>
      </c>
      <c r="M1743">
        <v>6000</v>
      </c>
      <c r="N1743" t="s">
        <v>56</v>
      </c>
      <c r="O1743">
        <v>300</v>
      </c>
      <c r="P1743">
        <v>5700</v>
      </c>
      <c r="Q1743" t="s">
        <v>60</v>
      </c>
    </row>
    <row r="1744" spans="1:17">
      <c r="A1744">
        <v>1743</v>
      </c>
      <c r="B1744">
        <v>1200</v>
      </c>
      <c r="C1744" s="12">
        <v>44579</v>
      </c>
      <c r="D1744">
        <v>66</v>
      </c>
      <c r="E1744">
        <v>19</v>
      </c>
      <c r="F1744">
        <v>1</v>
      </c>
      <c r="G1744" t="s">
        <v>14</v>
      </c>
      <c r="H1744" t="s">
        <v>20</v>
      </c>
      <c r="I1744" t="s">
        <v>42</v>
      </c>
      <c r="J1744" t="s">
        <v>43</v>
      </c>
      <c r="K1744">
        <v>3000</v>
      </c>
      <c r="L1744" t="s">
        <v>44</v>
      </c>
      <c r="M1744">
        <v>3000</v>
      </c>
      <c r="N1744" t="s">
        <v>56</v>
      </c>
      <c r="O1744">
        <v>150</v>
      </c>
      <c r="P1744">
        <v>2850</v>
      </c>
      <c r="Q1744" t="s">
        <v>62</v>
      </c>
    </row>
    <row r="1745" spans="1:17">
      <c r="A1745">
        <v>1744</v>
      </c>
      <c r="B1745">
        <v>722</v>
      </c>
      <c r="C1745" s="12">
        <v>44719</v>
      </c>
      <c r="D1745">
        <v>85</v>
      </c>
      <c r="E1745">
        <v>19</v>
      </c>
      <c r="F1745">
        <v>1</v>
      </c>
      <c r="G1745" t="s">
        <v>14</v>
      </c>
      <c r="H1745" t="s">
        <v>20</v>
      </c>
      <c r="I1745" t="s">
        <v>42</v>
      </c>
      <c r="J1745" t="s">
        <v>43</v>
      </c>
      <c r="K1745">
        <v>3000</v>
      </c>
      <c r="L1745" t="s">
        <v>44</v>
      </c>
      <c r="M1745">
        <v>3000</v>
      </c>
      <c r="N1745" t="s">
        <v>56</v>
      </c>
      <c r="O1745">
        <v>150</v>
      </c>
      <c r="P1745">
        <v>2850</v>
      </c>
      <c r="Q1745" t="s">
        <v>63</v>
      </c>
    </row>
    <row r="1746" spans="1:17">
      <c r="A1746">
        <v>1745</v>
      </c>
      <c r="B1746">
        <v>287</v>
      </c>
      <c r="C1746" s="12">
        <v>44710</v>
      </c>
      <c r="D1746">
        <v>93</v>
      </c>
      <c r="E1746">
        <v>20</v>
      </c>
      <c r="F1746">
        <v>2</v>
      </c>
      <c r="G1746" t="s">
        <v>22</v>
      </c>
      <c r="H1746" t="s">
        <v>20</v>
      </c>
      <c r="I1746" t="s">
        <v>46</v>
      </c>
      <c r="J1746" t="s">
        <v>43</v>
      </c>
      <c r="K1746">
        <v>3000</v>
      </c>
      <c r="L1746" t="s">
        <v>44</v>
      </c>
      <c r="M1746">
        <v>6000</v>
      </c>
      <c r="N1746" t="s">
        <v>56</v>
      </c>
      <c r="O1746">
        <v>300</v>
      </c>
      <c r="P1746">
        <v>5700</v>
      </c>
      <c r="Q1746" t="s">
        <v>64</v>
      </c>
    </row>
    <row r="1747" spans="1:17">
      <c r="A1747">
        <v>1746</v>
      </c>
      <c r="B1747">
        <v>1417</v>
      </c>
      <c r="C1747" s="12">
        <v>44777</v>
      </c>
      <c r="D1747">
        <v>70</v>
      </c>
      <c r="E1747">
        <v>20</v>
      </c>
      <c r="F1747">
        <v>1</v>
      </c>
      <c r="G1747" t="s">
        <v>19</v>
      </c>
      <c r="H1747" t="s">
        <v>20</v>
      </c>
      <c r="I1747" t="s">
        <v>46</v>
      </c>
      <c r="J1747" t="s">
        <v>43</v>
      </c>
      <c r="K1747">
        <v>3000</v>
      </c>
      <c r="L1747" t="s">
        <v>44</v>
      </c>
      <c r="M1747">
        <v>3000</v>
      </c>
      <c r="N1747" t="s">
        <v>19</v>
      </c>
      <c r="O1747">
        <v>0</v>
      </c>
      <c r="P1747">
        <v>3000</v>
      </c>
      <c r="Q1747" t="s">
        <v>58</v>
      </c>
    </row>
    <row r="1748" spans="1:17">
      <c r="A1748">
        <v>1747</v>
      </c>
      <c r="B1748">
        <v>459</v>
      </c>
      <c r="C1748" s="12">
        <v>44590</v>
      </c>
      <c r="D1748">
        <v>79</v>
      </c>
      <c r="E1748">
        <v>22</v>
      </c>
      <c r="F1748">
        <v>2</v>
      </c>
      <c r="G1748" t="s">
        <v>22</v>
      </c>
      <c r="H1748" t="s">
        <v>15</v>
      </c>
      <c r="I1748" t="s">
        <v>48</v>
      </c>
      <c r="J1748" t="s">
        <v>43</v>
      </c>
      <c r="K1748">
        <v>3000</v>
      </c>
      <c r="L1748" t="s">
        <v>44</v>
      </c>
      <c r="M1748">
        <v>6000</v>
      </c>
      <c r="N1748" t="s">
        <v>56</v>
      </c>
      <c r="O1748">
        <v>300</v>
      </c>
      <c r="P1748">
        <v>5700</v>
      </c>
      <c r="Q1748" t="s">
        <v>62</v>
      </c>
    </row>
    <row r="1749" spans="1:17">
      <c r="A1749">
        <v>1748</v>
      </c>
      <c r="B1749">
        <v>221</v>
      </c>
      <c r="C1749" s="12">
        <v>44731</v>
      </c>
      <c r="D1749">
        <v>14</v>
      </c>
      <c r="E1749">
        <v>23</v>
      </c>
      <c r="F1749">
        <v>1</v>
      </c>
      <c r="G1749" t="s">
        <v>19</v>
      </c>
      <c r="H1749" t="s">
        <v>20</v>
      </c>
      <c r="I1749" t="s">
        <v>49</v>
      </c>
      <c r="J1749" t="s">
        <v>43</v>
      </c>
      <c r="K1749">
        <v>3000</v>
      </c>
      <c r="L1749" t="s">
        <v>44</v>
      </c>
      <c r="M1749">
        <v>3000</v>
      </c>
      <c r="N1749" t="s">
        <v>19</v>
      </c>
      <c r="O1749">
        <v>0</v>
      </c>
      <c r="P1749">
        <v>3000</v>
      </c>
      <c r="Q1749" t="s">
        <v>63</v>
      </c>
    </row>
    <row r="1750" spans="1:17">
      <c r="A1750">
        <v>1749</v>
      </c>
      <c r="B1750">
        <v>451</v>
      </c>
      <c r="C1750" s="12">
        <v>44715</v>
      </c>
      <c r="D1750">
        <v>35</v>
      </c>
      <c r="E1750">
        <v>20</v>
      </c>
      <c r="F1750">
        <v>1</v>
      </c>
      <c r="G1750" t="s">
        <v>45</v>
      </c>
      <c r="H1750" t="s">
        <v>15</v>
      </c>
      <c r="I1750" t="s">
        <v>46</v>
      </c>
      <c r="J1750" t="s">
        <v>43</v>
      </c>
      <c r="K1750">
        <v>3000</v>
      </c>
      <c r="L1750" t="s">
        <v>44</v>
      </c>
      <c r="M1750">
        <v>3000</v>
      </c>
      <c r="N1750" t="s">
        <v>56</v>
      </c>
      <c r="O1750">
        <v>150</v>
      </c>
      <c r="P1750">
        <v>2850</v>
      </c>
      <c r="Q1750" t="s">
        <v>63</v>
      </c>
    </row>
    <row r="1751" spans="1:17">
      <c r="A1751">
        <v>1750</v>
      </c>
      <c r="B1751">
        <v>539</v>
      </c>
      <c r="C1751" s="12">
        <v>44609</v>
      </c>
      <c r="D1751">
        <v>62</v>
      </c>
      <c r="E1751">
        <v>23</v>
      </c>
      <c r="F1751">
        <v>1</v>
      </c>
      <c r="G1751" t="s">
        <v>14</v>
      </c>
      <c r="H1751" t="s">
        <v>15</v>
      </c>
      <c r="I1751" t="s">
        <v>49</v>
      </c>
      <c r="J1751" t="s">
        <v>43</v>
      </c>
      <c r="K1751">
        <v>3000</v>
      </c>
      <c r="L1751" t="s">
        <v>44</v>
      </c>
      <c r="M1751">
        <v>3000</v>
      </c>
      <c r="N1751" t="s">
        <v>56</v>
      </c>
      <c r="O1751">
        <v>150</v>
      </c>
      <c r="P1751">
        <v>2850</v>
      </c>
      <c r="Q1751" t="s">
        <v>61</v>
      </c>
    </row>
    <row r="1752" spans="1:17">
      <c r="A1752">
        <v>1752</v>
      </c>
      <c r="B1752">
        <v>177</v>
      </c>
      <c r="C1752" s="12">
        <v>44599</v>
      </c>
      <c r="D1752">
        <v>6</v>
      </c>
      <c r="E1752">
        <v>22</v>
      </c>
      <c r="F1752">
        <v>2</v>
      </c>
      <c r="G1752" t="s">
        <v>14</v>
      </c>
      <c r="H1752" t="s">
        <v>20</v>
      </c>
      <c r="I1752" t="s">
        <v>48</v>
      </c>
      <c r="J1752" t="s">
        <v>43</v>
      </c>
      <c r="K1752">
        <v>3000</v>
      </c>
      <c r="L1752" t="s">
        <v>44</v>
      </c>
      <c r="M1752">
        <v>6000</v>
      </c>
      <c r="N1752" t="s">
        <v>56</v>
      </c>
      <c r="O1752">
        <v>300</v>
      </c>
      <c r="P1752">
        <v>5700</v>
      </c>
      <c r="Q1752" t="s">
        <v>61</v>
      </c>
    </row>
    <row r="1753" spans="1:17">
      <c r="A1753">
        <v>1753</v>
      </c>
      <c r="B1753">
        <v>50</v>
      </c>
      <c r="C1753" s="12">
        <v>44614</v>
      </c>
      <c r="D1753">
        <v>14</v>
      </c>
      <c r="E1753">
        <v>23</v>
      </c>
      <c r="F1753">
        <v>1</v>
      </c>
      <c r="G1753" t="s">
        <v>45</v>
      </c>
      <c r="H1753" t="s">
        <v>20</v>
      </c>
      <c r="I1753" t="s">
        <v>49</v>
      </c>
      <c r="J1753" t="s">
        <v>43</v>
      </c>
      <c r="K1753">
        <v>3000</v>
      </c>
      <c r="L1753" t="s">
        <v>44</v>
      </c>
      <c r="M1753">
        <v>3000</v>
      </c>
      <c r="N1753" t="s">
        <v>56</v>
      </c>
      <c r="O1753">
        <v>150</v>
      </c>
      <c r="P1753">
        <v>2850</v>
      </c>
      <c r="Q1753" t="s">
        <v>61</v>
      </c>
    </row>
    <row r="1754" spans="1:17">
      <c r="A1754">
        <v>1754</v>
      </c>
      <c r="B1754">
        <v>614</v>
      </c>
      <c r="C1754" s="12">
        <v>44748</v>
      </c>
      <c r="D1754">
        <v>6</v>
      </c>
      <c r="E1754">
        <v>22</v>
      </c>
      <c r="F1754">
        <v>2</v>
      </c>
      <c r="G1754" t="s">
        <v>14</v>
      </c>
      <c r="H1754" t="s">
        <v>20</v>
      </c>
      <c r="I1754" t="s">
        <v>48</v>
      </c>
      <c r="J1754" t="s">
        <v>43</v>
      </c>
      <c r="K1754">
        <v>3000</v>
      </c>
      <c r="L1754" t="s">
        <v>44</v>
      </c>
      <c r="M1754">
        <v>6000</v>
      </c>
      <c r="N1754" t="s">
        <v>56</v>
      </c>
      <c r="O1754">
        <v>300</v>
      </c>
      <c r="P1754">
        <v>5700</v>
      </c>
      <c r="Q1754" t="s">
        <v>60</v>
      </c>
    </row>
    <row r="1755" spans="1:17">
      <c r="A1755">
        <v>1755</v>
      </c>
      <c r="B1755">
        <v>356</v>
      </c>
      <c r="C1755" s="12">
        <v>44620</v>
      </c>
      <c r="D1755">
        <v>66</v>
      </c>
      <c r="E1755">
        <v>19</v>
      </c>
      <c r="F1755">
        <v>2</v>
      </c>
      <c r="G1755" t="s">
        <v>14</v>
      </c>
      <c r="H1755" t="s">
        <v>15</v>
      </c>
      <c r="I1755" t="s">
        <v>42</v>
      </c>
      <c r="J1755" t="s">
        <v>43</v>
      </c>
      <c r="K1755">
        <v>3000</v>
      </c>
      <c r="L1755" t="s">
        <v>44</v>
      </c>
      <c r="M1755">
        <v>6000</v>
      </c>
      <c r="N1755" t="s">
        <v>56</v>
      </c>
      <c r="O1755">
        <v>300</v>
      </c>
      <c r="P1755">
        <v>5700</v>
      </c>
      <c r="Q1755" t="s">
        <v>61</v>
      </c>
    </row>
    <row r="1756" spans="1:17">
      <c r="A1756">
        <v>1756</v>
      </c>
      <c r="B1756">
        <v>1185</v>
      </c>
      <c r="C1756" s="12">
        <v>44718</v>
      </c>
      <c r="D1756">
        <v>10</v>
      </c>
      <c r="E1756">
        <v>20</v>
      </c>
      <c r="F1756">
        <v>2</v>
      </c>
      <c r="G1756" t="s">
        <v>45</v>
      </c>
      <c r="H1756" t="s">
        <v>15</v>
      </c>
      <c r="I1756" t="s">
        <v>46</v>
      </c>
      <c r="J1756" t="s">
        <v>43</v>
      </c>
      <c r="K1756">
        <v>3000</v>
      </c>
      <c r="L1756" t="s">
        <v>44</v>
      </c>
      <c r="M1756">
        <v>6000</v>
      </c>
      <c r="N1756" t="s">
        <v>56</v>
      </c>
      <c r="O1756">
        <v>300</v>
      </c>
      <c r="P1756">
        <v>5700</v>
      </c>
      <c r="Q1756" t="s">
        <v>63</v>
      </c>
    </row>
    <row r="1757" spans="1:17">
      <c r="A1757">
        <v>1757</v>
      </c>
      <c r="B1757">
        <v>1155</v>
      </c>
      <c r="C1757" s="12">
        <v>44646</v>
      </c>
      <c r="D1757">
        <v>66</v>
      </c>
      <c r="E1757">
        <v>19</v>
      </c>
      <c r="F1757">
        <v>2</v>
      </c>
      <c r="G1757" t="s">
        <v>33</v>
      </c>
      <c r="H1757" t="s">
        <v>15</v>
      </c>
      <c r="I1757" t="s">
        <v>42</v>
      </c>
      <c r="J1757" t="s">
        <v>43</v>
      </c>
      <c r="K1757">
        <v>3000</v>
      </c>
      <c r="L1757" t="s">
        <v>44</v>
      </c>
      <c r="M1757">
        <v>6000</v>
      </c>
      <c r="N1757" t="s">
        <v>56</v>
      </c>
      <c r="O1757">
        <v>300</v>
      </c>
      <c r="P1757">
        <v>5700</v>
      </c>
      <c r="Q1757" t="s">
        <v>59</v>
      </c>
    </row>
    <row r="1758" spans="1:17">
      <c r="A1758">
        <v>1758</v>
      </c>
      <c r="B1758">
        <v>473</v>
      </c>
      <c r="C1758" s="12">
        <v>44794</v>
      </c>
      <c r="D1758">
        <v>14</v>
      </c>
      <c r="E1758">
        <v>23</v>
      </c>
      <c r="F1758">
        <v>1</v>
      </c>
      <c r="G1758" t="s">
        <v>22</v>
      </c>
      <c r="H1758" t="s">
        <v>15</v>
      </c>
      <c r="I1758" t="s">
        <v>49</v>
      </c>
      <c r="J1758" t="s">
        <v>43</v>
      </c>
      <c r="K1758">
        <v>3000</v>
      </c>
      <c r="L1758" t="s">
        <v>44</v>
      </c>
      <c r="M1758">
        <v>3000</v>
      </c>
      <c r="N1758" t="s">
        <v>56</v>
      </c>
      <c r="O1758">
        <v>150</v>
      </c>
      <c r="P1758">
        <v>2850</v>
      </c>
      <c r="Q1758" t="s">
        <v>58</v>
      </c>
    </row>
    <row r="1759" spans="1:17">
      <c r="A1759">
        <v>1759</v>
      </c>
      <c r="B1759">
        <v>552</v>
      </c>
      <c r="C1759" s="12">
        <v>44683</v>
      </c>
      <c r="D1759">
        <v>66</v>
      </c>
      <c r="E1759">
        <v>19</v>
      </c>
      <c r="F1759">
        <v>1</v>
      </c>
      <c r="G1759" t="s">
        <v>33</v>
      </c>
      <c r="H1759" t="s">
        <v>15</v>
      </c>
      <c r="I1759" t="s">
        <v>42</v>
      </c>
      <c r="J1759" t="s">
        <v>43</v>
      </c>
      <c r="K1759">
        <v>3000</v>
      </c>
      <c r="L1759" t="s">
        <v>44</v>
      </c>
      <c r="M1759">
        <v>3000</v>
      </c>
      <c r="N1759" t="s">
        <v>56</v>
      </c>
      <c r="O1759">
        <v>150</v>
      </c>
      <c r="P1759">
        <v>2850</v>
      </c>
      <c r="Q1759" t="s">
        <v>64</v>
      </c>
    </row>
    <row r="1760" spans="1:17">
      <c r="A1760">
        <v>1760</v>
      </c>
      <c r="B1760">
        <v>155</v>
      </c>
      <c r="C1760" s="12">
        <v>44631</v>
      </c>
      <c r="D1760">
        <v>66</v>
      </c>
      <c r="E1760">
        <v>19</v>
      </c>
      <c r="F1760">
        <v>2</v>
      </c>
      <c r="G1760" t="s">
        <v>19</v>
      </c>
      <c r="H1760" t="s">
        <v>20</v>
      </c>
      <c r="I1760" t="s">
        <v>42</v>
      </c>
      <c r="J1760" t="s">
        <v>43</v>
      </c>
      <c r="K1760">
        <v>3000</v>
      </c>
      <c r="L1760" t="s">
        <v>44</v>
      </c>
      <c r="M1760">
        <v>6000</v>
      </c>
      <c r="N1760" t="s">
        <v>19</v>
      </c>
      <c r="O1760">
        <v>0</v>
      </c>
      <c r="P1760">
        <v>6000</v>
      </c>
      <c r="Q1760" t="s">
        <v>59</v>
      </c>
    </row>
    <row r="1761" spans="1:17">
      <c r="A1761">
        <v>1761</v>
      </c>
      <c r="B1761">
        <v>1432</v>
      </c>
      <c r="C1761" s="12">
        <v>44713</v>
      </c>
      <c r="D1761">
        <v>10</v>
      </c>
      <c r="E1761">
        <v>20</v>
      </c>
      <c r="F1761">
        <v>2</v>
      </c>
      <c r="G1761" t="s">
        <v>33</v>
      </c>
      <c r="H1761" t="s">
        <v>15</v>
      </c>
      <c r="I1761" t="s">
        <v>46</v>
      </c>
      <c r="J1761" t="s">
        <v>43</v>
      </c>
      <c r="K1761">
        <v>3000</v>
      </c>
      <c r="L1761" t="s">
        <v>44</v>
      </c>
      <c r="M1761">
        <v>6000</v>
      </c>
      <c r="N1761" t="s">
        <v>56</v>
      </c>
      <c r="O1761">
        <v>300</v>
      </c>
      <c r="P1761">
        <v>5700</v>
      </c>
      <c r="Q1761" t="s">
        <v>63</v>
      </c>
    </row>
    <row r="1762" spans="1:17">
      <c r="A1762">
        <v>1762</v>
      </c>
      <c r="B1762">
        <v>290</v>
      </c>
      <c r="C1762" s="12">
        <v>44642</v>
      </c>
      <c r="D1762">
        <v>14</v>
      </c>
      <c r="E1762">
        <v>23</v>
      </c>
      <c r="F1762">
        <v>2</v>
      </c>
      <c r="G1762" t="s">
        <v>22</v>
      </c>
      <c r="H1762" t="s">
        <v>20</v>
      </c>
      <c r="I1762" t="s">
        <v>49</v>
      </c>
      <c r="J1762" t="s">
        <v>43</v>
      </c>
      <c r="K1762">
        <v>3000</v>
      </c>
      <c r="L1762" t="s">
        <v>44</v>
      </c>
      <c r="M1762">
        <v>6000</v>
      </c>
      <c r="N1762" t="s">
        <v>56</v>
      </c>
      <c r="O1762">
        <v>300</v>
      </c>
      <c r="P1762">
        <v>5700</v>
      </c>
      <c r="Q1762" t="s">
        <v>59</v>
      </c>
    </row>
    <row r="1763" spans="1:17">
      <c r="A1763">
        <v>1763</v>
      </c>
      <c r="B1763">
        <v>346</v>
      </c>
      <c r="C1763" s="12">
        <v>44671</v>
      </c>
      <c r="D1763">
        <v>66</v>
      </c>
      <c r="E1763">
        <v>19</v>
      </c>
      <c r="F1763">
        <v>2</v>
      </c>
      <c r="G1763" t="s">
        <v>14</v>
      </c>
      <c r="H1763" t="s">
        <v>15</v>
      </c>
      <c r="I1763" t="s">
        <v>42</v>
      </c>
      <c r="J1763" t="s">
        <v>43</v>
      </c>
      <c r="K1763">
        <v>3000</v>
      </c>
      <c r="L1763" t="s">
        <v>44</v>
      </c>
      <c r="M1763">
        <v>6000</v>
      </c>
      <c r="N1763" t="s">
        <v>56</v>
      </c>
      <c r="O1763">
        <v>300</v>
      </c>
      <c r="P1763">
        <v>5700</v>
      </c>
      <c r="Q1763" t="s">
        <v>57</v>
      </c>
    </row>
    <row r="1764" spans="1:17">
      <c r="A1764">
        <v>1764</v>
      </c>
      <c r="B1764">
        <v>584</v>
      </c>
      <c r="C1764" s="12">
        <v>44565</v>
      </c>
      <c r="D1764">
        <v>6</v>
      </c>
      <c r="E1764">
        <v>22</v>
      </c>
      <c r="F1764">
        <v>2</v>
      </c>
      <c r="G1764" t="s">
        <v>30</v>
      </c>
      <c r="H1764" t="s">
        <v>20</v>
      </c>
      <c r="I1764" t="s">
        <v>48</v>
      </c>
      <c r="J1764" t="s">
        <v>43</v>
      </c>
      <c r="K1764">
        <v>3000</v>
      </c>
      <c r="L1764" t="s">
        <v>44</v>
      </c>
      <c r="M1764">
        <v>6000</v>
      </c>
      <c r="N1764" t="s">
        <v>56</v>
      </c>
      <c r="O1764">
        <v>300</v>
      </c>
      <c r="P1764">
        <v>5700</v>
      </c>
      <c r="Q1764" t="s">
        <v>62</v>
      </c>
    </row>
    <row r="1765" spans="1:17">
      <c r="A1765">
        <v>1765</v>
      </c>
      <c r="B1765">
        <v>976</v>
      </c>
      <c r="C1765" s="12">
        <v>44582</v>
      </c>
      <c r="D1765">
        <v>10</v>
      </c>
      <c r="E1765">
        <v>20</v>
      </c>
      <c r="F1765">
        <v>1</v>
      </c>
      <c r="G1765" t="s">
        <v>22</v>
      </c>
      <c r="H1765" t="s">
        <v>15</v>
      </c>
      <c r="I1765" t="s">
        <v>46</v>
      </c>
      <c r="J1765" t="s">
        <v>43</v>
      </c>
      <c r="K1765">
        <v>3000</v>
      </c>
      <c r="L1765" t="s">
        <v>44</v>
      </c>
      <c r="M1765">
        <v>3000</v>
      </c>
      <c r="N1765" t="s">
        <v>56</v>
      </c>
      <c r="O1765">
        <v>150</v>
      </c>
      <c r="P1765">
        <v>2850</v>
      </c>
      <c r="Q1765" t="s">
        <v>62</v>
      </c>
    </row>
    <row r="1766" spans="1:17">
      <c r="A1766">
        <v>1766</v>
      </c>
      <c r="B1766">
        <v>1318</v>
      </c>
      <c r="C1766" s="12">
        <v>44695</v>
      </c>
      <c r="D1766">
        <v>10</v>
      </c>
      <c r="E1766">
        <v>20</v>
      </c>
      <c r="F1766">
        <v>1</v>
      </c>
      <c r="G1766" t="s">
        <v>14</v>
      </c>
      <c r="H1766" t="s">
        <v>15</v>
      </c>
      <c r="I1766" t="s">
        <v>46</v>
      </c>
      <c r="J1766" t="s">
        <v>43</v>
      </c>
      <c r="K1766">
        <v>3000</v>
      </c>
      <c r="L1766" t="s">
        <v>44</v>
      </c>
      <c r="M1766">
        <v>3000</v>
      </c>
      <c r="N1766" t="s">
        <v>56</v>
      </c>
      <c r="O1766">
        <v>150</v>
      </c>
      <c r="P1766">
        <v>2850</v>
      </c>
      <c r="Q1766" t="s">
        <v>64</v>
      </c>
    </row>
    <row r="1767" spans="1:17">
      <c r="A1767">
        <v>1767</v>
      </c>
      <c r="B1767">
        <v>1174</v>
      </c>
      <c r="C1767" s="12">
        <v>44636</v>
      </c>
      <c r="D1767">
        <v>10</v>
      </c>
      <c r="E1767">
        <v>20</v>
      </c>
      <c r="F1767">
        <v>1</v>
      </c>
      <c r="G1767" t="s">
        <v>33</v>
      </c>
      <c r="H1767" t="s">
        <v>15</v>
      </c>
      <c r="I1767" t="s">
        <v>46</v>
      </c>
      <c r="J1767" t="s">
        <v>43</v>
      </c>
      <c r="K1767">
        <v>3000</v>
      </c>
      <c r="L1767" t="s">
        <v>44</v>
      </c>
      <c r="M1767">
        <v>3000</v>
      </c>
      <c r="N1767" t="s">
        <v>56</v>
      </c>
      <c r="O1767">
        <v>150</v>
      </c>
      <c r="P1767">
        <v>2850</v>
      </c>
      <c r="Q1767" t="s">
        <v>59</v>
      </c>
    </row>
    <row r="1768" spans="1:17">
      <c r="A1768">
        <v>1768</v>
      </c>
      <c r="B1768">
        <v>150</v>
      </c>
      <c r="C1768" s="12">
        <v>44727</v>
      </c>
      <c r="D1768">
        <v>6</v>
      </c>
      <c r="E1768">
        <v>22</v>
      </c>
      <c r="F1768">
        <v>1</v>
      </c>
      <c r="G1768" t="s">
        <v>14</v>
      </c>
      <c r="H1768" t="s">
        <v>15</v>
      </c>
      <c r="I1768" t="s">
        <v>48</v>
      </c>
      <c r="J1768" t="s">
        <v>43</v>
      </c>
      <c r="K1768">
        <v>3000</v>
      </c>
      <c r="L1768" t="s">
        <v>44</v>
      </c>
      <c r="M1768">
        <v>3000</v>
      </c>
      <c r="N1768" t="s">
        <v>56</v>
      </c>
      <c r="O1768">
        <v>150</v>
      </c>
      <c r="P1768">
        <v>2850</v>
      </c>
      <c r="Q1768" t="s">
        <v>63</v>
      </c>
    </row>
    <row r="1769" spans="1:17">
      <c r="A1769">
        <v>1769</v>
      </c>
      <c r="B1769">
        <v>1302</v>
      </c>
      <c r="C1769" s="12">
        <v>44743</v>
      </c>
      <c r="D1769">
        <v>14</v>
      </c>
      <c r="E1769">
        <v>23</v>
      </c>
      <c r="F1769">
        <v>1</v>
      </c>
      <c r="G1769" t="s">
        <v>19</v>
      </c>
      <c r="H1769" t="s">
        <v>20</v>
      </c>
      <c r="I1769" t="s">
        <v>49</v>
      </c>
      <c r="J1769" t="s">
        <v>43</v>
      </c>
      <c r="K1769">
        <v>3000</v>
      </c>
      <c r="L1769" t="s">
        <v>44</v>
      </c>
      <c r="M1769">
        <v>3000</v>
      </c>
      <c r="N1769" t="s">
        <v>19</v>
      </c>
      <c r="O1769">
        <v>0</v>
      </c>
      <c r="P1769">
        <v>3000</v>
      </c>
      <c r="Q1769" t="s">
        <v>60</v>
      </c>
    </row>
    <row r="1770" spans="1:17">
      <c r="A1770">
        <v>1770</v>
      </c>
      <c r="B1770">
        <v>443</v>
      </c>
      <c r="C1770" s="12">
        <v>44683</v>
      </c>
      <c r="D1770">
        <v>10</v>
      </c>
      <c r="E1770">
        <v>20</v>
      </c>
      <c r="F1770">
        <v>1</v>
      </c>
      <c r="G1770" t="s">
        <v>30</v>
      </c>
      <c r="H1770" t="s">
        <v>15</v>
      </c>
      <c r="I1770" t="s">
        <v>46</v>
      </c>
      <c r="J1770" t="s">
        <v>43</v>
      </c>
      <c r="K1770">
        <v>3000</v>
      </c>
      <c r="L1770" t="s">
        <v>44</v>
      </c>
      <c r="M1770">
        <v>3000</v>
      </c>
      <c r="N1770" t="s">
        <v>56</v>
      </c>
      <c r="O1770">
        <v>150</v>
      </c>
      <c r="P1770">
        <v>2850</v>
      </c>
      <c r="Q1770" t="s">
        <v>64</v>
      </c>
    </row>
    <row r="1771" spans="1:17">
      <c r="A1771">
        <v>1771</v>
      </c>
      <c r="B1771">
        <v>593</v>
      </c>
      <c r="C1771" s="12">
        <v>44596</v>
      </c>
      <c r="D1771">
        <v>66</v>
      </c>
      <c r="E1771">
        <v>24</v>
      </c>
      <c r="F1771">
        <v>1</v>
      </c>
      <c r="G1771" t="s">
        <v>30</v>
      </c>
      <c r="H1771" t="s">
        <v>15</v>
      </c>
      <c r="I1771" t="s">
        <v>50</v>
      </c>
      <c r="J1771" t="s">
        <v>43</v>
      </c>
      <c r="K1771">
        <v>3000</v>
      </c>
      <c r="L1771" t="s">
        <v>44</v>
      </c>
      <c r="M1771">
        <v>3000</v>
      </c>
      <c r="N1771" t="s">
        <v>56</v>
      </c>
      <c r="O1771">
        <v>150</v>
      </c>
      <c r="P1771">
        <v>2850</v>
      </c>
      <c r="Q1771" t="s">
        <v>61</v>
      </c>
    </row>
    <row r="1772" spans="1:17">
      <c r="A1772">
        <v>1772</v>
      </c>
      <c r="B1772">
        <v>1068</v>
      </c>
      <c r="C1772" s="12">
        <v>44569</v>
      </c>
      <c r="D1772">
        <v>10</v>
      </c>
      <c r="E1772">
        <v>20</v>
      </c>
      <c r="F1772">
        <v>2</v>
      </c>
      <c r="G1772" t="s">
        <v>14</v>
      </c>
      <c r="H1772" t="s">
        <v>20</v>
      </c>
      <c r="I1772" t="s">
        <v>46</v>
      </c>
      <c r="J1772" t="s">
        <v>43</v>
      </c>
      <c r="K1772">
        <v>3000</v>
      </c>
      <c r="L1772" t="s">
        <v>44</v>
      </c>
      <c r="M1772">
        <v>6000</v>
      </c>
      <c r="N1772" t="s">
        <v>56</v>
      </c>
      <c r="O1772">
        <v>300</v>
      </c>
      <c r="P1772">
        <v>5700</v>
      </c>
      <c r="Q1772" t="s">
        <v>62</v>
      </c>
    </row>
    <row r="1773" spans="1:17">
      <c r="A1773">
        <v>1773</v>
      </c>
      <c r="B1773">
        <v>1491</v>
      </c>
      <c r="C1773" s="12">
        <v>44776</v>
      </c>
      <c r="D1773">
        <v>14</v>
      </c>
      <c r="E1773">
        <v>23</v>
      </c>
      <c r="F1773">
        <v>1</v>
      </c>
      <c r="G1773" t="s">
        <v>22</v>
      </c>
      <c r="H1773" t="s">
        <v>15</v>
      </c>
      <c r="I1773" t="s">
        <v>49</v>
      </c>
      <c r="J1773" t="s">
        <v>43</v>
      </c>
      <c r="K1773">
        <v>3000</v>
      </c>
      <c r="L1773" t="s">
        <v>44</v>
      </c>
      <c r="M1773">
        <v>3000</v>
      </c>
      <c r="N1773" t="s">
        <v>56</v>
      </c>
      <c r="O1773">
        <v>150</v>
      </c>
      <c r="P1773">
        <v>2850</v>
      </c>
      <c r="Q1773" t="s">
        <v>58</v>
      </c>
    </row>
    <row r="1774" spans="1:17">
      <c r="A1774">
        <v>1774</v>
      </c>
      <c r="B1774">
        <v>958</v>
      </c>
      <c r="C1774" s="12">
        <v>44661</v>
      </c>
      <c r="D1774">
        <v>6</v>
      </c>
      <c r="E1774">
        <v>22</v>
      </c>
      <c r="F1774">
        <v>1</v>
      </c>
      <c r="G1774" t="s">
        <v>22</v>
      </c>
      <c r="H1774" t="s">
        <v>20</v>
      </c>
      <c r="I1774" t="s">
        <v>48</v>
      </c>
      <c r="J1774" t="s">
        <v>43</v>
      </c>
      <c r="K1774">
        <v>3000</v>
      </c>
      <c r="L1774" t="s">
        <v>44</v>
      </c>
      <c r="M1774">
        <v>3000</v>
      </c>
      <c r="N1774" t="s">
        <v>56</v>
      </c>
      <c r="O1774">
        <v>150</v>
      </c>
      <c r="P1774">
        <v>2850</v>
      </c>
      <c r="Q1774" t="s">
        <v>57</v>
      </c>
    </row>
    <row r="1775" spans="1:17">
      <c r="A1775">
        <v>1775</v>
      </c>
      <c r="B1775">
        <v>802</v>
      </c>
      <c r="C1775" s="12">
        <v>44659</v>
      </c>
      <c r="D1775">
        <v>10</v>
      </c>
      <c r="E1775">
        <v>20</v>
      </c>
      <c r="F1775">
        <v>2</v>
      </c>
      <c r="G1775" t="s">
        <v>33</v>
      </c>
      <c r="H1775" t="s">
        <v>20</v>
      </c>
      <c r="I1775" t="s">
        <v>46</v>
      </c>
      <c r="J1775" t="s">
        <v>43</v>
      </c>
      <c r="K1775">
        <v>3000</v>
      </c>
      <c r="L1775" t="s">
        <v>44</v>
      </c>
      <c r="M1775">
        <v>6000</v>
      </c>
      <c r="N1775" t="s">
        <v>56</v>
      </c>
      <c r="O1775">
        <v>300</v>
      </c>
      <c r="P1775">
        <v>5700</v>
      </c>
      <c r="Q1775" t="s">
        <v>57</v>
      </c>
    </row>
    <row r="1776" spans="1:17">
      <c r="A1776">
        <v>1776</v>
      </c>
      <c r="B1776">
        <v>56</v>
      </c>
      <c r="C1776" s="12">
        <v>44770</v>
      </c>
      <c r="D1776">
        <v>66</v>
      </c>
      <c r="E1776">
        <v>24</v>
      </c>
      <c r="F1776">
        <v>1</v>
      </c>
      <c r="G1776" t="s">
        <v>45</v>
      </c>
      <c r="H1776" t="s">
        <v>20</v>
      </c>
      <c r="I1776" t="s">
        <v>50</v>
      </c>
      <c r="J1776" t="s">
        <v>43</v>
      </c>
      <c r="K1776">
        <v>3000</v>
      </c>
      <c r="L1776" t="s">
        <v>44</v>
      </c>
      <c r="M1776">
        <v>3000</v>
      </c>
      <c r="N1776" t="s">
        <v>56</v>
      </c>
      <c r="O1776">
        <v>150</v>
      </c>
      <c r="P1776">
        <v>2850</v>
      </c>
      <c r="Q1776" t="s">
        <v>60</v>
      </c>
    </row>
    <row r="1777" spans="1:17">
      <c r="A1777">
        <v>1777</v>
      </c>
      <c r="B1777">
        <v>467</v>
      </c>
      <c r="C1777" s="12">
        <v>44624</v>
      </c>
      <c r="D1777">
        <v>66</v>
      </c>
      <c r="E1777">
        <v>24</v>
      </c>
      <c r="F1777">
        <v>2</v>
      </c>
      <c r="G1777" t="s">
        <v>33</v>
      </c>
      <c r="H1777" t="s">
        <v>20</v>
      </c>
      <c r="I1777" t="s">
        <v>50</v>
      </c>
      <c r="J1777" t="s">
        <v>43</v>
      </c>
      <c r="K1777">
        <v>3000</v>
      </c>
      <c r="L1777" t="s">
        <v>44</v>
      </c>
      <c r="M1777">
        <v>6000</v>
      </c>
      <c r="N1777" t="s">
        <v>56</v>
      </c>
      <c r="O1777">
        <v>300</v>
      </c>
      <c r="P1777">
        <v>5700</v>
      </c>
      <c r="Q1777" t="s">
        <v>59</v>
      </c>
    </row>
    <row r="1778" spans="1:17">
      <c r="A1778">
        <v>1778</v>
      </c>
      <c r="B1778">
        <v>197</v>
      </c>
      <c r="C1778" s="12">
        <v>44619</v>
      </c>
      <c r="D1778">
        <v>14</v>
      </c>
      <c r="E1778">
        <v>23</v>
      </c>
      <c r="F1778">
        <v>2</v>
      </c>
      <c r="G1778" t="s">
        <v>30</v>
      </c>
      <c r="H1778" t="s">
        <v>20</v>
      </c>
      <c r="I1778" t="s">
        <v>49</v>
      </c>
      <c r="J1778" t="s">
        <v>43</v>
      </c>
      <c r="K1778">
        <v>3000</v>
      </c>
      <c r="L1778" t="s">
        <v>44</v>
      </c>
      <c r="M1778">
        <v>6000</v>
      </c>
      <c r="N1778" t="s">
        <v>56</v>
      </c>
      <c r="O1778">
        <v>300</v>
      </c>
      <c r="P1778">
        <v>5700</v>
      </c>
      <c r="Q1778" t="s">
        <v>61</v>
      </c>
    </row>
    <row r="1779" spans="1:17">
      <c r="A1779">
        <v>1779</v>
      </c>
      <c r="B1779">
        <v>775</v>
      </c>
      <c r="C1779" s="12">
        <v>44607</v>
      </c>
      <c r="D1779">
        <v>6</v>
      </c>
      <c r="E1779">
        <v>22</v>
      </c>
      <c r="F1779">
        <v>1</v>
      </c>
      <c r="G1779" t="s">
        <v>14</v>
      </c>
      <c r="H1779" t="s">
        <v>15</v>
      </c>
      <c r="I1779" t="s">
        <v>48</v>
      </c>
      <c r="J1779" t="s">
        <v>43</v>
      </c>
      <c r="K1779">
        <v>3000</v>
      </c>
      <c r="L1779" t="s">
        <v>44</v>
      </c>
      <c r="M1779">
        <v>3000</v>
      </c>
      <c r="N1779" t="s">
        <v>56</v>
      </c>
      <c r="O1779">
        <v>150</v>
      </c>
      <c r="P1779">
        <v>2850</v>
      </c>
      <c r="Q1779" t="s">
        <v>61</v>
      </c>
    </row>
    <row r="1780" spans="1:17">
      <c r="A1780">
        <v>1780</v>
      </c>
      <c r="B1780">
        <v>1204</v>
      </c>
      <c r="C1780" s="12">
        <v>44790</v>
      </c>
      <c r="D1780">
        <v>66</v>
      </c>
      <c r="E1780">
        <v>19</v>
      </c>
      <c r="F1780">
        <v>1</v>
      </c>
      <c r="G1780" t="s">
        <v>30</v>
      </c>
      <c r="H1780" t="s">
        <v>15</v>
      </c>
      <c r="I1780" t="s">
        <v>42</v>
      </c>
      <c r="J1780" t="s">
        <v>43</v>
      </c>
      <c r="K1780">
        <v>3000</v>
      </c>
      <c r="L1780" t="s">
        <v>44</v>
      </c>
      <c r="M1780">
        <v>3000</v>
      </c>
      <c r="N1780" t="s">
        <v>56</v>
      </c>
      <c r="O1780">
        <v>150</v>
      </c>
      <c r="P1780">
        <v>2850</v>
      </c>
      <c r="Q1780" t="s">
        <v>58</v>
      </c>
    </row>
    <row r="1781" spans="1:17">
      <c r="A1781">
        <v>1781</v>
      </c>
      <c r="B1781">
        <v>206</v>
      </c>
      <c r="C1781" s="12">
        <v>44563</v>
      </c>
      <c r="D1781">
        <v>66</v>
      </c>
      <c r="E1781">
        <v>19</v>
      </c>
      <c r="F1781">
        <v>1</v>
      </c>
      <c r="G1781" t="s">
        <v>33</v>
      </c>
      <c r="H1781" t="s">
        <v>15</v>
      </c>
      <c r="I1781" t="s">
        <v>42</v>
      </c>
      <c r="J1781" t="s">
        <v>43</v>
      </c>
      <c r="K1781">
        <v>3000</v>
      </c>
      <c r="L1781" t="s">
        <v>44</v>
      </c>
      <c r="M1781">
        <v>3000</v>
      </c>
      <c r="N1781" t="s">
        <v>56</v>
      </c>
      <c r="O1781">
        <v>150</v>
      </c>
      <c r="P1781">
        <v>2850</v>
      </c>
      <c r="Q1781" t="s">
        <v>62</v>
      </c>
    </row>
    <row r="1782" spans="1:17">
      <c r="A1782">
        <v>1782</v>
      </c>
      <c r="B1782">
        <v>990</v>
      </c>
      <c r="C1782" s="12">
        <v>44721</v>
      </c>
      <c r="D1782">
        <v>14</v>
      </c>
      <c r="E1782">
        <v>23</v>
      </c>
      <c r="F1782">
        <v>1</v>
      </c>
      <c r="G1782" t="s">
        <v>14</v>
      </c>
      <c r="H1782" t="s">
        <v>15</v>
      </c>
      <c r="I1782" t="s">
        <v>49</v>
      </c>
      <c r="J1782" t="s">
        <v>43</v>
      </c>
      <c r="K1782">
        <v>3000</v>
      </c>
      <c r="L1782" t="s">
        <v>44</v>
      </c>
      <c r="M1782">
        <v>3000</v>
      </c>
      <c r="N1782" t="s">
        <v>56</v>
      </c>
      <c r="O1782">
        <v>150</v>
      </c>
      <c r="P1782">
        <v>2850</v>
      </c>
      <c r="Q1782" t="s">
        <v>63</v>
      </c>
    </row>
    <row r="1783" spans="1:17">
      <c r="A1783">
        <v>1783</v>
      </c>
      <c r="B1783">
        <v>1165</v>
      </c>
      <c r="C1783" s="12">
        <v>44761</v>
      </c>
      <c r="D1783">
        <v>66</v>
      </c>
      <c r="E1783">
        <v>19</v>
      </c>
      <c r="F1783">
        <v>1</v>
      </c>
      <c r="G1783" t="s">
        <v>33</v>
      </c>
      <c r="H1783" t="s">
        <v>20</v>
      </c>
      <c r="I1783" t="s">
        <v>42</v>
      </c>
      <c r="J1783" t="s">
        <v>43</v>
      </c>
      <c r="K1783">
        <v>3000</v>
      </c>
      <c r="L1783" t="s">
        <v>44</v>
      </c>
      <c r="M1783">
        <v>3000</v>
      </c>
      <c r="N1783" t="s">
        <v>56</v>
      </c>
      <c r="O1783">
        <v>150</v>
      </c>
      <c r="P1783">
        <v>2850</v>
      </c>
      <c r="Q1783" t="s">
        <v>60</v>
      </c>
    </row>
    <row r="1784" spans="1:17">
      <c r="A1784">
        <v>1784</v>
      </c>
      <c r="B1784">
        <v>598</v>
      </c>
      <c r="C1784" s="12">
        <v>44662</v>
      </c>
      <c r="D1784">
        <v>66</v>
      </c>
      <c r="E1784">
        <v>19</v>
      </c>
      <c r="F1784">
        <v>2</v>
      </c>
      <c r="G1784" t="s">
        <v>45</v>
      </c>
      <c r="H1784" t="s">
        <v>20</v>
      </c>
      <c r="I1784" t="s">
        <v>42</v>
      </c>
      <c r="J1784" t="s">
        <v>43</v>
      </c>
      <c r="K1784">
        <v>3000</v>
      </c>
      <c r="L1784" t="s">
        <v>44</v>
      </c>
      <c r="M1784">
        <v>6000</v>
      </c>
      <c r="N1784" t="s">
        <v>56</v>
      </c>
      <c r="O1784">
        <v>300</v>
      </c>
      <c r="P1784">
        <v>5700</v>
      </c>
      <c r="Q1784" t="s">
        <v>57</v>
      </c>
    </row>
    <row r="1785" spans="1:17">
      <c r="A1785">
        <v>1785</v>
      </c>
      <c r="B1785">
        <v>531</v>
      </c>
      <c r="C1785" s="12">
        <v>44566</v>
      </c>
      <c r="D1785">
        <v>66</v>
      </c>
      <c r="E1785">
        <v>19</v>
      </c>
      <c r="F1785">
        <v>1</v>
      </c>
      <c r="G1785" t="s">
        <v>45</v>
      </c>
      <c r="H1785" t="s">
        <v>20</v>
      </c>
      <c r="I1785" t="s">
        <v>42</v>
      </c>
      <c r="J1785" t="s">
        <v>43</v>
      </c>
      <c r="K1785">
        <v>3000</v>
      </c>
      <c r="L1785" t="s">
        <v>44</v>
      </c>
      <c r="M1785">
        <v>3000</v>
      </c>
      <c r="N1785" t="s">
        <v>56</v>
      </c>
      <c r="O1785">
        <v>150</v>
      </c>
      <c r="P1785">
        <v>2850</v>
      </c>
      <c r="Q1785" t="s">
        <v>62</v>
      </c>
    </row>
    <row r="1786" spans="1:17">
      <c r="A1786">
        <v>1786</v>
      </c>
      <c r="B1786">
        <v>1063</v>
      </c>
      <c r="C1786" s="12">
        <v>44675</v>
      </c>
      <c r="D1786">
        <v>66</v>
      </c>
      <c r="E1786">
        <v>24</v>
      </c>
      <c r="F1786">
        <v>2</v>
      </c>
      <c r="G1786" t="s">
        <v>33</v>
      </c>
      <c r="H1786" t="s">
        <v>20</v>
      </c>
      <c r="I1786" t="s">
        <v>50</v>
      </c>
      <c r="J1786" t="s">
        <v>43</v>
      </c>
      <c r="K1786">
        <v>3000</v>
      </c>
      <c r="L1786" t="s">
        <v>44</v>
      </c>
      <c r="M1786">
        <v>6000</v>
      </c>
      <c r="N1786" t="s">
        <v>56</v>
      </c>
      <c r="O1786">
        <v>300</v>
      </c>
      <c r="P1786">
        <v>5700</v>
      </c>
      <c r="Q1786" t="s">
        <v>57</v>
      </c>
    </row>
    <row r="1787" spans="1:17">
      <c r="A1787">
        <v>1787</v>
      </c>
      <c r="B1787">
        <v>1008</v>
      </c>
      <c r="C1787" s="12">
        <v>44705</v>
      </c>
      <c r="D1787">
        <v>10</v>
      </c>
      <c r="E1787">
        <v>20</v>
      </c>
      <c r="F1787">
        <v>1</v>
      </c>
      <c r="G1787" t="s">
        <v>19</v>
      </c>
      <c r="H1787" t="s">
        <v>20</v>
      </c>
      <c r="I1787" t="s">
        <v>46</v>
      </c>
      <c r="J1787" t="s">
        <v>43</v>
      </c>
      <c r="K1787">
        <v>3000</v>
      </c>
      <c r="L1787" t="s">
        <v>44</v>
      </c>
      <c r="M1787">
        <v>3000</v>
      </c>
      <c r="N1787" t="s">
        <v>19</v>
      </c>
      <c r="O1787">
        <v>0</v>
      </c>
      <c r="P1787">
        <v>3000</v>
      </c>
      <c r="Q1787" t="s">
        <v>64</v>
      </c>
    </row>
    <row r="1788" spans="1:17">
      <c r="A1788">
        <v>1788</v>
      </c>
      <c r="B1788">
        <v>1187</v>
      </c>
      <c r="C1788" s="12">
        <v>44730</v>
      </c>
      <c r="D1788">
        <v>6</v>
      </c>
      <c r="E1788">
        <v>22</v>
      </c>
      <c r="F1788">
        <v>2</v>
      </c>
      <c r="G1788" t="s">
        <v>30</v>
      </c>
      <c r="H1788" t="s">
        <v>20</v>
      </c>
      <c r="I1788" t="s">
        <v>48</v>
      </c>
      <c r="J1788" t="s">
        <v>43</v>
      </c>
      <c r="K1788">
        <v>3000</v>
      </c>
      <c r="L1788" t="s">
        <v>44</v>
      </c>
      <c r="M1788">
        <v>6000</v>
      </c>
      <c r="N1788" t="s">
        <v>56</v>
      </c>
      <c r="O1788">
        <v>300</v>
      </c>
      <c r="P1788">
        <v>5700</v>
      </c>
      <c r="Q1788" t="s">
        <v>63</v>
      </c>
    </row>
    <row r="1789" spans="1:17">
      <c r="A1789">
        <v>1789</v>
      </c>
      <c r="B1789">
        <v>686</v>
      </c>
      <c r="C1789" s="12">
        <v>44699</v>
      </c>
      <c r="D1789">
        <v>14</v>
      </c>
      <c r="E1789">
        <v>23</v>
      </c>
      <c r="F1789">
        <v>1</v>
      </c>
      <c r="G1789" t="s">
        <v>33</v>
      </c>
      <c r="H1789" t="s">
        <v>15</v>
      </c>
      <c r="I1789" t="s">
        <v>49</v>
      </c>
      <c r="J1789" t="s">
        <v>43</v>
      </c>
      <c r="K1789">
        <v>3000</v>
      </c>
      <c r="L1789" t="s">
        <v>44</v>
      </c>
      <c r="M1789">
        <v>3000</v>
      </c>
      <c r="N1789" t="s">
        <v>56</v>
      </c>
      <c r="O1789">
        <v>150</v>
      </c>
      <c r="P1789">
        <v>2850</v>
      </c>
      <c r="Q1789" t="s">
        <v>64</v>
      </c>
    </row>
    <row r="1790" spans="1:17">
      <c r="A1790">
        <v>1790</v>
      </c>
      <c r="B1790">
        <v>1251</v>
      </c>
      <c r="C1790" s="12">
        <v>44656</v>
      </c>
      <c r="D1790">
        <v>6</v>
      </c>
      <c r="E1790">
        <v>22</v>
      </c>
      <c r="F1790">
        <v>1</v>
      </c>
      <c r="G1790" t="s">
        <v>19</v>
      </c>
      <c r="H1790" t="s">
        <v>20</v>
      </c>
      <c r="I1790" t="s">
        <v>48</v>
      </c>
      <c r="J1790" t="s">
        <v>43</v>
      </c>
      <c r="K1790">
        <v>3000</v>
      </c>
      <c r="L1790" t="s">
        <v>44</v>
      </c>
      <c r="M1790">
        <v>3000</v>
      </c>
      <c r="N1790" t="s">
        <v>19</v>
      </c>
      <c r="O1790">
        <v>0</v>
      </c>
      <c r="P1790">
        <v>3000</v>
      </c>
      <c r="Q1790" t="s">
        <v>57</v>
      </c>
    </row>
    <row r="1791" spans="1:17">
      <c r="A1791">
        <v>1791</v>
      </c>
      <c r="B1791">
        <v>420</v>
      </c>
      <c r="C1791" s="12">
        <v>44691</v>
      </c>
      <c r="D1791">
        <v>6</v>
      </c>
      <c r="E1791">
        <v>22</v>
      </c>
      <c r="F1791">
        <v>1</v>
      </c>
      <c r="G1791" t="s">
        <v>33</v>
      </c>
      <c r="H1791" t="s">
        <v>15</v>
      </c>
      <c r="I1791" t="s">
        <v>48</v>
      </c>
      <c r="J1791" t="s">
        <v>43</v>
      </c>
      <c r="K1791">
        <v>3000</v>
      </c>
      <c r="L1791" t="s">
        <v>44</v>
      </c>
      <c r="M1791">
        <v>3000</v>
      </c>
      <c r="N1791" t="s">
        <v>56</v>
      </c>
      <c r="O1791">
        <v>150</v>
      </c>
      <c r="P1791">
        <v>2850</v>
      </c>
      <c r="Q1791" t="s">
        <v>64</v>
      </c>
    </row>
    <row r="1792" spans="1:17">
      <c r="A1792">
        <v>1792</v>
      </c>
      <c r="B1792">
        <v>59</v>
      </c>
      <c r="C1792" s="12">
        <v>44689</v>
      </c>
      <c r="D1792">
        <v>66</v>
      </c>
      <c r="E1792">
        <v>19</v>
      </c>
      <c r="F1792">
        <v>1</v>
      </c>
      <c r="G1792" t="s">
        <v>14</v>
      </c>
      <c r="H1792" t="s">
        <v>20</v>
      </c>
      <c r="I1792" t="s">
        <v>42</v>
      </c>
      <c r="J1792" t="s">
        <v>43</v>
      </c>
      <c r="K1792">
        <v>3000</v>
      </c>
      <c r="L1792" t="s">
        <v>44</v>
      </c>
      <c r="M1792">
        <v>3000</v>
      </c>
      <c r="N1792" t="s">
        <v>56</v>
      </c>
      <c r="O1792">
        <v>150</v>
      </c>
      <c r="P1792">
        <v>2850</v>
      </c>
      <c r="Q1792" t="s">
        <v>64</v>
      </c>
    </row>
    <row r="1793" spans="1:17">
      <c r="A1793">
        <v>1793</v>
      </c>
      <c r="B1793">
        <v>766</v>
      </c>
      <c r="C1793" s="12">
        <v>44726</v>
      </c>
      <c r="D1793">
        <v>10</v>
      </c>
      <c r="E1793">
        <v>20</v>
      </c>
      <c r="F1793">
        <v>2</v>
      </c>
      <c r="G1793" t="s">
        <v>45</v>
      </c>
      <c r="H1793" t="s">
        <v>20</v>
      </c>
      <c r="I1793" t="s">
        <v>46</v>
      </c>
      <c r="J1793" t="s">
        <v>43</v>
      </c>
      <c r="K1793">
        <v>3000</v>
      </c>
      <c r="L1793" t="s">
        <v>44</v>
      </c>
      <c r="M1793">
        <v>6000</v>
      </c>
      <c r="N1793" t="s">
        <v>56</v>
      </c>
      <c r="O1793">
        <v>300</v>
      </c>
      <c r="P1793">
        <v>5700</v>
      </c>
      <c r="Q1793" t="s">
        <v>63</v>
      </c>
    </row>
    <row r="1794" spans="1:17">
      <c r="A1794">
        <v>1794</v>
      </c>
      <c r="B1794">
        <v>531</v>
      </c>
      <c r="C1794" s="12">
        <v>44566</v>
      </c>
      <c r="D1794">
        <v>66</v>
      </c>
      <c r="E1794">
        <v>19</v>
      </c>
      <c r="F1794">
        <v>1</v>
      </c>
      <c r="G1794" t="s">
        <v>45</v>
      </c>
      <c r="H1794" t="s">
        <v>20</v>
      </c>
      <c r="I1794" t="s">
        <v>42</v>
      </c>
      <c r="J1794" t="s">
        <v>43</v>
      </c>
      <c r="K1794">
        <v>3000</v>
      </c>
      <c r="L1794" t="s">
        <v>44</v>
      </c>
      <c r="M1794">
        <v>3000</v>
      </c>
      <c r="N1794" t="s">
        <v>56</v>
      </c>
      <c r="O1794">
        <v>150</v>
      </c>
      <c r="P1794">
        <v>2850</v>
      </c>
      <c r="Q1794" t="s">
        <v>62</v>
      </c>
    </row>
    <row r="1795" spans="1:17">
      <c r="A1795">
        <v>1795</v>
      </c>
      <c r="B1795">
        <v>829</v>
      </c>
      <c r="C1795" s="12">
        <v>44789</v>
      </c>
      <c r="D1795">
        <v>14</v>
      </c>
      <c r="E1795">
        <v>23</v>
      </c>
      <c r="F1795">
        <v>1</v>
      </c>
      <c r="G1795" t="s">
        <v>33</v>
      </c>
      <c r="H1795" t="s">
        <v>15</v>
      </c>
      <c r="I1795" t="s">
        <v>49</v>
      </c>
      <c r="J1795" t="s">
        <v>43</v>
      </c>
      <c r="K1795">
        <v>3000</v>
      </c>
      <c r="L1795" t="s">
        <v>44</v>
      </c>
      <c r="M1795">
        <v>3000</v>
      </c>
      <c r="N1795" t="s">
        <v>56</v>
      </c>
      <c r="O1795">
        <v>150</v>
      </c>
      <c r="P1795">
        <v>2850</v>
      </c>
      <c r="Q1795" t="s">
        <v>58</v>
      </c>
    </row>
    <row r="1796" spans="1:17">
      <c r="A1796">
        <v>1796</v>
      </c>
      <c r="B1796">
        <v>753</v>
      </c>
      <c r="C1796" s="12">
        <v>44680</v>
      </c>
      <c r="D1796">
        <v>6</v>
      </c>
      <c r="E1796">
        <v>22</v>
      </c>
      <c r="F1796">
        <v>1</v>
      </c>
      <c r="G1796" t="s">
        <v>19</v>
      </c>
      <c r="H1796" t="s">
        <v>15</v>
      </c>
      <c r="I1796" t="s">
        <v>48</v>
      </c>
      <c r="J1796" t="s">
        <v>43</v>
      </c>
      <c r="K1796">
        <v>3000</v>
      </c>
      <c r="L1796" t="s">
        <v>44</v>
      </c>
      <c r="M1796">
        <v>3000</v>
      </c>
      <c r="N1796" t="s">
        <v>19</v>
      </c>
      <c r="O1796">
        <v>0</v>
      </c>
      <c r="P1796">
        <v>3000</v>
      </c>
      <c r="Q1796" t="s">
        <v>57</v>
      </c>
    </row>
    <row r="1797" spans="1:17">
      <c r="A1797">
        <v>1797</v>
      </c>
      <c r="B1797">
        <v>409</v>
      </c>
      <c r="C1797" s="12">
        <v>44698</v>
      </c>
      <c r="D1797">
        <v>14</v>
      </c>
      <c r="E1797">
        <v>23</v>
      </c>
      <c r="F1797">
        <v>1</v>
      </c>
      <c r="G1797" t="s">
        <v>30</v>
      </c>
      <c r="H1797" t="s">
        <v>20</v>
      </c>
      <c r="I1797" t="s">
        <v>49</v>
      </c>
      <c r="J1797" t="s">
        <v>43</v>
      </c>
      <c r="K1797">
        <v>3000</v>
      </c>
      <c r="L1797" t="s">
        <v>44</v>
      </c>
      <c r="M1797">
        <v>3000</v>
      </c>
      <c r="N1797" t="s">
        <v>56</v>
      </c>
      <c r="O1797">
        <v>150</v>
      </c>
      <c r="P1797">
        <v>2850</v>
      </c>
      <c r="Q1797" t="s">
        <v>64</v>
      </c>
    </row>
    <row r="1798" spans="1:17">
      <c r="A1798">
        <v>1798</v>
      </c>
      <c r="B1798">
        <v>653</v>
      </c>
      <c r="C1798" s="12">
        <v>44658</v>
      </c>
      <c r="D1798">
        <v>6</v>
      </c>
      <c r="E1798">
        <v>22</v>
      </c>
      <c r="F1798">
        <v>2</v>
      </c>
      <c r="G1798" t="s">
        <v>14</v>
      </c>
      <c r="H1798" t="s">
        <v>20</v>
      </c>
      <c r="I1798" t="s">
        <v>48</v>
      </c>
      <c r="J1798" t="s">
        <v>43</v>
      </c>
      <c r="K1798">
        <v>3000</v>
      </c>
      <c r="L1798" t="s">
        <v>44</v>
      </c>
      <c r="M1798">
        <v>6000</v>
      </c>
      <c r="N1798" t="s">
        <v>56</v>
      </c>
      <c r="O1798">
        <v>300</v>
      </c>
      <c r="P1798">
        <v>5700</v>
      </c>
      <c r="Q1798" t="s">
        <v>57</v>
      </c>
    </row>
    <row r="1799" spans="1:17">
      <c r="A1799">
        <v>1799</v>
      </c>
      <c r="B1799">
        <v>719</v>
      </c>
      <c r="C1799" s="12">
        <v>44607</v>
      </c>
      <c r="D1799">
        <v>66</v>
      </c>
      <c r="E1799">
        <v>24</v>
      </c>
      <c r="F1799">
        <v>2</v>
      </c>
      <c r="G1799" t="s">
        <v>33</v>
      </c>
      <c r="H1799" t="s">
        <v>20</v>
      </c>
      <c r="I1799" t="s">
        <v>50</v>
      </c>
      <c r="J1799" t="s">
        <v>43</v>
      </c>
      <c r="K1799">
        <v>3000</v>
      </c>
      <c r="L1799" t="s">
        <v>44</v>
      </c>
      <c r="M1799">
        <v>6000</v>
      </c>
      <c r="N1799" t="s">
        <v>56</v>
      </c>
      <c r="O1799">
        <v>300</v>
      </c>
      <c r="P1799">
        <v>5700</v>
      </c>
      <c r="Q1799" t="s">
        <v>61</v>
      </c>
    </row>
    <row r="1800" spans="1:17">
      <c r="A1800">
        <v>1800</v>
      </c>
      <c r="B1800">
        <v>1032</v>
      </c>
      <c r="C1800" s="12">
        <v>44780</v>
      </c>
      <c r="D1800">
        <v>66</v>
      </c>
      <c r="E1800">
        <v>24</v>
      </c>
      <c r="F1800">
        <v>1</v>
      </c>
      <c r="G1800" t="s">
        <v>30</v>
      </c>
      <c r="H1800" t="s">
        <v>15</v>
      </c>
      <c r="I1800" t="s">
        <v>50</v>
      </c>
      <c r="J1800" t="s">
        <v>43</v>
      </c>
      <c r="K1800">
        <v>3000</v>
      </c>
      <c r="L1800" t="s">
        <v>44</v>
      </c>
      <c r="M1800">
        <v>3000</v>
      </c>
      <c r="N1800" t="s">
        <v>56</v>
      </c>
      <c r="O1800">
        <v>150</v>
      </c>
      <c r="P1800">
        <v>2850</v>
      </c>
      <c r="Q1800" t="s">
        <v>58</v>
      </c>
    </row>
    <row r="1801" spans="1:17">
      <c r="A1801">
        <v>1801</v>
      </c>
      <c r="B1801">
        <v>503</v>
      </c>
      <c r="C1801" s="12">
        <v>44587</v>
      </c>
      <c r="D1801">
        <v>10</v>
      </c>
      <c r="E1801">
        <v>20</v>
      </c>
      <c r="F1801">
        <v>2</v>
      </c>
      <c r="G1801" t="s">
        <v>30</v>
      </c>
      <c r="H1801" t="s">
        <v>15</v>
      </c>
      <c r="I1801" t="s">
        <v>46</v>
      </c>
      <c r="J1801" t="s">
        <v>43</v>
      </c>
      <c r="K1801">
        <v>3000</v>
      </c>
      <c r="L1801" t="s">
        <v>44</v>
      </c>
      <c r="M1801">
        <v>6000</v>
      </c>
      <c r="N1801" t="s">
        <v>56</v>
      </c>
      <c r="O1801">
        <v>300</v>
      </c>
      <c r="P1801">
        <v>5700</v>
      </c>
      <c r="Q1801" t="s">
        <v>62</v>
      </c>
    </row>
    <row r="1802" spans="1:17">
      <c r="A1802">
        <v>1802</v>
      </c>
      <c r="B1802">
        <v>685</v>
      </c>
      <c r="C1802" s="12">
        <v>44654</v>
      </c>
      <c r="D1802">
        <v>66</v>
      </c>
      <c r="E1802">
        <v>19</v>
      </c>
      <c r="F1802">
        <v>2</v>
      </c>
      <c r="G1802" t="s">
        <v>19</v>
      </c>
      <c r="H1802" t="s">
        <v>15</v>
      </c>
      <c r="I1802" t="s">
        <v>42</v>
      </c>
      <c r="J1802" t="s">
        <v>43</v>
      </c>
      <c r="K1802">
        <v>3000</v>
      </c>
      <c r="L1802" t="s">
        <v>44</v>
      </c>
      <c r="M1802">
        <v>6000</v>
      </c>
      <c r="N1802" t="s">
        <v>19</v>
      </c>
      <c r="O1802">
        <v>0</v>
      </c>
      <c r="P1802">
        <v>6000</v>
      </c>
      <c r="Q1802" t="s">
        <v>57</v>
      </c>
    </row>
    <row r="1803" spans="1:17">
      <c r="A1803">
        <v>1803</v>
      </c>
      <c r="B1803">
        <v>1141</v>
      </c>
      <c r="C1803" s="12">
        <v>44761</v>
      </c>
      <c r="D1803">
        <v>66</v>
      </c>
      <c r="E1803">
        <v>19</v>
      </c>
      <c r="F1803">
        <v>2</v>
      </c>
      <c r="G1803" t="s">
        <v>33</v>
      </c>
      <c r="H1803" t="s">
        <v>20</v>
      </c>
      <c r="I1803" t="s">
        <v>42</v>
      </c>
      <c r="J1803" t="s">
        <v>43</v>
      </c>
      <c r="K1803">
        <v>3000</v>
      </c>
      <c r="L1803" t="s">
        <v>44</v>
      </c>
      <c r="M1803">
        <v>6000</v>
      </c>
      <c r="N1803" t="s">
        <v>56</v>
      </c>
      <c r="O1803">
        <v>300</v>
      </c>
      <c r="P1803">
        <v>5700</v>
      </c>
      <c r="Q1803" t="s">
        <v>60</v>
      </c>
    </row>
    <row r="1804" spans="1:17">
      <c r="A1804">
        <v>1804</v>
      </c>
      <c r="B1804">
        <v>648</v>
      </c>
      <c r="C1804" s="12">
        <v>44595</v>
      </c>
      <c r="D1804">
        <v>14</v>
      </c>
      <c r="E1804">
        <v>23</v>
      </c>
      <c r="F1804">
        <v>1</v>
      </c>
      <c r="G1804" t="s">
        <v>33</v>
      </c>
      <c r="H1804" t="s">
        <v>20</v>
      </c>
      <c r="I1804" t="s">
        <v>49</v>
      </c>
      <c r="J1804" t="s">
        <v>43</v>
      </c>
      <c r="K1804">
        <v>3000</v>
      </c>
      <c r="L1804" t="s">
        <v>44</v>
      </c>
      <c r="M1804">
        <v>3000</v>
      </c>
      <c r="N1804" t="s">
        <v>56</v>
      </c>
      <c r="O1804">
        <v>150</v>
      </c>
      <c r="P1804">
        <v>2850</v>
      </c>
      <c r="Q1804" t="s">
        <v>61</v>
      </c>
    </row>
    <row r="1805" spans="1:17">
      <c r="A1805">
        <v>1805</v>
      </c>
      <c r="B1805">
        <v>47</v>
      </c>
      <c r="C1805" s="12">
        <v>44770</v>
      </c>
      <c r="D1805">
        <v>10</v>
      </c>
      <c r="E1805">
        <v>20</v>
      </c>
      <c r="F1805">
        <v>2</v>
      </c>
      <c r="G1805" t="s">
        <v>45</v>
      </c>
      <c r="H1805" t="s">
        <v>20</v>
      </c>
      <c r="I1805" t="s">
        <v>46</v>
      </c>
      <c r="J1805" t="s">
        <v>43</v>
      </c>
      <c r="K1805">
        <v>3000</v>
      </c>
      <c r="L1805" t="s">
        <v>44</v>
      </c>
      <c r="M1805">
        <v>6000</v>
      </c>
      <c r="N1805" t="s">
        <v>56</v>
      </c>
      <c r="O1805">
        <v>300</v>
      </c>
      <c r="P1805">
        <v>5700</v>
      </c>
      <c r="Q1805" t="s">
        <v>60</v>
      </c>
    </row>
    <row r="1806" spans="1:17">
      <c r="A1806">
        <v>1806</v>
      </c>
      <c r="B1806">
        <v>1274</v>
      </c>
      <c r="C1806" s="12">
        <v>44643</v>
      </c>
      <c r="D1806">
        <v>66</v>
      </c>
      <c r="E1806">
        <v>24</v>
      </c>
      <c r="F1806">
        <v>2</v>
      </c>
      <c r="G1806" t="s">
        <v>45</v>
      </c>
      <c r="H1806" t="s">
        <v>15</v>
      </c>
      <c r="I1806" t="s">
        <v>50</v>
      </c>
      <c r="J1806" t="s">
        <v>43</v>
      </c>
      <c r="K1806">
        <v>3000</v>
      </c>
      <c r="L1806" t="s">
        <v>44</v>
      </c>
      <c r="M1806">
        <v>6000</v>
      </c>
      <c r="N1806" t="s">
        <v>56</v>
      </c>
      <c r="O1806">
        <v>300</v>
      </c>
      <c r="P1806">
        <v>5700</v>
      </c>
      <c r="Q1806" t="s">
        <v>59</v>
      </c>
    </row>
    <row r="1807" spans="1:17">
      <c r="A1807">
        <v>1807</v>
      </c>
      <c r="B1807">
        <v>1185</v>
      </c>
      <c r="C1807" s="12">
        <v>44718</v>
      </c>
      <c r="D1807">
        <v>10</v>
      </c>
      <c r="E1807">
        <v>20</v>
      </c>
      <c r="F1807">
        <v>2</v>
      </c>
      <c r="G1807" t="s">
        <v>45</v>
      </c>
      <c r="H1807" t="s">
        <v>15</v>
      </c>
      <c r="I1807" t="s">
        <v>46</v>
      </c>
      <c r="J1807" t="s">
        <v>43</v>
      </c>
      <c r="K1807">
        <v>3000</v>
      </c>
      <c r="L1807" t="s">
        <v>44</v>
      </c>
      <c r="M1807">
        <v>6000</v>
      </c>
      <c r="N1807" t="s">
        <v>56</v>
      </c>
      <c r="O1807">
        <v>300</v>
      </c>
      <c r="P1807">
        <v>5700</v>
      </c>
      <c r="Q1807" t="s">
        <v>63</v>
      </c>
    </row>
    <row r="1808" spans="1:17">
      <c r="A1808">
        <v>1808</v>
      </c>
      <c r="B1808">
        <v>1058</v>
      </c>
      <c r="C1808" s="12">
        <v>44794</v>
      </c>
      <c r="D1808">
        <v>66</v>
      </c>
      <c r="E1808">
        <v>24</v>
      </c>
      <c r="F1808">
        <v>1</v>
      </c>
      <c r="G1808" t="s">
        <v>14</v>
      </c>
      <c r="H1808" t="s">
        <v>15</v>
      </c>
      <c r="I1808" t="s">
        <v>50</v>
      </c>
      <c r="J1808" t="s">
        <v>43</v>
      </c>
      <c r="K1808">
        <v>3000</v>
      </c>
      <c r="L1808" t="s">
        <v>44</v>
      </c>
      <c r="M1808">
        <v>3000</v>
      </c>
      <c r="N1808" t="s">
        <v>56</v>
      </c>
      <c r="O1808">
        <v>150</v>
      </c>
      <c r="P1808">
        <v>2850</v>
      </c>
      <c r="Q1808" t="s">
        <v>58</v>
      </c>
    </row>
    <row r="1809" spans="1:17">
      <c r="A1809">
        <v>1809</v>
      </c>
      <c r="B1809">
        <v>1470</v>
      </c>
      <c r="C1809" s="12">
        <v>44669</v>
      </c>
      <c r="D1809">
        <v>66</v>
      </c>
      <c r="E1809">
        <v>24</v>
      </c>
      <c r="F1809">
        <v>2</v>
      </c>
      <c r="G1809" t="s">
        <v>22</v>
      </c>
      <c r="H1809" t="s">
        <v>15</v>
      </c>
      <c r="I1809" t="s">
        <v>50</v>
      </c>
      <c r="J1809" t="s">
        <v>43</v>
      </c>
      <c r="K1809">
        <v>3000</v>
      </c>
      <c r="L1809" t="s">
        <v>44</v>
      </c>
      <c r="M1809">
        <v>6000</v>
      </c>
      <c r="N1809" t="s">
        <v>56</v>
      </c>
      <c r="O1809">
        <v>300</v>
      </c>
      <c r="P1809">
        <v>5700</v>
      </c>
      <c r="Q1809" t="s">
        <v>57</v>
      </c>
    </row>
    <row r="1810" spans="1:17">
      <c r="A1810">
        <v>1810</v>
      </c>
      <c r="B1810">
        <v>1211</v>
      </c>
      <c r="C1810" s="12">
        <v>44784</v>
      </c>
      <c r="D1810">
        <v>10</v>
      </c>
      <c r="E1810">
        <v>20</v>
      </c>
      <c r="F1810">
        <v>2</v>
      </c>
      <c r="G1810" t="s">
        <v>30</v>
      </c>
      <c r="H1810" t="s">
        <v>15</v>
      </c>
      <c r="I1810" t="s">
        <v>46</v>
      </c>
      <c r="J1810" t="s">
        <v>43</v>
      </c>
      <c r="K1810">
        <v>3000</v>
      </c>
      <c r="L1810" t="s">
        <v>44</v>
      </c>
      <c r="M1810">
        <v>6000</v>
      </c>
      <c r="N1810" t="s">
        <v>56</v>
      </c>
      <c r="O1810">
        <v>300</v>
      </c>
      <c r="P1810">
        <v>5700</v>
      </c>
      <c r="Q1810" t="s">
        <v>58</v>
      </c>
    </row>
    <row r="1811" spans="1:17">
      <c r="A1811">
        <v>1811</v>
      </c>
      <c r="B1811">
        <v>807</v>
      </c>
      <c r="C1811" s="12">
        <v>44604</v>
      </c>
      <c r="D1811">
        <v>10</v>
      </c>
      <c r="E1811">
        <v>20</v>
      </c>
      <c r="F1811">
        <v>1</v>
      </c>
      <c r="G1811" t="s">
        <v>30</v>
      </c>
      <c r="H1811" t="s">
        <v>20</v>
      </c>
      <c r="I1811" t="s">
        <v>46</v>
      </c>
      <c r="J1811" t="s">
        <v>43</v>
      </c>
      <c r="K1811">
        <v>3000</v>
      </c>
      <c r="L1811" t="s">
        <v>44</v>
      </c>
      <c r="M1811">
        <v>3000</v>
      </c>
      <c r="N1811" t="s">
        <v>56</v>
      </c>
      <c r="O1811">
        <v>150</v>
      </c>
      <c r="P1811">
        <v>2850</v>
      </c>
      <c r="Q1811" t="s">
        <v>61</v>
      </c>
    </row>
    <row r="1812" spans="1:17">
      <c r="A1812">
        <v>1812</v>
      </c>
      <c r="B1812">
        <v>1043</v>
      </c>
      <c r="C1812" s="12">
        <v>44667</v>
      </c>
      <c r="D1812">
        <v>6</v>
      </c>
      <c r="E1812">
        <v>22</v>
      </c>
      <c r="F1812">
        <v>2</v>
      </c>
      <c r="G1812" t="s">
        <v>14</v>
      </c>
      <c r="H1812" t="s">
        <v>15</v>
      </c>
      <c r="I1812" t="s">
        <v>48</v>
      </c>
      <c r="J1812" t="s">
        <v>43</v>
      </c>
      <c r="K1812">
        <v>3000</v>
      </c>
      <c r="L1812" t="s">
        <v>44</v>
      </c>
      <c r="M1812">
        <v>6000</v>
      </c>
      <c r="N1812" t="s">
        <v>56</v>
      </c>
      <c r="O1812">
        <v>300</v>
      </c>
      <c r="P1812">
        <v>5700</v>
      </c>
      <c r="Q1812" t="s">
        <v>57</v>
      </c>
    </row>
    <row r="1813" spans="1:17">
      <c r="A1813">
        <v>1813</v>
      </c>
      <c r="B1813">
        <v>744</v>
      </c>
      <c r="C1813" s="12">
        <v>44798</v>
      </c>
      <c r="D1813">
        <v>66</v>
      </c>
      <c r="E1813">
        <v>19</v>
      </c>
      <c r="F1813">
        <v>2</v>
      </c>
      <c r="G1813" t="s">
        <v>33</v>
      </c>
      <c r="H1813" t="s">
        <v>20</v>
      </c>
      <c r="I1813" t="s">
        <v>42</v>
      </c>
      <c r="J1813" t="s">
        <v>43</v>
      </c>
      <c r="K1813">
        <v>3000</v>
      </c>
      <c r="L1813" t="s">
        <v>44</v>
      </c>
      <c r="M1813">
        <v>6000</v>
      </c>
      <c r="N1813" t="s">
        <v>56</v>
      </c>
      <c r="O1813">
        <v>300</v>
      </c>
      <c r="P1813">
        <v>5700</v>
      </c>
      <c r="Q1813" t="s">
        <v>58</v>
      </c>
    </row>
    <row r="1814" spans="1:17">
      <c r="A1814">
        <v>1814</v>
      </c>
      <c r="B1814">
        <v>811</v>
      </c>
      <c r="C1814" s="12">
        <v>44626</v>
      </c>
      <c r="D1814">
        <v>66</v>
      </c>
      <c r="E1814">
        <v>19</v>
      </c>
      <c r="F1814">
        <v>2</v>
      </c>
      <c r="G1814" t="s">
        <v>19</v>
      </c>
      <c r="H1814" t="s">
        <v>15</v>
      </c>
      <c r="I1814" t="s">
        <v>42</v>
      </c>
      <c r="J1814" t="s">
        <v>43</v>
      </c>
      <c r="K1814">
        <v>3000</v>
      </c>
      <c r="L1814" t="s">
        <v>44</v>
      </c>
      <c r="M1814">
        <v>6000</v>
      </c>
      <c r="N1814" t="s">
        <v>19</v>
      </c>
      <c r="O1814">
        <v>0</v>
      </c>
      <c r="P1814">
        <v>6000</v>
      </c>
      <c r="Q1814" t="s">
        <v>59</v>
      </c>
    </row>
    <row r="1815" spans="1:17">
      <c r="A1815">
        <v>1815</v>
      </c>
      <c r="B1815">
        <v>206</v>
      </c>
      <c r="C1815" s="12">
        <v>44563</v>
      </c>
      <c r="D1815">
        <v>6</v>
      </c>
      <c r="E1815">
        <v>22</v>
      </c>
      <c r="F1815">
        <v>1</v>
      </c>
      <c r="G1815" t="s">
        <v>33</v>
      </c>
      <c r="H1815" t="s">
        <v>15</v>
      </c>
      <c r="I1815" t="s">
        <v>48</v>
      </c>
      <c r="J1815" t="s">
        <v>43</v>
      </c>
      <c r="K1815">
        <v>3000</v>
      </c>
      <c r="L1815" t="s">
        <v>44</v>
      </c>
      <c r="M1815">
        <v>3000</v>
      </c>
      <c r="N1815" t="s">
        <v>56</v>
      </c>
      <c r="O1815">
        <v>150</v>
      </c>
      <c r="P1815">
        <v>2850</v>
      </c>
      <c r="Q1815" t="s">
        <v>62</v>
      </c>
    </row>
    <row r="1816" spans="1:17">
      <c r="A1816">
        <v>1816</v>
      </c>
      <c r="B1816">
        <v>400</v>
      </c>
      <c r="C1816" s="12">
        <v>44647</v>
      </c>
      <c r="D1816">
        <v>14</v>
      </c>
      <c r="E1816">
        <v>23</v>
      </c>
      <c r="F1816">
        <v>1</v>
      </c>
      <c r="G1816" t="s">
        <v>33</v>
      </c>
      <c r="H1816" t="s">
        <v>20</v>
      </c>
      <c r="I1816" t="s">
        <v>49</v>
      </c>
      <c r="J1816" t="s">
        <v>43</v>
      </c>
      <c r="K1816">
        <v>3000</v>
      </c>
      <c r="L1816" t="s">
        <v>44</v>
      </c>
      <c r="M1816">
        <v>3000</v>
      </c>
      <c r="N1816" t="s">
        <v>56</v>
      </c>
      <c r="O1816">
        <v>150</v>
      </c>
      <c r="P1816">
        <v>2850</v>
      </c>
      <c r="Q1816" t="s">
        <v>59</v>
      </c>
    </row>
    <row r="1817" spans="1:17">
      <c r="A1817">
        <v>1817</v>
      </c>
      <c r="B1817">
        <v>1405</v>
      </c>
      <c r="C1817" s="12">
        <v>44627</v>
      </c>
      <c r="D1817">
        <v>10</v>
      </c>
      <c r="E1817">
        <v>20</v>
      </c>
      <c r="F1817">
        <v>2</v>
      </c>
      <c r="G1817" t="s">
        <v>14</v>
      </c>
      <c r="H1817" t="s">
        <v>20</v>
      </c>
      <c r="I1817" t="s">
        <v>46</v>
      </c>
      <c r="J1817" t="s">
        <v>43</v>
      </c>
      <c r="K1817">
        <v>3000</v>
      </c>
      <c r="L1817" t="s">
        <v>44</v>
      </c>
      <c r="M1817">
        <v>6000</v>
      </c>
      <c r="N1817" t="s">
        <v>56</v>
      </c>
      <c r="O1817">
        <v>300</v>
      </c>
      <c r="P1817">
        <v>5700</v>
      </c>
      <c r="Q1817" t="s">
        <v>59</v>
      </c>
    </row>
    <row r="1818" spans="1:17">
      <c r="A1818">
        <v>1818</v>
      </c>
      <c r="B1818">
        <v>921</v>
      </c>
      <c r="C1818" s="12">
        <v>44803</v>
      </c>
      <c r="D1818">
        <v>6</v>
      </c>
      <c r="E1818">
        <v>22</v>
      </c>
      <c r="F1818">
        <v>1</v>
      </c>
      <c r="G1818" t="s">
        <v>30</v>
      </c>
      <c r="H1818" t="s">
        <v>15</v>
      </c>
      <c r="I1818" t="s">
        <v>48</v>
      </c>
      <c r="J1818" t="s">
        <v>43</v>
      </c>
      <c r="K1818">
        <v>3000</v>
      </c>
      <c r="L1818" t="s">
        <v>44</v>
      </c>
      <c r="M1818">
        <v>3000</v>
      </c>
      <c r="N1818" t="s">
        <v>56</v>
      </c>
      <c r="O1818">
        <v>150</v>
      </c>
      <c r="P1818">
        <v>2850</v>
      </c>
      <c r="Q1818" t="s">
        <v>58</v>
      </c>
    </row>
    <row r="1819" spans="1:17">
      <c r="A1819">
        <v>1819</v>
      </c>
      <c r="B1819">
        <v>692</v>
      </c>
      <c r="C1819" s="12">
        <v>44587</v>
      </c>
      <c r="D1819">
        <v>14</v>
      </c>
      <c r="E1819">
        <v>23</v>
      </c>
      <c r="F1819">
        <v>1</v>
      </c>
      <c r="G1819" t="s">
        <v>33</v>
      </c>
      <c r="H1819" t="s">
        <v>20</v>
      </c>
      <c r="I1819" t="s">
        <v>49</v>
      </c>
      <c r="J1819" t="s">
        <v>43</v>
      </c>
      <c r="K1819">
        <v>3000</v>
      </c>
      <c r="L1819" t="s">
        <v>44</v>
      </c>
      <c r="M1819">
        <v>3000</v>
      </c>
      <c r="N1819" t="s">
        <v>56</v>
      </c>
      <c r="O1819">
        <v>150</v>
      </c>
      <c r="P1819">
        <v>2850</v>
      </c>
      <c r="Q1819" t="s">
        <v>62</v>
      </c>
    </row>
    <row r="1820" spans="1:17">
      <c r="A1820">
        <v>1820</v>
      </c>
      <c r="B1820">
        <v>906</v>
      </c>
      <c r="C1820" s="12">
        <v>44596</v>
      </c>
      <c r="D1820">
        <v>66</v>
      </c>
      <c r="E1820">
        <v>19</v>
      </c>
      <c r="F1820">
        <v>1</v>
      </c>
      <c r="G1820" t="s">
        <v>33</v>
      </c>
      <c r="H1820" t="s">
        <v>15</v>
      </c>
      <c r="I1820" t="s">
        <v>42</v>
      </c>
      <c r="J1820" t="s">
        <v>43</v>
      </c>
      <c r="K1820">
        <v>3000</v>
      </c>
      <c r="L1820" t="s">
        <v>44</v>
      </c>
      <c r="M1820">
        <v>3000</v>
      </c>
      <c r="N1820" t="s">
        <v>56</v>
      </c>
      <c r="O1820">
        <v>150</v>
      </c>
      <c r="P1820">
        <v>2850</v>
      </c>
      <c r="Q1820" t="s">
        <v>61</v>
      </c>
    </row>
    <row r="1821" spans="1:17">
      <c r="A1821">
        <v>1821</v>
      </c>
      <c r="B1821">
        <v>1181</v>
      </c>
      <c r="C1821" s="12">
        <v>44756</v>
      </c>
      <c r="D1821">
        <v>66</v>
      </c>
      <c r="E1821">
        <v>19</v>
      </c>
      <c r="F1821">
        <v>1</v>
      </c>
      <c r="G1821" t="s">
        <v>33</v>
      </c>
      <c r="H1821" t="s">
        <v>20</v>
      </c>
      <c r="I1821" t="s">
        <v>42</v>
      </c>
      <c r="J1821" t="s">
        <v>43</v>
      </c>
      <c r="K1821">
        <v>3000</v>
      </c>
      <c r="L1821" t="s">
        <v>44</v>
      </c>
      <c r="M1821">
        <v>3000</v>
      </c>
      <c r="N1821" t="s">
        <v>56</v>
      </c>
      <c r="O1821">
        <v>150</v>
      </c>
      <c r="P1821">
        <v>2850</v>
      </c>
      <c r="Q1821" t="s">
        <v>60</v>
      </c>
    </row>
    <row r="1822" spans="1:17">
      <c r="A1822">
        <v>1822</v>
      </c>
      <c r="B1822">
        <v>743</v>
      </c>
      <c r="C1822" s="12">
        <v>44659</v>
      </c>
      <c r="D1822">
        <v>6</v>
      </c>
      <c r="E1822">
        <v>22</v>
      </c>
      <c r="F1822">
        <v>1</v>
      </c>
      <c r="G1822" t="s">
        <v>33</v>
      </c>
      <c r="H1822" t="s">
        <v>15</v>
      </c>
      <c r="I1822" t="s">
        <v>48</v>
      </c>
      <c r="J1822" t="s">
        <v>43</v>
      </c>
      <c r="K1822">
        <v>3000</v>
      </c>
      <c r="L1822" t="s">
        <v>44</v>
      </c>
      <c r="M1822">
        <v>3000</v>
      </c>
      <c r="N1822" t="s">
        <v>56</v>
      </c>
      <c r="O1822">
        <v>150</v>
      </c>
      <c r="P1822">
        <v>2850</v>
      </c>
      <c r="Q1822" t="s">
        <v>57</v>
      </c>
    </row>
    <row r="1823" spans="1:17">
      <c r="A1823">
        <v>1823</v>
      </c>
      <c r="B1823">
        <v>1189</v>
      </c>
      <c r="C1823" s="12">
        <v>44638</v>
      </c>
      <c r="D1823">
        <v>6</v>
      </c>
      <c r="E1823">
        <v>22</v>
      </c>
      <c r="F1823">
        <v>1</v>
      </c>
      <c r="G1823" t="s">
        <v>33</v>
      </c>
      <c r="H1823" t="s">
        <v>15</v>
      </c>
      <c r="I1823" t="s">
        <v>48</v>
      </c>
      <c r="J1823" t="s">
        <v>43</v>
      </c>
      <c r="K1823">
        <v>3000</v>
      </c>
      <c r="L1823" t="s">
        <v>44</v>
      </c>
      <c r="M1823">
        <v>3000</v>
      </c>
      <c r="N1823" t="s">
        <v>56</v>
      </c>
      <c r="O1823">
        <v>150</v>
      </c>
      <c r="P1823">
        <v>2850</v>
      </c>
      <c r="Q1823" t="s">
        <v>59</v>
      </c>
    </row>
    <row r="1824" spans="1:17">
      <c r="A1824">
        <v>1824</v>
      </c>
      <c r="B1824">
        <v>153</v>
      </c>
      <c r="C1824" s="12">
        <v>44784</v>
      </c>
      <c r="D1824">
        <v>66</v>
      </c>
      <c r="E1824">
        <v>24</v>
      </c>
      <c r="F1824">
        <v>1</v>
      </c>
      <c r="G1824" t="s">
        <v>14</v>
      </c>
      <c r="H1824" t="s">
        <v>20</v>
      </c>
      <c r="I1824" t="s">
        <v>50</v>
      </c>
      <c r="J1824" t="s">
        <v>43</v>
      </c>
      <c r="K1824">
        <v>3000</v>
      </c>
      <c r="L1824" t="s">
        <v>44</v>
      </c>
      <c r="M1824">
        <v>3000</v>
      </c>
      <c r="N1824" t="s">
        <v>56</v>
      </c>
      <c r="O1824">
        <v>150</v>
      </c>
      <c r="P1824">
        <v>2850</v>
      </c>
      <c r="Q1824" t="s">
        <v>58</v>
      </c>
    </row>
    <row r="1825" spans="1:17">
      <c r="A1825">
        <v>1825</v>
      </c>
      <c r="B1825">
        <v>1470</v>
      </c>
      <c r="C1825" s="12">
        <v>44669</v>
      </c>
      <c r="D1825">
        <v>14</v>
      </c>
      <c r="E1825">
        <v>23</v>
      </c>
      <c r="F1825">
        <v>1</v>
      </c>
      <c r="G1825" t="s">
        <v>22</v>
      </c>
      <c r="H1825" t="s">
        <v>15</v>
      </c>
      <c r="I1825" t="s">
        <v>49</v>
      </c>
      <c r="J1825" t="s">
        <v>43</v>
      </c>
      <c r="K1825">
        <v>3000</v>
      </c>
      <c r="L1825" t="s">
        <v>44</v>
      </c>
      <c r="M1825">
        <v>3000</v>
      </c>
      <c r="N1825" t="s">
        <v>56</v>
      </c>
      <c r="O1825">
        <v>150</v>
      </c>
      <c r="P1825">
        <v>2850</v>
      </c>
      <c r="Q1825" t="s">
        <v>57</v>
      </c>
    </row>
    <row r="1826" spans="1:17">
      <c r="A1826">
        <v>1826</v>
      </c>
      <c r="B1826">
        <v>21</v>
      </c>
      <c r="C1826" s="12">
        <v>44726</v>
      </c>
      <c r="D1826">
        <v>6</v>
      </c>
      <c r="E1826">
        <v>22</v>
      </c>
      <c r="F1826">
        <v>1</v>
      </c>
      <c r="G1826" t="s">
        <v>14</v>
      </c>
      <c r="H1826" t="s">
        <v>20</v>
      </c>
      <c r="I1826" t="s">
        <v>48</v>
      </c>
      <c r="J1826" t="s">
        <v>43</v>
      </c>
      <c r="K1826">
        <v>3000</v>
      </c>
      <c r="L1826" t="s">
        <v>44</v>
      </c>
      <c r="M1826">
        <v>3000</v>
      </c>
      <c r="N1826" t="s">
        <v>56</v>
      </c>
      <c r="O1826">
        <v>150</v>
      </c>
      <c r="P1826">
        <v>2850</v>
      </c>
      <c r="Q1826" t="s">
        <v>63</v>
      </c>
    </row>
    <row r="1827" spans="1:17">
      <c r="A1827">
        <v>1827</v>
      </c>
      <c r="B1827">
        <v>753</v>
      </c>
      <c r="C1827" s="12">
        <v>44680</v>
      </c>
      <c r="D1827">
        <v>10</v>
      </c>
      <c r="E1827">
        <v>20</v>
      </c>
      <c r="F1827">
        <v>1</v>
      </c>
      <c r="G1827" t="s">
        <v>19</v>
      </c>
      <c r="H1827" t="s">
        <v>15</v>
      </c>
      <c r="I1827" t="s">
        <v>46</v>
      </c>
      <c r="J1827" t="s">
        <v>43</v>
      </c>
      <c r="K1827">
        <v>3000</v>
      </c>
      <c r="L1827" t="s">
        <v>44</v>
      </c>
      <c r="M1827">
        <v>3000</v>
      </c>
      <c r="N1827" t="s">
        <v>19</v>
      </c>
      <c r="O1827">
        <v>0</v>
      </c>
      <c r="P1827">
        <v>3000</v>
      </c>
      <c r="Q1827" t="s">
        <v>57</v>
      </c>
    </row>
    <row r="1828" spans="1:17">
      <c r="A1828">
        <v>1828</v>
      </c>
      <c r="B1828">
        <v>800</v>
      </c>
      <c r="C1828" s="12">
        <v>44726</v>
      </c>
      <c r="D1828">
        <v>10</v>
      </c>
      <c r="E1828">
        <v>20</v>
      </c>
      <c r="F1828">
        <v>2</v>
      </c>
      <c r="G1828" t="s">
        <v>45</v>
      </c>
      <c r="H1828" t="s">
        <v>20</v>
      </c>
      <c r="I1828" t="s">
        <v>46</v>
      </c>
      <c r="J1828" t="s">
        <v>43</v>
      </c>
      <c r="K1828">
        <v>3000</v>
      </c>
      <c r="L1828" t="s">
        <v>44</v>
      </c>
      <c r="M1828">
        <v>6000</v>
      </c>
      <c r="N1828" t="s">
        <v>56</v>
      </c>
      <c r="O1828">
        <v>300</v>
      </c>
      <c r="P1828">
        <v>5700</v>
      </c>
      <c r="Q1828" t="s">
        <v>63</v>
      </c>
    </row>
    <row r="1829" spans="1:17">
      <c r="A1829">
        <v>1829</v>
      </c>
      <c r="B1829">
        <v>242</v>
      </c>
      <c r="C1829" s="12">
        <v>44609</v>
      </c>
      <c r="D1829">
        <v>6</v>
      </c>
      <c r="E1829">
        <v>22</v>
      </c>
      <c r="F1829">
        <v>1</v>
      </c>
      <c r="G1829" t="s">
        <v>19</v>
      </c>
      <c r="H1829" t="s">
        <v>20</v>
      </c>
      <c r="I1829" t="s">
        <v>48</v>
      </c>
      <c r="J1829" t="s">
        <v>43</v>
      </c>
      <c r="K1829">
        <v>3000</v>
      </c>
      <c r="L1829" t="s">
        <v>44</v>
      </c>
      <c r="M1829">
        <v>3000</v>
      </c>
      <c r="N1829" t="s">
        <v>19</v>
      </c>
      <c r="O1829">
        <v>0</v>
      </c>
      <c r="P1829">
        <v>3000</v>
      </c>
      <c r="Q1829" t="s">
        <v>61</v>
      </c>
    </row>
    <row r="1830" spans="1:17">
      <c r="A1830">
        <v>1830</v>
      </c>
      <c r="B1830">
        <v>1161</v>
      </c>
      <c r="C1830" s="12">
        <v>44718</v>
      </c>
      <c r="D1830">
        <v>66</v>
      </c>
      <c r="E1830">
        <v>24</v>
      </c>
      <c r="F1830">
        <v>2</v>
      </c>
      <c r="G1830" t="s">
        <v>33</v>
      </c>
      <c r="H1830" t="s">
        <v>20</v>
      </c>
      <c r="I1830" t="s">
        <v>50</v>
      </c>
      <c r="J1830" t="s">
        <v>43</v>
      </c>
      <c r="K1830">
        <v>3000</v>
      </c>
      <c r="L1830" t="s">
        <v>44</v>
      </c>
      <c r="M1830">
        <v>6000</v>
      </c>
      <c r="N1830" t="s">
        <v>56</v>
      </c>
      <c r="O1830">
        <v>300</v>
      </c>
      <c r="P1830">
        <v>5700</v>
      </c>
      <c r="Q1830" t="s">
        <v>63</v>
      </c>
    </row>
    <row r="1831" spans="1:17">
      <c r="A1831">
        <v>1831</v>
      </c>
      <c r="B1831">
        <v>1425</v>
      </c>
      <c r="C1831" s="12">
        <v>44706</v>
      </c>
      <c r="D1831">
        <v>14</v>
      </c>
      <c r="E1831">
        <v>23</v>
      </c>
      <c r="F1831">
        <v>2</v>
      </c>
      <c r="G1831" t="s">
        <v>30</v>
      </c>
      <c r="H1831" t="s">
        <v>20</v>
      </c>
      <c r="I1831" t="s">
        <v>49</v>
      </c>
      <c r="J1831" t="s">
        <v>43</v>
      </c>
      <c r="K1831">
        <v>3000</v>
      </c>
      <c r="L1831" t="s">
        <v>44</v>
      </c>
      <c r="M1831">
        <v>6000</v>
      </c>
      <c r="N1831" t="s">
        <v>56</v>
      </c>
      <c r="O1831">
        <v>300</v>
      </c>
      <c r="P1831">
        <v>5700</v>
      </c>
      <c r="Q1831" t="s">
        <v>64</v>
      </c>
    </row>
    <row r="1832" spans="1:17">
      <c r="A1832">
        <v>1832</v>
      </c>
      <c r="B1832">
        <v>316</v>
      </c>
      <c r="C1832" s="12">
        <v>44734</v>
      </c>
      <c r="D1832">
        <v>14</v>
      </c>
      <c r="E1832">
        <v>23</v>
      </c>
      <c r="F1832">
        <v>2</v>
      </c>
      <c r="G1832" t="s">
        <v>30</v>
      </c>
      <c r="H1832" t="s">
        <v>15</v>
      </c>
      <c r="I1832" t="s">
        <v>49</v>
      </c>
      <c r="J1832" t="s">
        <v>43</v>
      </c>
      <c r="K1832">
        <v>3000</v>
      </c>
      <c r="L1832" t="s">
        <v>44</v>
      </c>
      <c r="M1832">
        <v>6000</v>
      </c>
      <c r="N1832" t="s">
        <v>56</v>
      </c>
      <c r="O1832">
        <v>300</v>
      </c>
      <c r="P1832">
        <v>5700</v>
      </c>
      <c r="Q1832" t="s">
        <v>63</v>
      </c>
    </row>
    <row r="1833" spans="1:17">
      <c r="A1833">
        <v>1833</v>
      </c>
      <c r="B1833">
        <v>885</v>
      </c>
      <c r="C1833" s="12">
        <v>44654</v>
      </c>
      <c r="D1833">
        <v>6</v>
      </c>
      <c r="E1833">
        <v>22</v>
      </c>
      <c r="F1833">
        <v>2</v>
      </c>
      <c r="G1833" t="s">
        <v>30</v>
      </c>
      <c r="H1833" t="s">
        <v>20</v>
      </c>
      <c r="I1833" t="s">
        <v>48</v>
      </c>
      <c r="J1833" t="s">
        <v>43</v>
      </c>
      <c r="K1833">
        <v>3000</v>
      </c>
      <c r="L1833" t="s">
        <v>44</v>
      </c>
      <c r="M1833">
        <v>6000</v>
      </c>
      <c r="N1833" t="s">
        <v>56</v>
      </c>
      <c r="O1833">
        <v>300</v>
      </c>
      <c r="P1833">
        <v>5700</v>
      </c>
      <c r="Q1833" t="s">
        <v>57</v>
      </c>
    </row>
    <row r="1834" spans="1:17">
      <c r="A1834">
        <v>1834</v>
      </c>
      <c r="B1834">
        <v>656</v>
      </c>
      <c r="C1834" s="12">
        <v>44653</v>
      </c>
      <c r="D1834">
        <v>66</v>
      </c>
      <c r="E1834">
        <v>19</v>
      </c>
      <c r="F1834">
        <v>2</v>
      </c>
      <c r="G1834" t="s">
        <v>45</v>
      </c>
      <c r="H1834" t="s">
        <v>15</v>
      </c>
      <c r="I1834" t="s">
        <v>42</v>
      </c>
      <c r="J1834" t="s">
        <v>43</v>
      </c>
      <c r="K1834">
        <v>3000</v>
      </c>
      <c r="L1834" t="s">
        <v>44</v>
      </c>
      <c r="M1834">
        <v>6000</v>
      </c>
      <c r="N1834" t="s">
        <v>56</v>
      </c>
      <c r="O1834">
        <v>300</v>
      </c>
      <c r="P1834">
        <v>5700</v>
      </c>
      <c r="Q1834" t="s">
        <v>57</v>
      </c>
    </row>
    <row r="1835" spans="1:17">
      <c r="A1835">
        <v>1835</v>
      </c>
      <c r="B1835">
        <v>1234</v>
      </c>
      <c r="C1835" s="12">
        <v>44587</v>
      </c>
      <c r="D1835">
        <v>14</v>
      </c>
      <c r="E1835">
        <v>23</v>
      </c>
      <c r="F1835">
        <v>2</v>
      </c>
      <c r="G1835" t="s">
        <v>19</v>
      </c>
      <c r="H1835" t="s">
        <v>15</v>
      </c>
      <c r="I1835" t="s">
        <v>49</v>
      </c>
      <c r="J1835" t="s">
        <v>43</v>
      </c>
      <c r="K1835">
        <v>3000</v>
      </c>
      <c r="L1835" t="s">
        <v>44</v>
      </c>
      <c r="M1835">
        <v>6000</v>
      </c>
      <c r="N1835" t="s">
        <v>19</v>
      </c>
      <c r="O1835">
        <v>0</v>
      </c>
      <c r="P1835">
        <v>6000</v>
      </c>
      <c r="Q1835" t="s">
        <v>62</v>
      </c>
    </row>
    <row r="1836" spans="1:17">
      <c r="A1836">
        <v>1836</v>
      </c>
      <c r="B1836">
        <v>727</v>
      </c>
      <c r="C1836" s="12">
        <v>44610</v>
      </c>
      <c r="D1836">
        <v>14</v>
      </c>
      <c r="E1836">
        <v>23</v>
      </c>
      <c r="F1836">
        <v>2</v>
      </c>
      <c r="G1836" t="s">
        <v>33</v>
      </c>
      <c r="H1836" t="s">
        <v>20</v>
      </c>
      <c r="I1836" t="s">
        <v>49</v>
      </c>
      <c r="J1836" t="s">
        <v>43</v>
      </c>
      <c r="K1836">
        <v>3000</v>
      </c>
      <c r="L1836" t="s">
        <v>44</v>
      </c>
      <c r="M1836">
        <v>6000</v>
      </c>
      <c r="N1836" t="s">
        <v>56</v>
      </c>
      <c r="O1836">
        <v>300</v>
      </c>
      <c r="P1836">
        <v>5700</v>
      </c>
      <c r="Q1836" t="s">
        <v>61</v>
      </c>
    </row>
    <row r="1837" spans="1:17">
      <c r="A1837">
        <v>1837</v>
      </c>
      <c r="B1837">
        <v>151</v>
      </c>
      <c r="C1837" s="12">
        <v>44640</v>
      </c>
      <c r="D1837">
        <v>6</v>
      </c>
      <c r="E1837">
        <v>22</v>
      </c>
      <c r="F1837">
        <v>1</v>
      </c>
      <c r="G1837" t="s">
        <v>22</v>
      </c>
      <c r="H1837" t="s">
        <v>15</v>
      </c>
      <c r="I1837" t="s">
        <v>48</v>
      </c>
      <c r="J1837" t="s">
        <v>43</v>
      </c>
      <c r="K1837">
        <v>3000</v>
      </c>
      <c r="L1837" t="s">
        <v>44</v>
      </c>
      <c r="M1837">
        <v>3000</v>
      </c>
      <c r="N1837" t="s">
        <v>56</v>
      </c>
      <c r="O1837">
        <v>150</v>
      </c>
      <c r="P1837">
        <v>2850</v>
      </c>
      <c r="Q1837" t="s">
        <v>59</v>
      </c>
    </row>
    <row r="1838" spans="1:17">
      <c r="A1838">
        <v>1838</v>
      </c>
      <c r="B1838">
        <v>821</v>
      </c>
      <c r="C1838" s="12">
        <v>44770</v>
      </c>
      <c r="D1838">
        <v>66</v>
      </c>
      <c r="E1838">
        <v>19</v>
      </c>
      <c r="F1838">
        <v>2</v>
      </c>
      <c r="G1838" t="s">
        <v>33</v>
      </c>
      <c r="H1838" t="s">
        <v>20</v>
      </c>
      <c r="I1838" t="s">
        <v>42</v>
      </c>
      <c r="J1838" t="s">
        <v>43</v>
      </c>
      <c r="K1838">
        <v>3000</v>
      </c>
      <c r="L1838" t="s">
        <v>44</v>
      </c>
      <c r="M1838">
        <v>6000</v>
      </c>
      <c r="N1838" t="s">
        <v>56</v>
      </c>
      <c r="O1838">
        <v>300</v>
      </c>
      <c r="P1838">
        <v>5700</v>
      </c>
      <c r="Q1838" t="s">
        <v>60</v>
      </c>
    </row>
    <row r="1839" spans="1:17">
      <c r="A1839">
        <v>1839</v>
      </c>
      <c r="B1839">
        <v>909</v>
      </c>
      <c r="C1839" s="12">
        <v>44606</v>
      </c>
      <c r="D1839">
        <v>10</v>
      </c>
      <c r="E1839">
        <v>20</v>
      </c>
      <c r="F1839">
        <v>1</v>
      </c>
      <c r="G1839" t="s">
        <v>22</v>
      </c>
      <c r="H1839" t="s">
        <v>20</v>
      </c>
      <c r="I1839" t="s">
        <v>46</v>
      </c>
      <c r="J1839" t="s">
        <v>43</v>
      </c>
      <c r="K1839">
        <v>3000</v>
      </c>
      <c r="L1839" t="s">
        <v>44</v>
      </c>
      <c r="M1839">
        <v>3000</v>
      </c>
      <c r="N1839" t="s">
        <v>56</v>
      </c>
      <c r="O1839">
        <v>150</v>
      </c>
      <c r="P1839">
        <v>2850</v>
      </c>
      <c r="Q1839" t="s">
        <v>61</v>
      </c>
    </row>
    <row r="1840" spans="1:17">
      <c r="A1840">
        <v>1840</v>
      </c>
      <c r="B1840">
        <v>1137</v>
      </c>
      <c r="C1840" s="12">
        <v>44599</v>
      </c>
      <c r="D1840">
        <v>6</v>
      </c>
      <c r="E1840">
        <v>22</v>
      </c>
      <c r="F1840">
        <v>2</v>
      </c>
      <c r="G1840" t="s">
        <v>45</v>
      </c>
      <c r="H1840" t="s">
        <v>15</v>
      </c>
      <c r="I1840" t="s">
        <v>48</v>
      </c>
      <c r="J1840" t="s">
        <v>43</v>
      </c>
      <c r="K1840">
        <v>3000</v>
      </c>
      <c r="L1840" t="s">
        <v>44</v>
      </c>
      <c r="M1840">
        <v>6000</v>
      </c>
      <c r="N1840" t="s">
        <v>56</v>
      </c>
      <c r="O1840">
        <v>300</v>
      </c>
      <c r="P1840">
        <v>5700</v>
      </c>
      <c r="Q1840" t="s">
        <v>61</v>
      </c>
    </row>
    <row r="1841" spans="1:17">
      <c r="A1841">
        <v>1841</v>
      </c>
      <c r="B1841">
        <v>809</v>
      </c>
      <c r="C1841" s="12">
        <v>44792</v>
      </c>
      <c r="D1841">
        <v>66</v>
      </c>
      <c r="E1841">
        <v>24</v>
      </c>
      <c r="F1841">
        <v>2</v>
      </c>
      <c r="G1841" t="s">
        <v>19</v>
      </c>
      <c r="H1841" t="s">
        <v>15</v>
      </c>
      <c r="I1841" t="s">
        <v>50</v>
      </c>
      <c r="J1841" t="s">
        <v>43</v>
      </c>
      <c r="K1841">
        <v>3000</v>
      </c>
      <c r="L1841" t="s">
        <v>44</v>
      </c>
      <c r="M1841">
        <v>6000</v>
      </c>
      <c r="N1841" t="s">
        <v>19</v>
      </c>
      <c r="O1841">
        <v>0</v>
      </c>
      <c r="P1841">
        <v>6000</v>
      </c>
      <c r="Q1841" t="s">
        <v>58</v>
      </c>
    </row>
    <row r="1842" spans="1:17">
      <c r="A1842">
        <v>1842</v>
      </c>
      <c r="B1842">
        <v>1448</v>
      </c>
      <c r="C1842" s="12">
        <v>44781</v>
      </c>
      <c r="D1842">
        <v>10</v>
      </c>
      <c r="E1842">
        <v>20</v>
      </c>
      <c r="F1842">
        <v>1</v>
      </c>
      <c r="G1842" t="s">
        <v>14</v>
      </c>
      <c r="H1842" t="s">
        <v>20</v>
      </c>
      <c r="I1842" t="s">
        <v>46</v>
      </c>
      <c r="J1842" t="s">
        <v>43</v>
      </c>
      <c r="K1842">
        <v>3000</v>
      </c>
      <c r="L1842" t="s">
        <v>44</v>
      </c>
      <c r="M1842">
        <v>3000</v>
      </c>
      <c r="N1842" t="s">
        <v>56</v>
      </c>
      <c r="O1842">
        <v>150</v>
      </c>
      <c r="P1842">
        <v>2850</v>
      </c>
      <c r="Q1842" t="s">
        <v>58</v>
      </c>
    </row>
    <row r="1843" spans="1:17">
      <c r="A1843">
        <v>1843</v>
      </c>
      <c r="B1843">
        <v>710</v>
      </c>
      <c r="C1843" s="12">
        <v>44719</v>
      </c>
      <c r="D1843">
        <v>6</v>
      </c>
      <c r="E1843">
        <v>22</v>
      </c>
      <c r="F1843">
        <v>1</v>
      </c>
      <c r="G1843" t="s">
        <v>30</v>
      </c>
      <c r="H1843" t="s">
        <v>20</v>
      </c>
      <c r="I1843" t="s">
        <v>48</v>
      </c>
      <c r="J1843" t="s">
        <v>43</v>
      </c>
      <c r="K1843">
        <v>3000</v>
      </c>
      <c r="L1843" t="s">
        <v>44</v>
      </c>
      <c r="M1843">
        <v>3000</v>
      </c>
      <c r="N1843" t="s">
        <v>56</v>
      </c>
      <c r="O1843">
        <v>150</v>
      </c>
      <c r="P1843">
        <v>2850</v>
      </c>
      <c r="Q1843" t="s">
        <v>63</v>
      </c>
    </row>
    <row r="1844" spans="1:17">
      <c r="A1844">
        <v>1844</v>
      </c>
      <c r="B1844">
        <v>1451</v>
      </c>
      <c r="C1844" s="12">
        <v>44706</v>
      </c>
      <c r="D1844">
        <v>6</v>
      </c>
      <c r="E1844">
        <v>22</v>
      </c>
      <c r="F1844">
        <v>1</v>
      </c>
      <c r="G1844" t="s">
        <v>22</v>
      </c>
      <c r="H1844" t="s">
        <v>20</v>
      </c>
      <c r="I1844" t="s">
        <v>48</v>
      </c>
      <c r="J1844" t="s">
        <v>43</v>
      </c>
      <c r="K1844">
        <v>3000</v>
      </c>
      <c r="L1844" t="s">
        <v>44</v>
      </c>
      <c r="M1844">
        <v>3000</v>
      </c>
      <c r="N1844" t="s">
        <v>56</v>
      </c>
      <c r="O1844">
        <v>150</v>
      </c>
      <c r="P1844">
        <v>2850</v>
      </c>
      <c r="Q1844" t="s">
        <v>64</v>
      </c>
    </row>
    <row r="1845" spans="1:17">
      <c r="A1845">
        <v>1845</v>
      </c>
      <c r="B1845">
        <v>502</v>
      </c>
      <c r="C1845" s="12">
        <v>44793</v>
      </c>
      <c r="D1845">
        <v>10</v>
      </c>
      <c r="E1845">
        <v>20</v>
      </c>
      <c r="F1845">
        <v>1</v>
      </c>
      <c r="G1845" t="s">
        <v>19</v>
      </c>
      <c r="H1845" t="s">
        <v>20</v>
      </c>
      <c r="I1845" t="s">
        <v>46</v>
      </c>
      <c r="J1845" t="s">
        <v>43</v>
      </c>
      <c r="K1845">
        <v>3000</v>
      </c>
      <c r="L1845" t="s">
        <v>44</v>
      </c>
      <c r="M1845">
        <v>3000</v>
      </c>
      <c r="N1845" t="s">
        <v>19</v>
      </c>
      <c r="O1845">
        <v>0</v>
      </c>
      <c r="P1845">
        <v>3000</v>
      </c>
      <c r="Q1845" t="s">
        <v>58</v>
      </c>
    </row>
    <row r="1846" spans="1:17">
      <c r="A1846">
        <v>1846</v>
      </c>
      <c r="B1846">
        <v>870</v>
      </c>
      <c r="C1846" s="12">
        <v>44745</v>
      </c>
      <c r="D1846">
        <v>66</v>
      </c>
      <c r="E1846">
        <v>24</v>
      </c>
      <c r="F1846">
        <v>2</v>
      </c>
      <c r="G1846" t="s">
        <v>19</v>
      </c>
      <c r="H1846" t="s">
        <v>20</v>
      </c>
      <c r="I1846" t="s">
        <v>50</v>
      </c>
      <c r="J1846" t="s">
        <v>43</v>
      </c>
      <c r="K1846">
        <v>3000</v>
      </c>
      <c r="L1846" t="s">
        <v>44</v>
      </c>
      <c r="M1846">
        <v>6000</v>
      </c>
      <c r="N1846" t="s">
        <v>19</v>
      </c>
      <c r="O1846">
        <v>0</v>
      </c>
      <c r="P1846">
        <v>6000</v>
      </c>
      <c r="Q1846" t="s">
        <v>60</v>
      </c>
    </row>
    <row r="1847" spans="1:17">
      <c r="A1847">
        <v>1847</v>
      </c>
      <c r="B1847">
        <v>138</v>
      </c>
      <c r="C1847" s="12">
        <v>44713</v>
      </c>
      <c r="D1847">
        <v>14</v>
      </c>
      <c r="E1847">
        <v>23</v>
      </c>
      <c r="F1847">
        <v>2</v>
      </c>
      <c r="G1847" t="s">
        <v>22</v>
      </c>
      <c r="H1847" t="s">
        <v>15</v>
      </c>
      <c r="I1847" t="s">
        <v>49</v>
      </c>
      <c r="J1847" t="s">
        <v>43</v>
      </c>
      <c r="K1847">
        <v>3000</v>
      </c>
      <c r="L1847" t="s">
        <v>44</v>
      </c>
      <c r="M1847">
        <v>6000</v>
      </c>
      <c r="N1847" t="s">
        <v>56</v>
      </c>
      <c r="O1847">
        <v>300</v>
      </c>
      <c r="P1847">
        <v>5700</v>
      </c>
      <c r="Q1847" t="s">
        <v>63</v>
      </c>
    </row>
    <row r="1848" spans="1:17">
      <c r="A1848">
        <v>1848</v>
      </c>
      <c r="B1848">
        <v>1176</v>
      </c>
      <c r="C1848" s="12">
        <v>44667</v>
      </c>
      <c r="D1848">
        <v>14</v>
      </c>
      <c r="E1848">
        <v>23</v>
      </c>
      <c r="F1848">
        <v>2</v>
      </c>
      <c r="G1848" t="s">
        <v>14</v>
      </c>
      <c r="H1848" t="s">
        <v>15</v>
      </c>
      <c r="I1848" t="s">
        <v>49</v>
      </c>
      <c r="J1848" t="s">
        <v>43</v>
      </c>
      <c r="K1848">
        <v>3000</v>
      </c>
      <c r="L1848" t="s">
        <v>44</v>
      </c>
      <c r="M1848">
        <v>6000</v>
      </c>
      <c r="N1848" t="s">
        <v>56</v>
      </c>
      <c r="O1848">
        <v>300</v>
      </c>
      <c r="P1848">
        <v>5700</v>
      </c>
      <c r="Q1848" t="s">
        <v>57</v>
      </c>
    </row>
    <row r="1849" spans="1:17">
      <c r="A1849">
        <v>1849</v>
      </c>
      <c r="B1849">
        <v>140</v>
      </c>
      <c r="C1849" s="12">
        <v>44716</v>
      </c>
      <c r="D1849">
        <v>66</v>
      </c>
      <c r="E1849">
        <v>19</v>
      </c>
      <c r="F1849">
        <v>1</v>
      </c>
      <c r="G1849" t="s">
        <v>19</v>
      </c>
      <c r="H1849" t="s">
        <v>20</v>
      </c>
      <c r="I1849" t="s">
        <v>42</v>
      </c>
      <c r="J1849" t="s">
        <v>43</v>
      </c>
      <c r="K1849">
        <v>3000</v>
      </c>
      <c r="L1849" t="s">
        <v>44</v>
      </c>
      <c r="M1849">
        <v>3000</v>
      </c>
      <c r="N1849" t="s">
        <v>19</v>
      </c>
      <c r="O1849">
        <v>0</v>
      </c>
      <c r="P1849">
        <v>3000</v>
      </c>
      <c r="Q1849" t="s">
        <v>63</v>
      </c>
    </row>
    <row r="1850" spans="1:17">
      <c r="A1850">
        <v>1850</v>
      </c>
      <c r="B1850">
        <v>609</v>
      </c>
      <c r="C1850" s="12">
        <v>44605</v>
      </c>
      <c r="D1850">
        <v>14</v>
      </c>
      <c r="E1850">
        <v>23</v>
      </c>
      <c r="F1850">
        <v>1</v>
      </c>
      <c r="G1850" t="s">
        <v>30</v>
      </c>
      <c r="H1850" t="s">
        <v>15</v>
      </c>
      <c r="I1850" t="s">
        <v>49</v>
      </c>
      <c r="J1850" t="s">
        <v>43</v>
      </c>
      <c r="K1850">
        <v>3000</v>
      </c>
      <c r="L1850" t="s">
        <v>44</v>
      </c>
      <c r="M1850">
        <v>3000</v>
      </c>
      <c r="N1850" t="s">
        <v>56</v>
      </c>
      <c r="O1850">
        <v>150</v>
      </c>
      <c r="P1850">
        <v>2850</v>
      </c>
      <c r="Q1850" t="s">
        <v>61</v>
      </c>
    </row>
    <row r="1851" spans="1:17">
      <c r="A1851">
        <v>1851</v>
      </c>
      <c r="B1851">
        <v>198</v>
      </c>
      <c r="C1851" s="12">
        <v>44618</v>
      </c>
      <c r="D1851">
        <v>10</v>
      </c>
      <c r="E1851">
        <v>20</v>
      </c>
      <c r="F1851">
        <v>2</v>
      </c>
      <c r="G1851" t="s">
        <v>30</v>
      </c>
      <c r="H1851" t="s">
        <v>15</v>
      </c>
      <c r="I1851" t="s">
        <v>46</v>
      </c>
      <c r="J1851" t="s">
        <v>43</v>
      </c>
      <c r="K1851">
        <v>3000</v>
      </c>
      <c r="L1851" t="s">
        <v>44</v>
      </c>
      <c r="M1851">
        <v>6000</v>
      </c>
      <c r="N1851" t="s">
        <v>56</v>
      </c>
      <c r="O1851">
        <v>300</v>
      </c>
      <c r="P1851">
        <v>5700</v>
      </c>
      <c r="Q1851" t="s">
        <v>61</v>
      </c>
    </row>
    <row r="1852" spans="1:17">
      <c r="A1852">
        <v>1852</v>
      </c>
      <c r="B1852">
        <v>1018</v>
      </c>
      <c r="C1852" s="12">
        <v>44598</v>
      </c>
      <c r="D1852">
        <v>14</v>
      </c>
      <c r="E1852">
        <v>23</v>
      </c>
      <c r="F1852">
        <v>2</v>
      </c>
      <c r="G1852" t="s">
        <v>30</v>
      </c>
      <c r="H1852" t="s">
        <v>20</v>
      </c>
      <c r="I1852" t="s">
        <v>49</v>
      </c>
      <c r="J1852" t="s">
        <v>43</v>
      </c>
      <c r="K1852">
        <v>3000</v>
      </c>
      <c r="L1852" t="s">
        <v>44</v>
      </c>
      <c r="M1852">
        <v>6000</v>
      </c>
      <c r="N1852" t="s">
        <v>56</v>
      </c>
      <c r="O1852">
        <v>300</v>
      </c>
      <c r="P1852">
        <v>5700</v>
      </c>
      <c r="Q1852" t="s">
        <v>61</v>
      </c>
    </row>
    <row r="1853" spans="1:17">
      <c r="A1853">
        <v>1853</v>
      </c>
      <c r="B1853">
        <v>868</v>
      </c>
      <c r="C1853" s="12">
        <v>44714</v>
      </c>
      <c r="D1853">
        <v>14</v>
      </c>
      <c r="E1853">
        <v>23</v>
      </c>
      <c r="F1853">
        <v>1</v>
      </c>
      <c r="G1853" t="s">
        <v>45</v>
      </c>
      <c r="H1853" t="s">
        <v>20</v>
      </c>
      <c r="I1853" t="s">
        <v>49</v>
      </c>
      <c r="J1853" t="s">
        <v>43</v>
      </c>
      <c r="K1853">
        <v>3000</v>
      </c>
      <c r="L1853" t="s">
        <v>44</v>
      </c>
      <c r="M1853">
        <v>3000</v>
      </c>
      <c r="N1853" t="s">
        <v>56</v>
      </c>
      <c r="O1853">
        <v>150</v>
      </c>
      <c r="P1853">
        <v>2850</v>
      </c>
      <c r="Q1853" t="s">
        <v>63</v>
      </c>
    </row>
    <row r="1854" spans="1:17">
      <c r="A1854">
        <v>1854</v>
      </c>
      <c r="B1854">
        <v>892</v>
      </c>
      <c r="C1854" s="12">
        <v>44713</v>
      </c>
      <c r="D1854">
        <v>10</v>
      </c>
      <c r="E1854">
        <v>20</v>
      </c>
      <c r="F1854">
        <v>1</v>
      </c>
      <c r="G1854" t="s">
        <v>14</v>
      </c>
      <c r="H1854" t="s">
        <v>20</v>
      </c>
      <c r="I1854" t="s">
        <v>46</v>
      </c>
      <c r="J1854" t="s">
        <v>43</v>
      </c>
      <c r="K1854">
        <v>3000</v>
      </c>
      <c r="L1854" t="s">
        <v>44</v>
      </c>
      <c r="M1854">
        <v>3000</v>
      </c>
      <c r="N1854" t="s">
        <v>56</v>
      </c>
      <c r="O1854">
        <v>150</v>
      </c>
      <c r="P1854">
        <v>2850</v>
      </c>
      <c r="Q1854" t="s">
        <v>63</v>
      </c>
    </row>
    <row r="1855" spans="1:17">
      <c r="A1855">
        <v>1855</v>
      </c>
      <c r="B1855">
        <v>308</v>
      </c>
      <c r="C1855" s="12">
        <v>44684</v>
      </c>
      <c r="D1855">
        <v>10</v>
      </c>
      <c r="E1855">
        <v>20</v>
      </c>
      <c r="F1855">
        <v>2</v>
      </c>
      <c r="G1855" t="s">
        <v>19</v>
      </c>
      <c r="H1855" t="s">
        <v>20</v>
      </c>
      <c r="I1855" t="s">
        <v>46</v>
      </c>
      <c r="J1855" t="s">
        <v>43</v>
      </c>
      <c r="K1855">
        <v>3000</v>
      </c>
      <c r="L1855" t="s">
        <v>44</v>
      </c>
      <c r="M1855">
        <v>6000</v>
      </c>
      <c r="N1855" t="s">
        <v>19</v>
      </c>
      <c r="O1855">
        <v>0</v>
      </c>
      <c r="P1855">
        <v>6000</v>
      </c>
      <c r="Q1855" t="s">
        <v>64</v>
      </c>
    </row>
    <row r="1856" spans="1:17">
      <c r="A1856">
        <v>1856</v>
      </c>
      <c r="B1856">
        <v>645</v>
      </c>
      <c r="C1856" s="12">
        <v>44798</v>
      </c>
      <c r="D1856">
        <v>14</v>
      </c>
      <c r="E1856">
        <v>23</v>
      </c>
      <c r="F1856">
        <v>2</v>
      </c>
      <c r="G1856" t="s">
        <v>33</v>
      </c>
      <c r="H1856" t="s">
        <v>15</v>
      </c>
      <c r="I1856" t="s">
        <v>49</v>
      </c>
      <c r="J1856" t="s">
        <v>43</v>
      </c>
      <c r="K1856">
        <v>3000</v>
      </c>
      <c r="L1856" t="s">
        <v>44</v>
      </c>
      <c r="M1856">
        <v>6000</v>
      </c>
      <c r="N1856" t="s">
        <v>56</v>
      </c>
      <c r="O1856">
        <v>300</v>
      </c>
      <c r="P1856">
        <v>5700</v>
      </c>
      <c r="Q1856" t="s">
        <v>58</v>
      </c>
    </row>
    <row r="1857" spans="1:17">
      <c r="A1857">
        <v>1857</v>
      </c>
      <c r="B1857">
        <v>928</v>
      </c>
      <c r="C1857" s="12">
        <v>44564</v>
      </c>
      <c r="D1857">
        <v>14</v>
      </c>
      <c r="E1857">
        <v>23</v>
      </c>
      <c r="F1857">
        <v>1</v>
      </c>
      <c r="G1857" t="s">
        <v>33</v>
      </c>
      <c r="H1857" t="s">
        <v>20</v>
      </c>
      <c r="I1857" t="s">
        <v>49</v>
      </c>
      <c r="J1857" t="s">
        <v>43</v>
      </c>
      <c r="K1857">
        <v>3000</v>
      </c>
      <c r="L1857" t="s">
        <v>44</v>
      </c>
      <c r="M1857">
        <v>3000</v>
      </c>
      <c r="N1857" t="s">
        <v>56</v>
      </c>
      <c r="O1857">
        <v>150</v>
      </c>
      <c r="P1857">
        <v>2850</v>
      </c>
      <c r="Q1857" t="s">
        <v>62</v>
      </c>
    </row>
    <row r="1858" spans="1:17">
      <c r="A1858">
        <v>1858</v>
      </c>
      <c r="B1858">
        <v>300</v>
      </c>
      <c r="C1858" s="12">
        <v>44712</v>
      </c>
      <c r="D1858">
        <v>6</v>
      </c>
      <c r="E1858">
        <v>22</v>
      </c>
      <c r="F1858">
        <v>1</v>
      </c>
      <c r="G1858" t="s">
        <v>30</v>
      </c>
      <c r="H1858" t="s">
        <v>15</v>
      </c>
      <c r="I1858" t="s">
        <v>48</v>
      </c>
      <c r="J1858" t="s">
        <v>43</v>
      </c>
      <c r="K1858">
        <v>3000</v>
      </c>
      <c r="L1858" t="s">
        <v>44</v>
      </c>
      <c r="M1858">
        <v>3000</v>
      </c>
      <c r="N1858" t="s">
        <v>56</v>
      </c>
      <c r="O1858">
        <v>150</v>
      </c>
      <c r="P1858">
        <v>2850</v>
      </c>
      <c r="Q1858" t="s">
        <v>64</v>
      </c>
    </row>
    <row r="1859" spans="1:17">
      <c r="A1859">
        <v>1859</v>
      </c>
      <c r="B1859">
        <v>1233</v>
      </c>
      <c r="C1859" s="12">
        <v>44693</v>
      </c>
      <c r="D1859">
        <v>6</v>
      </c>
      <c r="E1859">
        <v>22</v>
      </c>
      <c r="F1859">
        <v>2</v>
      </c>
      <c r="G1859" t="s">
        <v>22</v>
      </c>
      <c r="H1859" t="s">
        <v>20</v>
      </c>
      <c r="I1859" t="s">
        <v>48</v>
      </c>
      <c r="J1859" t="s">
        <v>43</v>
      </c>
      <c r="K1859">
        <v>3000</v>
      </c>
      <c r="L1859" t="s">
        <v>44</v>
      </c>
      <c r="M1859">
        <v>6000</v>
      </c>
      <c r="N1859" t="s">
        <v>56</v>
      </c>
      <c r="O1859">
        <v>300</v>
      </c>
      <c r="P1859">
        <v>5700</v>
      </c>
      <c r="Q1859" t="s">
        <v>64</v>
      </c>
    </row>
    <row r="1860" spans="1:17">
      <c r="A1860">
        <v>1860</v>
      </c>
      <c r="B1860">
        <v>1385</v>
      </c>
      <c r="C1860" s="12">
        <v>44696</v>
      </c>
      <c r="D1860">
        <v>6</v>
      </c>
      <c r="E1860">
        <v>22</v>
      </c>
      <c r="F1860">
        <v>1</v>
      </c>
      <c r="G1860" t="s">
        <v>33</v>
      </c>
      <c r="H1860" t="s">
        <v>20</v>
      </c>
      <c r="I1860" t="s">
        <v>48</v>
      </c>
      <c r="J1860" t="s">
        <v>43</v>
      </c>
      <c r="K1860">
        <v>3000</v>
      </c>
      <c r="L1860" t="s">
        <v>44</v>
      </c>
      <c r="M1860">
        <v>3000</v>
      </c>
      <c r="N1860" t="s">
        <v>56</v>
      </c>
      <c r="O1860">
        <v>150</v>
      </c>
      <c r="P1860">
        <v>2850</v>
      </c>
      <c r="Q1860" t="s">
        <v>64</v>
      </c>
    </row>
    <row r="1861" spans="1:17">
      <c r="A1861">
        <v>1861</v>
      </c>
      <c r="B1861">
        <v>758</v>
      </c>
      <c r="C1861" s="12">
        <v>44779</v>
      </c>
      <c r="D1861">
        <v>14</v>
      </c>
      <c r="E1861">
        <v>23</v>
      </c>
      <c r="F1861">
        <v>2</v>
      </c>
      <c r="G1861" t="s">
        <v>22</v>
      </c>
      <c r="H1861" t="s">
        <v>15</v>
      </c>
      <c r="I1861" t="s">
        <v>49</v>
      </c>
      <c r="J1861" t="s">
        <v>43</v>
      </c>
      <c r="K1861">
        <v>3000</v>
      </c>
      <c r="L1861" t="s">
        <v>44</v>
      </c>
      <c r="M1861">
        <v>6000</v>
      </c>
      <c r="N1861" t="s">
        <v>56</v>
      </c>
      <c r="O1861">
        <v>300</v>
      </c>
      <c r="P1861">
        <v>5700</v>
      </c>
      <c r="Q1861" t="s">
        <v>58</v>
      </c>
    </row>
    <row r="1862" spans="1:17">
      <c r="A1862">
        <v>1862</v>
      </c>
      <c r="B1862">
        <v>1044</v>
      </c>
      <c r="C1862" s="12">
        <v>44566</v>
      </c>
      <c r="D1862">
        <v>14</v>
      </c>
      <c r="E1862">
        <v>23</v>
      </c>
      <c r="F1862">
        <v>1</v>
      </c>
      <c r="G1862" t="s">
        <v>33</v>
      </c>
      <c r="H1862" t="s">
        <v>15</v>
      </c>
      <c r="I1862" t="s">
        <v>49</v>
      </c>
      <c r="J1862" t="s">
        <v>43</v>
      </c>
      <c r="K1862">
        <v>3000</v>
      </c>
      <c r="L1862" t="s">
        <v>44</v>
      </c>
      <c r="M1862">
        <v>3000</v>
      </c>
      <c r="N1862" t="s">
        <v>56</v>
      </c>
      <c r="O1862">
        <v>150</v>
      </c>
      <c r="P1862">
        <v>2850</v>
      </c>
      <c r="Q1862" t="s">
        <v>62</v>
      </c>
    </row>
    <row r="1863" spans="1:17">
      <c r="A1863">
        <v>1863</v>
      </c>
      <c r="B1863">
        <v>446</v>
      </c>
      <c r="C1863" s="12">
        <v>44562</v>
      </c>
      <c r="D1863">
        <v>14</v>
      </c>
      <c r="E1863">
        <v>23</v>
      </c>
      <c r="F1863">
        <v>1</v>
      </c>
      <c r="G1863" t="s">
        <v>33</v>
      </c>
      <c r="H1863" t="s">
        <v>15</v>
      </c>
      <c r="I1863" t="s">
        <v>49</v>
      </c>
      <c r="J1863" t="s">
        <v>43</v>
      </c>
      <c r="K1863">
        <v>3000</v>
      </c>
      <c r="L1863" t="s">
        <v>44</v>
      </c>
      <c r="M1863">
        <v>3000</v>
      </c>
      <c r="N1863" t="s">
        <v>56</v>
      </c>
      <c r="O1863">
        <v>150</v>
      </c>
      <c r="P1863">
        <v>2850</v>
      </c>
      <c r="Q1863" t="s">
        <v>62</v>
      </c>
    </row>
    <row r="1864" spans="1:17">
      <c r="A1864">
        <v>1864</v>
      </c>
      <c r="B1864">
        <v>260</v>
      </c>
      <c r="C1864" s="12">
        <v>44739</v>
      </c>
      <c r="D1864">
        <v>6</v>
      </c>
      <c r="E1864">
        <v>22</v>
      </c>
      <c r="F1864">
        <v>2</v>
      </c>
      <c r="G1864" t="s">
        <v>30</v>
      </c>
      <c r="H1864" t="s">
        <v>20</v>
      </c>
      <c r="I1864" t="s">
        <v>48</v>
      </c>
      <c r="J1864" t="s">
        <v>43</v>
      </c>
      <c r="K1864">
        <v>3000</v>
      </c>
      <c r="L1864" t="s">
        <v>44</v>
      </c>
      <c r="M1864">
        <v>6000</v>
      </c>
      <c r="N1864" t="s">
        <v>56</v>
      </c>
      <c r="O1864">
        <v>300</v>
      </c>
      <c r="P1864">
        <v>5700</v>
      </c>
      <c r="Q1864" t="s">
        <v>63</v>
      </c>
    </row>
    <row r="1865" spans="1:17">
      <c r="A1865">
        <v>1865</v>
      </c>
      <c r="B1865">
        <v>1318</v>
      </c>
      <c r="C1865" s="12">
        <v>44695</v>
      </c>
      <c r="D1865">
        <v>66</v>
      </c>
      <c r="E1865">
        <v>19</v>
      </c>
      <c r="F1865">
        <v>1</v>
      </c>
      <c r="G1865" t="s">
        <v>14</v>
      </c>
      <c r="H1865" t="s">
        <v>15</v>
      </c>
      <c r="I1865" t="s">
        <v>42</v>
      </c>
      <c r="J1865" t="s">
        <v>43</v>
      </c>
      <c r="K1865">
        <v>3000</v>
      </c>
      <c r="L1865" t="s">
        <v>44</v>
      </c>
      <c r="M1865">
        <v>3000</v>
      </c>
      <c r="N1865" t="s">
        <v>56</v>
      </c>
      <c r="O1865">
        <v>150</v>
      </c>
      <c r="P1865">
        <v>2850</v>
      </c>
      <c r="Q1865" t="s">
        <v>64</v>
      </c>
    </row>
    <row r="1866" spans="1:17">
      <c r="A1866">
        <v>1866</v>
      </c>
      <c r="B1866">
        <v>379</v>
      </c>
      <c r="C1866" s="12">
        <v>44752</v>
      </c>
      <c r="D1866">
        <v>14</v>
      </c>
      <c r="E1866">
        <v>23</v>
      </c>
      <c r="F1866">
        <v>2</v>
      </c>
      <c r="G1866" t="s">
        <v>45</v>
      </c>
      <c r="H1866" t="s">
        <v>15</v>
      </c>
      <c r="I1866" t="s">
        <v>49</v>
      </c>
      <c r="J1866" t="s">
        <v>43</v>
      </c>
      <c r="K1866">
        <v>3000</v>
      </c>
      <c r="L1866" t="s">
        <v>44</v>
      </c>
      <c r="M1866">
        <v>6000</v>
      </c>
      <c r="N1866" t="s">
        <v>56</v>
      </c>
      <c r="O1866">
        <v>300</v>
      </c>
      <c r="P1866">
        <v>5700</v>
      </c>
      <c r="Q1866" t="s">
        <v>60</v>
      </c>
    </row>
    <row r="1867" spans="1:17">
      <c r="A1867">
        <v>1867</v>
      </c>
      <c r="B1867">
        <v>345</v>
      </c>
      <c r="C1867" s="12">
        <v>44635</v>
      </c>
      <c r="D1867">
        <v>66</v>
      </c>
      <c r="E1867">
        <v>24</v>
      </c>
      <c r="F1867">
        <v>2</v>
      </c>
      <c r="G1867" t="s">
        <v>19</v>
      </c>
      <c r="H1867" t="s">
        <v>20</v>
      </c>
      <c r="I1867" t="s">
        <v>50</v>
      </c>
      <c r="J1867" t="s">
        <v>43</v>
      </c>
      <c r="K1867">
        <v>3000</v>
      </c>
      <c r="L1867" t="s">
        <v>44</v>
      </c>
      <c r="M1867">
        <v>6000</v>
      </c>
      <c r="N1867" t="s">
        <v>19</v>
      </c>
      <c r="O1867">
        <v>0</v>
      </c>
      <c r="P1867">
        <v>6000</v>
      </c>
      <c r="Q1867" t="s">
        <v>59</v>
      </c>
    </row>
    <row r="1868" spans="1:17">
      <c r="A1868">
        <v>1868</v>
      </c>
      <c r="B1868">
        <v>1306</v>
      </c>
      <c r="C1868" s="12">
        <v>44771</v>
      </c>
      <c r="D1868">
        <v>10</v>
      </c>
      <c r="E1868">
        <v>20</v>
      </c>
      <c r="F1868">
        <v>1</v>
      </c>
      <c r="G1868" t="s">
        <v>33</v>
      </c>
      <c r="H1868" t="s">
        <v>20</v>
      </c>
      <c r="I1868" t="s">
        <v>46</v>
      </c>
      <c r="J1868" t="s">
        <v>43</v>
      </c>
      <c r="K1868">
        <v>3000</v>
      </c>
      <c r="L1868" t="s">
        <v>44</v>
      </c>
      <c r="M1868">
        <v>3000</v>
      </c>
      <c r="N1868" t="s">
        <v>56</v>
      </c>
      <c r="O1868">
        <v>150</v>
      </c>
      <c r="P1868">
        <v>2850</v>
      </c>
      <c r="Q1868" t="s">
        <v>60</v>
      </c>
    </row>
    <row r="1869" spans="1:17">
      <c r="A1869">
        <v>1869</v>
      </c>
      <c r="B1869">
        <v>684</v>
      </c>
      <c r="C1869" s="12">
        <v>44571</v>
      </c>
      <c r="D1869">
        <v>14</v>
      </c>
      <c r="E1869">
        <v>23</v>
      </c>
      <c r="F1869">
        <v>2</v>
      </c>
      <c r="G1869" t="s">
        <v>30</v>
      </c>
      <c r="H1869" t="s">
        <v>15</v>
      </c>
      <c r="I1869" t="s">
        <v>49</v>
      </c>
      <c r="J1869" t="s">
        <v>43</v>
      </c>
      <c r="K1869">
        <v>3000</v>
      </c>
      <c r="L1869" t="s">
        <v>44</v>
      </c>
      <c r="M1869">
        <v>6000</v>
      </c>
      <c r="N1869" t="s">
        <v>56</v>
      </c>
      <c r="O1869">
        <v>300</v>
      </c>
      <c r="P1869">
        <v>5700</v>
      </c>
      <c r="Q1869" t="s">
        <v>62</v>
      </c>
    </row>
    <row r="1870" spans="1:17">
      <c r="A1870">
        <v>1870</v>
      </c>
      <c r="B1870">
        <v>398</v>
      </c>
      <c r="C1870" s="12">
        <v>44671</v>
      </c>
      <c r="D1870">
        <v>14</v>
      </c>
      <c r="E1870">
        <v>23</v>
      </c>
      <c r="F1870">
        <v>2</v>
      </c>
      <c r="G1870" t="s">
        <v>33</v>
      </c>
      <c r="H1870" t="s">
        <v>20</v>
      </c>
      <c r="I1870" t="s">
        <v>49</v>
      </c>
      <c r="J1870" t="s">
        <v>43</v>
      </c>
      <c r="K1870">
        <v>3000</v>
      </c>
      <c r="L1870" t="s">
        <v>44</v>
      </c>
      <c r="M1870">
        <v>6000</v>
      </c>
      <c r="N1870" t="s">
        <v>56</v>
      </c>
      <c r="O1870">
        <v>300</v>
      </c>
      <c r="P1870">
        <v>5700</v>
      </c>
      <c r="Q1870" t="s">
        <v>57</v>
      </c>
    </row>
    <row r="1871" spans="1:17">
      <c r="A1871">
        <v>1871</v>
      </c>
      <c r="B1871">
        <v>784</v>
      </c>
      <c r="C1871" s="12">
        <v>44757</v>
      </c>
      <c r="D1871">
        <v>66</v>
      </c>
      <c r="E1871">
        <v>24</v>
      </c>
      <c r="F1871">
        <v>1</v>
      </c>
      <c r="G1871" t="s">
        <v>19</v>
      </c>
      <c r="H1871" t="s">
        <v>20</v>
      </c>
      <c r="I1871" t="s">
        <v>50</v>
      </c>
      <c r="J1871" t="s">
        <v>43</v>
      </c>
      <c r="K1871">
        <v>3000</v>
      </c>
      <c r="L1871" t="s">
        <v>44</v>
      </c>
      <c r="M1871">
        <v>3000</v>
      </c>
      <c r="N1871" t="s">
        <v>19</v>
      </c>
      <c r="O1871">
        <v>0</v>
      </c>
      <c r="P1871">
        <v>3000</v>
      </c>
      <c r="Q1871" t="s">
        <v>60</v>
      </c>
    </row>
    <row r="1872" spans="1:17">
      <c r="A1872">
        <v>1872</v>
      </c>
      <c r="B1872">
        <v>1296</v>
      </c>
      <c r="C1872" s="12">
        <v>44596</v>
      </c>
      <c r="D1872">
        <v>14</v>
      </c>
      <c r="E1872">
        <v>23</v>
      </c>
      <c r="F1872">
        <v>2</v>
      </c>
      <c r="G1872" t="s">
        <v>33</v>
      </c>
      <c r="H1872" t="s">
        <v>20</v>
      </c>
      <c r="I1872" t="s">
        <v>49</v>
      </c>
      <c r="J1872" t="s">
        <v>43</v>
      </c>
      <c r="K1872">
        <v>3000</v>
      </c>
      <c r="L1872" t="s">
        <v>44</v>
      </c>
      <c r="M1872">
        <v>6000</v>
      </c>
      <c r="N1872" t="s">
        <v>56</v>
      </c>
      <c r="O1872">
        <v>300</v>
      </c>
      <c r="P1872">
        <v>5700</v>
      </c>
      <c r="Q1872" t="s">
        <v>61</v>
      </c>
    </row>
    <row r="1873" spans="1:17">
      <c r="A1873">
        <v>1873</v>
      </c>
      <c r="B1873">
        <v>1326</v>
      </c>
      <c r="C1873" s="12">
        <v>44696</v>
      </c>
      <c r="D1873">
        <v>14</v>
      </c>
      <c r="E1873">
        <v>23</v>
      </c>
      <c r="F1873">
        <v>2</v>
      </c>
      <c r="G1873" t="s">
        <v>33</v>
      </c>
      <c r="H1873" t="s">
        <v>15</v>
      </c>
      <c r="I1873" t="s">
        <v>49</v>
      </c>
      <c r="J1873" t="s">
        <v>43</v>
      </c>
      <c r="K1873">
        <v>3000</v>
      </c>
      <c r="L1873" t="s">
        <v>44</v>
      </c>
      <c r="M1873">
        <v>6000</v>
      </c>
      <c r="N1873" t="s">
        <v>56</v>
      </c>
      <c r="O1873">
        <v>300</v>
      </c>
      <c r="P1873">
        <v>5700</v>
      </c>
      <c r="Q1873" t="s">
        <v>64</v>
      </c>
    </row>
    <row r="1874" spans="1:17">
      <c r="A1874">
        <v>1874</v>
      </c>
      <c r="B1874">
        <v>789</v>
      </c>
      <c r="C1874" s="12">
        <v>44698</v>
      </c>
      <c r="D1874">
        <v>66</v>
      </c>
      <c r="E1874">
        <v>19</v>
      </c>
      <c r="F1874">
        <v>2</v>
      </c>
      <c r="G1874" t="s">
        <v>14</v>
      </c>
      <c r="H1874" t="s">
        <v>15</v>
      </c>
      <c r="I1874" t="s">
        <v>42</v>
      </c>
      <c r="J1874" t="s">
        <v>43</v>
      </c>
      <c r="K1874">
        <v>3000</v>
      </c>
      <c r="L1874" t="s">
        <v>44</v>
      </c>
      <c r="M1874">
        <v>6000</v>
      </c>
      <c r="N1874" t="s">
        <v>56</v>
      </c>
      <c r="O1874">
        <v>300</v>
      </c>
      <c r="P1874">
        <v>5700</v>
      </c>
      <c r="Q1874" t="s">
        <v>64</v>
      </c>
    </row>
    <row r="1875" spans="1:17">
      <c r="A1875">
        <v>1875</v>
      </c>
      <c r="B1875">
        <v>172</v>
      </c>
      <c r="C1875" s="12">
        <v>44623</v>
      </c>
      <c r="D1875">
        <v>14</v>
      </c>
      <c r="E1875">
        <v>23</v>
      </c>
      <c r="F1875">
        <v>2</v>
      </c>
      <c r="G1875" t="s">
        <v>14</v>
      </c>
      <c r="H1875" t="s">
        <v>15</v>
      </c>
      <c r="I1875" t="s">
        <v>49</v>
      </c>
      <c r="J1875" t="s">
        <v>43</v>
      </c>
      <c r="K1875">
        <v>3000</v>
      </c>
      <c r="L1875" t="s">
        <v>44</v>
      </c>
      <c r="M1875">
        <v>6000</v>
      </c>
      <c r="N1875" t="s">
        <v>56</v>
      </c>
      <c r="O1875">
        <v>300</v>
      </c>
      <c r="P1875">
        <v>5700</v>
      </c>
      <c r="Q1875" t="s">
        <v>59</v>
      </c>
    </row>
    <row r="1876" spans="1:17">
      <c r="A1876">
        <v>1876</v>
      </c>
      <c r="B1876">
        <v>1479</v>
      </c>
      <c r="C1876" s="12">
        <v>44783</v>
      </c>
      <c r="D1876">
        <v>66</v>
      </c>
      <c r="E1876">
        <v>19</v>
      </c>
      <c r="F1876">
        <v>2</v>
      </c>
      <c r="G1876" t="s">
        <v>22</v>
      </c>
      <c r="H1876" t="s">
        <v>15</v>
      </c>
      <c r="I1876" t="s">
        <v>42</v>
      </c>
      <c r="J1876" t="s">
        <v>43</v>
      </c>
      <c r="K1876">
        <v>3000</v>
      </c>
      <c r="L1876" t="s">
        <v>44</v>
      </c>
      <c r="M1876">
        <v>6000</v>
      </c>
      <c r="N1876" t="s">
        <v>56</v>
      </c>
      <c r="O1876">
        <v>300</v>
      </c>
      <c r="P1876">
        <v>5700</v>
      </c>
      <c r="Q1876" t="s">
        <v>58</v>
      </c>
    </row>
    <row r="1877" spans="1:17">
      <c r="A1877">
        <v>1877</v>
      </c>
      <c r="B1877">
        <v>252</v>
      </c>
      <c r="C1877" s="12">
        <v>44730</v>
      </c>
      <c r="D1877">
        <v>66</v>
      </c>
      <c r="E1877">
        <v>19</v>
      </c>
      <c r="F1877">
        <v>1</v>
      </c>
      <c r="G1877" t="s">
        <v>19</v>
      </c>
      <c r="H1877" t="s">
        <v>15</v>
      </c>
      <c r="I1877" t="s">
        <v>42</v>
      </c>
      <c r="J1877" t="s">
        <v>43</v>
      </c>
      <c r="K1877">
        <v>3000</v>
      </c>
      <c r="L1877" t="s">
        <v>44</v>
      </c>
      <c r="M1877">
        <v>3000</v>
      </c>
      <c r="N1877" t="s">
        <v>19</v>
      </c>
      <c r="O1877">
        <v>0</v>
      </c>
      <c r="P1877">
        <v>3000</v>
      </c>
      <c r="Q1877" t="s">
        <v>63</v>
      </c>
    </row>
    <row r="1878" spans="1:17">
      <c r="A1878">
        <v>1878</v>
      </c>
      <c r="B1878">
        <v>488</v>
      </c>
      <c r="C1878" s="12">
        <v>44713</v>
      </c>
      <c r="D1878">
        <v>66</v>
      </c>
      <c r="E1878">
        <v>19</v>
      </c>
      <c r="F1878">
        <v>1</v>
      </c>
      <c r="G1878" t="s">
        <v>14</v>
      </c>
      <c r="H1878" t="s">
        <v>20</v>
      </c>
      <c r="I1878" t="s">
        <v>42</v>
      </c>
      <c r="J1878" t="s">
        <v>43</v>
      </c>
      <c r="K1878">
        <v>3000</v>
      </c>
      <c r="L1878" t="s">
        <v>44</v>
      </c>
      <c r="M1878">
        <v>3000</v>
      </c>
      <c r="N1878" t="s">
        <v>56</v>
      </c>
      <c r="O1878">
        <v>150</v>
      </c>
      <c r="P1878">
        <v>2850</v>
      </c>
      <c r="Q1878" t="s">
        <v>63</v>
      </c>
    </row>
    <row r="1879" spans="1:17">
      <c r="A1879">
        <v>1879</v>
      </c>
      <c r="B1879">
        <v>669</v>
      </c>
      <c r="C1879" s="12">
        <v>44743</v>
      </c>
      <c r="D1879">
        <v>14</v>
      </c>
      <c r="E1879">
        <v>23</v>
      </c>
      <c r="F1879">
        <v>2</v>
      </c>
      <c r="G1879" t="s">
        <v>19</v>
      </c>
      <c r="H1879" t="s">
        <v>15</v>
      </c>
      <c r="I1879" t="s">
        <v>49</v>
      </c>
      <c r="J1879" t="s">
        <v>43</v>
      </c>
      <c r="K1879">
        <v>3000</v>
      </c>
      <c r="L1879" t="s">
        <v>44</v>
      </c>
      <c r="M1879">
        <v>6000</v>
      </c>
      <c r="N1879" t="s">
        <v>19</v>
      </c>
      <c r="O1879">
        <v>0</v>
      </c>
      <c r="P1879">
        <v>6000</v>
      </c>
      <c r="Q1879" t="s">
        <v>60</v>
      </c>
    </row>
    <row r="1880" spans="1:17">
      <c r="A1880">
        <v>1880</v>
      </c>
      <c r="B1880">
        <v>1437</v>
      </c>
      <c r="C1880" s="12">
        <v>44690</v>
      </c>
      <c r="D1880">
        <v>6</v>
      </c>
      <c r="E1880">
        <v>22</v>
      </c>
      <c r="F1880">
        <v>2</v>
      </c>
      <c r="G1880" t="s">
        <v>14</v>
      </c>
      <c r="H1880" t="s">
        <v>20</v>
      </c>
      <c r="I1880" t="s">
        <v>48</v>
      </c>
      <c r="J1880" t="s">
        <v>43</v>
      </c>
      <c r="K1880">
        <v>3000</v>
      </c>
      <c r="L1880" t="s">
        <v>44</v>
      </c>
      <c r="M1880">
        <v>6000</v>
      </c>
      <c r="N1880" t="s">
        <v>56</v>
      </c>
      <c r="O1880">
        <v>300</v>
      </c>
      <c r="P1880">
        <v>5700</v>
      </c>
      <c r="Q1880" t="s">
        <v>64</v>
      </c>
    </row>
    <row r="1881" spans="1:17">
      <c r="A1881">
        <v>1881</v>
      </c>
      <c r="B1881">
        <v>215</v>
      </c>
      <c r="C1881" s="12">
        <v>44617</v>
      </c>
      <c r="D1881">
        <v>14</v>
      </c>
      <c r="E1881">
        <v>23</v>
      </c>
      <c r="F1881">
        <v>2</v>
      </c>
      <c r="G1881" t="s">
        <v>45</v>
      </c>
      <c r="H1881" t="s">
        <v>20</v>
      </c>
      <c r="I1881" t="s">
        <v>49</v>
      </c>
      <c r="J1881" t="s">
        <v>43</v>
      </c>
      <c r="K1881">
        <v>3000</v>
      </c>
      <c r="L1881" t="s">
        <v>44</v>
      </c>
      <c r="M1881">
        <v>6000</v>
      </c>
      <c r="N1881" t="s">
        <v>56</v>
      </c>
      <c r="O1881">
        <v>300</v>
      </c>
      <c r="P1881">
        <v>5700</v>
      </c>
      <c r="Q1881" t="s">
        <v>61</v>
      </c>
    </row>
    <row r="1882" spans="1:17">
      <c r="A1882">
        <v>1882</v>
      </c>
      <c r="B1882">
        <v>654</v>
      </c>
      <c r="C1882" s="12">
        <v>44657</v>
      </c>
      <c r="D1882">
        <v>6</v>
      </c>
      <c r="E1882">
        <v>22</v>
      </c>
      <c r="F1882">
        <v>1</v>
      </c>
      <c r="G1882" t="s">
        <v>22</v>
      </c>
      <c r="H1882" t="s">
        <v>20</v>
      </c>
      <c r="I1882" t="s">
        <v>48</v>
      </c>
      <c r="J1882" t="s">
        <v>43</v>
      </c>
      <c r="K1882">
        <v>3000</v>
      </c>
      <c r="L1882" t="s">
        <v>44</v>
      </c>
      <c r="M1882">
        <v>3000</v>
      </c>
      <c r="N1882" t="s">
        <v>56</v>
      </c>
      <c r="O1882">
        <v>150</v>
      </c>
      <c r="P1882">
        <v>2850</v>
      </c>
      <c r="Q1882" t="s">
        <v>57</v>
      </c>
    </row>
    <row r="1883" spans="1:17">
      <c r="A1883">
        <v>1883</v>
      </c>
      <c r="B1883">
        <v>791</v>
      </c>
      <c r="C1883" s="12">
        <v>44759</v>
      </c>
      <c r="D1883">
        <v>14</v>
      </c>
      <c r="E1883">
        <v>23</v>
      </c>
      <c r="F1883">
        <v>2</v>
      </c>
      <c r="G1883" t="s">
        <v>22</v>
      </c>
      <c r="H1883" t="s">
        <v>20</v>
      </c>
      <c r="I1883" t="s">
        <v>49</v>
      </c>
      <c r="J1883" t="s">
        <v>43</v>
      </c>
      <c r="K1883">
        <v>3000</v>
      </c>
      <c r="L1883" t="s">
        <v>44</v>
      </c>
      <c r="M1883">
        <v>6000</v>
      </c>
      <c r="N1883" t="s">
        <v>56</v>
      </c>
      <c r="O1883">
        <v>300</v>
      </c>
      <c r="P1883">
        <v>5700</v>
      </c>
      <c r="Q1883" t="s">
        <v>60</v>
      </c>
    </row>
    <row r="1884" spans="1:17">
      <c r="A1884">
        <v>1884</v>
      </c>
      <c r="B1884">
        <v>445</v>
      </c>
      <c r="C1884" s="12">
        <v>44773</v>
      </c>
      <c r="D1884">
        <v>66</v>
      </c>
      <c r="E1884">
        <v>19</v>
      </c>
      <c r="F1884">
        <v>1</v>
      </c>
      <c r="G1884" t="s">
        <v>33</v>
      </c>
      <c r="H1884" t="s">
        <v>20</v>
      </c>
      <c r="I1884" t="s">
        <v>42</v>
      </c>
      <c r="J1884" t="s">
        <v>43</v>
      </c>
      <c r="K1884">
        <v>3000</v>
      </c>
      <c r="L1884" t="s">
        <v>44</v>
      </c>
      <c r="M1884">
        <v>3000</v>
      </c>
      <c r="N1884" t="s">
        <v>56</v>
      </c>
      <c r="O1884">
        <v>150</v>
      </c>
      <c r="P1884">
        <v>2850</v>
      </c>
      <c r="Q1884" t="s">
        <v>60</v>
      </c>
    </row>
    <row r="1885" spans="1:17">
      <c r="A1885">
        <v>1885</v>
      </c>
      <c r="B1885">
        <v>1044</v>
      </c>
      <c r="C1885" s="12">
        <v>44566</v>
      </c>
      <c r="D1885">
        <v>6</v>
      </c>
      <c r="E1885">
        <v>22</v>
      </c>
      <c r="F1885">
        <v>2</v>
      </c>
      <c r="G1885" t="s">
        <v>33</v>
      </c>
      <c r="H1885" t="s">
        <v>15</v>
      </c>
      <c r="I1885" t="s">
        <v>48</v>
      </c>
      <c r="J1885" t="s">
        <v>43</v>
      </c>
      <c r="K1885">
        <v>3000</v>
      </c>
      <c r="L1885" t="s">
        <v>44</v>
      </c>
      <c r="M1885">
        <v>6000</v>
      </c>
      <c r="N1885" t="s">
        <v>56</v>
      </c>
      <c r="O1885">
        <v>300</v>
      </c>
      <c r="P1885">
        <v>5700</v>
      </c>
      <c r="Q1885" t="s">
        <v>62</v>
      </c>
    </row>
    <row r="1886" spans="1:17">
      <c r="A1886">
        <v>1886</v>
      </c>
      <c r="B1886">
        <v>1332</v>
      </c>
      <c r="C1886" s="12">
        <v>44777</v>
      </c>
      <c r="D1886">
        <v>66</v>
      </c>
      <c r="E1886">
        <v>19</v>
      </c>
      <c r="F1886">
        <v>2</v>
      </c>
      <c r="G1886" t="s">
        <v>19</v>
      </c>
      <c r="H1886" t="s">
        <v>15</v>
      </c>
      <c r="I1886" t="s">
        <v>42</v>
      </c>
      <c r="J1886" t="s">
        <v>43</v>
      </c>
      <c r="K1886">
        <v>3000</v>
      </c>
      <c r="L1886" t="s">
        <v>44</v>
      </c>
      <c r="M1886">
        <v>6000</v>
      </c>
      <c r="N1886" t="s">
        <v>19</v>
      </c>
      <c r="O1886">
        <v>0</v>
      </c>
      <c r="P1886">
        <v>6000</v>
      </c>
      <c r="Q1886" t="s">
        <v>58</v>
      </c>
    </row>
    <row r="1887" spans="1:17">
      <c r="A1887">
        <v>1887</v>
      </c>
      <c r="B1887">
        <v>903</v>
      </c>
      <c r="C1887" s="12">
        <v>44756</v>
      </c>
      <c r="D1887">
        <v>66</v>
      </c>
      <c r="E1887">
        <v>19</v>
      </c>
      <c r="F1887">
        <v>2</v>
      </c>
      <c r="G1887" t="s">
        <v>19</v>
      </c>
      <c r="H1887" t="s">
        <v>20</v>
      </c>
      <c r="I1887" t="s">
        <v>42</v>
      </c>
      <c r="J1887" t="s">
        <v>43</v>
      </c>
      <c r="K1887">
        <v>3000</v>
      </c>
      <c r="L1887" t="s">
        <v>44</v>
      </c>
      <c r="M1887">
        <v>6000</v>
      </c>
      <c r="N1887" t="s">
        <v>19</v>
      </c>
      <c r="O1887">
        <v>0</v>
      </c>
      <c r="P1887">
        <v>6000</v>
      </c>
      <c r="Q1887" t="s">
        <v>60</v>
      </c>
    </row>
    <row r="1888" spans="1:17">
      <c r="A1888">
        <v>1888</v>
      </c>
      <c r="B1888">
        <v>440</v>
      </c>
      <c r="C1888" s="12">
        <v>44623</v>
      </c>
      <c r="D1888">
        <v>6</v>
      </c>
      <c r="E1888">
        <v>22</v>
      </c>
      <c r="F1888">
        <v>1</v>
      </c>
      <c r="G1888" t="s">
        <v>14</v>
      </c>
      <c r="H1888" t="s">
        <v>15</v>
      </c>
      <c r="I1888" t="s">
        <v>48</v>
      </c>
      <c r="J1888" t="s">
        <v>43</v>
      </c>
      <c r="K1888">
        <v>3000</v>
      </c>
      <c r="L1888" t="s">
        <v>44</v>
      </c>
      <c r="M1888">
        <v>3000</v>
      </c>
      <c r="N1888" t="s">
        <v>56</v>
      </c>
      <c r="O1888">
        <v>150</v>
      </c>
      <c r="P1888">
        <v>2850</v>
      </c>
      <c r="Q1888" t="s">
        <v>59</v>
      </c>
    </row>
    <row r="1889" spans="1:17">
      <c r="A1889">
        <v>1889</v>
      </c>
      <c r="B1889">
        <v>1309</v>
      </c>
      <c r="C1889" s="12">
        <v>44709</v>
      </c>
      <c r="D1889">
        <v>10</v>
      </c>
      <c r="E1889">
        <v>20</v>
      </c>
      <c r="F1889">
        <v>1</v>
      </c>
      <c r="G1889" t="s">
        <v>22</v>
      </c>
      <c r="H1889" t="s">
        <v>20</v>
      </c>
      <c r="I1889" t="s">
        <v>46</v>
      </c>
      <c r="J1889" t="s">
        <v>43</v>
      </c>
      <c r="K1889">
        <v>3000</v>
      </c>
      <c r="L1889" t="s">
        <v>44</v>
      </c>
      <c r="M1889">
        <v>3000</v>
      </c>
      <c r="N1889" t="s">
        <v>56</v>
      </c>
      <c r="O1889">
        <v>150</v>
      </c>
      <c r="P1889">
        <v>2850</v>
      </c>
      <c r="Q1889" t="s">
        <v>64</v>
      </c>
    </row>
    <row r="1890" spans="1:17">
      <c r="A1890">
        <v>1890</v>
      </c>
      <c r="B1890">
        <v>316</v>
      </c>
      <c r="C1890" s="12">
        <v>44734</v>
      </c>
      <c r="D1890">
        <v>6</v>
      </c>
      <c r="E1890">
        <v>22</v>
      </c>
      <c r="F1890">
        <v>1</v>
      </c>
      <c r="G1890" t="s">
        <v>30</v>
      </c>
      <c r="H1890" t="s">
        <v>15</v>
      </c>
      <c r="I1890" t="s">
        <v>48</v>
      </c>
      <c r="J1890" t="s">
        <v>43</v>
      </c>
      <c r="K1890">
        <v>3000</v>
      </c>
      <c r="L1890" t="s">
        <v>44</v>
      </c>
      <c r="M1890">
        <v>3000</v>
      </c>
      <c r="N1890" t="s">
        <v>56</v>
      </c>
      <c r="O1890">
        <v>150</v>
      </c>
      <c r="P1890">
        <v>2850</v>
      </c>
      <c r="Q1890" t="s">
        <v>63</v>
      </c>
    </row>
    <row r="1891" spans="1:17">
      <c r="A1891">
        <v>1891</v>
      </c>
      <c r="B1891">
        <v>1365</v>
      </c>
      <c r="C1891" s="12">
        <v>44607</v>
      </c>
      <c r="D1891">
        <v>66</v>
      </c>
      <c r="E1891">
        <v>19</v>
      </c>
      <c r="F1891">
        <v>1</v>
      </c>
      <c r="G1891" t="s">
        <v>45</v>
      </c>
      <c r="H1891" t="s">
        <v>20</v>
      </c>
      <c r="I1891" t="s">
        <v>42</v>
      </c>
      <c r="J1891" t="s">
        <v>43</v>
      </c>
      <c r="K1891">
        <v>3000</v>
      </c>
      <c r="L1891" t="s">
        <v>44</v>
      </c>
      <c r="M1891">
        <v>3000</v>
      </c>
      <c r="N1891" t="s">
        <v>56</v>
      </c>
      <c r="O1891">
        <v>150</v>
      </c>
      <c r="P1891">
        <v>2850</v>
      </c>
      <c r="Q1891" t="s">
        <v>61</v>
      </c>
    </row>
    <row r="1892" spans="1:17">
      <c r="A1892">
        <v>1892</v>
      </c>
      <c r="B1892">
        <v>437</v>
      </c>
      <c r="C1892" s="12">
        <v>44650</v>
      </c>
      <c r="D1892">
        <v>6</v>
      </c>
      <c r="E1892">
        <v>22</v>
      </c>
      <c r="F1892">
        <v>2</v>
      </c>
      <c r="G1892" t="s">
        <v>30</v>
      </c>
      <c r="H1892" t="s">
        <v>20</v>
      </c>
      <c r="I1892" t="s">
        <v>48</v>
      </c>
      <c r="J1892" t="s">
        <v>43</v>
      </c>
      <c r="K1892">
        <v>3000</v>
      </c>
      <c r="L1892" t="s">
        <v>44</v>
      </c>
      <c r="M1892">
        <v>6000</v>
      </c>
      <c r="N1892" t="s">
        <v>56</v>
      </c>
      <c r="O1892">
        <v>300</v>
      </c>
      <c r="P1892">
        <v>5700</v>
      </c>
      <c r="Q1892" t="s">
        <v>59</v>
      </c>
    </row>
    <row r="1893" spans="1:17">
      <c r="A1893">
        <v>1893</v>
      </c>
      <c r="B1893">
        <v>602</v>
      </c>
      <c r="C1893" s="12">
        <v>44593</v>
      </c>
      <c r="D1893">
        <v>6</v>
      </c>
      <c r="E1893">
        <v>22</v>
      </c>
      <c r="F1893">
        <v>2</v>
      </c>
      <c r="G1893" t="s">
        <v>14</v>
      </c>
      <c r="H1893" t="s">
        <v>15</v>
      </c>
      <c r="I1893" t="s">
        <v>48</v>
      </c>
      <c r="J1893" t="s">
        <v>43</v>
      </c>
      <c r="K1893">
        <v>3000</v>
      </c>
      <c r="L1893" t="s">
        <v>44</v>
      </c>
      <c r="M1893">
        <v>6000</v>
      </c>
      <c r="N1893" t="s">
        <v>56</v>
      </c>
      <c r="O1893">
        <v>300</v>
      </c>
      <c r="P1893">
        <v>5700</v>
      </c>
      <c r="Q1893" t="s">
        <v>61</v>
      </c>
    </row>
    <row r="1894" spans="1:17">
      <c r="A1894">
        <v>1894</v>
      </c>
      <c r="B1894">
        <v>1402</v>
      </c>
      <c r="C1894" s="12">
        <v>44741</v>
      </c>
      <c r="D1894">
        <v>10</v>
      </c>
      <c r="E1894">
        <v>20</v>
      </c>
      <c r="F1894">
        <v>2</v>
      </c>
      <c r="G1894" t="s">
        <v>14</v>
      </c>
      <c r="H1894" t="s">
        <v>15</v>
      </c>
      <c r="I1894" t="s">
        <v>46</v>
      </c>
      <c r="J1894" t="s">
        <v>43</v>
      </c>
      <c r="K1894">
        <v>3000</v>
      </c>
      <c r="L1894" t="s">
        <v>44</v>
      </c>
      <c r="M1894">
        <v>6000</v>
      </c>
      <c r="N1894" t="s">
        <v>56</v>
      </c>
      <c r="O1894">
        <v>300</v>
      </c>
      <c r="P1894">
        <v>5700</v>
      </c>
      <c r="Q1894" t="s">
        <v>63</v>
      </c>
    </row>
    <row r="1895" spans="1:17">
      <c r="A1895">
        <v>1895</v>
      </c>
      <c r="B1895">
        <v>413</v>
      </c>
      <c r="C1895" s="12">
        <v>44589</v>
      </c>
      <c r="D1895">
        <v>66</v>
      </c>
      <c r="E1895">
        <v>24</v>
      </c>
      <c r="F1895">
        <v>2</v>
      </c>
      <c r="G1895" t="s">
        <v>14</v>
      </c>
      <c r="H1895" t="s">
        <v>15</v>
      </c>
      <c r="I1895" t="s">
        <v>50</v>
      </c>
      <c r="J1895" t="s">
        <v>43</v>
      </c>
      <c r="K1895">
        <v>3000</v>
      </c>
      <c r="L1895" t="s">
        <v>44</v>
      </c>
      <c r="M1895">
        <v>6000</v>
      </c>
      <c r="N1895" t="s">
        <v>56</v>
      </c>
      <c r="O1895">
        <v>300</v>
      </c>
      <c r="P1895">
        <v>5700</v>
      </c>
      <c r="Q1895" t="s">
        <v>62</v>
      </c>
    </row>
    <row r="1896" spans="1:17">
      <c r="A1896">
        <v>1896</v>
      </c>
      <c r="B1896">
        <v>604</v>
      </c>
      <c r="C1896" s="12">
        <v>44670</v>
      </c>
      <c r="D1896">
        <v>10</v>
      </c>
      <c r="E1896">
        <v>20</v>
      </c>
      <c r="F1896">
        <v>1</v>
      </c>
      <c r="G1896" t="s">
        <v>30</v>
      </c>
      <c r="H1896" t="s">
        <v>20</v>
      </c>
      <c r="I1896" t="s">
        <v>46</v>
      </c>
      <c r="J1896" t="s">
        <v>43</v>
      </c>
      <c r="K1896">
        <v>3000</v>
      </c>
      <c r="L1896" t="s">
        <v>44</v>
      </c>
      <c r="M1896">
        <v>3000</v>
      </c>
      <c r="N1896" t="s">
        <v>56</v>
      </c>
      <c r="O1896">
        <v>150</v>
      </c>
      <c r="P1896">
        <v>2850</v>
      </c>
      <c r="Q1896" t="s">
        <v>57</v>
      </c>
    </row>
    <row r="1897" spans="1:17">
      <c r="A1897">
        <v>1897</v>
      </c>
      <c r="B1897">
        <v>202</v>
      </c>
      <c r="C1897" s="12">
        <v>44791</v>
      </c>
      <c r="D1897">
        <v>66</v>
      </c>
      <c r="E1897">
        <v>19</v>
      </c>
      <c r="F1897">
        <v>2</v>
      </c>
      <c r="G1897" t="s">
        <v>30</v>
      </c>
      <c r="H1897" t="s">
        <v>15</v>
      </c>
      <c r="I1897" t="s">
        <v>42</v>
      </c>
      <c r="J1897" t="s">
        <v>43</v>
      </c>
      <c r="K1897">
        <v>3000</v>
      </c>
      <c r="L1897" t="s">
        <v>44</v>
      </c>
      <c r="M1897">
        <v>6000</v>
      </c>
      <c r="N1897" t="s">
        <v>56</v>
      </c>
      <c r="O1897">
        <v>300</v>
      </c>
      <c r="P1897">
        <v>5700</v>
      </c>
      <c r="Q1897" t="s">
        <v>58</v>
      </c>
    </row>
    <row r="1898" spans="1:17">
      <c r="A1898">
        <v>1898</v>
      </c>
      <c r="B1898">
        <v>656</v>
      </c>
      <c r="C1898" s="12">
        <v>44653</v>
      </c>
      <c r="D1898">
        <v>66</v>
      </c>
      <c r="E1898">
        <v>19</v>
      </c>
      <c r="F1898">
        <v>1</v>
      </c>
      <c r="G1898" t="s">
        <v>45</v>
      </c>
      <c r="H1898" t="s">
        <v>15</v>
      </c>
      <c r="I1898" t="s">
        <v>42</v>
      </c>
      <c r="J1898" t="s">
        <v>43</v>
      </c>
      <c r="K1898">
        <v>3000</v>
      </c>
      <c r="L1898" t="s">
        <v>44</v>
      </c>
      <c r="M1898">
        <v>3000</v>
      </c>
      <c r="N1898" t="s">
        <v>56</v>
      </c>
      <c r="O1898">
        <v>150</v>
      </c>
      <c r="P1898">
        <v>2850</v>
      </c>
      <c r="Q1898" t="s">
        <v>57</v>
      </c>
    </row>
    <row r="1899" spans="1:17">
      <c r="A1899">
        <v>1899</v>
      </c>
      <c r="B1899">
        <v>240</v>
      </c>
      <c r="C1899" s="12">
        <v>44586</v>
      </c>
      <c r="D1899">
        <v>66</v>
      </c>
      <c r="E1899">
        <v>24</v>
      </c>
      <c r="F1899">
        <v>1</v>
      </c>
      <c r="G1899" t="s">
        <v>19</v>
      </c>
      <c r="H1899" t="s">
        <v>20</v>
      </c>
      <c r="I1899" t="s">
        <v>50</v>
      </c>
      <c r="J1899" t="s">
        <v>43</v>
      </c>
      <c r="K1899">
        <v>3000</v>
      </c>
      <c r="L1899" t="s">
        <v>44</v>
      </c>
      <c r="M1899">
        <v>3000</v>
      </c>
      <c r="N1899" t="s">
        <v>19</v>
      </c>
      <c r="O1899">
        <v>0</v>
      </c>
      <c r="P1899">
        <v>3000</v>
      </c>
      <c r="Q1899" t="s">
        <v>62</v>
      </c>
    </row>
    <row r="1900" spans="1:17">
      <c r="A1900">
        <v>1900</v>
      </c>
      <c r="B1900">
        <v>375</v>
      </c>
      <c r="C1900" s="12">
        <v>44658</v>
      </c>
      <c r="D1900">
        <v>6</v>
      </c>
      <c r="E1900">
        <v>22</v>
      </c>
      <c r="F1900">
        <v>1</v>
      </c>
      <c r="G1900" t="s">
        <v>45</v>
      </c>
      <c r="H1900" t="s">
        <v>15</v>
      </c>
      <c r="I1900" t="s">
        <v>48</v>
      </c>
      <c r="J1900" t="s">
        <v>43</v>
      </c>
      <c r="K1900">
        <v>3000</v>
      </c>
      <c r="L1900" t="s">
        <v>44</v>
      </c>
      <c r="M1900">
        <v>3000</v>
      </c>
      <c r="N1900" t="s">
        <v>56</v>
      </c>
      <c r="O1900">
        <v>150</v>
      </c>
      <c r="P1900">
        <v>2850</v>
      </c>
      <c r="Q1900" t="s">
        <v>57</v>
      </c>
    </row>
    <row r="1901" spans="1:17">
      <c r="A1901">
        <v>1901</v>
      </c>
      <c r="B1901">
        <v>408</v>
      </c>
      <c r="C1901" s="12">
        <v>44699</v>
      </c>
      <c r="D1901">
        <v>6</v>
      </c>
      <c r="E1901">
        <v>22</v>
      </c>
      <c r="F1901">
        <v>2</v>
      </c>
      <c r="G1901" t="s">
        <v>14</v>
      </c>
      <c r="H1901" t="s">
        <v>15</v>
      </c>
      <c r="I1901" t="s">
        <v>48</v>
      </c>
      <c r="J1901" t="s">
        <v>43</v>
      </c>
      <c r="K1901">
        <v>3000</v>
      </c>
      <c r="L1901" t="s">
        <v>44</v>
      </c>
      <c r="M1901">
        <v>6000</v>
      </c>
      <c r="N1901" t="s">
        <v>56</v>
      </c>
      <c r="O1901">
        <v>300</v>
      </c>
      <c r="P1901">
        <v>5700</v>
      </c>
      <c r="Q1901" t="s">
        <v>64</v>
      </c>
    </row>
    <row r="1902" spans="1:17">
      <c r="A1902">
        <v>1902</v>
      </c>
      <c r="B1902">
        <v>1479</v>
      </c>
      <c r="C1902" s="12">
        <v>44783</v>
      </c>
      <c r="D1902">
        <v>14</v>
      </c>
      <c r="E1902">
        <v>23</v>
      </c>
      <c r="F1902">
        <v>1</v>
      </c>
      <c r="G1902" t="s">
        <v>22</v>
      </c>
      <c r="H1902" t="s">
        <v>15</v>
      </c>
      <c r="I1902" t="s">
        <v>49</v>
      </c>
      <c r="J1902" t="s">
        <v>43</v>
      </c>
      <c r="K1902">
        <v>3000</v>
      </c>
      <c r="L1902" t="s">
        <v>44</v>
      </c>
      <c r="M1902">
        <v>3000</v>
      </c>
      <c r="N1902" t="s">
        <v>56</v>
      </c>
      <c r="O1902">
        <v>150</v>
      </c>
      <c r="P1902">
        <v>2850</v>
      </c>
      <c r="Q1902" t="s">
        <v>58</v>
      </c>
    </row>
    <row r="1903" spans="1:17">
      <c r="A1903">
        <v>1903</v>
      </c>
      <c r="B1903">
        <v>824</v>
      </c>
      <c r="C1903" s="12">
        <v>44802</v>
      </c>
      <c r="D1903">
        <v>66</v>
      </c>
      <c r="E1903">
        <v>19</v>
      </c>
      <c r="F1903">
        <v>1</v>
      </c>
      <c r="G1903" t="s">
        <v>33</v>
      </c>
      <c r="H1903" t="s">
        <v>15</v>
      </c>
      <c r="I1903" t="s">
        <v>42</v>
      </c>
      <c r="J1903" t="s">
        <v>43</v>
      </c>
      <c r="K1903">
        <v>3000</v>
      </c>
      <c r="L1903" t="s">
        <v>44</v>
      </c>
      <c r="M1903">
        <v>3000</v>
      </c>
      <c r="N1903" t="s">
        <v>56</v>
      </c>
      <c r="O1903">
        <v>150</v>
      </c>
      <c r="P1903">
        <v>2850</v>
      </c>
      <c r="Q1903" t="s">
        <v>58</v>
      </c>
    </row>
    <row r="1904" spans="1:17">
      <c r="A1904">
        <v>1904</v>
      </c>
      <c r="B1904">
        <v>182</v>
      </c>
      <c r="C1904" s="12">
        <v>44713</v>
      </c>
      <c r="D1904">
        <v>6</v>
      </c>
      <c r="E1904">
        <v>22</v>
      </c>
      <c r="F1904">
        <v>2</v>
      </c>
      <c r="G1904" t="s">
        <v>45</v>
      </c>
      <c r="H1904" t="s">
        <v>15</v>
      </c>
      <c r="I1904" t="s">
        <v>48</v>
      </c>
      <c r="J1904" t="s">
        <v>43</v>
      </c>
      <c r="K1904">
        <v>3000</v>
      </c>
      <c r="L1904" t="s">
        <v>44</v>
      </c>
      <c r="M1904">
        <v>6000</v>
      </c>
      <c r="N1904" t="s">
        <v>56</v>
      </c>
      <c r="O1904">
        <v>300</v>
      </c>
      <c r="P1904">
        <v>5700</v>
      </c>
      <c r="Q1904" t="s">
        <v>63</v>
      </c>
    </row>
    <row r="1905" spans="1:17">
      <c r="A1905">
        <v>1905</v>
      </c>
      <c r="B1905">
        <v>1401</v>
      </c>
      <c r="C1905" s="12">
        <v>44664</v>
      </c>
      <c r="D1905">
        <v>66</v>
      </c>
      <c r="E1905">
        <v>24</v>
      </c>
      <c r="F1905">
        <v>1</v>
      </c>
      <c r="G1905" t="s">
        <v>33</v>
      </c>
      <c r="H1905" t="s">
        <v>20</v>
      </c>
      <c r="I1905" t="s">
        <v>50</v>
      </c>
      <c r="J1905" t="s">
        <v>43</v>
      </c>
      <c r="K1905">
        <v>3000</v>
      </c>
      <c r="L1905" t="s">
        <v>44</v>
      </c>
      <c r="M1905">
        <v>3000</v>
      </c>
      <c r="N1905" t="s">
        <v>56</v>
      </c>
      <c r="O1905">
        <v>150</v>
      </c>
      <c r="P1905">
        <v>2850</v>
      </c>
      <c r="Q1905" t="s">
        <v>57</v>
      </c>
    </row>
    <row r="1906" spans="1:17">
      <c r="A1906">
        <v>1906</v>
      </c>
      <c r="B1906">
        <v>405</v>
      </c>
      <c r="C1906" s="12">
        <v>44688</v>
      </c>
      <c r="D1906">
        <v>66</v>
      </c>
      <c r="E1906">
        <v>19</v>
      </c>
      <c r="F1906">
        <v>2</v>
      </c>
      <c r="G1906" t="s">
        <v>22</v>
      </c>
      <c r="H1906" t="s">
        <v>15</v>
      </c>
      <c r="I1906" t="s">
        <v>42</v>
      </c>
      <c r="J1906" t="s">
        <v>43</v>
      </c>
      <c r="K1906">
        <v>3000</v>
      </c>
      <c r="L1906" t="s">
        <v>44</v>
      </c>
      <c r="M1906">
        <v>6000</v>
      </c>
      <c r="N1906" t="s">
        <v>56</v>
      </c>
      <c r="O1906">
        <v>300</v>
      </c>
      <c r="P1906">
        <v>5700</v>
      </c>
      <c r="Q1906" t="s">
        <v>64</v>
      </c>
    </row>
    <row r="1907" spans="1:17">
      <c r="A1907">
        <v>1907</v>
      </c>
      <c r="B1907">
        <v>147</v>
      </c>
      <c r="C1907" s="12">
        <v>44717</v>
      </c>
      <c r="D1907">
        <v>10</v>
      </c>
      <c r="E1907">
        <v>20</v>
      </c>
      <c r="F1907">
        <v>1</v>
      </c>
      <c r="G1907" t="s">
        <v>45</v>
      </c>
      <c r="H1907" t="s">
        <v>15</v>
      </c>
      <c r="I1907" t="s">
        <v>46</v>
      </c>
      <c r="J1907" t="s">
        <v>43</v>
      </c>
      <c r="K1907">
        <v>3000</v>
      </c>
      <c r="L1907" t="s">
        <v>44</v>
      </c>
      <c r="M1907">
        <v>3000</v>
      </c>
      <c r="N1907" t="s">
        <v>56</v>
      </c>
      <c r="O1907">
        <v>150</v>
      </c>
      <c r="P1907">
        <v>2850</v>
      </c>
      <c r="Q1907" t="s">
        <v>63</v>
      </c>
    </row>
    <row r="1908" spans="1:17">
      <c r="A1908">
        <v>1908</v>
      </c>
      <c r="B1908">
        <v>1431</v>
      </c>
      <c r="C1908" s="12">
        <v>44648</v>
      </c>
      <c r="D1908">
        <v>66</v>
      </c>
      <c r="E1908">
        <v>24</v>
      </c>
      <c r="F1908">
        <v>1</v>
      </c>
      <c r="G1908" t="s">
        <v>45</v>
      </c>
      <c r="H1908" t="s">
        <v>15</v>
      </c>
      <c r="I1908" t="s">
        <v>50</v>
      </c>
      <c r="J1908" t="s">
        <v>43</v>
      </c>
      <c r="K1908">
        <v>3000</v>
      </c>
      <c r="L1908" t="s">
        <v>44</v>
      </c>
      <c r="M1908">
        <v>3000</v>
      </c>
      <c r="N1908" t="s">
        <v>56</v>
      </c>
      <c r="O1908">
        <v>150</v>
      </c>
      <c r="P1908">
        <v>2850</v>
      </c>
      <c r="Q1908" t="s">
        <v>59</v>
      </c>
    </row>
    <row r="1909" spans="1:17">
      <c r="A1909">
        <v>1909</v>
      </c>
      <c r="B1909">
        <v>609</v>
      </c>
      <c r="C1909" s="12">
        <v>44605</v>
      </c>
      <c r="D1909">
        <v>10</v>
      </c>
      <c r="E1909">
        <v>20</v>
      </c>
      <c r="F1909">
        <v>1</v>
      </c>
      <c r="G1909" t="s">
        <v>30</v>
      </c>
      <c r="H1909" t="s">
        <v>15</v>
      </c>
      <c r="I1909" t="s">
        <v>46</v>
      </c>
      <c r="J1909" t="s">
        <v>43</v>
      </c>
      <c r="K1909">
        <v>3000</v>
      </c>
      <c r="L1909" t="s">
        <v>44</v>
      </c>
      <c r="M1909">
        <v>3000</v>
      </c>
      <c r="N1909" t="s">
        <v>56</v>
      </c>
      <c r="O1909">
        <v>150</v>
      </c>
      <c r="P1909">
        <v>2850</v>
      </c>
      <c r="Q1909" t="s">
        <v>61</v>
      </c>
    </row>
    <row r="1910" spans="1:17">
      <c r="A1910">
        <v>1910</v>
      </c>
      <c r="B1910">
        <v>52</v>
      </c>
      <c r="C1910" s="12">
        <v>44690</v>
      </c>
      <c r="D1910">
        <v>66</v>
      </c>
      <c r="E1910">
        <v>24</v>
      </c>
      <c r="F1910">
        <v>1</v>
      </c>
      <c r="G1910" t="s">
        <v>19</v>
      </c>
      <c r="H1910" t="s">
        <v>20</v>
      </c>
      <c r="I1910" t="s">
        <v>50</v>
      </c>
      <c r="J1910" t="s">
        <v>43</v>
      </c>
      <c r="K1910">
        <v>3000</v>
      </c>
      <c r="L1910" t="s">
        <v>44</v>
      </c>
      <c r="M1910">
        <v>3000</v>
      </c>
      <c r="N1910" t="s">
        <v>19</v>
      </c>
      <c r="O1910">
        <v>0</v>
      </c>
      <c r="P1910">
        <v>3000</v>
      </c>
      <c r="Q1910" t="s">
        <v>64</v>
      </c>
    </row>
    <row r="1911" spans="1:17">
      <c r="A1911">
        <v>1911</v>
      </c>
      <c r="B1911">
        <v>370</v>
      </c>
      <c r="C1911" s="12">
        <v>44613</v>
      </c>
      <c r="D1911">
        <v>10</v>
      </c>
      <c r="E1911">
        <v>20</v>
      </c>
      <c r="F1911">
        <v>1</v>
      </c>
      <c r="G1911" t="s">
        <v>33</v>
      </c>
      <c r="H1911" t="s">
        <v>20</v>
      </c>
      <c r="I1911" t="s">
        <v>46</v>
      </c>
      <c r="J1911" t="s">
        <v>43</v>
      </c>
      <c r="K1911">
        <v>3000</v>
      </c>
      <c r="L1911" t="s">
        <v>44</v>
      </c>
      <c r="M1911">
        <v>3000</v>
      </c>
      <c r="N1911" t="s">
        <v>56</v>
      </c>
      <c r="O1911">
        <v>150</v>
      </c>
      <c r="P1911">
        <v>2850</v>
      </c>
      <c r="Q1911" t="s">
        <v>61</v>
      </c>
    </row>
    <row r="1912" spans="1:17">
      <c r="A1912">
        <v>1912</v>
      </c>
      <c r="B1912">
        <v>1405</v>
      </c>
      <c r="C1912" s="12">
        <v>44627</v>
      </c>
      <c r="D1912">
        <v>66</v>
      </c>
      <c r="E1912">
        <v>19</v>
      </c>
      <c r="F1912">
        <v>1</v>
      </c>
      <c r="G1912" t="s">
        <v>14</v>
      </c>
      <c r="H1912" t="s">
        <v>20</v>
      </c>
      <c r="I1912" t="s">
        <v>42</v>
      </c>
      <c r="J1912" t="s">
        <v>43</v>
      </c>
      <c r="K1912">
        <v>3000</v>
      </c>
      <c r="L1912" t="s">
        <v>44</v>
      </c>
      <c r="M1912">
        <v>3000</v>
      </c>
      <c r="N1912" t="s">
        <v>56</v>
      </c>
      <c r="O1912">
        <v>150</v>
      </c>
      <c r="P1912">
        <v>2850</v>
      </c>
      <c r="Q1912" t="s">
        <v>59</v>
      </c>
    </row>
    <row r="1913" spans="1:17">
      <c r="A1913">
        <v>1913</v>
      </c>
      <c r="B1913">
        <v>311</v>
      </c>
      <c r="C1913" s="12">
        <v>44604</v>
      </c>
      <c r="D1913">
        <v>6</v>
      </c>
      <c r="E1913">
        <v>22</v>
      </c>
      <c r="F1913">
        <v>1</v>
      </c>
      <c r="G1913" t="s">
        <v>22</v>
      </c>
      <c r="H1913" t="s">
        <v>15</v>
      </c>
      <c r="I1913" t="s">
        <v>48</v>
      </c>
      <c r="J1913" t="s">
        <v>43</v>
      </c>
      <c r="K1913">
        <v>3000</v>
      </c>
      <c r="L1913" t="s">
        <v>44</v>
      </c>
      <c r="M1913">
        <v>3000</v>
      </c>
      <c r="N1913" t="s">
        <v>56</v>
      </c>
      <c r="O1913">
        <v>150</v>
      </c>
      <c r="P1913">
        <v>2850</v>
      </c>
      <c r="Q1913" t="s">
        <v>61</v>
      </c>
    </row>
    <row r="1914" spans="1:17">
      <c r="A1914">
        <v>1914</v>
      </c>
      <c r="B1914">
        <v>183</v>
      </c>
      <c r="C1914" s="12">
        <v>44772</v>
      </c>
      <c r="D1914">
        <v>6</v>
      </c>
      <c r="E1914">
        <v>22</v>
      </c>
      <c r="F1914">
        <v>2</v>
      </c>
      <c r="G1914" t="s">
        <v>33</v>
      </c>
      <c r="H1914" t="s">
        <v>15</v>
      </c>
      <c r="I1914" t="s">
        <v>48</v>
      </c>
      <c r="J1914" t="s">
        <v>43</v>
      </c>
      <c r="K1914">
        <v>3000</v>
      </c>
      <c r="L1914" t="s">
        <v>44</v>
      </c>
      <c r="M1914">
        <v>6000</v>
      </c>
      <c r="N1914" t="s">
        <v>56</v>
      </c>
      <c r="O1914">
        <v>300</v>
      </c>
      <c r="P1914">
        <v>5700</v>
      </c>
      <c r="Q1914" t="s">
        <v>60</v>
      </c>
    </row>
    <row r="1915" spans="1:17">
      <c r="A1915">
        <v>1915</v>
      </c>
      <c r="B1915">
        <v>595</v>
      </c>
      <c r="C1915" s="12">
        <v>44788</v>
      </c>
      <c r="D1915">
        <v>66</v>
      </c>
      <c r="E1915">
        <v>24</v>
      </c>
      <c r="F1915">
        <v>1</v>
      </c>
      <c r="G1915" t="s">
        <v>33</v>
      </c>
      <c r="H1915" t="s">
        <v>20</v>
      </c>
      <c r="I1915" t="s">
        <v>50</v>
      </c>
      <c r="J1915" t="s">
        <v>43</v>
      </c>
      <c r="K1915">
        <v>3000</v>
      </c>
      <c r="L1915" t="s">
        <v>44</v>
      </c>
      <c r="M1915">
        <v>3000</v>
      </c>
      <c r="N1915" t="s">
        <v>56</v>
      </c>
      <c r="O1915">
        <v>150</v>
      </c>
      <c r="P1915">
        <v>2850</v>
      </c>
      <c r="Q1915" t="s">
        <v>58</v>
      </c>
    </row>
    <row r="1916" spans="1:17">
      <c r="A1916">
        <v>1916</v>
      </c>
      <c r="B1916">
        <v>182</v>
      </c>
      <c r="C1916" s="12">
        <v>44713</v>
      </c>
      <c r="D1916">
        <v>10</v>
      </c>
      <c r="E1916">
        <v>20</v>
      </c>
      <c r="F1916">
        <v>1</v>
      </c>
      <c r="G1916" t="s">
        <v>45</v>
      </c>
      <c r="H1916" t="s">
        <v>15</v>
      </c>
      <c r="I1916" t="s">
        <v>46</v>
      </c>
      <c r="J1916" t="s">
        <v>43</v>
      </c>
      <c r="K1916">
        <v>3000</v>
      </c>
      <c r="L1916" t="s">
        <v>44</v>
      </c>
      <c r="M1916">
        <v>3000</v>
      </c>
      <c r="N1916" t="s">
        <v>56</v>
      </c>
      <c r="O1916">
        <v>150</v>
      </c>
      <c r="P1916">
        <v>2850</v>
      </c>
      <c r="Q1916" t="s">
        <v>63</v>
      </c>
    </row>
    <row r="1917" spans="1:17">
      <c r="A1917">
        <v>1917</v>
      </c>
      <c r="B1917">
        <v>87</v>
      </c>
      <c r="C1917" s="12">
        <v>44732</v>
      </c>
      <c r="D1917">
        <v>14</v>
      </c>
      <c r="E1917">
        <v>23</v>
      </c>
      <c r="F1917">
        <v>1</v>
      </c>
      <c r="G1917" t="s">
        <v>45</v>
      </c>
      <c r="H1917" t="s">
        <v>15</v>
      </c>
      <c r="I1917" t="s">
        <v>49</v>
      </c>
      <c r="J1917" t="s">
        <v>43</v>
      </c>
      <c r="K1917">
        <v>3000</v>
      </c>
      <c r="L1917" t="s">
        <v>44</v>
      </c>
      <c r="M1917">
        <v>3000</v>
      </c>
      <c r="N1917" t="s">
        <v>56</v>
      </c>
      <c r="O1917">
        <v>150</v>
      </c>
      <c r="P1917">
        <v>2850</v>
      </c>
      <c r="Q1917" t="s">
        <v>63</v>
      </c>
    </row>
    <row r="1918" spans="1:17">
      <c r="A1918">
        <v>1918</v>
      </c>
      <c r="B1918">
        <v>1441</v>
      </c>
      <c r="C1918" s="12">
        <v>44789</v>
      </c>
      <c r="D1918">
        <v>6</v>
      </c>
      <c r="E1918">
        <v>22</v>
      </c>
      <c r="F1918">
        <v>1</v>
      </c>
      <c r="G1918" t="s">
        <v>14</v>
      </c>
      <c r="H1918" t="s">
        <v>20</v>
      </c>
      <c r="I1918" t="s">
        <v>48</v>
      </c>
      <c r="J1918" t="s">
        <v>43</v>
      </c>
      <c r="K1918">
        <v>3000</v>
      </c>
      <c r="L1918" t="s">
        <v>44</v>
      </c>
      <c r="M1918">
        <v>3000</v>
      </c>
      <c r="N1918" t="s">
        <v>56</v>
      </c>
      <c r="O1918">
        <v>150</v>
      </c>
      <c r="P1918">
        <v>2850</v>
      </c>
      <c r="Q1918" t="s">
        <v>58</v>
      </c>
    </row>
    <row r="1919" spans="1:17">
      <c r="A1919">
        <v>1919</v>
      </c>
      <c r="B1919">
        <v>461</v>
      </c>
      <c r="C1919" s="12">
        <v>44659</v>
      </c>
      <c r="D1919">
        <v>6</v>
      </c>
      <c r="E1919">
        <v>22</v>
      </c>
      <c r="F1919">
        <v>1</v>
      </c>
      <c r="G1919" t="s">
        <v>14</v>
      </c>
      <c r="H1919" t="s">
        <v>20</v>
      </c>
      <c r="I1919" t="s">
        <v>48</v>
      </c>
      <c r="J1919" t="s">
        <v>43</v>
      </c>
      <c r="K1919">
        <v>3000</v>
      </c>
      <c r="L1919" t="s">
        <v>44</v>
      </c>
      <c r="M1919">
        <v>3000</v>
      </c>
      <c r="N1919" t="s">
        <v>56</v>
      </c>
      <c r="O1919">
        <v>150</v>
      </c>
      <c r="P1919">
        <v>2850</v>
      </c>
      <c r="Q1919" t="s">
        <v>57</v>
      </c>
    </row>
    <row r="1920" spans="1:17">
      <c r="A1920">
        <v>1920</v>
      </c>
      <c r="B1920">
        <v>50</v>
      </c>
      <c r="C1920" s="12">
        <v>44614</v>
      </c>
      <c r="D1920">
        <v>14</v>
      </c>
      <c r="E1920">
        <v>23</v>
      </c>
      <c r="F1920">
        <v>2</v>
      </c>
      <c r="G1920" t="s">
        <v>45</v>
      </c>
      <c r="H1920" t="s">
        <v>20</v>
      </c>
      <c r="I1920" t="s">
        <v>49</v>
      </c>
      <c r="J1920" t="s">
        <v>43</v>
      </c>
      <c r="K1920">
        <v>3000</v>
      </c>
      <c r="L1920" t="s">
        <v>44</v>
      </c>
      <c r="M1920">
        <v>6000</v>
      </c>
      <c r="N1920" t="s">
        <v>56</v>
      </c>
      <c r="O1920">
        <v>300</v>
      </c>
      <c r="P1920">
        <v>5700</v>
      </c>
      <c r="Q1920" t="s">
        <v>61</v>
      </c>
    </row>
    <row r="1921" spans="1:17">
      <c r="A1921">
        <v>1921</v>
      </c>
      <c r="B1921">
        <v>364</v>
      </c>
      <c r="C1921" s="12">
        <v>44719</v>
      </c>
      <c r="D1921">
        <v>66</v>
      </c>
      <c r="E1921">
        <v>24</v>
      </c>
      <c r="F1921">
        <v>2</v>
      </c>
      <c r="G1921" t="s">
        <v>45</v>
      </c>
      <c r="H1921" t="s">
        <v>20</v>
      </c>
      <c r="I1921" t="s">
        <v>50</v>
      </c>
      <c r="J1921" t="s">
        <v>43</v>
      </c>
      <c r="K1921">
        <v>3000</v>
      </c>
      <c r="L1921" t="s">
        <v>44</v>
      </c>
      <c r="M1921">
        <v>6000</v>
      </c>
      <c r="N1921" t="s">
        <v>56</v>
      </c>
      <c r="O1921">
        <v>300</v>
      </c>
      <c r="P1921">
        <v>5700</v>
      </c>
      <c r="Q1921" t="s">
        <v>63</v>
      </c>
    </row>
    <row r="1922" spans="1:17">
      <c r="A1922">
        <v>1922</v>
      </c>
      <c r="B1922">
        <v>912</v>
      </c>
      <c r="C1922" s="12">
        <v>44573</v>
      </c>
      <c r="D1922">
        <v>66</v>
      </c>
      <c r="E1922">
        <v>24</v>
      </c>
      <c r="F1922">
        <v>2</v>
      </c>
      <c r="G1922" t="s">
        <v>22</v>
      </c>
      <c r="H1922" t="s">
        <v>15</v>
      </c>
      <c r="I1922" t="s">
        <v>50</v>
      </c>
      <c r="J1922" t="s">
        <v>43</v>
      </c>
      <c r="K1922">
        <v>3000</v>
      </c>
      <c r="L1922" t="s">
        <v>44</v>
      </c>
      <c r="M1922">
        <v>6000</v>
      </c>
      <c r="N1922" t="s">
        <v>56</v>
      </c>
      <c r="O1922">
        <v>300</v>
      </c>
      <c r="P1922">
        <v>5700</v>
      </c>
      <c r="Q1922" t="s">
        <v>62</v>
      </c>
    </row>
    <row r="1923" spans="1:17">
      <c r="A1923">
        <v>1923</v>
      </c>
      <c r="B1923">
        <v>159</v>
      </c>
      <c r="C1923" s="12">
        <v>44708</v>
      </c>
      <c r="D1923">
        <v>10</v>
      </c>
      <c r="E1923">
        <v>20</v>
      </c>
      <c r="F1923">
        <v>2</v>
      </c>
      <c r="G1923" t="s">
        <v>22</v>
      </c>
      <c r="H1923" t="s">
        <v>20</v>
      </c>
      <c r="I1923" t="s">
        <v>46</v>
      </c>
      <c r="J1923" t="s">
        <v>43</v>
      </c>
      <c r="K1923">
        <v>3000</v>
      </c>
      <c r="L1923" t="s">
        <v>44</v>
      </c>
      <c r="M1923">
        <v>6000</v>
      </c>
      <c r="N1923" t="s">
        <v>56</v>
      </c>
      <c r="O1923">
        <v>300</v>
      </c>
      <c r="P1923">
        <v>5700</v>
      </c>
      <c r="Q1923" t="s">
        <v>64</v>
      </c>
    </row>
    <row r="1924" spans="1:17">
      <c r="A1924">
        <v>1924</v>
      </c>
      <c r="B1924">
        <v>27</v>
      </c>
      <c r="C1924" s="12">
        <v>44786</v>
      </c>
      <c r="D1924">
        <v>14</v>
      </c>
      <c r="E1924">
        <v>23</v>
      </c>
      <c r="F1924">
        <v>2</v>
      </c>
      <c r="G1924" t="s">
        <v>45</v>
      </c>
      <c r="H1924" t="s">
        <v>20</v>
      </c>
      <c r="I1924" t="s">
        <v>49</v>
      </c>
      <c r="J1924" t="s">
        <v>43</v>
      </c>
      <c r="K1924">
        <v>3000</v>
      </c>
      <c r="L1924" t="s">
        <v>44</v>
      </c>
      <c r="M1924">
        <v>6000</v>
      </c>
      <c r="N1924" t="s">
        <v>56</v>
      </c>
      <c r="O1924">
        <v>300</v>
      </c>
      <c r="P1924">
        <v>5700</v>
      </c>
      <c r="Q1924" t="s">
        <v>58</v>
      </c>
    </row>
    <row r="1925" spans="1:17">
      <c r="A1925">
        <v>1925</v>
      </c>
      <c r="B1925">
        <v>703</v>
      </c>
      <c r="C1925" s="12">
        <v>44756</v>
      </c>
      <c r="D1925">
        <v>14</v>
      </c>
      <c r="E1925">
        <v>23</v>
      </c>
      <c r="F1925">
        <v>2</v>
      </c>
      <c r="G1925" t="s">
        <v>30</v>
      </c>
      <c r="H1925" t="s">
        <v>15</v>
      </c>
      <c r="I1925" t="s">
        <v>49</v>
      </c>
      <c r="J1925" t="s">
        <v>43</v>
      </c>
      <c r="K1925">
        <v>3000</v>
      </c>
      <c r="L1925" t="s">
        <v>44</v>
      </c>
      <c r="M1925">
        <v>6000</v>
      </c>
      <c r="N1925" t="s">
        <v>56</v>
      </c>
      <c r="O1925">
        <v>300</v>
      </c>
      <c r="P1925">
        <v>5700</v>
      </c>
      <c r="Q1925" t="s">
        <v>60</v>
      </c>
    </row>
    <row r="1926" spans="1:17">
      <c r="A1926">
        <v>1926</v>
      </c>
      <c r="B1926">
        <v>1388</v>
      </c>
      <c r="C1926" s="12">
        <v>44784</v>
      </c>
      <c r="D1926">
        <v>66</v>
      </c>
      <c r="E1926">
        <v>24</v>
      </c>
      <c r="F1926">
        <v>1</v>
      </c>
      <c r="G1926" t="s">
        <v>30</v>
      </c>
      <c r="H1926" t="s">
        <v>20</v>
      </c>
      <c r="I1926" t="s">
        <v>50</v>
      </c>
      <c r="J1926" t="s">
        <v>43</v>
      </c>
      <c r="K1926">
        <v>3000</v>
      </c>
      <c r="L1926" t="s">
        <v>44</v>
      </c>
      <c r="M1926">
        <v>3000</v>
      </c>
      <c r="N1926" t="s">
        <v>56</v>
      </c>
      <c r="O1926">
        <v>150</v>
      </c>
      <c r="P1926">
        <v>2850</v>
      </c>
      <c r="Q1926" t="s">
        <v>58</v>
      </c>
    </row>
    <row r="1927" spans="1:17">
      <c r="A1927">
        <v>1927</v>
      </c>
      <c r="B1927">
        <v>751</v>
      </c>
      <c r="C1927" s="12">
        <v>44765</v>
      </c>
      <c r="D1927">
        <v>10</v>
      </c>
      <c r="E1927">
        <v>20</v>
      </c>
      <c r="F1927">
        <v>2</v>
      </c>
      <c r="G1927" t="s">
        <v>14</v>
      </c>
      <c r="H1927" t="s">
        <v>15</v>
      </c>
      <c r="I1927" t="s">
        <v>46</v>
      </c>
      <c r="J1927" t="s">
        <v>43</v>
      </c>
      <c r="K1927">
        <v>3000</v>
      </c>
      <c r="L1927" t="s">
        <v>44</v>
      </c>
      <c r="M1927">
        <v>6000</v>
      </c>
      <c r="N1927" t="s">
        <v>56</v>
      </c>
      <c r="O1927">
        <v>300</v>
      </c>
      <c r="P1927">
        <v>5700</v>
      </c>
      <c r="Q1927" t="s">
        <v>60</v>
      </c>
    </row>
    <row r="1928" spans="1:17">
      <c r="A1928">
        <v>1928</v>
      </c>
      <c r="B1928">
        <v>830</v>
      </c>
      <c r="C1928" s="12">
        <v>44769</v>
      </c>
      <c r="D1928">
        <v>66</v>
      </c>
      <c r="E1928">
        <v>24</v>
      </c>
      <c r="F1928">
        <v>2</v>
      </c>
      <c r="G1928" t="s">
        <v>19</v>
      </c>
      <c r="H1928" t="s">
        <v>20</v>
      </c>
      <c r="I1928" t="s">
        <v>50</v>
      </c>
      <c r="J1928" t="s">
        <v>43</v>
      </c>
      <c r="K1928">
        <v>3000</v>
      </c>
      <c r="L1928" t="s">
        <v>44</v>
      </c>
      <c r="M1928">
        <v>6000</v>
      </c>
      <c r="N1928" t="s">
        <v>19</v>
      </c>
      <c r="O1928">
        <v>0</v>
      </c>
      <c r="P1928">
        <v>6000</v>
      </c>
      <c r="Q1928" t="s">
        <v>60</v>
      </c>
    </row>
    <row r="1929" spans="1:17">
      <c r="A1929">
        <v>1929</v>
      </c>
      <c r="B1929">
        <v>101</v>
      </c>
      <c r="C1929" s="12">
        <v>44762</v>
      </c>
      <c r="D1929">
        <v>6</v>
      </c>
      <c r="E1929">
        <v>22</v>
      </c>
      <c r="F1929">
        <v>1</v>
      </c>
      <c r="G1929" t="s">
        <v>19</v>
      </c>
      <c r="H1929" t="s">
        <v>15</v>
      </c>
      <c r="I1929" t="s">
        <v>48</v>
      </c>
      <c r="J1929" t="s">
        <v>43</v>
      </c>
      <c r="K1929">
        <v>3000</v>
      </c>
      <c r="L1929" t="s">
        <v>44</v>
      </c>
      <c r="M1929">
        <v>3000</v>
      </c>
      <c r="N1929" t="s">
        <v>19</v>
      </c>
      <c r="O1929">
        <v>0</v>
      </c>
      <c r="P1929">
        <v>3000</v>
      </c>
      <c r="Q1929" t="s">
        <v>60</v>
      </c>
    </row>
    <row r="1930" spans="1:17">
      <c r="A1930">
        <v>1930</v>
      </c>
      <c r="B1930">
        <v>378</v>
      </c>
      <c r="C1930" s="12">
        <v>44730</v>
      </c>
      <c r="D1930">
        <v>14</v>
      </c>
      <c r="E1930">
        <v>23</v>
      </c>
      <c r="F1930">
        <v>2</v>
      </c>
      <c r="G1930" t="s">
        <v>30</v>
      </c>
      <c r="H1930" t="s">
        <v>20</v>
      </c>
      <c r="I1930" t="s">
        <v>49</v>
      </c>
      <c r="J1930" t="s">
        <v>43</v>
      </c>
      <c r="K1930">
        <v>3000</v>
      </c>
      <c r="L1930" t="s">
        <v>44</v>
      </c>
      <c r="M1930">
        <v>6000</v>
      </c>
      <c r="N1930" t="s">
        <v>56</v>
      </c>
      <c r="O1930">
        <v>300</v>
      </c>
      <c r="P1930">
        <v>5700</v>
      </c>
      <c r="Q1930" t="s">
        <v>63</v>
      </c>
    </row>
    <row r="1931" spans="1:17">
      <c r="A1931">
        <v>1931</v>
      </c>
      <c r="B1931">
        <v>1432</v>
      </c>
      <c r="C1931" s="12">
        <v>44713</v>
      </c>
      <c r="D1931">
        <v>66</v>
      </c>
      <c r="E1931">
        <v>19</v>
      </c>
      <c r="F1931">
        <v>2</v>
      </c>
      <c r="G1931" t="s">
        <v>33</v>
      </c>
      <c r="H1931" t="s">
        <v>15</v>
      </c>
      <c r="I1931" t="s">
        <v>42</v>
      </c>
      <c r="J1931" t="s">
        <v>43</v>
      </c>
      <c r="K1931">
        <v>3000</v>
      </c>
      <c r="L1931" t="s">
        <v>44</v>
      </c>
      <c r="M1931">
        <v>6000</v>
      </c>
      <c r="N1931" t="s">
        <v>56</v>
      </c>
      <c r="O1931">
        <v>300</v>
      </c>
      <c r="P1931">
        <v>5700</v>
      </c>
      <c r="Q1931" t="s">
        <v>63</v>
      </c>
    </row>
    <row r="1932" spans="1:17">
      <c r="A1932">
        <v>1932</v>
      </c>
      <c r="B1932">
        <v>70</v>
      </c>
      <c r="C1932" s="12">
        <v>44726</v>
      </c>
      <c r="D1932">
        <v>6</v>
      </c>
      <c r="E1932">
        <v>22</v>
      </c>
      <c r="F1932">
        <v>2</v>
      </c>
      <c r="G1932" t="s">
        <v>33</v>
      </c>
      <c r="H1932" t="s">
        <v>20</v>
      </c>
      <c r="I1932" t="s">
        <v>48</v>
      </c>
      <c r="J1932" t="s">
        <v>43</v>
      </c>
      <c r="K1932">
        <v>3000</v>
      </c>
      <c r="L1932" t="s">
        <v>44</v>
      </c>
      <c r="M1932">
        <v>6000</v>
      </c>
      <c r="N1932" t="s">
        <v>56</v>
      </c>
      <c r="O1932">
        <v>300</v>
      </c>
      <c r="P1932">
        <v>5700</v>
      </c>
      <c r="Q1932" t="s">
        <v>63</v>
      </c>
    </row>
    <row r="1933" spans="1:17">
      <c r="A1933">
        <v>1933</v>
      </c>
      <c r="B1933">
        <v>1220</v>
      </c>
      <c r="C1933" s="12">
        <v>44629</v>
      </c>
      <c r="D1933">
        <v>10</v>
      </c>
      <c r="E1933">
        <v>20</v>
      </c>
      <c r="F1933">
        <v>1</v>
      </c>
      <c r="G1933" t="s">
        <v>45</v>
      </c>
      <c r="H1933" t="s">
        <v>15</v>
      </c>
      <c r="I1933" t="s">
        <v>46</v>
      </c>
      <c r="J1933" t="s">
        <v>43</v>
      </c>
      <c r="K1933">
        <v>3000</v>
      </c>
      <c r="L1933" t="s">
        <v>44</v>
      </c>
      <c r="M1933">
        <v>3000</v>
      </c>
      <c r="N1933" t="s">
        <v>56</v>
      </c>
      <c r="O1933">
        <v>150</v>
      </c>
      <c r="P1933">
        <v>2850</v>
      </c>
      <c r="Q1933" t="s">
        <v>59</v>
      </c>
    </row>
    <row r="1934" spans="1:17">
      <c r="A1934">
        <v>1934</v>
      </c>
      <c r="B1934">
        <v>1475</v>
      </c>
      <c r="C1934" s="12">
        <v>44745</v>
      </c>
      <c r="D1934">
        <v>66</v>
      </c>
      <c r="E1934">
        <v>19</v>
      </c>
      <c r="F1934">
        <v>2</v>
      </c>
      <c r="G1934" t="s">
        <v>45</v>
      </c>
      <c r="H1934" t="s">
        <v>15</v>
      </c>
      <c r="I1934" t="s">
        <v>42</v>
      </c>
      <c r="J1934" t="s">
        <v>43</v>
      </c>
      <c r="K1934">
        <v>3000</v>
      </c>
      <c r="L1934" t="s">
        <v>44</v>
      </c>
      <c r="M1934">
        <v>6000</v>
      </c>
      <c r="N1934" t="s">
        <v>56</v>
      </c>
      <c r="O1934">
        <v>300</v>
      </c>
      <c r="P1934">
        <v>5700</v>
      </c>
      <c r="Q1934" t="s">
        <v>60</v>
      </c>
    </row>
    <row r="1935" spans="1:17">
      <c r="A1935">
        <v>1935</v>
      </c>
      <c r="B1935">
        <v>191</v>
      </c>
      <c r="C1935" s="12">
        <v>44749</v>
      </c>
      <c r="D1935">
        <v>66</v>
      </c>
      <c r="E1935">
        <v>19</v>
      </c>
      <c r="F1935">
        <v>1</v>
      </c>
      <c r="G1935" t="s">
        <v>30</v>
      </c>
      <c r="H1935" t="s">
        <v>20</v>
      </c>
      <c r="I1935" t="s">
        <v>42</v>
      </c>
      <c r="J1935" t="s">
        <v>43</v>
      </c>
      <c r="K1935">
        <v>3000</v>
      </c>
      <c r="L1935" t="s">
        <v>44</v>
      </c>
      <c r="M1935">
        <v>3000</v>
      </c>
      <c r="N1935" t="s">
        <v>56</v>
      </c>
      <c r="O1935">
        <v>150</v>
      </c>
      <c r="P1935">
        <v>2850</v>
      </c>
      <c r="Q1935" t="s">
        <v>60</v>
      </c>
    </row>
    <row r="1936" spans="1:17">
      <c r="A1936">
        <v>1936</v>
      </c>
      <c r="B1936">
        <v>3</v>
      </c>
      <c r="C1936" s="12">
        <v>44654</v>
      </c>
      <c r="D1936">
        <v>14</v>
      </c>
      <c r="E1936">
        <v>23</v>
      </c>
      <c r="F1936">
        <v>2</v>
      </c>
      <c r="G1936" t="s">
        <v>22</v>
      </c>
      <c r="H1936" t="s">
        <v>20</v>
      </c>
      <c r="I1936" t="s">
        <v>49</v>
      </c>
      <c r="J1936" t="s">
        <v>43</v>
      </c>
      <c r="K1936">
        <v>3000</v>
      </c>
      <c r="L1936" t="s">
        <v>44</v>
      </c>
      <c r="M1936">
        <v>6000</v>
      </c>
      <c r="N1936" t="s">
        <v>56</v>
      </c>
      <c r="O1936">
        <v>300</v>
      </c>
      <c r="P1936">
        <v>5700</v>
      </c>
      <c r="Q1936" t="s">
        <v>57</v>
      </c>
    </row>
    <row r="1937" spans="1:17">
      <c r="A1937">
        <v>1937</v>
      </c>
      <c r="B1937">
        <v>1485</v>
      </c>
      <c r="C1937" s="12">
        <v>44776</v>
      </c>
      <c r="D1937">
        <v>14</v>
      </c>
      <c r="E1937">
        <v>23</v>
      </c>
      <c r="F1937">
        <v>2</v>
      </c>
      <c r="G1937" t="s">
        <v>45</v>
      </c>
      <c r="H1937" t="s">
        <v>20</v>
      </c>
      <c r="I1937" t="s">
        <v>49</v>
      </c>
      <c r="J1937" t="s">
        <v>43</v>
      </c>
      <c r="K1937">
        <v>3000</v>
      </c>
      <c r="L1937" t="s">
        <v>44</v>
      </c>
      <c r="M1937">
        <v>6000</v>
      </c>
      <c r="N1937" t="s">
        <v>56</v>
      </c>
      <c r="O1937">
        <v>300</v>
      </c>
      <c r="P1937">
        <v>5700</v>
      </c>
      <c r="Q1937" t="s">
        <v>58</v>
      </c>
    </row>
    <row r="1938" spans="1:17">
      <c r="A1938">
        <v>1938</v>
      </c>
      <c r="B1938">
        <v>139</v>
      </c>
      <c r="C1938" s="12">
        <v>44687</v>
      </c>
      <c r="D1938">
        <v>10</v>
      </c>
      <c r="E1938">
        <v>20</v>
      </c>
      <c r="F1938">
        <v>1</v>
      </c>
      <c r="G1938" t="s">
        <v>22</v>
      </c>
      <c r="H1938" t="s">
        <v>20</v>
      </c>
      <c r="I1938" t="s">
        <v>46</v>
      </c>
      <c r="J1938" t="s">
        <v>43</v>
      </c>
      <c r="K1938">
        <v>3000</v>
      </c>
      <c r="L1938" t="s">
        <v>44</v>
      </c>
      <c r="M1938">
        <v>3000</v>
      </c>
      <c r="N1938" t="s">
        <v>56</v>
      </c>
      <c r="O1938">
        <v>150</v>
      </c>
      <c r="P1938">
        <v>2850</v>
      </c>
      <c r="Q1938" t="s">
        <v>64</v>
      </c>
    </row>
    <row r="1939" spans="1:17">
      <c r="A1939">
        <v>1939</v>
      </c>
      <c r="B1939">
        <v>114</v>
      </c>
      <c r="C1939" s="12">
        <v>44628</v>
      </c>
      <c r="D1939">
        <v>14</v>
      </c>
      <c r="E1939">
        <v>23</v>
      </c>
      <c r="F1939">
        <v>1</v>
      </c>
      <c r="G1939" t="s">
        <v>19</v>
      </c>
      <c r="H1939" t="s">
        <v>20</v>
      </c>
      <c r="I1939" t="s">
        <v>49</v>
      </c>
      <c r="J1939" t="s">
        <v>43</v>
      </c>
      <c r="K1939">
        <v>3000</v>
      </c>
      <c r="L1939" t="s">
        <v>44</v>
      </c>
      <c r="M1939">
        <v>3000</v>
      </c>
      <c r="N1939" t="s">
        <v>19</v>
      </c>
      <c r="O1939">
        <v>0</v>
      </c>
      <c r="P1939">
        <v>3000</v>
      </c>
      <c r="Q1939" t="s">
        <v>59</v>
      </c>
    </row>
    <row r="1940" spans="1:17">
      <c r="A1940">
        <v>1940</v>
      </c>
      <c r="B1940">
        <v>214</v>
      </c>
      <c r="C1940" s="12">
        <v>44607</v>
      </c>
      <c r="D1940">
        <v>66</v>
      </c>
      <c r="E1940">
        <v>24</v>
      </c>
      <c r="F1940">
        <v>1</v>
      </c>
      <c r="G1940" t="s">
        <v>14</v>
      </c>
      <c r="H1940" t="s">
        <v>20</v>
      </c>
      <c r="I1940" t="s">
        <v>50</v>
      </c>
      <c r="J1940" t="s">
        <v>43</v>
      </c>
      <c r="K1940">
        <v>3000</v>
      </c>
      <c r="L1940" t="s">
        <v>44</v>
      </c>
      <c r="M1940">
        <v>3000</v>
      </c>
      <c r="N1940" t="s">
        <v>56</v>
      </c>
      <c r="O1940">
        <v>150</v>
      </c>
      <c r="P1940">
        <v>2850</v>
      </c>
      <c r="Q1940" t="s">
        <v>61</v>
      </c>
    </row>
    <row r="1941" spans="1:17">
      <c r="A1941">
        <v>1941</v>
      </c>
      <c r="B1941">
        <v>775</v>
      </c>
      <c r="C1941" s="12">
        <v>44607</v>
      </c>
      <c r="D1941">
        <v>10</v>
      </c>
      <c r="E1941">
        <v>20</v>
      </c>
      <c r="F1941">
        <v>1</v>
      </c>
      <c r="G1941" t="s">
        <v>14</v>
      </c>
      <c r="H1941" t="s">
        <v>15</v>
      </c>
      <c r="I1941" t="s">
        <v>46</v>
      </c>
      <c r="J1941" t="s">
        <v>43</v>
      </c>
      <c r="K1941">
        <v>3000</v>
      </c>
      <c r="L1941" t="s">
        <v>44</v>
      </c>
      <c r="M1941">
        <v>3000</v>
      </c>
      <c r="N1941" t="s">
        <v>56</v>
      </c>
      <c r="O1941">
        <v>150</v>
      </c>
      <c r="P1941">
        <v>2850</v>
      </c>
      <c r="Q1941" t="s">
        <v>61</v>
      </c>
    </row>
    <row r="1942" spans="1:17">
      <c r="A1942">
        <v>1942</v>
      </c>
      <c r="B1942">
        <v>1391</v>
      </c>
      <c r="C1942" s="12">
        <v>44596</v>
      </c>
      <c r="D1942">
        <v>14</v>
      </c>
      <c r="E1942">
        <v>23</v>
      </c>
      <c r="F1942">
        <v>1</v>
      </c>
      <c r="G1942" t="s">
        <v>30</v>
      </c>
      <c r="H1942" t="s">
        <v>15</v>
      </c>
      <c r="I1942" t="s">
        <v>49</v>
      </c>
      <c r="J1942" t="s">
        <v>43</v>
      </c>
      <c r="K1942">
        <v>3000</v>
      </c>
      <c r="L1942" t="s">
        <v>44</v>
      </c>
      <c r="M1942">
        <v>3000</v>
      </c>
      <c r="N1942" t="s">
        <v>56</v>
      </c>
      <c r="O1942">
        <v>150</v>
      </c>
      <c r="P1942">
        <v>2850</v>
      </c>
      <c r="Q1942" t="s">
        <v>61</v>
      </c>
    </row>
    <row r="1943" spans="1:17">
      <c r="A1943">
        <v>1943</v>
      </c>
      <c r="B1943">
        <v>1043</v>
      </c>
      <c r="C1943" s="12">
        <v>44667</v>
      </c>
      <c r="D1943">
        <v>6</v>
      </c>
      <c r="E1943">
        <v>22</v>
      </c>
      <c r="F1943">
        <v>2</v>
      </c>
      <c r="G1943" t="s">
        <v>14</v>
      </c>
      <c r="H1943" t="s">
        <v>15</v>
      </c>
      <c r="I1943" t="s">
        <v>48</v>
      </c>
      <c r="J1943" t="s">
        <v>43</v>
      </c>
      <c r="K1943">
        <v>3000</v>
      </c>
      <c r="L1943" t="s">
        <v>44</v>
      </c>
      <c r="M1943">
        <v>6000</v>
      </c>
      <c r="N1943" t="s">
        <v>56</v>
      </c>
      <c r="O1943">
        <v>300</v>
      </c>
      <c r="P1943">
        <v>5700</v>
      </c>
      <c r="Q1943" t="s">
        <v>57</v>
      </c>
    </row>
    <row r="1944" spans="1:17">
      <c r="A1944">
        <v>1944</v>
      </c>
      <c r="B1944">
        <v>633</v>
      </c>
      <c r="C1944" s="12">
        <v>44767</v>
      </c>
      <c r="D1944">
        <v>66</v>
      </c>
      <c r="E1944">
        <v>24</v>
      </c>
      <c r="F1944">
        <v>2</v>
      </c>
      <c r="G1944" t="s">
        <v>14</v>
      </c>
      <c r="H1944" t="s">
        <v>20</v>
      </c>
      <c r="I1944" t="s">
        <v>50</v>
      </c>
      <c r="J1944" t="s">
        <v>43</v>
      </c>
      <c r="K1944">
        <v>3000</v>
      </c>
      <c r="L1944" t="s">
        <v>44</v>
      </c>
      <c r="M1944">
        <v>6000</v>
      </c>
      <c r="N1944" t="s">
        <v>56</v>
      </c>
      <c r="O1944">
        <v>300</v>
      </c>
      <c r="P1944">
        <v>5700</v>
      </c>
      <c r="Q1944" t="s">
        <v>60</v>
      </c>
    </row>
    <row r="1945" spans="1:17">
      <c r="A1945">
        <v>1945</v>
      </c>
      <c r="B1945">
        <v>1303</v>
      </c>
      <c r="C1945" s="12">
        <v>44629</v>
      </c>
      <c r="D1945">
        <v>66</v>
      </c>
      <c r="E1945">
        <v>19</v>
      </c>
      <c r="F1945">
        <v>1</v>
      </c>
      <c r="G1945" t="s">
        <v>30</v>
      </c>
      <c r="H1945" t="s">
        <v>20</v>
      </c>
      <c r="I1945" t="s">
        <v>42</v>
      </c>
      <c r="J1945" t="s">
        <v>43</v>
      </c>
      <c r="K1945">
        <v>3000</v>
      </c>
      <c r="L1945" t="s">
        <v>44</v>
      </c>
      <c r="M1945">
        <v>3000</v>
      </c>
      <c r="N1945" t="s">
        <v>56</v>
      </c>
      <c r="O1945">
        <v>150</v>
      </c>
      <c r="P1945">
        <v>2850</v>
      </c>
      <c r="Q1945" t="s">
        <v>59</v>
      </c>
    </row>
    <row r="1946" spans="1:17">
      <c r="A1946">
        <v>1946</v>
      </c>
      <c r="B1946">
        <v>1379</v>
      </c>
      <c r="C1946" s="12">
        <v>44700</v>
      </c>
      <c r="D1946">
        <v>66</v>
      </c>
      <c r="E1946">
        <v>19</v>
      </c>
      <c r="F1946">
        <v>2</v>
      </c>
      <c r="G1946" t="s">
        <v>33</v>
      </c>
      <c r="H1946" t="s">
        <v>20</v>
      </c>
      <c r="I1946" t="s">
        <v>42</v>
      </c>
      <c r="J1946" t="s">
        <v>43</v>
      </c>
      <c r="K1946">
        <v>3000</v>
      </c>
      <c r="L1946" t="s">
        <v>44</v>
      </c>
      <c r="M1946">
        <v>6000</v>
      </c>
      <c r="N1946" t="s">
        <v>56</v>
      </c>
      <c r="O1946">
        <v>300</v>
      </c>
      <c r="P1946">
        <v>5700</v>
      </c>
      <c r="Q1946" t="s">
        <v>64</v>
      </c>
    </row>
    <row r="1947" spans="1:17">
      <c r="A1947">
        <v>1947</v>
      </c>
      <c r="B1947">
        <v>1021</v>
      </c>
      <c r="C1947" s="12">
        <v>44630</v>
      </c>
      <c r="D1947">
        <v>10</v>
      </c>
      <c r="E1947">
        <v>20</v>
      </c>
      <c r="F1947">
        <v>2</v>
      </c>
      <c r="G1947" t="s">
        <v>22</v>
      </c>
      <c r="H1947" t="s">
        <v>15</v>
      </c>
      <c r="I1947" t="s">
        <v>46</v>
      </c>
      <c r="J1947" t="s">
        <v>43</v>
      </c>
      <c r="K1947">
        <v>3000</v>
      </c>
      <c r="L1947" t="s">
        <v>44</v>
      </c>
      <c r="M1947">
        <v>6000</v>
      </c>
      <c r="N1947" t="s">
        <v>56</v>
      </c>
      <c r="O1947">
        <v>300</v>
      </c>
      <c r="P1947">
        <v>5700</v>
      </c>
      <c r="Q1947" t="s">
        <v>59</v>
      </c>
    </row>
    <row r="1948" spans="1:17">
      <c r="A1948">
        <v>1948</v>
      </c>
      <c r="B1948">
        <v>36</v>
      </c>
      <c r="C1948" s="12">
        <v>44719</v>
      </c>
      <c r="D1948">
        <v>6</v>
      </c>
      <c r="E1948">
        <v>22</v>
      </c>
      <c r="F1948">
        <v>1</v>
      </c>
      <c r="G1948" t="s">
        <v>30</v>
      </c>
      <c r="H1948" t="s">
        <v>15</v>
      </c>
      <c r="I1948" t="s">
        <v>48</v>
      </c>
      <c r="J1948" t="s">
        <v>43</v>
      </c>
      <c r="K1948">
        <v>3000</v>
      </c>
      <c r="L1948" t="s">
        <v>44</v>
      </c>
      <c r="M1948">
        <v>3000</v>
      </c>
      <c r="N1948" t="s">
        <v>56</v>
      </c>
      <c r="O1948">
        <v>150</v>
      </c>
      <c r="P1948">
        <v>2850</v>
      </c>
      <c r="Q1948" t="s">
        <v>63</v>
      </c>
    </row>
    <row r="1949" spans="1:17">
      <c r="A1949">
        <v>1949</v>
      </c>
      <c r="B1949">
        <v>452</v>
      </c>
      <c r="C1949" s="12">
        <v>44705</v>
      </c>
      <c r="D1949">
        <v>6</v>
      </c>
      <c r="E1949">
        <v>22</v>
      </c>
      <c r="F1949">
        <v>1</v>
      </c>
      <c r="G1949" t="s">
        <v>45</v>
      </c>
      <c r="H1949" t="s">
        <v>15</v>
      </c>
      <c r="I1949" t="s">
        <v>48</v>
      </c>
      <c r="J1949" t="s">
        <v>43</v>
      </c>
      <c r="K1949">
        <v>3000</v>
      </c>
      <c r="L1949" t="s">
        <v>44</v>
      </c>
      <c r="M1949">
        <v>3000</v>
      </c>
      <c r="N1949" t="s">
        <v>56</v>
      </c>
      <c r="O1949">
        <v>150</v>
      </c>
      <c r="P1949">
        <v>2850</v>
      </c>
      <c r="Q1949" t="s">
        <v>64</v>
      </c>
    </row>
    <row r="1950" spans="1:17">
      <c r="A1950">
        <v>1950</v>
      </c>
      <c r="B1950">
        <v>324</v>
      </c>
      <c r="C1950" s="12">
        <v>44698</v>
      </c>
      <c r="D1950">
        <v>66</v>
      </c>
      <c r="E1950">
        <v>19</v>
      </c>
      <c r="F1950">
        <v>2</v>
      </c>
      <c r="G1950" t="s">
        <v>19</v>
      </c>
      <c r="H1950" t="s">
        <v>15</v>
      </c>
      <c r="I1950" t="s">
        <v>42</v>
      </c>
      <c r="J1950" t="s">
        <v>43</v>
      </c>
      <c r="K1950">
        <v>3000</v>
      </c>
      <c r="L1950" t="s">
        <v>44</v>
      </c>
      <c r="M1950">
        <v>6000</v>
      </c>
      <c r="N1950" t="s">
        <v>19</v>
      </c>
      <c r="O1950">
        <v>0</v>
      </c>
      <c r="P1950">
        <v>6000</v>
      </c>
      <c r="Q1950" t="s">
        <v>64</v>
      </c>
    </row>
    <row r="1951" spans="1:17">
      <c r="A1951">
        <v>1951</v>
      </c>
      <c r="B1951">
        <v>744</v>
      </c>
      <c r="C1951" s="12">
        <v>44798</v>
      </c>
      <c r="D1951">
        <v>66</v>
      </c>
      <c r="E1951">
        <v>19</v>
      </c>
      <c r="F1951">
        <v>2</v>
      </c>
      <c r="G1951" t="s">
        <v>33</v>
      </c>
      <c r="H1951" t="s">
        <v>20</v>
      </c>
      <c r="I1951" t="s">
        <v>42</v>
      </c>
      <c r="J1951" t="s">
        <v>43</v>
      </c>
      <c r="K1951">
        <v>3000</v>
      </c>
      <c r="L1951" t="s">
        <v>44</v>
      </c>
      <c r="M1951">
        <v>6000</v>
      </c>
      <c r="N1951" t="s">
        <v>56</v>
      </c>
      <c r="O1951">
        <v>300</v>
      </c>
      <c r="P1951">
        <v>5700</v>
      </c>
      <c r="Q1951" t="s">
        <v>58</v>
      </c>
    </row>
    <row r="1952" spans="1:17">
      <c r="A1952">
        <v>1952</v>
      </c>
      <c r="B1952">
        <v>1000</v>
      </c>
      <c r="C1952" s="12">
        <v>44795</v>
      </c>
      <c r="D1952">
        <v>10</v>
      </c>
      <c r="E1952">
        <v>20</v>
      </c>
      <c r="F1952">
        <v>1</v>
      </c>
      <c r="G1952" t="s">
        <v>30</v>
      </c>
      <c r="H1952" t="s">
        <v>20</v>
      </c>
      <c r="I1952" t="s">
        <v>46</v>
      </c>
      <c r="J1952" t="s">
        <v>43</v>
      </c>
      <c r="K1952">
        <v>3000</v>
      </c>
      <c r="L1952" t="s">
        <v>44</v>
      </c>
      <c r="M1952">
        <v>3000</v>
      </c>
      <c r="N1952" t="s">
        <v>56</v>
      </c>
      <c r="O1952">
        <v>150</v>
      </c>
      <c r="P1952">
        <v>2850</v>
      </c>
      <c r="Q1952" t="s">
        <v>58</v>
      </c>
    </row>
    <row r="1953" spans="1:17">
      <c r="A1953">
        <v>1953</v>
      </c>
      <c r="B1953">
        <v>1353</v>
      </c>
      <c r="C1953" s="12">
        <v>44604</v>
      </c>
      <c r="D1953">
        <v>66</v>
      </c>
      <c r="E1953">
        <v>24</v>
      </c>
      <c r="F1953">
        <v>2</v>
      </c>
      <c r="G1953" t="s">
        <v>22</v>
      </c>
      <c r="H1953" t="s">
        <v>20</v>
      </c>
      <c r="I1953" t="s">
        <v>50</v>
      </c>
      <c r="J1953" t="s">
        <v>43</v>
      </c>
      <c r="K1953">
        <v>3000</v>
      </c>
      <c r="L1953" t="s">
        <v>44</v>
      </c>
      <c r="M1953">
        <v>6000</v>
      </c>
      <c r="N1953" t="s">
        <v>56</v>
      </c>
      <c r="O1953">
        <v>300</v>
      </c>
      <c r="P1953">
        <v>5700</v>
      </c>
      <c r="Q1953" t="s">
        <v>61</v>
      </c>
    </row>
    <row r="1954" spans="1:17">
      <c r="A1954">
        <v>1954</v>
      </c>
      <c r="B1954">
        <v>776</v>
      </c>
      <c r="C1954" s="12">
        <v>44798</v>
      </c>
      <c r="D1954">
        <v>66</v>
      </c>
      <c r="E1954">
        <v>24</v>
      </c>
      <c r="F1954">
        <v>1</v>
      </c>
      <c r="G1954" t="s">
        <v>22</v>
      </c>
      <c r="H1954" t="s">
        <v>20</v>
      </c>
      <c r="I1954" t="s">
        <v>50</v>
      </c>
      <c r="J1954" t="s">
        <v>43</v>
      </c>
      <c r="K1954">
        <v>3000</v>
      </c>
      <c r="L1954" t="s">
        <v>44</v>
      </c>
      <c r="M1954">
        <v>3000</v>
      </c>
      <c r="N1954" t="s">
        <v>56</v>
      </c>
      <c r="O1954">
        <v>150</v>
      </c>
      <c r="P1954">
        <v>2850</v>
      </c>
      <c r="Q1954" t="s">
        <v>58</v>
      </c>
    </row>
    <row r="1955" spans="1:17">
      <c r="A1955">
        <v>1955</v>
      </c>
      <c r="B1955">
        <v>330</v>
      </c>
      <c r="C1955" s="12">
        <v>44717</v>
      </c>
      <c r="D1955">
        <v>66</v>
      </c>
      <c r="E1955">
        <v>24</v>
      </c>
      <c r="F1955">
        <v>2</v>
      </c>
      <c r="G1955" t="s">
        <v>30</v>
      </c>
      <c r="H1955" t="s">
        <v>15</v>
      </c>
      <c r="I1955" t="s">
        <v>50</v>
      </c>
      <c r="J1955" t="s">
        <v>43</v>
      </c>
      <c r="K1955">
        <v>3000</v>
      </c>
      <c r="L1955" t="s">
        <v>44</v>
      </c>
      <c r="M1955">
        <v>6000</v>
      </c>
      <c r="N1955" t="s">
        <v>56</v>
      </c>
      <c r="O1955">
        <v>300</v>
      </c>
      <c r="P1955">
        <v>5700</v>
      </c>
      <c r="Q1955" t="s">
        <v>63</v>
      </c>
    </row>
    <row r="1956" spans="1:17">
      <c r="A1956">
        <v>1956</v>
      </c>
      <c r="B1956">
        <v>1206</v>
      </c>
      <c r="C1956" s="12">
        <v>44782</v>
      </c>
      <c r="D1956">
        <v>66</v>
      </c>
      <c r="E1956">
        <v>19</v>
      </c>
      <c r="F1956">
        <v>1</v>
      </c>
      <c r="G1956" t="s">
        <v>45</v>
      </c>
      <c r="H1956" t="s">
        <v>20</v>
      </c>
      <c r="I1956" t="s">
        <v>42</v>
      </c>
      <c r="J1956" t="s">
        <v>43</v>
      </c>
      <c r="K1956">
        <v>3000</v>
      </c>
      <c r="L1956" t="s">
        <v>44</v>
      </c>
      <c r="M1956">
        <v>3000</v>
      </c>
      <c r="N1956" t="s">
        <v>56</v>
      </c>
      <c r="O1956">
        <v>150</v>
      </c>
      <c r="P1956">
        <v>2850</v>
      </c>
      <c r="Q1956" t="s">
        <v>58</v>
      </c>
    </row>
    <row r="1957" spans="1:17">
      <c r="A1957">
        <v>1957</v>
      </c>
      <c r="B1957">
        <v>351</v>
      </c>
      <c r="C1957" s="12">
        <v>44676</v>
      </c>
      <c r="D1957">
        <v>66</v>
      </c>
      <c r="E1957">
        <v>24</v>
      </c>
      <c r="F1957">
        <v>2</v>
      </c>
      <c r="G1957" t="s">
        <v>33</v>
      </c>
      <c r="H1957" t="s">
        <v>15</v>
      </c>
      <c r="I1957" t="s">
        <v>50</v>
      </c>
      <c r="J1957" t="s">
        <v>43</v>
      </c>
      <c r="K1957">
        <v>3000</v>
      </c>
      <c r="L1957" t="s">
        <v>44</v>
      </c>
      <c r="M1957">
        <v>6000</v>
      </c>
      <c r="N1957" t="s">
        <v>56</v>
      </c>
      <c r="O1957">
        <v>300</v>
      </c>
      <c r="P1957">
        <v>5700</v>
      </c>
      <c r="Q1957" t="s">
        <v>57</v>
      </c>
    </row>
    <row r="1958" spans="1:17">
      <c r="A1958">
        <v>1958</v>
      </c>
      <c r="B1958">
        <v>259</v>
      </c>
      <c r="C1958" s="12">
        <v>44614</v>
      </c>
      <c r="D1958">
        <v>6</v>
      </c>
      <c r="E1958">
        <v>22</v>
      </c>
      <c r="F1958">
        <v>1</v>
      </c>
      <c r="G1958" t="s">
        <v>19</v>
      </c>
      <c r="H1958" t="s">
        <v>20</v>
      </c>
      <c r="I1958" t="s">
        <v>48</v>
      </c>
      <c r="J1958" t="s">
        <v>43</v>
      </c>
      <c r="K1958">
        <v>3000</v>
      </c>
      <c r="L1958" t="s">
        <v>44</v>
      </c>
      <c r="M1958">
        <v>3000</v>
      </c>
      <c r="N1958" t="s">
        <v>19</v>
      </c>
      <c r="O1958">
        <v>0</v>
      </c>
      <c r="P1958">
        <v>3000</v>
      </c>
      <c r="Q1958" t="s">
        <v>61</v>
      </c>
    </row>
    <row r="1959" spans="1:17">
      <c r="A1959">
        <v>1959</v>
      </c>
      <c r="B1959">
        <v>1361</v>
      </c>
      <c r="C1959" s="12">
        <v>44592</v>
      </c>
      <c r="D1959">
        <v>66</v>
      </c>
      <c r="E1959">
        <v>19</v>
      </c>
      <c r="F1959">
        <v>2</v>
      </c>
      <c r="G1959" t="s">
        <v>19</v>
      </c>
      <c r="H1959" t="s">
        <v>15</v>
      </c>
      <c r="I1959" t="s">
        <v>42</v>
      </c>
      <c r="J1959" t="s">
        <v>43</v>
      </c>
      <c r="K1959">
        <v>3000</v>
      </c>
      <c r="L1959" t="s">
        <v>44</v>
      </c>
      <c r="M1959">
        <v>6000</v>
      </c>
      <c r="N1959" t="s">
        <v>19</v>
      </c>
      <c r="O1959">
        <v>0</v>
      </c>
      <c r="P1959">
        <v>6000</v>
      </c>
      <c r="Q1959" t="s">
        <v>62</v>
      </c>
    </row>
    <row r="1960" spans="1:17">
      <c r="A1960">
        <v>1960</v>
      </c>
      <c r="B1960">
        <v>1056</v>
      </c>
      <c r="C1960" s="12">
        <v>44689</v>
      </c>
      <c r="D1960">
        <v>66</v>
      </c>
      <c r="E1960">
        <v>24</v>
      </c>
      <c r="F1960">
        <v>2</v>
      </c>
      <c r="G1960" t="s">
        <v>33</v>
      </c>
      <c r="H1960" t="s">
        <v>15</v>
      </c>
      <c r="I1960" t="s">
        <v>50</v>
      </c>
      <c r="J1960" t="s">
        <v>43</v>
      </c>
      <c r="K1960">
        <v>3000</v>
      </c>
      <c r="L1960" t="s">
        <v>44</v>
      </c>
      <c r="M1960">
        <v>6000</v>
      </c>
      <c r="N1960" t="s">
        <v>56</v>
      </c>
      <c r="O1960">
        <v>300</v>
      </c>
      <c r="P1960">
        <v>5700</v>
      </c>
      <c r="Q1960" t="s">
        <v>64</v>
      </c>
    </row>
    <row r="1961" spans="1:17">
      <c r="A1961">
        <v>1961</v>
      </c>
      <c r="B1961">
        <v>1076</v>
      </c>
      <c r="C1961" s="12">
        <v>44776</v>
      </c>
      <c r="D1961">
        <v>14</v>
      </c>
      <c r="E1961">
        <v>23</v>
      </c>
      <c r="F1961">
        <v>1</v>
      </c>
      <c r="G1961" t="s">
        <v>14</v>
      </c>
      <c r="H1961" t="s">
        <v>20</v>
      </c>
      <c r="I1961" t="s">
        <v>49</v>
      </c>
      <c r="J1961" t="s">
        <v>43</v>
      </c>
      <c r="K1961">
        <v>3000</v>
      </c>
      <c r="L1961" t="s">
        <v>44</v>
      </c>
      <c r="M1961">
        <v>3000</v>
      </c>
      <c r="N1961" t="s">
        <v>56</v>
      </c>
      <c r="O1961">
        <v>150</v>
      </c>
      <c r="P1961">
        <v>2850</v>
      </c>
      <c r="Q1961" t="s">
        <v>58</v>
      </c>
    </row>
    <row r="1962" spans="1:17">
      <c r="A1962">
        <v>1962</v>
      </c>
      <c r="B1962">
        <v>45</v>
      </c>
      <c r="C1962" s="12">
        <v>44636</v>
      </c>
      <c r="D1962">
        <v>66</v>
      </c>
      <c r="E1962">
        <v>24</v>
      </c>
      <c r="F1962">
        <v>2</v>
      </c>
      <c r="G1962" t="s">
        <v>14</v>
      </c>
      <c r="H1962" t="s">
        <v>15</v>
      </c>
      <c r="I1962" t="s">
        <v>50</v>
      </c>
      <c r="J1962" t="s">
        <v>43</v>
      </c>
      <c r="K1962">
        <v>3000</v>
      </c>
      <c r="L1962" t="s">
        <v>44</v>
      </c>
      <c r="M1962">
        <v>6000</v>
      </c>
      <c r="N1962" t="s">
        <v>56</v>
      </c>
      <c r="O1962">
        <v>300</v>
      </c>
      <c r="P1962">
        <v>5700</v>
      </c>
      <c r="Q1962" t="s">
        <v>59</v>
      </c>
    </row>
    <row r="1963" spans="1:17">
      <c r="A1963">
        <v>1963</v>
      </c>
      <c r="B1963">
        <v>191</v>
      </c>
      <c r="C1963" s="12">
        <v>44749</v>
      </c>
      <c r="D1963">
        <v>6</v>
      </c>
      <c r="E1963">
        <v>22</v>
      </c>
      <c r="F1963">
        <v>1</v>
      </c>
      <c r="G1963" t="s">
        <v>30</v>
      </c>
      <c r="H1963" t="s">
        <v>20</v>
      </c>
      <c r="I1963" t="s">
        <v>48</v>
      </c>
      <c r="J1963" t="s">
        <v>43</v>
      </c>
      <c r="K1963">
        <v>3000</v>
      </c>
      <c r="L1963" t="s">
        <v>44</v>
      </c>
      <c r="M1963">
        <v>3000</v>
      </c>
      <c r="N1963" t="s">
        <v>56</v>
      </c>
      <c r="O1963">
        <v>150</v>
      </c>
      <c r="P1963">
        <v>2850</v>
      </c>
      <c r="Q1963" t="s">
        <v>60</v>
      </c>
    </row>
    <row r="1964" spans="1:17">
      <c r="A1964">
        <v>1964</v>
      </c>
      <c r="B1964">
        <v>242</v>
      </c>
      <c r="C1964" s="12">
        <v>44609</v>
      </c>
      <c r="D1964">
        <v>6</v>
      </c>
      <c r="E1964">
        <v>22</v>
      </c>
      <c r="F1964">
        <v>2</v>
      </c>
      <c r="G1964" t="s">
        <v>19</v>
      </c>
      <c r="H1964" t="s">
        <v>20</v>
      </c>
      <c r="I1964" t="s">
        <v>48</v>
      </c>
      <c r="J1964" t="s">
        <v>43</v>
      </c>
      <c r="K1964">
        <v>3000</v>
      </c>
      <c r="L1964" t="s">
        <v>44</v>
      </c>
      <c r="M1964">
        <v>6000</v>
      </c>
      <c r="N1964" t="s">
        <v>19</v>
      </c>
      <c r="O1964">
        <v>0</v>
      </c>
      <c r="P1964">
        <v>6000</v>
      </c>
      <c r="Q1964" t="s">
        <v>61</v>
      </c>
    </row>
    <row r="1965" spans="1:17">
      <c r="A1965">
        <v>1965</v>
      </c>
      <c r="B1965">
        <v>384</v>
      </c>
      <c r="C1965" s="12">
        <v>44634</v>
      </c>
      <c r="D1965">
        <v>10</v>
      </c>
      <c r="E1965">
        <v>20</v>
      </c>
      <c r="F1965">
        <v>2</v>
      </c>
      <c r="G1965" t="s">
        <v>33</v>
      </c>
      <c r="H1965" t="s">
        <v>15</v>
      </c>
      <c r="I1965" t="s">
        <v>46</v>
      </c>
      <c r="J1965" t="s">
        <v>43</v>
      </c>
      <c r="K1965">
        <v>3000</v>
      </c>
      <c r="L1965" t="s">
        <v>44</v>
      </c>
      <c r="M1965">
        <v>6000</v>
      </c>
      <c r="N1965" t="s">
        <v>56</v>
      </c>
      <c r="O1965">
        <v>300</v>
      </c>
      <c r="P1965">
        <v>5700</v>
      </c>
      <c r="Q1965" t="s">
        <v>59</v>
      </c>
    </row>
    <row r="1966" spans="1:17">
      <c r="A1966">
        <v>1966</v>
      </c>
      <c r="B1966">
        <v>918</v>
      </c>
      <c r="C1966" s="12">
        <v>44781</v>
      </c>
      <c r="D1966">
        <v>10</v>
      </c>
      <c r="E1966">
        <v>20</v>
      </c>
      <c r="F1966">
        <v>2</v>
      </c>
      <c r="G1966" t="s">
        <v>19</v>
      </c>
      <c r="H1966" t="s">
        <v>15</v>
      </c>
      <c r="I1966" t="s">
        <v>46</v>
      </c>
      <c r="J1966" t="s">
        <v>43</v>
      </c>
      <c r="K1966">
        <v>3000</v>
      </c>
      <c r="L1966" t="s">
        <v>44</v>
      </c>
      <c r="M1966">
        <v>6000</v>
      </c>
      <c r="N1966" t="s">
        <v>19</v>
      </c>
      <c r="O1966">
        <v>0</v>
      </c>
      <c r="P1966">
        <v>6000</v>
      </c>
      <c r="Q1966" t="s">
        <v>58</v>
      </c>
    </row>
    <row r="1967" spans="1:17">
      <c r="A1967">
        <v>1967</v>
      </c>
      <c r="B1967">
        <v>913</v>
      </c>
      <c r="C1967" s="12">
        <v>44646</v>
      </c>
      <c r="D1967">
        <v>6</v>
      </c>
      <c r="E1967">
        <v>22</v>
      </c>
      <c r="F1967">
        <v>2</v>
      </c>
      <c r="G1967" t="s">
        <v>14</v>
      </c>
      <c r="H1967" t="s">
        <v>15</v>
      </c>
      <c r="I1967" t="s">
        <v>48</v>
      </c>
      <c r="J1967" t="s">
        <v>43</v>
      </c>
      <c r="K1967">
        <v>3000</v>
      </c>
      <c r="L1967" t="s">
        <v>44</v>
      </c>
      <c r="M1967">
        <v>6000</v>
      </c>
      <c r="N1967" t="s">
        <v>56</v>
      </c>
      <c r="O1967">
        <v>300</v>
      </c>
      <c r="P1967">
        <v>5700</v>
      </c>
      <c r="Q1967" t="s">
        <v>59</v>
      </c>
    </row>
    <row r="1968" spans="1:17">
      <c r="A1968">
        <v>1968</v>
      </c>
      <c r="B1968">
        <v>1302</v>
      </c>
      <c r="C1968" s="12">
        <v>44743</v>
      </c>
      <c r="D1968">
        <v>14</v>
      </c>
      <c r="E1968">
        <v>23</v>
      </c>
      <c r="F1968">
        <v>1</v>
      </c>
      <c r="G1968" t="s">
        <v>19</v>
      </c>
      <c r="H1968" t="s">
        <v>20</v>
      </c>
      <c r="I1968" t="s">
        <v>49</v>
      </c>
      <c r="J1968" t="s">
        <v>43</v>
      </c>
      <c r="K1968">
        <v>3000</v>
      </c>
      <c r="L1968" t="s">
        <v>44</v>
      </c>
      <c r="M1968">
        <v>3000</v>
      </c>
      <c r="N1968" t="s">
        <v>19</v>
      </c>
      <c r="O1968">
        <v>0</v>
      </c>
      <c r="P1968">
        <v>3000</v>
      </c>
      <c r="Q1968" t="s">
        <v>60</v>
      </c>
    </row>
    <row r="1969" spans="1:17">
      <c r="A1969">
        <v>1969</v>
      </c>
      <c r="B1969">
        <v>54</v>
      </c>
      <c r="C1969" s="12">
        <v>44614</v>
      </c>
      <c r="D1969">
        <v>66</v>
      </c>
      <c r="E1969">
        <v>24</v>
      </c>
      <c r="F1969">
        <v>1</v>
      </c>
      <c r="G1969" t="s">
        <v>22</v>
      </c>
      <c r="H1969" t="s">
        <v>20</v>
      </c>
      <c r="I1969" t="s">
        <v>50</v>
      </c>
      <c r="J1969" t="s">
        <v>43</v>
      </c>
      <c r="K1969">
        <v>3000</v>
      </c>
      <c r="L1969" t="s">
        <v>44</v>
      </c>
      <c r="M1969">
        <v>3000</v>
      </c>
      <c r="N1969" t="s">
        <v>56</v>
      </c>
      <c r="O1969">
        <v>150</v>
      </c>
      <c r="P1969">
        <v>2850</v>
      </c>
      <c r="Q1969" t="s">
        <v>61</v>
      </c>
    </row>
    <row r="1970" spans="1:17">
      <c r="A1970">
        <v>1970</v>
      </c>
      <c r="B1970">
        <v>1379</v>
      </c>
      <c r="C1970" s="12">
        <v>44700</v>
      </c>
      <c r="D1970">
        <v>10</v>
      </c>
      <c r="E1970">
        <v>20</v>
      </c>
      <c r="F1970">
        <v>2</v>
      </c>
      <c r="G1970" t="s">
        <v>33</v>
      </c>
      <c r="H1970" t="s">
        <v>20</v>
      </c>
      <c r="I1970" t="s">
        <v>46</v>
      </c>
      <c r="J1970" t="s">
        <v>43</v>
      </c>
      <c r="K1970">
        <v>3000</v>
      </c>
      <c r="L1970" t="s">
        <v>44</v>
      </c>
      <c r="M1970">
        <v>6000</v>
      </c>
      <c r="N1970" t="s">
        <v>56</v>
      </c>
      <c r="O1970">
        <v>300</v>
      </c>
      <c r="P1970">
        <v>5700</v>
      </c>
      <c r="Q1970" t="s">
        <v>64</v>
      </c>
    </row>
    <row r="1971" spans="1:17">
      <c r="A1971">
        <v>1971</v>
      </c>
      <c r="B1971">
        <v>1469</v>
      </c>
      <c r="C1971" s="12">
        <v>44759</v>
      </c>
      <c r="D1971">
        <v>6</v>
      </c>
      <c r="E1971">
        <v>22</v>
      </c>
      <c r="F1971">
        <v>1</v>
      </c>
      <c r="G1971" t="s">
        <v>22</v>
      </c>
      <c r="H1971" t="s">
        <v>20</v>
      </c>
      <c r="I1971" t="s">
        <v>48</v>
      </c>
      <c r="J1971" t="s">
        <v>43</v>
      </c>
      <c r="K1971">
        <v>3000</v>
      </c>
      <c r="L1971" t="s">
        <v>44</v>
      </c>
      <c r="M1971">
        <v>3000</v>
      </c>
      <c r="N1971" t="s">
        <v>56</v>
      </c>
      <c r="O1971">
        <v>150</v>
      </c>
      <c r="P1971">
        <v>2850</v>
      </c>
      <c r="Q1971" t="s">
        <v>60</v>
      </c>
    </row>
    <row r="1972" spans="1:17">
      <c r="A1972">
        <v>1972</v>
      </c>
      <c r="B1972">
        <v>868</v>
      </c>
      <c r="C1972" s="12">
        <v>44714</v>
      </c>
      <c r="D1972">
        <v>10</v>
      </c>
      <c r="E1972">
        <v>20</v>
      </c>
      <c r="F1972">
        <v>2</v>
      </c>
      <c r="G1972" t="s">
        <v>45</v>
      </c>
      <c r="H1972" t="s">
        <v>20</v>
      </c>
      <c r="I1972" t="s">
        <v>46</v>
      </c>
      <c r="J1972" t="s">
        <v>43</v>
      </c>
      <c r="K1972">
        <v>3000</v>
      </c>
      <c r="L1972" t="s">
        <v>44</v>
      </c>
      <c r="M1972">
        <v>6000</v>
      </c>
      <c r="N1972" t="s">
        <v>56</v>
      </c>
      <c r="O1972">
        <v>300</v>
      </c>
      <c r="P1972">
        <v>5700</v>
      </c>
      <c r="Q1972" t="s">
        <v>63</v>
      </c>
    </row>
    <row r="1973" spans="1:17">
      <c r="A1973">
        <v>1973</v>
      </c>
      <c r="B1973">
        <v>848</v>
      </c>
      <c r="C1973" s="12">
        <v>44677</v>
      </c>
      <c r="D1973">
        <v>66</v>
      </c>
      <c r="E1973">
        <v>19</v>
      </c>
      <c r="F1973">
        <v>2</v>
      </c>
      <c r="G1973" t="s">
        <v>30</v>
      </c>
      <c r="H1973" t="s">
        <v>15</v>
      </c>
      <c r="I1973" t="s">
        <v>42</v>
      </c>
      <c r="J1973" t="s">
        <v>43</v>
      </c>
      <c r="K1973">
        <v>3000</v>
      </c>
      <c r="L1973" t="s">
        <v>44</v>
      </c>
      <c r="M1973">
        <v>6000</v>
      </c>
      <c r="N1973" t="s">
        <v>56</v>
      </c>
      <c r="O1973">
        <v>300</v>
      </c>
      <c r="P1973">
        <v>5700</v>
      </c>
      <c r="Q1973" t="s">
        <v>57</v>
      </c>
    </row>
    <row r="1974" spans="1:17">
      <c r="A1974">
        <v>1974</v>
      </c>
      <c r="B1974">
        <v>38</v>
      </c>
      <c r="C1974" s="12">
        <v>44601</v>
      </c>
      <c r="D1974">
        <v>10</v>
      </c>
      <c r="E1974">
        <v>20</v>
      </c>
      <c r="F1974">
        <v>1</v>
      </c>
      <c r="G1974" t="s">
        <v>30</v>
      </c>
      <c r="H1974" t="s">
        <v>15</v>
      </c>
      <c r="I1974" t="s">
        <v>46</v>
      </c>
      <c r="J1974" t="s">
        <v>43</v>
      </c>
      <c r="K1974">
        <v>3000</v>
      </c>
      <c r="L1974" t="s">
        <v>44</v>
      </c>
      <c r="M1974">
        <v>3000</v>
      </c>
      <c r="N1974" t="s">
        <v>56</v>
      </c>
      <c r="O1974">
        <v>150</v>
      </c>
      <c r="P1974">
        <v>2850</v>
      </c>
      <c r="Q1974" t="s">
        <v>61</v>
      </c>
    </row>
    <row r="1975" spans="1:17">
      <c r="A1975">
        <v>1975</v>
      </c>
      <c r="B1975">
        <v>1154</v>
      </c>
      <c r="C1975" s="12">
        <v>44577</v>
      </c>
      <c r="D1975">
        <v>6</v>
      </c>
      <c r="E1975">
        <v>22</v>
      </c>
      <c r="F1975">
        <v>2</v>
      </c>
      <c r="G1975" t="s">
        <v>45</v>
      </c>
      <c r="H1975" t="s">
        <v>15</v>
      </c>
      <c r="I1975" t="s">
        <v>48</v>
      </c>
      <c r="J1975" t="s">
        <v>43</v>
      </c>
      <c r="K1975">
        <v>3000</v>
      </c>
      <c r="L1975" t="s">
        <v>44</v>
      </c>
      <c r="M1975">
        <v>6000</v>
      </c>
      <c r="N1975" t="s">
        <v>56</v>
      </c>
      <c r="O1975">
        <v>300</v>
      </c>
      <c r="P1975">
        <v>5700</v>
      </c>
      <c r="Q1975" t="s">
        <v>62</v>
      </c>
    </row>
    <row r="1976" spans="1:17">
      <c r="A1976">
        <v>1976</v>
      </c>
      <c r="B1976">
        <v>192</v>
      </c>
      <c r="C1976" s="12">
        <v>44714</v>
      </c>
      <c r="D1976">
        <v>66</v>
      </c>
      <c r="E1976">
        <v>19</v>
      </c>
      <c r="F1976">
        <v>1</v>
      </c>
      <c r="G1976" t="s">
        <v>22</v>
      </c>
      <c r="H1976" t="s">
        <v>20</v>
      </c>
      <c r="I1976" t="s">
        <v>42</v>
      </c>
      <c r="J1976" t="s">
        <v>43</v>
      </c>
      <c r="K1976">
        <v>3000</v>
      </c>
      <c r="L1976" t="s">
        <v>44</v>
      </c>
      <c r="M1976">
        <v>3000</v>
      </c>
      <c r="N1976" t="s">
        <v>56</v>
      </c>
      <c r="O1976">
        <v>150</v>
      </c>
      <c r="P1976">
        <v>2850</v>
      </c>
      <c r="Q1976" t="s">
        <v>63</v>
      </c>
    </row>
    <row r="1977" spans="1:17">
      <c r="A1977">
        <v>1977</v>
      </c>
      <c r="B1977">
        <v>767</v>
      </c>
      <c r="C1977" s="12">
        <v>44724</v>
      </c>
      <c r="D1977">
        <v>14</v>
      </c>
      <c r="E1977">
        <v>23</v>
      </c>
      <c r="F1977">
        <v>1</v>
      </c>
      <c r="G1977" t="s">
        <v>14</v>
      </c>
      <c r="H1977" t="s">
        <v>20</v>
      </c>
      <c r="I1977" t="s">
        <v>49</v>
      </c>
      <c r="J1977" t="s">
        <v>43</v>
      </c>
      <c r="K1977">
        <v>3000</v>
      </c>
      <c r="L1977" t="s">
        <v>44</v>
      </c>
      <c r="M1977">
        <v>3000</v>
      </c>
      <c r="N1977" t="s">
        <v>56</v>
      </c>
      <c r="O1977">
        <v>150</v>
      </c>
      <c r="P1977">
        <v>2850</v>
      </c>
      <c r="Q1977" t="s">
        <v>63</v>
      </c>
    </row>
    <row r="1978" spans="1:17">
      <c r="A1978">
        <v>1978</v>
      </c>
      <c r="B1978">
        <v>191</v>
      </c>
      <c r="C1978" s="12">
        <v>44749</v>
      </c>
      <c r="D1978">
        <v>6</v>
      </c>
      <c r="E1978">
        <v>22</v>
      </c>
      <c r="F1978">
        <v>2</v>
      </c>
      <c r="G1978" t="s">
        <v>30</v>
      </c>
      <c r="H1978" t="s">
        <v>20</v>
      </c>
      <c r="I1978" t="s">
        <v>48</v>
      </c>
      <c r="J1978" t="s">
        <v>43</v>
      </c>
      <c r="K1978">
        <v>3000</v>
      </c>
      <c r="L1978" t="s">
        <v>44</v>
      </c>
      <c r="M1978">
        <v>6000</v>
      </c>
      <c r="N1978" t="s">
        <v>56</v>
      </c>
      <c r="O1978">
        <v>300</v>
      </c>
      <c r="P1978">
        <v>5700</v>
      </c>
      <c r="Q1978" t="s">
        <v>60</v>
      </c>
    </row>
    <row r="1979" spans="1:17">
      <c r="A1979">
        <v>1979</v>
      </c>
      <c r="B1979">
        <v>257</v>
      </c>
      <c r="C1979" s="12">
        <v>44662</v>
      </c>
      <c r="D1979">
        <v>66</v>
      </c>
      <c r="E1979">
        <v>19</v>
      </c>
      <c r="F1979">
        <v>1</v>
      </c>
      <c r="G1979" t="s">
        <v>30</v>
      </c>
      <c r="H1979" t="s">
        <v>20</v>
      </c>
      <c r="I1979" t="s">
        <v>42</v>
      </c>
      <c r="J1979" t="s">
        <v>43</v>
      </c>
      <c r="K1979">
        <v>3000</v>
      </c>
      <c r="L1979" t="s">
        <v>44</v>
      </c>
      <c r="M1979">
        <v>3000</v>
      </c>
      <c r="N1979" t="s">
        <v>56</v>
      </c>
      <c r="O1979">
        <v>150</v>
      </c>
      <c r="P1979">
        <v>2850</v>
      </c>
      <c r="Q1979" t="s">
        <v>57</v>
      </c>
    </row>
    <row r="1980" spans="1:17">
      <c r="A1980">
        <v>1980</v>
      </c>
      <c r="B1980">
        <v>166</v>
      </c>
      <c r="C1980" s="12">
        <v>44751</v>
      </c>
      <c r="D1980">
        <v>10</v>
      </c>
      <c r="E1980">
        <v>20</v>
      </c>
      <c r="F1980">
        <v>2</v>
      </c>
      <c r="G1980" t="s">
        <v>22</v>
      </c>
      <c r="H1980" t="s">
        <v>15</v>
      </c>
      <c r="I1980" t="s">
        <v>46</v>
      </c>
      <c r="J1980" t="s">
        <v>43</v>
      </c>
      <c r="K1980">
        <v>3000</v>
      </c>
      <c r="L1980" t="s">
        <v>44</v>
      </c>
      <c r="M1980">
        <v>6000</v>
      </c>
      <c r="N1980" t="s">
        <v>56</v>
      </c>
      <c r="O1980">
        <v>300</v>
      </c>
      <c r="P1980">
        <v>5700</v>
      </c>
      <c r="Q1980" t="s">
        <v>60</v>
      </c>
    </row>
    <row r="1981" spans="1:17">
      <c r="A1981">
        <v>1981</v>
      </c>
      <c r="B1981">
        <v>1409</v>
      </c>
      <c r="C1981" s="12">
        <v>44721</v>
      </c>
      <c r="D1981">
        <v>6</v>
      </c>
      <c r="E1981">
        <v>22</v>
      </c>
      <c r="F1981">
        <v>1</v>
      </c>
      <c r="G1981" t="s">
        <v>19</v>
      </c>
      <c r="H1981" t="s">
        <v>15</v>
      </c>
      <c r="I1981" t="s">
        <v>48</v>
      </c>
      <c r="J1981" t="s">
        <v>43</v>
      </c>
      <c r="K1981">
        <v>3000</v>
      </c>
      <c r="L1981" t="s">
        <v>44</v>
      </c>
      <c r="M1981">
        <v>3000</v>
      </c>
      <c r="N1981" t="s">
        <v>19</v>
      </c>
      <c r="O1981">
        <v>0</v>
      </c>
      <c r="P1981">
        <v>3000</v>
      </c>
      <c r="Q1981" t="s">
        <v>63</v>
      </c>
    </row>
    <row r="1982" spans="1:17">
      <c r="A1982">
        <v>1982</v>
      </c>
      <c r="B1982">
        <v>1436</v>
      </c>
      <c r="C1982" s="12">
        <v>44622</v>
      </c>
      <c r="D1982">
        <v>66</v>
      </c>
      <c r="E1982">
        <v>19</v>
      </c>
      <c r="F1982">
        <v>2</v>
      </c>
      <c r="G1982" t="s">
        <v>22</v>
      </c>
      <c r="H1982" t="s">
        <v>20</v>
      </c>
      <c r="I1982" t="s">
        <v>42</v>
      </c>
      <c r="J1982" t="s">
        <v>43</v>
      </c>
      <c r="K1982">
        <v>3000</v>
      </c>
      <c r="L1982" t="s">
        <v>44</v>
      </c>
      <c r="M1982">
        <v>6000</v>
      </c>
      <c r="N1982" t="s">
        <v>56</v>
      </c>
      <c r="O1982">
        <v>300</v>
      </c>
      <c r="P1982">
        <v>5700</v>
      </c>
      <c r="Q1982" t="s">
        <v>59</v>
      </c>
    </row>
    <row r="1983" spans="1:17">
      <c r="A1983">
        <v>1983</v>
      </c>
      <c r="B1983">
        <v>57</v>
      </c>
      <c r="C1983" s="12">
        <v>44726</v>
      </c>
      <c r="D1983">
        <v>66</v>
      </c>
      <c r="E1983">
        <v>24</v>
      </c>
      <c r="F1983">
        <v>1</v>
      </c>
      <c r="G1983" t="s">
        <v>22</v>
      </c>
      <c r="H1983" t="s">
        <v>15</v>
      </c>
      <c r="I1983" t="s">
        <v>50</v>
      </c>
      <c r="J1983" t="s">
        <v>43</v>
      </c>
      <c r="K1983">
        <v>3000</v>
      </c>
      <c r="L1983" t="s">
        <v>44</v>
      </c>
      <c r="M1983">
        <v>3000</v>
      </c>
      <c r="N1983" t="s">
        <v>56</v>
      </c>
      <c r="O1983">
        <v>150</v>
      </c>
      <c r="P1983">
        <v>2850</v>
      </c>
      <c r="Q1983" t="s">
        <v>63</v>
      </c>
    </row>
    <row r="1984" spans="1:17">
      <c r="A1984">
        <v>1984</v>
      </c>
      <c r="B1984">
        <v>786</v>
      </c>
      <c r="C1984" s="12">
        <v>44733</v>
      </c>
      <c r="D1984">
        <v>14</v>
      </c>
      <c r="E1984">
        <v>23</v>
      </c>
      <c r="F1984">
        <v>2</v>
      </c>
      <c r="G1984" t="s">
        <v>45</v>
      </c>
      <c r="H1984" t="s">
        <v>15</v>
      </c>
      <c r="I1984" t="s">
        <v>49</v>
      </c>
      <c r="J1984" t="s">
        <v>43</v>
      </c>
      <c r="K1984">
        <v>3000</v>
      </c>
      <c r="L1984" t="s">
        <v>44</v>
      </c>
      <c r="M1984">
        <v>6000</v>
      </c>
      <c r="N1984" t="s">
        <v>56</v>
      </c>
      <c r="O1984">
        <v>300</v>
      </c>
      <c r="P1984">
        <v>5700</v>
      </c>
      <c r="Q1984" t="s">
        <v>63</v>
      </c>
    </row>
    <row r="1985" spans="1:17">
      <c r="A1985">
        <v>1985</v>
      </c>
      <c r="B1985">
        <v>892</v>
      </c>
      <c r="C1985" s="12">
        <v>44713</v>
      </c>
      <c r="D1985">
        <v>14</v>
      </c>
      <c r="E1985">
        <v>23</v>
      </c>
      <c r="F1985">
        <v>1</v>
      </c>
      <c r="G1985" t="s">
        <v>14</v>
      </c>
      <c r="H1985" t="s">
        <v>20</v>
      </c>
      <c r="I1985" t="s">
        <v>49</v>
      </c>
      <c r="J1985" t="s">
        <v>43</v>
      </c>
      <c r="K1985">
        <v>3000</v>
      </c>
      <c r="L1985" t="s">
        <v>44</v>
      </c>
      <c r="M1985">
        <v>3000</v>
      </c>
      <c r="N1985" t="s">
        <v>56</v>
      </c>
      <c r="O1985">
        <v>150</v>
      </c>
      <c r="P1985">
        <v>2850</v>
      </c>
      <c r="Q1985" t="s">
        <v>63</v>
      </c>
    </row>
    <row r="1986" spans="1:17">
      <c r="A1986">
        <v>1986</v>
      </c>
      <c r="B1986">
        <v>772</v>
      </c>
      <c r="C1986" s="12">
        <v>44670</v>
      </c>
      <c r="D1986">
        <v>66</v>
      </c>
      <c r="E1986">
        <v>24</v>
      </c>
      <c r="F1986">
        <v>2</v>
      </c>
      <c r="G1986" t="s">
        <v>30</v>
      </c>
      <c r="H1986" t="s">
        <v>15</v>
      </c>
      <c r="I1986" t="s">
        <v>50</v>
      </c>
      <c r="J1986" t="s">
        <v>43</v>
      </c>
      <c r="K1986">
        <v>3000</v>
      </c>
      <c r="L1986" t="s">
        <v>44</v>
      </c>
      <c r="M1986">
        <v>6000</v>
      </c>
      <c r="N1986" t="s">
        <v>56</v>
      </c>
      <c r="O1986">
        <v>300</v>
      </c>
      <c r="P1986">
        <v>5700</v>
      </c>
      <c r="Q1986" t="s">
        <v>57</v>
      </c>
    </row>
    <row r="1987" spans="1:17">
      <c r="A1987">
        <v>1987</v>
      </c>
      <c r="B1987">
        <v>373</v>
      </c>
      <c r="C1987" s="12">
        <v>44731</v>
      </c>
      <c r="D1987">
        <v>14</v>
      </c>
      <c r="E1987">
        <v>23</v>
      </c>
      <c r="F1987">
        <v>2</v>
      </c>
      <c r="G1987" t="s">
        <v>30</v>
      </c>
      <c r="H1987" t="s">
        <v>15</v>
      </c>
      <c r="I1987" t="s">
        <v>49</v>
      </c>
      <c r="J1987" t="s">
        <v>43</v>
      </c>
      <c r="K1987">
        <v>3000</v>
      </c>
      <c r="L1987" t="s">
        <v>44</v>
      </c>
      <c r="M1987">
        <v>6000</v>
      </c>
      <c r="N1987" t="s">
        <v>56</v>
      </c>
      <c r="O1987">
        <v>300</v>
      </c>
      <c r="P1987">
        <v>5700</v>
      </c>
      <c r="Q1987" t="s">
        <v>63</v>
      </c>
    </row>
    <row r="1988" spans="1:17">
      <c r="A1988">
        <v>1988</v>
      </c>
      <c r="B1988">
        <v>347</v>
      </c>
      <c r="C1988" s="12">
        <v>44564</v>
      </c>
      <c r="D1988">
        <v>66</v>
      </c>
      <c r="E1988">
        <v>19</v>
      </c>
      <c r="F1988">
        <v>2</v>
      </c>
      <c r="G1988" t="s">
        <v>22</v>
      </c>
      <c r="H1988" t="s">
        <v>15</v>
      </c>
      <c r="I1988" t="s">
        <v>42</v>
      </c>
      <c r="J1988" t="s">
        <v>43</v>
      </c>
      <c r="K1988">
        <v>3000</v>
      </c>
      <c r="L1988" t="s">
        <v>44</v>
      </c>
      <c r="M1988">
        <v>6000</v>
      </c>
      <c r="N1988" t="s">
        <v>56</v>
      </c>
      <c r="O1988">
        <v>300</v>
      </c>
      <c r="P1988">
        <v>5700</v>
      </c>
      <c r="Q1988" t="s">
        <v>62</v>
      </c>
    </row>
    <row r="1989" spans="1:17">
      <c r="A1989">
        <v>1989</v>
      </c>
      <c r="B1989">
        <v>337</v>
      </c>
      <c r="C1989" s="12">
        <v>44677</v>
      </c>
      <c r="D1989">
        <v>66</v>
      </c>
      <c r="E1989">
        <v>24</v>
      </c>
      <c r="F1989">
        <v>2</v>
      </c>
      <c r="G1989" t="s">
        <v>30</v>
      </c>
      <c r="H1989" t="s">
        <v>20</v>
      </c>
      <c r="I1989" t="s">
        <v>50</v>
      </c>
      <c r="J1989" t="s">
        <v>43</v>
      </c>
      <c r="K1989">
        <v>3000</v>
      </c>
      <c r="L1989" t="s">
        <v>44</v>
      </c>
      <c r="M1989">
        <v>6000</v>
      </c>
      <c r="N1989" t="s">
        <v>56</v>
      </c>
      <c r="O1989">
        <v>300</v>
      </c>
      <c r="P1989">
        <v>5700</v>
      </c>
      <c r="Q1989" t="s">
        <v>57</v>
      </c>
    </row>
    <row r="1990" spans="1:17">
      <c r="A1990">
        <v>1990</v>
      </c>
      <c r="B1990">
        <v>1119</v>
      </c>
      <c r="C1990" s="12">
        <v>44593</v>
      </c>
      <c r="D1990">
        <v>14</v>
      </c>
      <c r="E1990">
        <v>23</v>
      </c>
      <c r="F1990">
        <v>1</v>
      </c>
      <c r="G1990" t="s">
        <v>30</v>
      </c>
      <c r="H1990" t="s">
        <v>20</v>
      </c>
      <c r="I1990" t="s">
        <v>49</v>
      </c>
      <c r="J1990" t="s">
        <v>43</v>
      </c>
      <c r="K1990">
        <v>3000</v>
      </c>
      <c r="L1990" t="s">
        <v>44</v>
      </c>
      <c r="M1990">
        <v>3000</v>
      </c>
      <c r="N1990" t="s">
        <v>56</v>
      </c>
      <c r="O1990">
        <v>150</v>
      </c>
      <c r="P1990">
        <v>2850</v>
      </c>
      <c r="Q1990" t="s">
        <v>61</v>
      </c>
    </row>
    <row r="1991" spans="1:17">
      <c r="A1991">
        <v>1991</v>
      </c>
      <c r="B1991">
        <v>14</v>
      </c>
      <c r="C1991" s="12">
        <v>44757</v>
      </c>
      <c r="D1991">
        <v>6</v>
      </c>
      <c r="E1991">
        <v>22</v>
      </c>
      <c r="F1991">
        <v>1</v>
      </c>
      <c r="G1991" t="s">
        <v>33</v>
      </c>
      <c r="H1991" t="s">
        <v>20</v>
      </c>
      <c r="I1991" t="s">
        <v>48</v>
      </c>
      <c r="J1991" t="s">
        <v>43</v>
      </c>
      <c r="K1991">
        <v>3000</v>
      </c>
      <c r="L1991" t="s">
        <v>44</v>
      </c>
      <c r="M1991">
        <v>3000</v>
      </c>
      <c r="N1991" t="s">
        <v>56</v>
      </c>
      <c r="O1991">
        <v>150</v>
      </c>
      <c r="P1991">
        <v>2850</v>
      </c>
      <c r="Q1991" t="s">
        <v>60</v>
      </c>
    </row>
    <row r="1992" spans="1:17">
      <c r="A1992">
        <v>1992</v>
      </c>
      <c r="B1992">
        <v>1029</v>
      </c>
      <c r="C1992" s="12">
        <v>44634</v>
      </c>
      <c r="D1992">
        <v>6</v>
      </c>
      <c r="E1992">
        <v>22</v>
      </c>
      <c r="F1992">
        <v>2</v>
      </c>
      <c r="G1992" t="s">
        <v>19</v>
      </c>
      <c r="H1992" t="s">
        <v>20</v>
      </c>
      <c r="I1992" t="s">
        <v>48</v>
      </c>
      <c r="J1992" t="s">
        <v>43</v>
      </c>
      <c r="K1992">
        <v>3000</v>
      </c>
      <c r="L1992" t="s">
        <v>44</v>
      </c>
      <c r="M1992">
        <v>6000</v>
      </c>
      <c r="N1992" t="s">
        <v>19</v>
      </c>
      <c r="O1992">
        <v>0</v>
      </c>
      <c r="P1992">
        <v>6000</v>
      </c>
      <c r="Q1992" t="s">
        <v>59</v>
      </c>
    </row>
    <row r="1993" spans="1:17">
      <c r="A1993">
        <v>1993</v>
      </c>
      <c r="B1993">
        <v>656</v>
      </c>
      <c r="C1993" s="12">
        <v>44653</v>
      </c>
      <c r="D1993">
        <v>6</v>
      </c>
      <c r="E1993">
        <v>22</v>
      </c>
      <c r="F1993">
        <v>1</v>
      </c>
      <c r="G1993" t="s">
        <v>45</v>
      </c>
      <c r="H1993" t="s">
        <v>15</v>
      </c>
      <c r="I1993" t="s">
        <v>48</v>
      </c>
      <c r="J1993" t="s">
        <v>43</v>
      </c>
      <c r="K1993">
        <v>3000</v>
      </c>
      <c r="L1993" t="s">
        <v>44</v>
      </c>
      <c r="M1993">
        <v>3000</v>
      </c>
      <c r="N1993" t="s">
        <v>56</v>
      </c>
      <c r="O1993">
        <v>150</v>
      </c>
      <c r="P1993">
        <v>2850</v>
      </c>
      <c r="Q1993" t="s">
        <v>57</v>
      </c>
    </row>
    <row r="1994" spans="1:17">
      <c r="A1994">
        <v>1994</v>
      </c>
      <c r="B1994">
        <v>855</v>
      </c>
      <c r="C1994" s="12">
        <v>44701</v>
      </c>
      <c r="D1994">
        <v>6</v>
      </c>
      <c r="E1994">
        <v>22</v>
      </c>
      <c r="F1994">
        <v>2</v>
      </c>
      <c r="G1994" t="s">
        <v>19</v>
      </c>
      <c r="H1994" t="s">
        <v>20</v>
      </c>
      <c r="I1994" t="s">
        <v>48</v>
      </c>
      <c r="J1994" t="s">
        <v>43</v>
      </c>
      <c r="K1994">
        <v>3000</v>
      </c>
      <c r="L1994" t="s">
        <v>44</v>
      </c>
      <c r="M1994">
        <v>6000</v>
      </c>
      <c r="N1994" t="s">
        <v>19</v>
      </c>
      <c r="O1994">
        <v>0</v>
      </c>
      <c r="P1994">
        <v>6000</v>
      </c>
      <c r="Q1994" t="s">
        <v>64</v>
      </c>
    </row>
    <row r="1995" spans="1:17">
      <c r="A1995">
        <v>1995</v>
      </c>
      <c r="B1995">
        <v>228</v>
      </c>
      <c r="C1995" s="12">
        <v>44799</v>
      </c>
      <c r="D1995">
        <v>14</v>
      </c>
      <c r="E1995">
        <v>23</v>
      </c>
      <c r="F1995">
        <v>2</v>
      </c>
      <c r="G1995" t="s">
        <v>22</v>
      </c>
      <c r="H1995" t="s">
        <v>20</v>
      </c>
      <c r="I1995" t="s">
        <v>49</v>
      </c>
      <c r="J1995" t="s">
        <v>43</v>
      </c>
      <c r="K1995">
        <v>3000</v>
      </c>
      <c r="L1995" t="s">
        <v>44</v>
      </c>
      <c r="M1995">
        <v>6000</v>
      </c>
      <c r="N1995" t="s">
        <v>56</v>
      </c>
      <c r="O1995">
        <v>300</v>
      </c>
      <c r="P1995">
        <v>5700</v>
      </c>
      <c r="Q1995" t="s">
        <v>58</v>
      </c>
    </row>
    <row r="1996" spans="1:17">
      <c r="A1996">
        <v>1996</v>
      </c>
      <c r="B1996">
        <v>702</v>
      </c>
      <c r="C1996" s="12">
        <v>44735</v>
      </c>
      <c r="D1996">
        <v>66</v>
      </c>
      <c r="E1996">
        <v>24</v>
      </c>
      <c r="F1996">
        <v>1</v>
      </c>
      <c r="G1996" t="s">
        <v>19</v>
      </c>
      <c r="H1996" t="s">
        <v>20</v>
      </c>
      <c r="I1996" t="s">
        <v>50</v>
      </c>
      <c r="J1996" t="s">
        <v>43</v>
      </c>
      <c r="K1996">
        <v>3000</v>
      </c>
      <c r="L1996" t="s">
        <v>44</v>
      </c>
      <c r="M1996">
        <v>3000</v>
      </c>
      <c r="N1996" t="s">
        <v>19</v>
      </c>
      <c r="O1996">
        <v>0</v>
      </c>
      <c r="P1996">
        <v>3000</v>
      </c>
      <c r="Q1996" t="s">
        <v>63</v>
      </c>
    </row>
    <row r="1997" spans="1:17">
      <c r="A1997">
        <v>1997</v>
      </c>
      <c r="B1997">
        <v>433</v>
      </c>
      <c r="C1997" s="12">
        <v>44794</v>
      </c>
      <c r="D1997">
        <v>66</v>
      </c>
      <c r="E1997">
        <v>24</v>
      </c>
      <c r="F1997">
        <v>2</v>
      </c>
      <c r="G1997" t="s">
        <v>19</v>
      </c>
      <c r="H1997" t="s">
        <v>20</v>
      </c>
      <c r="I1997" t="s">
        <v>50</v>
      </c>
      <c r="J1997" t="s">
        <v>43</v>
      </c>
      <c r="K1997">
        <v>3000</v>
      </c>
      <c r="L1997" t="s">
        <v>44</v>
      </c>
      <c r="M1997">
        <v>6000</v>
      </c>
      <c r="N1997" t="s">
        <v>19</v>
      </c>
      <c r="O1997">
        <v>0</v>
      </c>
      <c r="P1997">
        <v>6000</v>
      </c>
      <c r="Q1997" t="s">
        <v>58</v>
      </c>
    </row>
    <row r="1998" spans="1:17">
      <c r="A1998">
        <v>1998</v>
      </c>
      <c r="B1998">
        <v>555</v>
      </c>
      <c r="C1998" s="12">
        <v>44670</v>
      </c>
      <c r="D1998">
        <v>14</v>
      </c>
      <c r="E1998">
        <v>23</v>
      </c>
      <c r="F1998">
        <v>1</v>
      </c>
      <c r="G1998" t="s">
        <v>19</v>
      </c>
      <c r="H1998" t="s">
        <v>15</v>
      </c>
      <c r="I1998" t="s">
        <v>49</v>
      </c>
      <c r="J1998" t="s">
        <v>43</v>
      </c>
      <c r="K1998">
        <v>3000</v>
      </c>
      <c r="L1998" t="s">
        <v>44</v>
      </c>
      <c r="M1998">
        <v>3000</v>
      </c>
      <c r="N1998" t="s">
        <v>19</v>
      </c>
      <c r="O1998">
        <v>0</v>
      </c>
      <c r="P1998">
        <v>3000</v>
      </c>
      <c r="Q1998" t="s">
        <v>57</v>
      </c>
    </row>
    <row r="1999" spans="1:17">
      <c r="A1999">
        <v>1999</v>
      </c>
      <c r="B1999">
        <v>233</v>
      </c>
      <c r="C1999" s="12">
        <v>44641</v>
      </c>
      <c r="D1999">
        <v>66</v>
      </c>
      <c r="E1999">
        <v>24</v>
      </c>
      <c r="F1999">
        <v>2</v>
      </c>
      <c r="G1999" t="s">
        <v>19</v>
      </c>
      <c r="H1999" t="s">
        <v>15</v>
      </c>
      <c r="I1999" t="s">
        <v>50</v>
      </c>
      <c r="J1999" t="s">
        <v>43</v>
      </c>
      <c r="K1999">
        <v>3000</v>
      </c>
      <c r="L1999" t="s">
        <v>44</v>
      </c>
      <c r="M1999">
        <v>6000</v>
      </c>
      <c r="N1999" t="s">
        <v>19</v>
      </c>
      <c r="O1999">
        <v>0</v>
      </c>
      <c r="P1999">
        <v>6000</v>
      </c>
      <c r="Q1999" t="s">
        <v>59</v>
      </c>
    </row>
    <row r="2000" spans="1:17">
      <c r="A2000">
        <v>2000</v>
      </c>
      <c r="B2000">
        <v>812</v>
      </c>
      <c r="C2000" s="12">
        <v>44567</v>
      </c>
      <c r="D2000">
        <v>66</v>
      </c>
      <c r="E2000">
        <v>19</v>
      </c>
      <c r="F2000">
        <v>1</v>
      </c>
      <c r="G2000" t="s">
        <v>19</v>
      </c>
      <c r="H2000" t="s">
        <v>20</v>
      </c>
      <c r="I2000" t="s">
        <v>42</v>
      </c>
      <c r="J2000" t="s">
        <v>43</v>
      </c>
      <c r="K2000">
        <v>3000</v>
      </c>
      <c r="L2000" t="s">
        <v>44</v>
      </c>
      <c r="M2000">
        <v>3000</v>
      </c>
      <c r="N2000" t="s">
        <v>19</v>
      </c>
      <c r="O2000">
        <v>0</v>
      </c>
      <c r="P2000">
        <v>3000</v>
      </c>
      <c r="Q2000" t="s">
        <v>62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00"/>
  <sheetViews>
    <sheetView workbookViewId="0">
      <selection sqref="A1:Q2000"/>
    </sheetView>
  </sheetViews>
  <sheetFormatPr defaultColWidth="8.88671875" defaultRowHeight="14.4"/>
  <cols>
    <col min="3" max="3" width="11.44140625"/>
  </cols>
  <sheetData>
    <row r="1" spans="1:1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</row>
    <row r="2" spans="1:17">
      <c r="A2">
        <v>1</v>
      </c>
      <c r="B2">
        <v>1</v>
      </c>
      <c r="C2" s="12">
        <v>44662</v>
      </c>
      <c r="D2">
        <v>44</v>
      </c>
      <c r="E2">
        <v>2</v>
      </c>
      <c r="F2">
        <v>2</v>
      </c>
      <c r="G2" t="s">
        <v>14</v>
      </c>
      <c r="H2" t="s">
        <v>15</v>
      </c>
      <c r="I2" t="s">
        <v>21</v>
      </c>
      <c r="J2" t="s">
        <v>17</v>
      </c>
      <c r="K2">
        <v>9000</v>
      </c>
      <c r="L2" t="s">
        <v>18</v>
      </c>
      <c r="M2">
        <v>18000</v>
      </c>
      <c r="N2" t="s">
        <v>56</v>
      </c>
      <c r="O2">
        <v>900</v>
      </c>
      <c r="P2">
        <v>17100</v>
      </c>
      <c r="Q2" t="s">
        <v>57</v>
      </c>
    </row>
    <row r="3" spans="1:17">
      <c r="A3">
        <v>2</v>
      </c>
      <c r="B3">
        <v>2</v>
      </c>
      <c r="C3" s="12">
        <v>44774</v>
      </c>
      <c r="D3">
        <v>10</v>
      </c>
      <c r="E3">
        <v>2</v>
      </c>
      <c r="F3">
        <v>2</v>
      </c>
      <c r="G3" t="s">
        <v>19</v>
      </c>
      <c r="H3" t="s">
        <v>20</v>
      </c>
      <c r="I3" t="s">
        <v>21</v>
      </c>
      <c r="J3" t="s">
        <v>17</v>
      </c>
      <c r="K3">
        <v>9000</v>
      </c>
      <c r="L3" t="s">
        <v>18</v>
      </c>
      <c r="M3">
        <v>18000</v>
      </c>
      <c r="N3" t="s">
        <v>19</v>
      </c>
      <c r="O3">
        <v>0</v>
      </c>
      <c r="P3">
        <v>18000</v>
      </c>
      <c r="Q3" t="s">
        <v>58</v>
      </c>
    </row>
    <row r="4" spans="1:17">
      <c r="A4">
        <v>3</v>
      </c>
      <c r="B4">
        <v>3</v>
      </c>
      <c r="C4" s="12">
        <v>44654</v>
      </c>
      <c r="D4">
        <v>62</v>
      </c>
      <c r="E4">
        <v>15</v>
      </c>
      <c r="F4">
        <v>1</v>
      </c>
      <c r="G4" t="s">
        <v>22</v>
      </c>
      <c r="H4" t="s">
        <v>20</v>
      </c>
      <c r="I4" t="s">
        <v>38</v>
      </c>
      <c r="J4" t="s">
        <v>17</v>
      </c>
      <c r="K4">
        <v>10000</v>
      </c>
      <c r="L4" t="s">
        <v>18</v>
      </c>
      <c r="M4">
        <v>10000</v>
      </c>
      <c r="N4" t="s">
        <v>56</v>
      </c>
      <c r="O4">
        <v>500</v>
      </c>
      <c r="P4">
        <v>9500</v>
      </c>
      <c r="Q4" t="s">
        <v>57</v>
      </c>
    </row>
    <row r="5" spans="1:17">
      <c r="A5">
        <v>4</v>
      </c>
      <c r="B5">
        <v>4</v>
      </c>
      <c r="C5" s="12">
        <v>44639</v>
      </c>
      <c r="D5">
        <v>48</v>
      </c>
      <c r="E5">
        <v>17</v>
      </c>
      <c r="F5">
        <v>3</v>
      </c>
      <c r="G5" t="s">
        <v>19</v>
      </c>
      <c r="H5" t="s">
        <v>15</v>
      </c>
      <c r="I5" t="s">
        <v>40</v>
      </c>
      <c r="J5" t="s">
        <v>17</v>
      </c>
      <c r="K5">
        <v>10000</v>
      </c>
      <c r="L5" t="s">
        <v>18</v>
      </c>
      <c r="M5">
        <v>30000</v>
      </c>
      <c r="N5" t="s">
        <v>19</v>
      </c>
      <c r="O5">
        <v>0</v>
      </c>
      <c r="P5">
        <v>30000</v>
      </c>
      <c r="Q5" t="s">
        <v>59</v>
      </c>
    </row>
    <row r="6" spans="1:17">
      <c r="A6">
        <v>5</v>
      </c>
      <c r="B6">
        <v>5</v>
      </c>
      <c r="C6" s="12">
        <v>44680</v>
      </c>
      <c r="D6">
        <v>87</v>
      </c>
      <c r="E6">
        <v>13</v>
      </c>
      <c r="F6">
        <v>2</v>
      </c>
      <c r="G6" t="s">
        <v>14</v>
      </c>
      <c r="H6" t="s">
        <v>15</v>
      </c>
      <c r="I6" t="s">
        <v>36</v>
      </c>
      <c r="J6" t="s">
        <v>17</v>
      </c>
      <c r="K6">
        <v>10000</v>
      </c>
      <c r="L6" t="s">
        <v>18</v>
      </c>
      <c r="M6">
        <v>20000</v>
      </c>
      <c r="N6" t="s">
        <v>56</v>
      </c>
      <c r="O6">
        <v>1000</v>
      </c>
      <c r="P6">
        <v>19000</v>
      </c>
      <c r="Q6" t="s">
        <v>57</v>
      </c>
    </row>
    <row r="7" spans="1:17">
      <c r="A7">
        <v>6</v>
      </c>
      <c r="B7">
        <v>6</v>
      </c>
      <c r="C7" s="12">
        <v>44765</v>
      </c>
      <c r="D7">
        <v>80</v>
      </c>
      <c r="E7">
        <v>2</v>
      </c>
      <c r="F7">
        <v>1</v>
      </c>
      <c r="G7" t="s">
        <v>19</v>
      </c>
      <c r="H7" t="s">
        <v>20</v>
      </c>
      <c r="I7" t="s">
        <v>21</v>
      </c>
      <c r="J7" t="s">
        <v>17</v>
      </c>
      <c r="K7">
        <v>9000</v>
      </c>
      <c r="L7" t="s">
        <v>18</v>
      </c>
      <c r="M7">
        <v>9000</v>
      </c>
      <c r="N7" t="s">
        <v>19</v>
      </c>
      <c r="O7">
        <v>0</v>
      </c>
      <c r="P7">
        <v>9000</v>
      </c>
      <c r="Q7" t="s">
        <v>60</v>
      </c>
    </row>
    <row r="8" spans="1:17">
      <c r="A8">
        <v>7</v>
      </c>
      <c r="B8">
        <v>7</v>
      </c>
      <c r="C8" s="12">
        <v>44596</v>
      </c>
      <c r="D8">
        <v>15</v>
      </c>
      <c r="E8">
        <v>3</v>
      </c>
      <c r="F8">
        <v>1</v>
      </c>
      <c r="G8" t="s">
        <v>19</v>
      </c>
      <c r="H8" t="s">
        <v>15</v>
      </c>
      <c r="I8" t="s">
        <v>23</v>
      </c>
      <c r="J8" t="s">
        <v>17</v>
      </c>
      <c r="K8">
        <v>9000</v>
      </c>
      <c r="L8" t="s">
        <v>18</v>
      </c>
      <c r="M8">
        <v>9000</v>
      </c>
      <c r="N8" t="s">
        <v>19</v>
      </c>
      <c r="O8">
        <v>0</v>
      </c>
      <c r="P8">
        <v>9000</v>
      </c>
      <c r="Q8" t="s">
        <v>61</v>
      </c>
    </row>
    <row r="9" spans="1:17">
      <c r="A9">
        <v>8</v>
      </c>
      <c r="B9">
        <v>8</v>
      </c>
      <c r="C9" s="12">
        <v>44569</v>
      </c>
      <c r="D9">
        <v>94</v>
      </c>
      <c r="E9">
        <v>13</v>
      </c>
      <c r="F9">
        <v>2</v>
      </c>
      <c r="G9" t="s">
        <v>14</v>
      </c>
      <c r="H9" t="s">
        <v>15</v>
      </c>
      <c r="I9" t="s">
        <v>36</v>
      </c>
      <c r="J9" t="s">
        <v>17</v>
      </c>
      <c r="K9">
        <v>10000</v>
      </c>
      <c r="L9" t="s">
        <v>18</v>
      </c>
      <c r="M9">
        <v>20000</v>
      </c>
      <c r="N9" t="s">
        <v>56</v>
      </c>
      <c r="O9">
        <v>1000</v>
      </c>
      <c r="P9">
        <v>19000</v>
      </c>
      <c r="Q9" t="s">
        <v>62</v>
      </c>
    </row>
    <row r="10" spans="1:17">
      <c r="A10">
        <v>9</v>
      </c>
      <c r="B10">
        <v>9</v>
      </c>
      <c r="C10" s="12">
        <v>44564</v>
      </c>
      <c r="D10">
        <v>6</v>
      </c>
      <c r="E10">
        <v>18</v>
      </c>
      <c r="F10">
        <v>2</v>
      </c>
      <c r="G10" t="s">
        <v>30</v>
      </c>
      <c r="H10" t="s">
        <v>15</v>
      </c>
      <c r="I10" t="s">
        <v>41</v>
      </c>
      <c r="J10" t="s">
        <v>17</v>
      </c>
      <c r="K10">
        <v>9000</v>
      </c>
      <c r="L10" t="s">
        <v>18</v>
      </c>
      <c r="M10">
        <v>18000</v>
      </c>
      <c r="N10" t="s">
        <v>56</v>
      </c>
      <c r="O10">
        <v>900</v>
      </c>
      <c r="P10">
        <v>17100</v>
      </c>
      <c r="Q10" t="s">
        <v>62</v>
      </c>
    </row>
    <row r="11" spans="1:17">
      <c r="A11">
        <v>10</v>
      </c>
      <c r="B11">
        <v>10</v>
      </c>
      <c r="C11" s="12">
        <v>44723</v>
      </c>
      <c r="D11">
        <v>86</v>
      </c>
      <c r="E11">
        <v>5</v>
      </c>
      <c r="F11">
        <v>1</v>
      </c>
      <c r="G11" t="s">
        <v>14</v>
      </c>
      <c r="H11" t="s">
        <v>20</v>
      </c>
      <c r="I11" t="s">
        <v>26</v>
      </c>
      <c r="J11" t="s">
        <v>17</v>
      </c>
      <c r="K11">
        <v>9000</v>
      </c>
      <c r="L11" t="s">
        <v>25</v>
      </c>
      <c r="M11">
        <v>9000</v>
      </c>
      <c r="N11" t="s">
        <v>56</v>
      </c>
      <c r="O11">
        <v>450</v>
      </c>
      <c r="P11">
        <v>8550</v>
      </c>
      <c r="Q11" t="s">
        <v>63</v>
      </c>
    </row>
    <row r="12" spans="1:17">
      <c r="A12">
        <v>11</v>
      </c>
      <c r="B12">
        <v>11</v>
      </c>
      <c r="C12" s="12">
        <v>44569</v>
      </c>
      <c r="D12">
        <v>41</v>
      </c>
      <c r="E12">
        <v>4</v>
      </c>
      <c r="F12">
        <v>2</v>
      </c>
      <c r="G12" t="s">
        <v>33</v>
      </c>
      <c r="H12" t="s">
        <v>20</v>
      </c>
      <c r="I12" t="s">
        <v>24</v>
      </c>
      <c r="J12" t="s">
        <v>17</v>
      </c>
      <c r="K12">
        <v>9000</v>
      </c>
      <c r="L12" t="s">
        <v>25</v>
      </c>
      <c r="M12">
        <v>18000</v>
      </c>
      <c r="N12" t="s">
        <v>56</v>
      </c>
      <c r="O12">
        <v>900</v>
      </c>
      <c r="P12">
        <v>17100</v>
      </c>
      <c r="Q12" t="s">
        <v>62</v>
      </c>
    </row>
    <row r="13" spans="1:17">
      <c r="A13">
        <v>12</v>
      </c>
      <c r="B13">
        <v>12</v>
      </c>
      <c r="C13" s="12">
        <v>44587</v>
      </c>
      <c r="D13">
        <v>43</v>
      </c>
      <c r="E13">
        <v>8</v>
      </c>
      <c r="F13">
        <v>3</v>
      </c>
      <c r="G13" t="s">
        <v>19</v>
      </c>
      <c r="H13" t="s">
        <v>20</v>
      </c>
      <c r="I13" t="s">
        <v>29</v>
      </c>
      <c r="J13" t="s">
        <v>17</v>
      </c>
      <c r="K13">
        <v>9000</v>
      </c>
      <c r="L13" t="s">
        <v>25</v>
      </c>
      <c r="M13">
        <v>27000</v>
      </c>
      <c r="N13" t="s">
        <v>19</v>
      </c>
      <c r="O13">
        <v>0</v>
      </c>
      <c r="P13">
        <v>27000</v>
      </c>
      <c r="Q13" t="s">
        <v>62</v>
      </c>
    </row>
    <row r="14" spans="1:17">
      <c r="A14">
        <v>13</v>
      </c>
      <c r="B14">
        <v>13</v>
      </c>
      <c r="C14" s="12">
        <v>44572</v>
      </c>
      <c r="D14">
        <v>46</v>
      </c>
      <c r="E14">
        <v>5</v>
      </c>
      <c r="F14">
        <v>1</v>
      </c>
      <c r="G14" t="s">
        <v>22</v>
      </c>
      <c r="H14" t="s">
        <v>15</v>
      </c>
      <c r="I14" t="s">
        <v>26</v>
      </c>
      <c r="J14" t="s">
        <v>17</v>
      </c>
      <c r="K14">
        <v>9000</v>
      </c>
      <c r="L14" t="s">
        <v>25</v>
      </c>
      <c r="M14">
        <v>9000</v>
      </c>
      <c r="N14" t="s">
        <v>56</v>
      </c>
      <c r="O14">
        <v>450</v>
      </c>
      <c r="P14">
        <v>8550</v>
      </c>
      <c r="Q14" t="s">
        <v>62</v>
      </c>
    </row>
    <row r="15" spans="1:17">
      <c r="A15">
        <v>14</v>
      </c>
      <c r="B15">
        <v>14</v>
      </c>
      <c r="C15" s="12">
        <v>44757</v>
      </c>
      <c r="D15">
        <v>58</v>
      </c>
      <c r="E15">
        <v>12</v>
      </c>
      <c r="F15">
        <v>2</v>
      </c>
      <c r="G15" t="s">
        <v>33</v>
      </c>
      <c r="H15" t="s">
        <v>20</v>
      </c>
      <c r="I15" t="s">
        <v>35</v>
      </c>
      <c r="J15" t="s">
        <v>17</v>
      </c>
      <c r="K15">
        <v>10000</v>
      </c>
      <c r="L15" t="s">
        <v>18</v>
      </c>
      <c r="M15">
        <v>20000</v>
      </c>
      <c r="N15" t="s">
        <v>56</v>
      </c>
      <c r="O15">
        <v>1000</v>
      </c>
      <c r="P15">
        <v>19000</v>
      </c>
      <c r="Q15" t="s">
        <v>60</v>
      </c>
    </row>
    <row r="16" spans="1:17">
      <c r="A16">
        <v>15</v>
      </c>
      <c r="B16">
        <v>15</v>
      </c>
      <c r="C16" s="12">
        <v>44792</v>
      </c>
      <c r="D16">
        <v>20</v>
      </c>
      <c r="E16">
        <v>2</v>
      </c>
      <c r="F16">
        <v>1</v>
      </c>
      <c r="G16" t="s">
        <v>19</v>
      </c>
      <c r="H16" t="s">
        <v>20</v>
      </c>
      <c r="I16" t="s">
        <v>21</v>
      </c>
      <c r="J16" t="s">
        <v>17</v>
      </c>
      <c r="K16">
        <v>9000</v>
      </c>
      <c r="L16" t="s">
        <v>18</v>
      </c>
      <c r="M16">
        <v>9000</v>
      </c>
      <c r="N16" t="s">
        <v>19</v>
      </c>
      <c r="O16">
        <v>0</v>
      </c>
      <c r="P16">
        <v>9000</v>
      </c>
      <c r="Q16" t="s">
        <v>58</v>
      </c>
    </row>
    <row r="17" spans="1:17">
      <c r="A17">
        <v>16</v>
      </c>
      <c r="B17">
        <v>16</v>
      </c>
      <c r="C17" s="12">
        <v>44699</v>
      </c>
      <c r="D17">
        <v>9</v>
      </c>
      <c r="E17">
        <v>12</v>
      </c>
      <c r="F17">
        <v>1</v>
      </c>
      <c r="G17" t="s">
        <v>14</v>
      </c>
      <c r="H17" t="s">
        <v>20</v>
      </c>
      <c r="I17" t="s">
        <v>35</v>
      </c>
      <c r="J17" t="s">
        <v>17</v>
      </c>
      <c r="K17">
        <v>10000</v>
      </c>
      <c r="L17" t="s">
        <v>18</v>
      </c>
      <c r="M17">
        <v>10000</v>
      </c>
      <c r="N17" t="s">
        <v>56</v>
      </c>
      <c r="O17">
        <v>500</v>
      </c>
      <c r="P17">
        <v>9500</v>
      </c>
      <c r="Q17" t="s">
        <v>64</v>
      </c>
    </row>
    <row r="18" spans="1:17">
      <c r="A18">
        <v>17</v>
      </c>
      <c r="B18">
        <v>17</v>
      </c>
      <c r="C18" s="12">
        <v>44664</v>
      </c>
      <c r="D18">
        <v>73</v>
      </c>
      <c r="E18">
        <v>18</v>
      </c>
      <c r="F18">
        <v>2</v>
      </c>
      <c r="G18" t="s">
        <v>33</v>
      </c>
      <c r="H18" t="s">
        <v>15</v>
      </c>
      <c r="I18" t="s">
        <v>41</v>
      </c>
      <c r="J18" t="s">
        <v>17</v>
      </c>
      <c r="K18">
        <v>9000</v>
      </c>
      <c r="L18" t="s">
        <v>18</v>
      </c>
      <c r="M18">
        <v>18000</v>
      </c>
      <c r="N18" t="s">
        <v>56</v>
      </c>
      <c r="O18">
        <v>900</v>
      </c>
      <c r="P18">
        <v>17100</v>
      </c>
      <c r="Q18" t="s">
        <v>57</v>
      </c>
    </row>
    <row r="19" spans="1:17">
      <c r="A19">
        <v>18</v>
      </c>
      <c r="B19">
        <v>18</v>
      </c>
      <c r="C19" s="12">
        <v>44713</v>
      </c>
      <c r="D19">
        <v>8</v>
      </c>
      <c r="E19">
        <v>12</v>
      </c>
      <c r="F19">
        <v>1</v>
      </c>
      <c r="G19" t="s">
        <v>22</v>
      </c>
      <c r="H19" t="s">
        <v>15</v>
      </c>
      <c r="I19" t="s">
        <v>35</v>
      </c>
      <c r="J19" t="s">
        <v>17</v>
      </c>
      <c r="K19">
        <v>10000</v>
      </c>
      <c r="L19" t="s">
        <v>18</v>
      </c>
      <c r="M19">
        <v>10000</v>
      </c>
      <c r="N19" t="s">
        <v>56</v>
      </c>
      <c r="O19">
        <v>500</v>
      </c>
      <c r="P19">
        <v>9500</v>
      </c>
      <c r="Q19" t="s">
        <v>63</v>
      </c>
    </row>
    <row r="20" spans="1:17">
      <c r="A20">
        <v>19</v>
      </c>
      <c r="B20">
        <v>19</v>
      </c>
      <c r="C20" s="12">
        <v>44698</v>
      </c>
      <c r="D20">
        <v>66</v>
      </c>
      <c r="E20">
        <v>15</v>
      </c>
      <c r="F20">
        <v>3</v>
      </c>
      <c r="G20" t="s">
        <v>33</v>
      </c>
      <c r="H20" t="s">
        <v>15</v>
      </c>
      <c r="I20" t="s">
        <v>38</v>
      </c>
      <c r="J20" t="s">
        <v>17</v>
      </c>
      <c r="K20">
        <v>10000</v>
      </c>
      <c r="L20" t="s">
        <v>18</v>
      </c>
      <c r="M20">
        <v>30000</v>
      </c>
      <c r="N20" t="s">
        <v>56</v>
      </c>
      <c r="O20">
        <v>1500</v>
      </c>
      <c r="P20">
        <v>28500</v>
      </c>
      <c r="Q20" t="s">
        <v>64</v>
      </c>
    </row>
    <row r="21" spans="1:17">
      <c r="A21">
        <v>20</v>
      </c>
      <c r="B21">
        <v>20</v>
      </c>
      <c r="C21" s="12">
        <v>44619</v>
      </c>
      <c r="D21">
        <v>6</v>
      </c>
      <c r="E21">
        <v>2</v>
      </c>
      <c r="F21">
        <v>1</v>
      </c>
      <c r="G21" t="s">
        <v>45</v>
      </c>
      <c r="H21" t="s">
        <v>15</v>
      </c>
      <c r="I21" t="s">
        <v>21</v>
      </c>
      <c r="J21" t="s">
        <v>17</v>
      </c>
      <c r="K21">
        <v>9000</v>
      </c>
      <c r="L21" t="s">
        <v>18</v>
      </c>
      <c r="M21">
        <v>9000</v>
      </c>
      <c r="N21" t="s">
        <v>56</v>
      </c>
      <c r="O21">
        <v>450</v>
      </c>
      <c r="P21">
        <v>8550</v>
      </c>
      <c r="Q21" t="s">
        <v>61</v>
      </c>
    </row>
    <row r="22" spans="1:17">
      <c r="A22">
        <v>21</v>
      </c>
      <c r="B22">
        <v>21</v>
      </c>
      <c r="C22" s="12">
        <v>44726</v>
      </c>
      <c r="D22">
        <v>14</v>
      </c>
      <c r="E22">
        <v>4</v>
      </c>
      <c r="F22">
        <v>2</v>
      </c>
      <c r="G22" t="s">
        <v>14</v>
      </c>
      <c r="H22" t="s">
        <v>20</v>
      </c>
      <c r="I22" t="s">
        <v>24</v>
      </c>
      <c r="J22" t="s">
        <v>17</v>
      </c>
      <c r="K22">
        <v>9000</v>
      </c>
      <c r="L22" t="s">
        <v>25</v>
      </c>
      <c r="M22">
        <v>18000</v>
      </c>
      <c r="N22" t="s">
        <v>56</v>
      </c>
      <c r="O22">
        <v>900</v>
      </c>
      <c r="P22">
        <v>17100</v>
      </c>
      <c r="Q22" t="s">
        <v>63</v>
      </c>
    </row>
    <row r="23" spans="1:17">
      <c r="A23">
        <v>22</v>
      </c>
      <c r="B23">
        <v>22</v>
      </c>
      <c r="C23" s="12">
        <v>44794</v>
      </c>
      <c r="D23">
        <v>10</v>
      </c>
      <c r="E23">
        <v>9</v>
      </c>
      <c r="F23">
        <v>2</v>
      </c>
      <c r="G23" t="s">
        <v>14</v>
      </c>
      <c r="H23" t="s">
        <v>20</v>
      </c>
      <c r="I23" t="s">
        <v>31</v>
      </c>
      <c r="J23" t="s">
        <v>17</v>
      </c>
      <c r="K23">
        <v>9000</v>
      </c>
      <c r="L23" t="s">
        <v>25</v>
      </c>
      <c r="M23">
        <v>18000</v>
      </c>
      <c r="N23" t="s">
        <v>56</v>
      </c>
      <c r="O23">
        <v>900</v>
      </c>
      <c r="P23">
        <v>17100</v>
      </c>
      <c r="Q23" t="s">
        <v>58</v>
      </c>
    </row>
    <row r="24" spans="1:17">
      <c r="A24">
        <v>23</v>
      </c>
      <c r="B24">
        <v>23</v>
      </c>
      <c r="C24" s="12">
        <v>44732</v>
      </c>
      <c r="D24">
        <v>66</v>
      </c>
      <c r="E24">
        <v>13</v>
      </c>
      <c r="F24">
        <v>1</v>
      </c>
      <c r="G24" t="s">
        <v>22</v>
      </c>
      <c r="H24" t="s">
        <v>20</v>
      </c>
      <c r="I24" t="s">
        <v>36</v>
      </c>
      <c r="J24" t="s">
        <v>17</v>
      </c>
      <c r="K24">
        <v>10000</v>
      </c>
      <c r="L24" t="s">
        <v>18</v>
      </c>
      <c r="M24">
        <v>10000</v>
      </c>
      <c r="N24" t="s">
        <v>56</v>
      </c>
      <c r="O24">
        <v>500</v>
      </c>
      <c r="P24">
        <v>9500</v>
      </c>
      <c r="Q24" t="s">
        <v>63</v>
      </c>
    </row>
    <row r="25" spans="1:17">
      <c r="A25">
        <v>24</v>
      </c>
      <c r="B25">
        <v>24</v>
      </c>
      <c r="C25" s="12">
        <v>44684</v>
      </c>
      <c r="D25">
        <v>82</v>
      </c>
      <c r="E25">
        <v>12</v>
      </c>
      <c r="F25">
        <v>1</v>
      </c>
      <c r="G25" t="s">
        <v>45</v>
      </c>
      <c r="H25" t="s">
        <v>15</v>
      </c>
      <c r="I25" t="s">
        <v>35</v>
      </c>
      <c r="J25" t="s">
        <v>17</v>
      </c>
      <c r="K25">
        <v>10000</v>
      </c>
      <c r="L25" t="s">
        <v>18</v>
      </c>
      <c r="M25">
        <v>10000</v>
      </c>
      <c r="N25" t="s">
        <v>56</v>
      </c>
      <c r="O25">
        <v>500</v>
      </c>
      <c r="P25">
        <v>9500</v>
      </c>
      <c r="Q25" t="s">
        <v>64</v>
      </c>
    </row>
    <row r="26" spans="1:17">
      <c r="A26">
        <v>25</v>
      </c>
      <c r="B26">
        <v>25</v>
      </c>
      <c r="C26" s="12">
        <v>44635</v>
      </c>
      <c r="D26">
        <v>40</v>
      </c>
      <c r="E26">
        <v>2</v>
      </c>
      <c r="F26">
        <v>3</v>
      </c>
      <c r="G26" t="s">
        <v>30</v>
      </c>
      <c r="H26" t="s">
        <v>15</v>
      </c>
      <c r="I26" t="s">
        <v>21</v>
      </c>
      <c r="J26" t="s">
        <v>17</v>
      </c>
      <c r="K26">
        <v>9000</v>
      </c>
      <c r="L26" t="s">
        <v>18</v>
      </c>
      <c r="M26">
        <v>27000</v>
      </c>
      <c r="N26" t="s">
        <v>56</v>
      </c>
      <c r="O26">
        <v>1350</v>
      </c>
      <c r="P26">
        <v>25650</v>
      </c>
      <c r="Q26" t="s">
        <v>59</v>
      </c>
    </row>
    <row r="27" spans="1:17">
      <c r="A27">
        <v>26</v>
      </c>
      <c r="B27">
        <v>26</v>
      </c>
      <c r="C27" s="12">
        <v>44793</v>
      </c>
      <c r="D27">
        <v>6</v>
      </c>
      <c r="E27">
        <v>12</v>
      </c>
      <c r="F27">
        <v>2</v>
      </c>
      <c r="G27" t="s">
        <v>45</v>
      </c>
      <c r="H27" t="s">
        <v>15</v>
      </c>
      <c r="I27" t="s">
        <v>35</v>
      </c>
      <c r="J27" t="s">
        <v>17</v>
      </c>
      <c r="K27">
        <v>10000</v>
      </c>
      <c r="L27" t="s">
        <v>18</v>
      </c>
      <c r="M27">
        <v>20000</v>
      </c>
      <c r="N27" t="s">
        <v>56</v>
      </c>
      <c r="O27">
        <v>1000</v>
      </c>
      <c r="P27">
        <v>19000</v>
      </c>
      <c r="Q27" t="s">
        <v>58</v>
      </c>
    </row>
    <row r="28" spans="1:17">
      <c r="A28">
        <v>27</v>
      </c>
      <c r="B28">
        <v>27</v>
      </c>
      <c r="C28" s="12">
        <v>44786</v>
      </c>
      <c r="D28">
        <v>7</v>
      </c>
      <c r="E28">
        <v>4</v>
      </c>
      <c r="F28">
        <v>3</v>
      </c>
      <c r="G28" t="s">
        <v>45</v>
      </c>
      <c r="H28" t="s">
        <v>20</v>
      </c>
      <c r="I28" t="s">
        <v>24</v>
      </c>
      <c r="J28" t="s">
        <v>17</v>
      </c>
      <c r="K28">
        <v>9000</v>
      </c>
      <c r="L28" t="s">
        <v>25</v>
      </c>
      <c r="M28">
        <v>27000</v>
      </c>
      <c r="N28" t="s">
        <v>56</v>
      </c>
      <c r="O28">
        <v>1350</v>
      </c>
      <c r="P28">
        <v>25650</v>
      </c>
      <c r="Q28" t="s">
        <v>58</v>
      </c>
    </row>
    <row r="29" spans="1:17">
      <c r="A29">
        <v>28</v>
      </c>
      <c r="B29">
        <v>28</v>
      </c>
      <c r="C29" s="12">
        <v>44759</v>
      </c>
      <c r="D29">
        <v>73</v>
      </c>
      <c r="E29">
        <v>3</v>
      </c>
      <c r="F29">
        <v>2</v>
      </c>
      <c r="G29" t="s">
        <v>33</v>
      </c>
      <c r="H29" t="s">
        <v>20</v>
      </c>
      <c r="I29" t="s">
        <v>23</v>
      </c>
      <c r="J29" t="s">
        <v>17</v>
      </c>
      <c r="K29">
        <v>9000</v>
      </c>
      <c r="L29" t="s">
        <v>18</v>
      </c>
      <c r="M29">
        <v>18000</v>
      </c>
      <c r="N29" t="s">
        <v>56</v>
      </c>
      <c r="O29">
        <v>900</v>
      </c>
      <c r="P29">
        <v>17100</v>
      </c>
      <c r="Q29" t="s">
        <v>60</v>
      </c>
    </row>
    <row r="30" spans="1:17">
      <c r="A30">
        <v>29</v>
      </c>
      <c r="B30">
        <v>29</v>
      </c>
      <c r="C30" s="12">
        <v>44649</v>
      </c>
      <c r="D30">
        <v>78</v>
      </c>
      <c r="E30">
        <v>3</v>
      </c>
      <c r="F30">
        <v>3</v>
      </c>
      <c r="G30" t="s">
        <v>45</v>
      </c>
      <c r="H30" t="s">
        <v>15</v>
      </c>
      <c r="I30" t="s">
        <v>23</v>
      </c>
      <c r="J30" t="s">
        <v>17</v>
      </c>
      <c r="K30">
        <v>9000</v>
      </c>
      <c r="L30" t="s">
        <v>18</v>
      </c>
      <c r="M30">
        <v>27000</v>
      </c>
      <c r="N30" t="s">
        <v>56</v>
      </c>
      <c r="O30">
        <v>1350</v>
      </c>
      <c r="P30">
        <v>25650</v>
      </c>
      <c r="Q30" t="s">
        <v>59</v>
      </c>
    </row>
    <row r="31" spans="1:17">
      <c r="A31">
        <v>30</v>
      </c>
      <c r="B31">
        <v>30</v>
      </c>
      <c r="C31" s="12">
        <v>44699</v>
      </c>
      <c r="D31">
        <v>62</v>
      </c>
      <c r="E31">
        <v>14</v>
      </c>
      <c r="F31">
        <v>1</v>
      </c>
      <c r="G31" t="s">
        <v>19</v>
      </c>
      <c r="H31" t="s">
        <v>20</v>
      </c>
      <c r="I31" t="s">
        <v>37</v>
      </c>
      <c r="J31" t="s">
        <v>17</v>
      </c>
      <c r="K31">
        <v>10000</v>
      </c>
      <c r="L31" t="s">
        <v>18</v>
      </c>
      <c r="M31">
        <v>10000</v>
      </c>
      <c r="N31" t="s">
        <v>19</v>
      </c>
      <c r="O31">
        <v>0</v>
      </c>
      <c r="P31">
        <v>10000</v>
      </c>
      <c r="Q31" t="s">
        <v>64</v>
      </c>
    </row>
    <row r="32" spans="1:17">
      <c r="A32">
        <v>31</v>
      </c>
      <c r="B32">
        <v>31</v>
      </c>
      <c r="C32" s="12">
        <v>44776</v>
      </c>
      <c r="D32">
        <v>8</v>
      </c>
      <c r="E32">
        <v>6</v>
      </c>
      <c r="F32">
        <v>1</v>
      </c>
      <c r="G32" t="s">
        <v>22</v>
      </c>
      <c r="H32" t="s">
        <v>20</v>
      </c>
      <c r="I32" t="s">
        <v>27</v>
      </c>
      <c r="J32" t="s">
        <v>17</v>
      </c>
      <c r="K32">
        <v>9000</v>
      </c>
      <c r="L32" t="s">
        <v>25</v>
      </c>
      <c r="M32">
        <v>9000</v>
      </c>
      <c r="N32" t="s">
        <v>56</v>
      </c>
      <c r="O32">
        <v>450</v>
      </c>
      <c r="P32">
        <v>8550</v>
      </c>
      <c r="Q32" t="s">
        <v>58</v>
      </c>
    </row>
    <row r="33" spans="1:17">
      <c r="A33">
        <v>32</v>
      </c>
      <c r="B33">
        <v>32</v>
      </c>
      <c r="C33" s="12">
        <v>44759</v>
      </c>
      <c r="D33">
        <v>93</v>
      </c>
      <c r="E33">
        <v>5</v>
      </c>
      <c r="F33">
        <v>3</v>
      </c>
      <c r="G33" t="s">
        <v>30</v>
      </c>
      <c r="H33" t="s">
        <v>20</v>
      </c>
      <c r="I33" t="s">
        <v>26</v>
      </c>
      <c r="J33" t="s">
        <v>17</v>
      </c>
      <c r="K33">
        <v>9000</v>
      </c>
      <c r="L33" t="s">
        <v>25</v>
      </c>
      <c r="M33">
        <v>27000</v>
      </c>
      <c r="N33" t="s">
        <v>56</v>
      </c>
      <c r="O33">
        <v>1350</v>
      </c>
      <c r="P33">
        <v>25650</v>
      </c>
      <c r="Q33" t="s">
        <v>60</v>
      </c>
    </row>
    <row r="34" spans="1:17">
      <c r="A34">
        <v>33</v>
      </c>
      <c r="B34">
        <v>33</v>
      </c>
      <c r="C34" s="12">
        <v>44586</v>
      </c>
      <c r="D34">
        <v>75</v>
      </c>
      <c r="E34">
        <v>3</v>
      </c>
      <c r="F34">
        <v>2</v>
      </c>
      <c r="G34" t="s">
        <v>30</v>
      </c>
      <c r="H34" t="s">
        <v>20</v>
      </c>
      <c r="I34" t="s">
        <v>23</v>
      </c>
      <c r="J34" t="s">
        <v>17</v>
      </c>
      <c r="K34">
        <v>9000</v>
      </c>
      <c r="L34" t="s">
        <v>18</v>
      </c>
      <c r="M34">
        <v>18000</v>
      </c>
      <c r="N34" t="s">
        <v>56</v>
      </c>
      <c r="O34">
        <v>900</v>
      </c>
      <c r="P34">
        <v>17100</v>
      </c>
      <c r="Q34" t="s">
        <v>62</v>
      </c>
    </row>
    <row r="35" spans="1:17">
      <c r="A35">
        <v>34</v>
      </c>
      <c r="B35">
        <v>34</v>
      </c>
      <c r="C35" s="12">
        <v>44572</v>
      </c>
      <c r="D35">
        <v>74</v>
      </c>
      <c r="E35">
        <v>10</v>
      </c>
      <c r="F35">
        <v>1</v>
      </c>
      <c r="G35" t="s">
        <v>19</v>
      </c>
      <c r="H35" t="s">
        <v>20</v>
      </c>
      <c r="I35" t="s">
        <v>32</v>
      </c>
      <c r="J35" t="s">
        <v>17</v>
      </c>
      <c r="K35">
        <v>9000</v>
      </c>
      <c r="L35" t="s">
        <v>18</v>
      </c>
      <c r="M35">
        <v>9000</v>
      </c>
      <c r="N35" t="s">
        <v>19</v>
      </c>
      <c r="O35">
        <v>0</v>
      </c>
      <c r="P35">
        <v>9000</v>
      </c>
      <c r="Q35" t="s">
        <v>62</v>
      </c>
    </row>
    <row r="36" spans="1:17">
      <c r="A36">
        <v>35</v>
      </c>
      <c r="B36">
        <v>35</v>
      </c>
      <c r="C36" s="12">
        <v>44701</v>
      </c>
      <c r="D36">
        <v>7</v>
      </c>
      <c r="E36">
        <v>7</v>
      </c>
      <c r="F36">
        <v>1</v>
      </c>
      <c r="G36" t="s">
        <v>19</v>
      </c>
      <c r="H36" t="s">
        <v>15</v>
      </c>
      <c r="I36" t="s">
        <v>28</v>
      </c>
      <c r="J36" t="s">
        <v>17</v>
      </c>
      <c r="K36">
        <v>9000</v>
      </c>
      <c r="L36" t="s">
        <v>25</v>
      </c>
      <c r="M36">
        <v>9000</v>
      </c>
      <c r="N36" t="s">
        <v>19</v>
      </c>
      <c r="O36">
        <v>0</v>
      </c>
      <c r="P36">
        <v>9000</v>
      </c>
      <c r="Q36" t="s">
        <v>64</v>
      </c>
    </row>
    <row r="37" spans="1:17">
      <c r="A37">
        <v>36</v>
      </c>
      <c r="B37">
        <v>36</v>
      </c>
      <c r="C37" s="12">
        <v>44719</v>
      </c>
      <c r="D37">
        <v>72</v>
      </c>
      <c r="E37">
        <v>9</v>
      </c>
      <c r="F37">
        <v>2</v>
      </c>
      <c r="G37" t="s">
        <v>30</v>
      </c>
      <c r="H37" t="s">
        <v>15</v>
      </c>
      <c r="I37" t="s">
        <v>31</v>
      </c>
      <c r="J37" t="s">
        <v>17</v>
      </c>
      <c r="K37">
        <v>9000</v>
      </c>
      <c r="L37" t="s">
        <v>25</v>
      </c>
      <c r="M37">
        <v>18000</v>
      </c>
      <c r="N37" t="s">
        <v>56</v>
      </c>
      <c r="O37">
        <v>900</v>
      </c>
      <c r="P37">
        <v>17100</v>
      </c>
      <c r="Q37" t="s">
        <v>63</v>
      </c>
    </row>
    <row r="38" spans="1:17">
      <c r="A38">
        <v>37</v>
      </c>
      <c r="B38">
        <v>37</v>
      </c>
      <c r="C38" s="12">
        <v>44745</v>
      </c>
      <c r="D38">
        <v>95</v>
      </c>
      <c r="E38">
        <v>13</v>
      </c>
      <c r="F38">
        <v>2</v>
      </c>
      <c r="G38" t="s">
        <v>33</v>
      </c>
      <c r="H38" t="s">
        <v>15</v>
      </c>
      <c r="I38" t="s">
        <v>36</v>
      </c>
      <c r="J38" t="s">
        <v>17</v>
      </c>
      <c r="K38">
        <v>10000</v>
      </c>
      <c r="L38" t="s">
        <v>18</v>
      </c>
      <c r="M38">
        <v>20000</v>
      </c>
      <c r="N38" t="s">
        <v>56</v>
      </c>
      <c r="O38">
        <v>1000</v>
      </c>
      <c r="P38">
        <v>19000</v>
      </c>
      <c r="Q38" t="s">
        <v>60</v>
      </c>
    </row>
    <row r="39" spans="1:17">
      <c r="A39">
        <v>38</v>
      </c>
      <c r="B39">
        <v>38</v>
      </c>
      <c r="C39" s="12">
        <v>44601</v>
      </c>
      <c r="D39">
        <v>14</v>
      </c>
      <c r="E39">
        <v>1</v>
      </c>
      <c r="F39">
        <v>2</v>
      </c>
      <c r="G39" t="s">
        <v>30</v>
      </c>
      <c r="H39" t="s">
        <v>15</v>
      </c>
      <c r="I39" t="s">
        <v>16</v>
      </c>
      <c r="J39" t="s">
        <v>17</v>
      </c>
      <c r="K39">
        <v>9000</v>
      </c>
      <c r="L39" t="s">
        <v>18</v>
      </c>
      <c r="M39">
        <v>18000</v>
      </c>
      <c r="N39" t="s">
        <v>56</v>
      </c>
      <c r="O39">
        <v>900</v>
      </c>
      <c r="P39">
        <v>17100</v>
      </c>
      <c r="Q39" t="s">
        <v>61</v>
      </c>
    </row>
    <row r="40" spans="1:17">
      <c r="A40">
        <v>39</v>
      </c>
      <c r="B40">
        <v>39</v>
      </c>
      <c r="C40" s="12">
        <v>44580</v>
      </c>
      <c r="D40">
        <v>61</v>
      </c>
      <c r="E40">
        <v>7</v>
      </c>
      <c r="F40">
        <v>3</v>
      </c>
      <c r="G40" t="s">
        <v>45</v>
      </c>
      <c r="H40" t="s">
        <v>20</v>
      </c>
      <c r="I40" t="s">
        <v>28</v>
      </c>
      <c r="J40" t="s">
        <v>17</v>
      </c>
      <c r="K40">
        <v>9000</v>
      </c>
      <c r="L40" t="s">
        <v>25</v>
      </c>
      <c r="M40">
        <v>27000</v>
      </c>
      <c r="N40" t="s">
        <v>56</v>
      </c>
      <c r="O40">
        <v>1350</v>
      </c>
      <c r="P40">
        <v>25650</v>
      </c>
      <c r="Q40" t="s">
        <v>62</v>
      </c>
    </row>
    <row r="41" spans="1:17">
      <c r="A41">
        <v>40</v>
      </c>
      <c r="B41">
        <v>40</v>
      </c>
      <c r="C41" s="12">
        <v>44644</v>
      </c>
      <c r="D41">
        <v>69</v>
      </c>
      <c r="E41">
        <v>1</v>
      </c>
      <c r="F41">
        <v>2</v>
      </c>
      <c r="G41" t="s">
        <v>14</v>
      </c>
      <c r="H41" t="s">
        <v>15</v>
      </c>
      <c r="I41" t="s">
        <v>16</v>
      </c>
      <c r="J41" t="s">
        <v>17</v>
      </c>
      <c r="K41">
        <v>9000</v>
      </c>
      <c r="L41" t="s">
        <v>18</v>
      </c>
      <c r="M41">
        <v>18000</v>
      </c>
      <c r="N41" t="s">
        <v>56</v>
      </c>
      <c r="O41">
        <v>900</v>
      </c>
      <c r="P41">
        <v>17100</v>
      </c>
      <c r="Q41" t="s">
        <v>59</v>
      </c>
    </row>
    <row r="42" spans="1:17">
      <c r="A42">
        <v>41</v>
      </c>
      <c r="B42">
        <v>41</v>
      </c>
      <c r="C42" s="12">
        <v>44742</v>
      </c>
      <c r="D42">
        <v>46</v>
      </c>
      <c r="E42">
        <v>16</v>
      </c>
      <c r="F42">
        <v>3</v>
      </c>
      <c r="G42" t="s">
        <v>22</v>
      </c>
      <c r="H42" t="s">
        <v>20</v>
      </c>
      <c r="I42" t="s">
        <v>39</v>
      </c>
      <c r="J42" t="s">
        <v>17</v>
      </c>
      <c r="K42">
        <v>10000</v>
      </c>
      <c r="L42" t="s">
        <v>18</v>
      </c>
      <c r="M42">
        <v>30000</v>
      </c>
      <c r="N42" t="s">
        <v>56</v>
      </c>
      <c r="O42">
        <v>1500</v>
      </c>
      <c r="P42">
        <v>28500</v>
      </c>
      <c r="Q42" t="s">
        <v>63</v>
      </c>
    </row>
    <row r="43" spans="1:17">
      <c r="A43">
        <v>42</v>
      </c>
      <c r="B43">
        <v>42</v>
      </c>
      <c r="C43" s="12">
        <v>44743</v>
      </c>
      <c r="D43">
        <v>90</v>
      </c>
      <c r="E43">
        <v>5</v>
      </c>
      <c r="F43">
        <v>3</v>
      </c>
      <c r="G43" t="s">
        <v>14</v>
      </c>
      <c r="H43" t="s">
        <v>20</v>
      </c>
      <c r="I43" t="s">
        <v>26</v>
      </c>
      <c r="J43" t="s">
        <v>17</v>
      </c>
      <c r="K43">
        <v>9000</v>
      </c>
      <c r="L43" t="s">
        <v>25</v>
      </c>
      <c r="M43">
        <v>27000</v>
      </c>
      <c r="N43" t="s">
        <v>56</v>
      </c>
      <c r="O43">
        <v>1350</v>
      </c>
      <c r="P43">
        <v>25650</v>
      </c>
      <c r="Q43" t="s">
        <v>60</v>
      </c>
    </row>
    <row r="44" spans="1:17">
      <c r="A44">
        <v>43</v>
      </c>
      <c r="B44">
        <v>43</v>
      </c>
      <c r="C44" s="12">
        <v>44727</v>
      </c>
      <c r="D44">
        <v>80</v>
      </c>
      <c r="E44">
        <v>10</v>
      </c>
      <c r="F44">
        <v>2</v>
      </c>
      <c r="G44" t="s">
        <v>19</v>
      </c>
      <c r="H44" t="s">
        <v>20</v>
      </c>
      <c r="I44" t="s">
        <v>32</v>
      </c>
      <c r="J44" t="s">
        <v>17</v>
      </c>
      <c r="K44">
        <v>9000</v>
      </c>
      <c r="L44" t="s">
        <v>18</v>
      </c>
      <c r="M44">
        <v>18000</v>
      </c>
      <c r="N44" t="s">
        <v>19</v>
      </c>
      <c r="O44">
        <v>0</v>
      </c>
      <c r="P44">
        <v>18000</v>
      </c>
      <c r="Q44" t="s">
        <v>63</v>
      </c>
    </row>
    <row r="45" spans="1:17">
      <c r="A45">
        <v>44</v>
      </c>
      <c r="B45">
        <v>44</v>
      </c>
      <c r="C45" s="12">
        <v>44664</v>
      </c>
      <c r="D45">
        <v>95</v>
      </c>
      <c r="E45">
        <v>17</v>
      </c>
      <c r="F45">
        <v>2</v>
      </c>
      <c r="G45" t="s">
        <v>22</v>
      </c>
      <c r="H45" t="s">
        <v>20</v>
      </c>
      <c r="I45" t="s">
        <v>40</v>
      </c>
      <c r="J45" t="s">
        <v>17</v>
      </c>
      <c r="K45">
        <v>10000</v>
      </c>
      <c r="L45" t="s">
        <v>18</v>
      </c>
      <c r="M45">
        <v>20000</v>
      </c>
      <c r="N45" t="s">
        <v>56</v>
      </c>
      <c r="O45">
        <v>1000</v>
      </c>
      <c r="P45">
        <v>19000</v>
      </c>
      <c r="Q45" t="s">
        <v>57</v>
      </c>
    </row>
    <row r="46" spans="1:17">
      <c r="A46">
        <v>45</v>
      </c>
      <c r="B46">
        <v>45</v>
      </c>
      <c r="C46" s="12">
        <v>44636</v>
      </c>
      <c r="D46">
        <v>25</v>
      </c>
      <c r="E46">
        <v>10</v>
      </c>
      <c r="F46">
        <v>1</v>
      </c>
      <c r="G46" t="s">
        <v>14</v>
      </c>
      <c r="H46" t="s">
        <v>15</v>
      </c>
      <c r="I46" t="s">
        <v>32</v>
      </c>
      <c r="J46" t="s">
        <v>17</v>
      </c>
      <c r="K46">
        <v>9000</v>
      </c>
      <c r="L46" t="s">
        <v>18</v>
      </c>
      <c r="M46">
        <v>9000</v>
      </c>
      <c r="N46" t="s">
        <v>56</v>
      </c>
      <c r="O46">
        <v>450</v>
      </c>
      <c r="P46">
        <v>8550</v>
      </c>
      <c r="Q46" t="s">
        <v>59</v>
      </c>
    </row>
    <row r="47" spans="1:17">
      <c r="A47">
        <v>46</v>
      </c>
      <c r="B47">
        <v>46</v>
      </c>
      <c r="C47" s="12">
        <v>44642</v>
      </c>
      <c r="D47">
        <v>38</v>
      </c>
      <c r="E47">
        <v>18</v>
      </c>
      <c r="F47">
        <v>2</v>
      </c>
      <c r="G47" t="s">
        <v>14</v>
      </c>
      <c r="H47" t="s">
        <v>15</v>
      </c>
      <c r="I47" t="s">
        <v>41</v>
      </c>
      <c r="J47" t="s">
        <v>17</v>
      </c>
      <c r="K47">
        <v>9000</v>
      </c>
      <c r="L47" t="s">
        <v>18</v>
      </c>
      <c r="M47">
        <v>18000</v>
      </c>
      <c r="N47" t="s">
        <v>56</v>
      </c>
      <c r="O47">
        <v>900</v>
      </c>
      <c r="P47">
        <v>17100</v>
      </c>
      <c r="Q47" t="s">
        <v>59</v>
      </c>
    </row>
    <row r="48" spans="1:17">
      <c r="A48">
        <v>47</v>
      </c>
      <c r="B48">
        <v>47</v>
      </c>
      <c r="C48" s="12">
        <v>44770</v>
      </c>
      <c r="D48">
        <v>22</v>
      </c>
      <c r="E48">
        <v>17</v>
      </c>
      <c r="F48">
        <v>2</v>
      </c>
      <c r="G48" t="s">
        <v>45</v>
      </c>
      <c r="H48" t="s">
        <v>20</v>
      </c>
      <c r="I48" t="s">
        <v>40</v>
      </c>
      <c r="J48" t="s">
        <v>17</v>
      </c>
      <c r="K48">
        <v>10000</v>
      </c>
      <c r="L48" t="s">
        <v>18</v>
      </c>
      <c r="M48">
        <v>20000</v>
      </c>
      <c r="N48" t="s">
        <v>56</v>
      </c>
      <c r="O48">
        <v>1000</v>
      </c>
      <c r="P48">
        <v>19000</v>
      </c>
      <c r="Q48" t="s">
        <v>60</v>
      </c>
    </row>
    <row r="49" spans="1:17">
      <c r="A49">
        <v>48</v>
      </c>
      <c r="B49">
        <v>48</v>
      </c>
      <c r="C49" s="12">
        <v>44566</v>
      </c>
      <c r="D49">
        <v>45</v>
      </c>
      <c r="E49">
        <v>6</v>
      </c>
      <c r="F49">
        <v>1</v>
      </c>
      <c r="G49" t="s">
        <v>33</v>
      </c>
      <c r="H49" t="s">
        <v>20</v>
      </c>
      <c r="I49" t="s">
        <v>27</v>
      </c>
      <c r="J49" t="s">
        <v>17</v>
      </c>
      <c r="K49">
        <v>9000</v>
      </c>
      <c r="L49" t="s">
        <v>25</v>
      </c>
      <c r="M49">
        <v>9000</v>
      </c>
      <c r="N49" t="s">
        <v>56</v>
      </c>
      <c r="O49">
        <v>450</v>
      </c>
      <c r="P49">
        <v>8550</v>
      </c>
      <c r="Q49" t="s">
        <v>62</v>
      </c>
    </row>
    <row r="50" spans="1:17">
      <c r="A50">
        <v>49</v>
      </c>
      <c r="B50">
        <v>49</v>
      </c>
      <c r="C50" s="12">
        <v>44596</v>
      </c>
      <c r="D50">
        <v>89</v>
      </c>
      <c r="E50">
        <v>6</v>
      </c>
      <c r="F50">
        <v>2</v>
      </c>
      <c r="G50" t="s">
        <v>14</v>
      </c>
      <c r="H50" t="s">
        <v>20</v>
      </c>
      <c r="I50" t="s">
        <v>27</v>
      </c>
      <c r="J50" t="s">
        <v>17</v>
      </c>
      <c r="K50">
        <v>9000</v>
      </c>
      <c r="L50" t="s">
        <v>25</v>
      </c>
      <c r="M50">
        <v>18000</v>
      </c>
      <c r="N50" t="s">
        <v>56</v>
      </c>
      <c r="O50">
        <v>900</v>
      </c>
      <c r="P50">
        <v>17100</v>
      </c>
      <c r="Q50" t="s">
        <v>61</v>
      </c>
    </row>
    <row r="51" spans="1:17">
      <c r="A51">
        <v>50</v>
      </c>
      <c r="B51">
        <v>50</v>
      </c>
      <c r="C51" s="12">
        <v>44614</v>
      </c>
      <c r="D51">
        <v>18</v>
      </c>
      <c r="E51">
        <v>6</v>
      </c>
      <c r="F51">
        <v>1</v>
      </c>
      <c r="G51" t="s">
        <v>45</v>
      </c>
      <c r="H51" t="s">
        <v>20</v>
      </c>
      <c r="I51" t="s">
        <v>27</v>
      </c>
      <c r="J51" t="s">
        <v>17</v>
      </c>
      <c r="K51">
        <v>9000</v>
      </c>
      <c r="L51" t="s">
        <v>25</v>
      </c>
      <c r="M51">
        <v>9000</v>
      </c>
      <c r="N51" t="s">
        <v>56</v>
      </c>
      <c r="O51">
        <v>450</v>
      </c>
      <c r="P51">
        <v>8550</v>
      </c>
      <c r="Q51" t="s">
        <v>61</v>
      </c>
    </row>
    <row r="52" spans="1:17">
      <c r="A52">
        <v>51</v>
      </c>
      <c r="B52">
        <v>51</v>
      </c>
      <c r="C52" s="12">
        <v>44718</v>
      </c>
      <c r="D52">
        <v>51</v>
      </c>
      <c r="E52">
        <v>15</v>
      </c>
      <c r="F52">
        <v>2</v>
      </c>
      <c r="G52" t="s">
        <v>30</v>
      </c>
      <c r="H52" t="s">
        <v>20</v>
      </c>
      <c r="I52" t="s">
        <v>38</v>
      </c>
      <c r="J52" t="s">
        <v>17</v>
      </c>
      <c r="K52">
        <v>10000</v>
      </c>
      <c r="L52" t="s">
        <v>18</v>
      </c>
      <c r="M52">
        <v>20000</v>
      </c>
      <c r="N52" t="s">
        <v>56</v>
      </c>
      <c r="O52">
        <v>1000</v>
      </c>
      <c r="P52">
        <v>19000</v>
      </c>
      <c r="Q52" t="s">
        <v>63</v>
      </c>
    </row>
    <row r="53" spans="1:17">
      <c r="A53">
        <v>52</v>
      </c>
      <c r="B53">
        <v>52</v>
      </c>
      <c r="C53" s="12">
        <v>44690</v>
      </c>
      <c r="D53">
        <v>48</v>
      </c>
      <c r="E53">
        <v>4</v>
      </c>
      <c r="F53">
        <v>1</v>
      </c>
      <c r="G53" t="s">
        <v>19</v>
      </c>
      <c r="H53" t="s">
        <v>20</v>
      </c>
      <c r="I53" t="s">
        <v>24</v>
      </c>
      <c r="J53" t="s">
        <v>17</v>
      </c>
      <c r="K53">
        <v>9000</v>
      </c>
      <c r="L53" t="s">
        <v>25</v>
      </c>
      <c r="M53">
        <v>9000</v>
      </c>
      <c r="N53" t="s">
        <v>19</v>
      </c>
      <c r="O53">
        <v>0</v>
      </c>
      <c r="P53">
        <v>9000</v>
      </c>
      <c r="Q53" t="s">
        <v>64</v>
      </c>
    </row>
    <row r="54" spans="1:17">
      <c r="A54">
        <v>53</v>
      </c>
      <c r="B54">
        <v>53</v>
      </c>
      <c r="C54" s="12">
        <v>44666</v>
      </c>
      <c r="D54">
        <v>96</v>
      </c>
      <c r="E54">
        <v>16</v>
      </c>
      <c r="F54">
        <v>1</v>
      </c>
      <c r="G54" t="s">
        <v>33</v>
      </c>
      <c r="H54" t="s">
        <v>15</v>
      </c>
      <c r="I54" t="s">
        <v>39</v>
      </c>
      <c r="J54" t="s">
        <v>17</v>
      </c>
      <c r="K54">
        <v>10000</v>
      </c>
      <c r="L54" t="s">
        <v>18</v>
      </c>
      <c r="M54">
        <v>10000</v>
      </c>
      <c r="N54" t="s">
        <v>56</v>
      </c>
      <c r="O54">
        <v>500</v>
      </c>
      <c r="P54">
        <v>9500</v>
      </c>
      <c r="Q54" t="s">
        <v>57</v>
      </c>
    </row>
    <row r="55" spans="1:17">
      <c r="A55">
        <v>54</v>
      </c>
      <c r="B55">
        <v>54</v>
      </c>
      <c r="C55" s="12">
        <v>44614</v>
      </c>
      <c r="D55">
        <v>54</v>
      </c>
      <c r="E55">
        <v>3</v>
      </c>
      <c r="F55">
        <v>3</v>
      </c>
      <c r="G55" t="s">
        <v>22</v>
      </c>
      <c r="H55" t="s">
        <v>20</v>
      </c>
      <c r="I55" t="s">
        <v>23</v>
      </c>
      <c r="J55" t="s">
        <v>17</v>
      </c>
      <c r="K55">
        <v>9000</v>
      </c>
      <c r="L55" t="s">
        <v>18</v>
      </c>
      <c r="M55">
        <v>27000</v>
      </c>
      <c r="N55" t="s">
        <v>56</v>
      </c>
      <c r="O55">
        <v>1350</v>
      </c>
      <c r="P55">
        <v>25650</v>
      </c>
      <c r="Q55" t="s">
        <v>61</v>
      </c>
    </row>
    <row r="56" spans="1:17">
      <c r="A56">
        <v>55</v>
      </c>
      <c r="B56">
        <v>55</v>
      </c>
      <c r="C56" s="12">
        <v>44589</v>
      </c>
      <c r="D56">
        <v>15</v>
      </c>
      <c r="E56">
        <v>6</v>
      </c>
      <c r="F56">
        <v>2</v>
      </c>
      <c r="G56" t="s">
        <v>14</v>
      </c>
      <c r="H56" t="s">
        <v>15</v>
      </c>
      <c r="I56" t="s">
        <v>27</v>
      </c>
      <c r="J56" t="s">
        <v>17</v>
      </c>
      <c r="K56">
        <v>9000</v>
      </c>
      <c r="L56" t="s">
        <v>25</v>
      </c>
      <c r="M56">
        <v>18000</v>
      </c>
      <c r="N56" t="s">
        <v>56</v>
      </c>
      <c r="O56">
        <v>900</v>
      </c>
      <c r="P56">
        <v>17100</v>
      </c>
      <c r="Q56" t="s">
        <v>62</v>
      </c>
    </row>
    <row r="57" spans="1:17">
      <c r="A57">
        <v>56</v>
      </c>
      <c r="B57">
        <v>56</v>
      </c>
      <c r="C57" s="12">
        <v>44770</v>
      </c>
      <c r="D57">
        <v>23</v>
      </c>
      <c r="E57">
        <v>11</v>
      </c>
      <c r="F57">
        <v>1</v>
      </c>
      <c r="G57" t="s">
        <v>45</v>
      </c>
      <c r="H57" t="s">
        <v>20</v>
      </c>
      <c r="I57" t="s">
        <v>34</v>
      </c>
      <c r="J57" t="s">
        <v>17</v>
      </c>
      <c r="K57">
        <v>10000</v>
      </c>
      <c r="L57" t="s">
        <v>18</v>
      </c>
      <c r="M57">
        <v>10000</v>
      </c>
      <c r="N57" t="s">
        <v>56</v>
      </c>
      <c r="O57">
        <v>500</v>
      </c>
      <c r="P57">
        <v>9500</v>
      </c>
      <c r="Q57" t="s">
        <v>60</v>
      </c>
    </row>
    <row r="58" spans="1:17">
      <c r="A58">
        <v>57</v>
      </c>
      <c r="B58">
        <v>57</v>
      </c>
      <c r="C58" s="12">
        <v>44726</v>
      </c>
      <c r="D58">
        <v>50</v>
      </c>
      <c r="E58">
        <v>8</v>
      </c>
      <c r="F58">
        <v>3</v>
      </c>
      <c r="G58" t="s">
        <v>22</v>
      </c>
      <c r="H58" t="s">
        <v>15</v>
      </c>
      <c r="I58" t="s">
        <v>29</v>
      </c>
      <c r="J58" t="s">
        <v>17</v>
      </c>
      <c r="K58">
        <v>9000</v>
      </c>
      <c r="L58" t="s">
        <v>25</v>
      </c>
      <c r="M58">
        <v>27000</v>
      </c>
      <c r="N58" t="s">
        <v>56</v>
      </c>
      <c r="O58">
        <v>1350</v>
      </c>
      <c r="P58">
        <v>25650</v>
      </c>
      <c r="Q58" t="s">
        <v>63</v>
      </c>
    </row>
    <row r="59" spans="1:17">
      <c r="A59">
        <v>58</v>
      </c>
      <c r="B59">
        <v>58</v>
      </c>
      <c r="C59" s="12">
        <v>44699</v>
      </c>
      <c r="D59">
        <v>40</v>
      </c>
      <c r="E59">
        <v>3</v>
      </c>
      <c r="F59">
        <v>2</v>
      </c>
      <c r="G59" t="s">
        <v>19</v>
      </c>
      <c r="H59" t="s">
        <v>20</v>
      </c>
      <c r="I59" t="s">
        <v>23</v>
      </c>
      <c r="J59" t="s">
        <v>17</v>
      </c>
      <c r="K59">
        <v>9000</v>
      </c>
      <c r="L59" t="s">
        <v>18</v>
      </c>
      <c r="M59">
        <v>18000</v>
      </c>
      <c r="N59" t="s">
        <v>19</v>
      </c>
      <c r="O59">
        <v>0</v>
      </c>
      <c r="P59">
        <v>18000</v>
      </c>
      <c r="Q59" t="s">
        <v>64</v>
      </c>
    </row>
    <row r="60" spans="1:17">
      <c r="A60">
        <v>59</v>
      </c>
      <c r="B60">
        <v>59</v>
      </c>
      <c r="C60" s="12">
        <v>44689</v>
      </c>
      <c r="D60">
        <v>88</v>
      </c>
      <c r="E60">
        <v>1</v>
      </c>
      <c r="F60">
        <v>2</v>
      </c>
      <c r="G60" t="s">
        <v>14</v>
      </c>
      <c r="H60" t="s">
        <v>20</v>
      </c>
      <c r="I60" t="s">
        <v>16</v>
      </c>
      <c r="J60" t="s">
        <v>17</v>
      </c>
      <c r="K60">
        <v>9000</v>
      </c>
      <c r="L60" t="s">
        <v>18</v>
      </c>
      <c r="M60">
        <v>18000</v>
      </c>
      <c r="N60" t="s">
        <v>56</v>
      </c>
      <c r="O60">
        <v>900</v>
      </c>
      <c r="P60">
        <v>17100</v>
      </c>
      <c r="Q60" t="s">
        <v>64</v>
      </c>
    </row>
    <row r="61" spans="1:17">
      <c r="A61">
        <v>60</v>
      </c>
      <c r="B61">
        <v>60</v>
      </c>
      <c r="C61" s="12">
        <v>44756</v>
      </c>
      <c r="D61">
        <v>36</v>
      </c>
      <c r="E61">
        <v>5</v>
      </c>
      <c r="F61">
        <v>2</v>
      </c>
      <c r="G61" t="s">
        <v>22</v>
      </c>
      <c r="H61" t="s">
        <v>15</v>
      </c>
      <c r="I61" t="s">
        <v>26</v>
      </c>
      <c r="J61" t="s">
        <v>17</v>
      </c>
      <c r="K61">
        <v>9000</v>
      </c>
      <c r="L61" t="s">
        <v>25</v>
      </c>
      <c r="M61">
        <v>18000</v>
      </c>
      <c r="N61" t="s">
        <v>56</v>
      </c>
      <c r="O61">
        <v>900</v>
      </c>
      <c r="P61">
        <v>17100</v>
      </c>
      <c r="Q61" t="s">
        <v>60</v>
      </c>
    </row>
    <row r="62" spans="1:17">
      <c r="A62">
        <v>61</v>
      </c>
      <c r="B62">
        <v>61</v>
      </c>
      <c r="C62" s="12">
        <v>44605</v>
      </c>
      <c r="D62">
        <v>73</v>
      </c>
      <c r="E62">
        <v>10</v>
      </c>
      <c r="F62">
        <v>1</v>
      </c>
      <c r="G62" t="s">
        <v>19</v>
      </c>
      <c r="H62" t="s">
        <v>15</v>
      </c>
      <c r="I62" t="s">
        <v>32</v>
      </c>
      <c r="J62" t="s">
        <v>17</v>
      </c>
      <c r="K62">
        <v>9000</v>
      </c>
      <c r="L62" t="s">
        <v>18</v>
      </c>
      <c r="M62">
        <v>9000</v>
      </c>
      <c r="N62" t="s">
        <v>19</v>
      </c>
      <c r="O62">
        <v>0</v>
      </c>
      <c r="P62">
        <v>9000</v>
      </c>
      <c r="Q62" t="s">
        <v>61</v>
      </c>
    </row>
    <row r="63" spans="1:17">
      <c r="A63">
        <v>62</v>
      </c>
      <c r="B63">
        <v>62</v>
      </c>
      <c r="C63" s="12">
        <v>44627</v>
      </c>
      <c r="D63">
        <v>88</v>
      </c>
      <c r="E63">
        <v>11</v>
      </c>
      <c r="F63">
        <v>2</v>
      </c>
      <c r="G63" t="s">
        <v>30</v>
      </c>
      <c r="H63" t="s">
        <v>20</v>
      </c>
      <c r="I63" t="s">
        <v>34</v>
      </c>
      <c r="J63" t="s">
        <v>17</v>
      </c>
      <c r="K63">
        <v>10000</v>
      </c>
      <c r="L63" t="s">
        <v>18</v>
      </c>
      <c r="M63">
        <v>20000</v>
      </c>
      <c r="N63" t="s">
        <v>56</v>
      </c>
      <c r="O63">
        <v>1000</v>
      </c>
      <c r="P63">
        <v>19000</v>
      </c>
      <c r="Q63" t="s">
        <v>59</v>
      </c>
    </row>
    <row r="64" spans="1:17">
      <c r="A64">
        <v>63</v>
      </c>
      <c r="B64">
        <v>63</v>
      </c>
      <c r="C64" s="12">
        <v>44718</v>
      </c>
      <c r="D64">
        <v>60</v>
      </c>
      <c r="E64">
        <v>11</v>
      </c>
      <c r="F64">
        <v>3</v>
      </c>
      <c r="G64" t="s">
        <v>14</v>
      </c>
      <c r="H64" t="s">
        <v>20</v>
      </c>
      <c r="I64" t="s">
        <v>34</v>
      </c>
      <c r="J64" t="s">
        <v>17</v>
      </c>
      <c r="K64">
        <v>10000</v>
      </c>
      <c r="L64" t="s">
        <v>18</v>
      </c>
      <c r="M64">
        <v>30000</v>
      </c>
      <c r="N64" t="s">
        <v>56</v>
      </c>
      <c r="O64">
        <v>1500</v>
      </c>
      <c r="P64">
        <v>28500</v>
      </c>
      <c r="Q64" t="s">
        <v>63</v>
      </c>
    </row>
    <row r="65" spans="1:17">
      <c r="A65">
        <v>64</v>
      </c>
      <c r="B65">
        <v>64</v>
      </c>
      <c r="C65" s="12">
        <v>44682</v>
      </c>
      <c r="D65">
        <v>48</v>
      </c>
      <c r="E65">
        <v>9</v>
      </c>
      <c r="F65">
        <v>1</v>
      </c>
      <c r="G65" t="s">
        <v>22</v>
      </c>
      <c r="H65" t="s">
        <v>20</v>
      </c>
      <c r="I65" t="s">
        <v>31</v>
      </c>
      <c r="J65" t="s">
        <v>17</v>
      </c>
      <c r="K65">
        <v>9000</v>
      </c>
      <c r="L65" t="s">
        <v>25</v>
      </c>
      <c r="M65">
        <v>9000</v>
      </c>
      <c r="N65" t="s">
        <v>56</v>
      </c>
      <c r="O65">
        <v>450</v>
      </c>
      <c r="P65">
        <v>8550</v>
      </c>
      <c r="Q65" t="s">
        <v>64</v>
      </c>
    </row>
    <row r="66" spans="1:17">
      <c r="A66">
        <v>65</v>
      </c>
      <c r="B66">
        <v>65</v>
      </c>
      <c r="C66" s="12">
        <v>44790</v>
      </c>
      <c r="D66">
        <v>98</v>
      </c>
      <c r="E66">
        <v>7</v>
      </c>
      <c r="F66">
        <v>3</v>
      </c>
      <c r="G66" t="s">
        <v>14</v>
      </c>
      <c r="H66" t="s">
        <v>15</v>
      </c>
      <c r="I66" t="s">
        <v>28</v>
      </c>
      <c r="J66" t="s">
        <v>17</v>
      </c>
      <c r="K66">
        <v>9000</v>
      </c>
      <c r="L66" t="s">
        <v>25</v>
      </c>
      <c r="M66">
        <v>27000</v>
      </c>
      <c r="N66" t="s">
        <v>56</v>
      </c>
      <c r="O66">
        <v>1350</v>
      </c>
      <c r="P66">
        <v>25650</v>
      </c>
      <c r="Q66" t="s">
        <v>58</v>
      </c>
    </row>
    <row r="67" spans="1:17">
      <c r="A67">
        <v>66</v>
      </c>
      <c r="B67">
        <v>66</v>
      </c>
      <c r="C67" s="12">
        <v>44768</v>
      </c>
      <c r="D67">
        <v>81</v>
      </c>
      <c r="E67">
        <v>10</v>
      </c>
      <c r="F67">
        <v>1</v>
      </c>
      <c r="G67" t="s">
        <v>33</v>
      </c>
      <c r="H67" t="s">
        <v>20</v>
      </c>
      <c r="I67" t="s">
        <v>32</v>
      </c>
      <c r="J67" t="s">
        <v>17</v>
      </c>
      <c r="K67">
        <v>9000</v>
      </c>
      <c r="L67" t="s">
        <v>18</v>
      </c>
      <c r="M67">
        <v>9000</v>
      </c>
      <c r="N67" t="s">
        <v>56</v>
      </c>
      <c r="O67">
        <v>450</v>
      </c>
      <c r="P67">
        <v>8550</v>
      </c>
      <c r="Q67" t="s">
        <v>60</v>
      </c>
    </row>
    <row r="68" spans="1:17">
      <c r="A68">
        <v>67</v>
      </c>
      <c r="B68">
        <v>67</v>
      </c>
      <c r="C68" s="12">
        <v>44642</v>
      </c>
      <c r="D68">
        <v>71</v>
      </c>
      <c r="E68">
        <v>12</v>
      </c>
      <c r="F68">
        <v>1</v>
      </c>
      <c r="G68" t="s">
        <v>14</v>
      </c>
      <c r="H68" t="s">
        <v>15</v>
      </c>
      <c r="I68" t="s">
        <v>35</v>
      </c>
      <c r="J68" t="s">
        <v>17</v>
      </c>
      <c r="K68">
        <v>10000</v>
      </c>
      <c r="L68" t="s">
        <v>18</v>
      </c>
      <c r="M68">
        <v>10000</v>
      </c>
      <c r="N68" t="s">
        <v>56</v>
      </c>
      <c r="O68">
        <v>500</v>
      </c>
      <c r="P68">
        <v>9500</v>
      </c>
      <c r="Q68" t="s">
        <v>59</v>
      </c>
    </row>
    <row r="69" spans="1:17">
      <c r="A69">
        <v>68</v>
      </c>
      <c r="B69">
        <v>68</v>
      </c>
      <c r="C69" s="12">
        <v>44797</v>
      </c>
      <c r="D69">
        <v>34</v>
      </c>
      <c r="E69">
        <v>16</v>
      </c>
      <c r="F69">
        <v>3</v>
      </c>
      <c r="G69" t="s">
        <v>33</v>
      </c>
      <c r="H69" t="s">
        <v>15</v>
      </c>
      <c r="I69" t="s">
        <v>39</v>
      </c>
      <c r="J69" t="s">
        <v>17</v>
      </c>
      <c r="K69">
        <v>10000</v>
      </c>
      <c r="L69" t="s">
        <v>18</v>
      </c>
      <c r="M69">
        <v>30000</v>
      </c>
      <c r="N69" t="s">
        <v>56</v>
      </c>
      <c r="O69">
        <v>1500</v>
      </c>
      <c r="P69">
        <v>28500</v>
      </c>
      <c r="Q69" t="s">
        <v>58</v>
      </c>
    </row>
    <row r="70" spans="1:17">
      <c r="A70">
        <v>69</v>
      </c>
      <c r="B70">
        <v>69</v>
      </c>
      <c r="C70" s="12">
        <v>44603</v>
      </c>
      <c r="D70">
        <v>12</v>
      </c>
      <c r="E70">
        <v>14</v>
      </c>
      <c r="F70">
        <v>1</v>
      </c>
      <c r="G70" t="s">
        <v>33</v>
      </c>
      <c r="H70" t="s">
        <v>15</v>
      </c>
      <c r="I70" t="s">
        <v>37</v>
      </c>
      <c r="J70" t="s">
        <v>17</v>
      </c>
      <c r="K70">
        <v>10000</v>
      </c>
      <c r="L70" t="s">
        <v>18</v>
      </c>
      <c r="M70">
        <v>10000</v>
      </c>
      <c r="N70" t="s">
        <v>56</v>
      </c>
      <c r="O70">
        <v>500</v>
      </c>
      <c r="P70">
        <v>9500</v>
      </c>
      <c r="Q70" t="s">
        <v>61</v>
      </c>
    </row>
    <row r="71" spans="1:17">
      <c r="A71">
        <v>70</v>
      </c>
      <c r="B71">
        <v>70</v>
      </c>
      <c r="C71" s="12">
        <v>44726</v>
      </c>
      <c r="D71">
        <v>14</v>
      </c>
      <c r="E71">
        <v>2</v>
      </c>
      <c r="F71">
        <v>2</v>
      </c>
      <c r="G71" t="s">
        <v>33</v>
      </c>
      <c r="H71" t="s">
        <v>20</v>
      </c>
      <c r="I71" t="s">
        <v>21</v>
      </c>
      <c r="J71" t="s">
        <v>17</v>
      </c>
      <c r="K71">
        <v>9000</v>
      </c>
      <c r="L71" t="s">
        <v>18</v>
      </c>
      <c r="M71">
        <v>18000</v>
      </c>
      <c r="N71" t="s">
        <v>56</v>
      </c>
      <c r="O71">
        <v>900</v>
      </c>
      <c r="P71">
        <v>17100</v>
      </c>
      <c r="Q71" t="s">
        <v>63</v>
      </c>
    </row>
    <row r="72" spans="1:17">
      <c r="A72">
        <v>71</v>
      </c>
      <c r="B72">
        <v>71</v>
      </c>
      <c r="C72" s="12">
        <v>44599</v>
      </c>
      <c r="D72">
        <v>7</v>
      </c>
      <c r="E72">
        <v>17</v>
      </c>
      <c r="F72">
        <v>3</v>
      </c>
      <c r="G72" t="s">
        <v>33</v>
      </c>
      <c r="H72" t="s">
        <v>15</v>
      </c>
      <c r="I72" t="s">
        <v>40</v>
      </c>
      <c r="J72" t="s">
        <v>17</v>
      </c>
      <c r="K72">
        <v>10000</v>
      </c>
      <c r="L72" t="s">
        <v>18</v>
      </c>
      <c r="M72">
        <v>30000</v>
      </c>
      <c r="N72" t="s">
        <v>56</v>
      </c>
      <c r="O72">
        <v>1500</v>
      </c>
      <c r="P72">
        <v>28500</v>
      </c>
      <c r="Q72" t="s">
        <v>61</v>
      </c>
    </row>
    <row r="73" spans="1:17">
      <c r="A73">
        <v>72</v>
      </c>
      <c r="B73">
        <v>72</v>
      </c>
      <c r="C73" s="12">
        <v>44685</v>
      </c>
      <c r="D73">
        <v>28</v>
      </c>
      <c r="E73">
        <v>17</v>
      </c>
      <c r="F73">
        <v>2</v>
      </c>
      <c r="G73" t="s">
        <v>33</v>
      </c>
      <c r="H73" t="s">
        <v>20</v>
      </c>
      <c r="I73" t="s">
        <v>40</v>
      </c>
      <c r="J73" t="s">
        <v>17</v>
      </c>
      <c r="K73">
        <v>10000</v>
      </c>
      <c r="L73" t="s">
        <v>18</v>
      </c>
      <c r="M73">
        <v>20000</v>
      </c>
      <c r="N73" t="s">
        <v>56</v>
      </c>
      <c r="O73">
        <v>1000</v>
      </c>
      <c r="P73">
        <v>19000</v>
      </c>
      <c r="Q73" t="s">
        <v>64</v>
      </c>
    </row>
    <row r="74" spans="1:17">
      <c r="A74">
        <v>73</v>
      </c>
      <c r="B74">
        <v>73</v>
      </c>
      <c r="C74" s="12">
        <v>44787</v>
      </c>
      <c r="D74">
        <v>55</v>
      </c>
      <c r="E74">
        <v>16</v>
      </c>
      <c r="F74">
        <v>2</v>
      </c>
      <c r="G74" t="s">
        <v>22</v>
      </c>
      <c r="H74" t="s">
        <v>15</v>
      </c>
      <c r="I74" t="s">
        <v>39</v>
      </c>
      <c r="J74" t="s">
        <v>17</v>
      </c>
      <c r="K74">
        <v>10000</v>
      </c>
      <c r="L74" t="s">
        <v>18</v>
      </c>
      <c r="M74">
        <v>20000</v>
      </c>
      <c r="N74" t="s">
        <v>56</v>
      </c>
      <c r="O74">
        <v>1000</v>
      </c>
      <c r="P74">
        <v>19000</v>
      </c>
      <c r="Q74" t="s">
        <v>58</v>
      </c>
    </row>
    <row r="75" spans="1:17">
      <c r="A75">
        <v>74</v>
      </c>
      <c r="B75">
        <v>74</v>
      </c>
      <c r="C75" s="12">
        <v>44795</v>
      </c>
      <c r="D75">
        <v>51</v>
      </c>
      <c r="E75">
        <v>2</v>
      </c>
      <c r="F75">
        <v>3</v>
      </c>
      <c r="G75" t="s">
        <v>19</v>
      </c>
      <c r="H75" t="s">
        <v>15</v>
      </c>
      <c r="I75" t="s">
        <v>21</v>
      </c>
      <c r="J75" t="s">
        <v>17</v>
      </c>
      <c r="K75">
        <v>9000</v>
      </c>
      <c r="L75" t="s">
        <v>18</v>
      </c>
      <c r="M75">
        <v>27000</v>
      </c>
      <c r="N75" t="s">
        <v>19</v>
      </c>
      <c r="O75">
        <v>0</v>
      </c>
      <c r="P75">
        <v>27000</v>
      </c>
      <c r="Q75" t="s">
        <v>58</v>
      </c>
    </row>
    <row r="76" spans="1:17">
      <c r="A76">
        <v>75</v>
      </c>
      <c r="B76">
        <v>75</v>
      </c>
      <c r="C76" s="12">
        <v>44670</v>
      </c>
      <c r="D76">
        <v>36</v>
      </c>
      <c r="E76">
        <v>15</v>
      </c>
      <c r="F76">
        <v>2</v>
      </c>
      <c r="G76" t="s">
        <v>14</v>
      </c>
      <c r="H76" t="s">
        <v>20</v>
      </c>
      <c r="I76" t="s">
        <v>38</v>
      </c>
      <c r="J76" t="s">
        <v>17</v>
      </c>
      <c r="K76">
        <v>10000</v>
      </c>
      <c r="L76" t="s">
        <v>18</v>
      </c>
      <c r="M76">
        <v>20000</v>
      </c>
      <c r="N76" t="s">
        <v>56</v>
      </c>
      <c r="O76">
        <v>1000</v>
      </c>
      <c r="P76">
        <v>19000</v>
      </c>
      <c r="Q76" t="s">
        <v>57</v>
      </c>
    </row>
    <row r="77" spans="1:17">
      <c r="A77">
        <v>76</v>
      </c>
      <c r="B77">
        <v>76</v>
      </c>
      <c r="C77" s="12">
        <v>44661</v>
      </c>
      <c r="D77">
        <v>20</v>
      </c>
      <c r="E77">
        <v>5</v>
      </c>
      <c r="F77">
        <v>1</v>
      </c>
      <c r="G77" t="s">
        <v>14</v>
      </c>
      <c r="H77" t="s">
        <v>20</v>
      </c>
      <c r="I77" t="s">
        <v>26</v>
      </c>
      <c r="J77" t="s">
        <v>17</v>
      </c>
      <c r="K77">
        <v>9000</v>
      </c>
      <c r="L77" t="s">
        <v>25</v>
      </c>
      <c r="M77">
        <v>9000</v>
      </c>
      <c r="N77" t="s">
        <v>56</v>
      </c>
      <c r="O77">
        <v>450</v>
      </c>
      <c r="P77">
        <v>8550</v>
      </c>
      <c r="Q77" t="s">
        <v>57</v>
      </c>
    </row>
    <row r="78" spans="1:17">
      <c r="A78">
        <v>77</v>
      </c>
      <c r="B78">
        <v>77</v>
      </c>
      <c r="C78" s="12">
        <v>44667</v>
      </c>
      <c r="D78">
        <v>61</v>
      </c>
      <c r="E78">
        <v>11</v>
      </c>
      <c r="F78">
        <v>2</v>
      </c>
      <c r="G78" t="s">
        <v>14</v>
      </c>
      <c r="H78" t="s">
        <v>20</v>
      </c>
      <c r="I78" t="s">
        <v>34</v>
      </c>
      <c r="J78" t="s">
        <v>17</v>
      </c>
      <c r="K78">
        <v>10000</v>
      </c>
      <c r="L78" t="s">
        <v>18</v>
      </c>
      <c r="M78">
        <v>20000</v>
      </c>
      <c r="N78" t="s">
        <v>56</v>
      </c>
      <c r="O78">
        <v>1000</v>
      </c>
      <c r="P78">
        <v>19000</v>
      </c>
      <c r="Q78" t="s">
        <v>57</v>
      </c>
    </row>
    <row r="79" spans="1:17">
      <c r="A79">
        <v>78</v>
      </c>
      <c r="B79">
        <v>78</v>
      </c>
      <c r="C79" s="12">
        <v>44770</v>
      </c>
      <c r="D79">
        <v>34</v>
      </c>
      <c r="E79">
        <v>10</v>
      </c>
      <c r="F79">
        <v>1</v>
      </c>
      <c r="G79" t="s">
        <v>14</v>
      </c>
      <c r="H79" t="s">
        <v>20</v>
      </c>
      <c r="I79" t="s">
        <v>32</v>
      </c>
      <c r="J79" t="s">
        <v>17</v>
      </c>
      <c r="K79">
        <v>9000</v>
      </c>
      <c r="L79" t="s">
        <v>18</v>
      </c>
      <c r="M79">
        <v>9000</v>
      </c>
      <c r="N79" t="s">
        <v>56</v>
      </c>
      <c r="O79">
        <v>450</v>
      </c>
      <c r="P79">
        <v>8550</v>
      </c>
      <c r="Q79" t="s">
        <v>60</v>
      </c>
    </row>
    <row r="80" spans="1:17">
      <c r="A80">
        <v>79</v>
      </c>
      <c r="B80">
        <v>79</v>
      </c>
      <c r="C80" s="12">
        <v>44770</v>
      </c>
      <c r="D80">
        <v>27</v>
      </c>
      <c r="E80">
        <v>8</v>
      </c>
      <c r="F80">
        <v>1</v>
      </c>
      <c r="G80" t="s">
        <v>30</v>
      </c>
      <c r="H80" t="s">
        <v>15</v>
      </c>
      <c r="I80" t="s">
        <v>29</v>
      </c>
      <c r="J80" t="s">
        <v>17</v>
      </c>
      <c r="K80">
        <v>9000</v>
      </c>
      <c r="L80" t="s">
        <v>25</v>
      </c>
      <c r="M80">
        <v>9000</v>
      </c>
      <c r="N80" t="s">
        <v>56</v>
      </c>
      <c r="O80">
        <v>450</v>
      </c>
      <c r="P80">
        <v>8550</v>
      </c>
      <c r="Q80" t="s">
        <v>60</v>
      </c>
    </row>
    <row r="81" spans="1:17">
      <c r="A81">
        <v>80</v>
      </c>
      <c r="B81">
        <v>80</v>
      </c>
      <c r="C81" s="12">
        <v>44796</v>
      </c>
      <c r="D81">
        <v>59</v>
      </c>
      <c r="E81">
        <v>6</v>
      </c>
      <c r="F81">
        <v>2</v>
      </c>
      <c r="G81" t="s">
        <v>19</v>
      </c>
      <c r="H81" t="s">
        <v>15</v>
      </c>
      <c r="I81" t="s">
        <v>27</v>
      </c>
      <c r="J81" t="s">
        <v>17</v>
      </c>
      <c r="K81">
        <v>9000</v>
      </c>
      <c r="L81" t="s">
        <v>25</v>
      </c>
      <c r="M81">
        <v>18000</v>
      </c>
      <c r="N81" t="s">
        <v>19</v>
      </c>
      <c r="O81">
        <v>0</v>
      </c>
      <c r="P81">
        <v>18000</v>
      </c>
      <c r="Q81" t="s">
        <v>58</v>
      </c>
    </row>
    <row r="82" spans="1:17">
      <c r="A82">
        <v>81</v>
      </c>
      <c r="B82">
        <v>81</v>
      </c>
      <c r="C82" s="12">
        <v>44768</v>
      </c>
      <c r="D82">
        <v>27</v>
      </c>
      <c r="E82">
        <v>13</v>
      </c>
      <c r="F82">
        <v>1</v>
      </c>
      <c r="G82" t="s">
        <v>19</v>
      </c>
      <c r="H82" t="s">
        <v>15</v>
      </c>
      <c r="I82" t="s">
        <v>36</v>
      </c>
      <c r="J82" t="s">
        <v>17</v>
      </c>
      <c r="K82">
        <v>10000</v>
      </c>
      <c r="L82" t="s">
        <v>18</v>
      </c>
      <c r="M82">
        <v>10000</v>
      </c>
      <c r="N82" t="s">
        <v>19</v>
      </c>
      <c r="O82">
        <v>0</v>
      </c>
      <c r="P82">
        <v>10000</v>
      </c>
      <c r="Q82" t="s">
        <v>60</v>
      </c>
    </row>
    <row r="83" spans="1:17">
      <c r="A83">
        <v>82</v>
      </c>
      <c r="B83">
        <v>82</v>
      </c>
      <c r="C83" s="12">
        <v>44618</v>
      </c>
      <c r="D83">
        <v>79</v>
      </c>
      <c r="E83">
        <v>5</v>
      </c>
      <c r="F83">
        <v>1</v>
      </c>
      <c r="G83" t="s">
        <v>19</v>
      </c>
      <c r="H83" t="s">
        <v>20</v>
      </c>
      <c r="I83" t="s">
        <v>26</v>
      </c>
      <c r="J83" t="s">
        <v>17</v>
      </c>
      <c r="K83">
        <v>9000</v>
      </c>
      <c r="L83" t="s">
        <v>25</v>
      </c>
      <c r="M83">
        <v>9000</v>
      </c>
      <c r="N83" t="s">
        <v>19</v>
      </c>
      <c r="O83">
        <v>0</v>
      </c>
      <c r="P83">
        <v>9000</v>
      </c>
      <c r="Q83" t="s">
        <v>61</v>
      </c>
    </row>
    <row r="84" spans="1:17">
      <c r="A84">
        <v>83</v>
      </c>
      <c r="B84">
        <v>83</v>
      </c>
      <c r="C84" s="12">
        <v>44766</v>
      </c>
      <c r="D84">
        <v>96</v>
      </c>
      <c r="E84">
        <v>9</v>
      </c>
      <c r="F84">
        <v>2</v>
      </c>
      <c r="G84" t="s">
        <v>45</v>
      </c>
      <c r="H84" t="s">
        <v>15</v>
      </c>
      <c r="I84" t="s">
        <v>31</v>
      </c>
      <c r="J84" t="s">
        <v>17</v>
      </c>
      <c r="K84">
        <v>9000</v>
      </c>
      <c r="L84" t="s">
        <v>25</v>
      </c>
      <c r="M84">
        <v>18000</v>
      </c>
      <c r="N84" t="s">
        <v>56</v>
      </c>
      <c r="O84">
        <v>900</v>
      </c>
      <c r="P84">
        <v>17100</v>
      </c>
      <c r="Q84" t="s">
        <v>60</v>
      </c>
    </row>
    <row r="85" spans="1:17">
      <c r="A85">
        <v>84</v>
      </c>
      <c r="B85">
        <v>84</v>
      </c>
      <c r="C85" s="12">
        <v>44648</v>
      </c>
      <c r="D85">
        <v>27</v>
      </c>
      <c r="E85">
        <v>16</v>
      </c>
      <c r="F85">
        <v>2</v>
      </c>
      <c r="G85" t="s">
        <v>19</v>
      </c>
      <c r="H85" t="s">
        <v>20</v>
      </c>
      <c r="I85" t="s">
        <v>39</v>
      </c>
      <c r="J85" t="s">
        <v>17</v>
      </c>
      <c r="K85">
        <v>10000</v>
      </c>
      <c r="L85" t="s">
        <v>18</v>
      </c>
      <c r="M85">
        <v>20000</v>
      </c>
      <c r="N85" t="s">
        <v>19</v>
      </c>
      <c r="O85">
        <v>0</v>
      </c>
      <c r="P85">
        <v>20000</v>
      </c>
      <c r="Q85" t="s">
        <v>59</v>
      </c>
    </row>
    <row r="86" spans="1:17">
      <c r="A86">
        <v>85</v>
      </c>
      <c r="B86">
        <v>85</v>
      </c>
      <c r="C86" s="12">
        <v>44638</v>
      </c>
      <c r="D86">
        <v>21</v>
      </c>
      <c r="E86">
        <v>18</v>
      </c>
      <c r="F86">
        <v>1</v>
      </c>
      <c r="G86" t="s">
        <v>45</v>
      </c>
      <c r="H86" t="s">
        <v>20</v>
      </c>
      <c r="I86" t="s">
        <v>41</v>
      </c>
      <c r="J86" t="s">
        <v>17</v>
      </c>
      <c r="K86">
        <v>9000</v>
      </c>
      <c r="L86" t="s">
        <v>18</v>
      </c>
      <c r="M86">
        <v>9000</v>
      </c>
      <c r="N86" t="s">
        <v>56</v>
      </c>
      <c r="O86">
        <v>450</v>
      </c>
      <c r="P86">
        <v>8550</v>
      </c>
      <c r="Q86" t="s">
        <v>59</v>
      </c>
    </row>
    <row r="87" spans="1:17">
      <c r="A87">
        <v>86</v>
      </c>
      <c r="B87">
        <v>86</v>
      </c>
      <c r="C87" s="12">
        <v>44647</v>
      </c>
      <c r="D87">
        <v>16</v>
      </c>
      <c r="E87">
        <v>14</v>
      </c>
      <c r="F87">
        <v>1</v>
      </c>
      <c r="G87" t="s">
        <v>33</v>
      </c>
      <c r="H87" t="s">
        <v>20</v>
      </c>
      <c r="I87" t="s">
        <v>37</v>
      </c>
      <c r="J87" t="s">
        <v>17</v>
      </c>
      <c r="K87">
        <v>10000</v>
      </c>
      <c r="L87" t="s">
        <v>18</v>
      </c>
      <c r="M87">
        <v>10000</v>
      </c>
      <c r="N87" t="s">
        <v>56</v>
      </c>
      <c r="O87">
        <v>500</v>
      </c>
      <c r="P87">
        <v>9500</v>
      </c>
      <c r="Q87" t="s">
        <v>59</v>
      </c>
    </row>
    <row r="88" spans="1:17">
      <c r="A88">
        <v>87</v>
      </c>
      <c r="B88">
        <v>87</v>
      </c>
      <c r="C88" s="12">
        <v>44732</v>
      </c>
      <c r="D88">
        <v>94</v>
      </c>
      <c r="E88">
        <v>12</v>
      </c>
      <c r="F88">
        <v>2</v>
      </c>
      <c r="G88" t="s">
        <v>45</v>
      </c>
      <c r="H88" t="s">
        <v>15</v>
      </c>
      <c r="I88" t="s">
        <v>35</v>
      </c>
      <c r="J88" t="s">
        <v>17</v>
      </c>
      <c r="K88">
        <v>10000</v>
      </c>
      <c r="L88" t="s">
        <v>18</v>
      </c>
      <c r="M88">
        <v>20000</v>
      </c>
      <c r="N88" t="s">
        <v>56</v>
      </c>
      <c r="O88">
        <v>1000</v>
      </c>
      <c r="P88">
        <v>19000</v>
      </c>
      <c r="Q88" t="s">
        <v>63</v>
      </c>
    </row>
    <row r="89" spans="1:17">
      <c r="A89">
        <v>88</v>
      </c>
      <c r="B89">
        <v>88</v>
      </c>
      <c r="C89" s="12">
        <v>44724</v>
      </c>
      <c r="D89">
        <v>18</v>
      </c>
      <c r="E89">
        <v>5</v>
      </c>
      <c r="F89">
        <v>2</v>
      </c>
      <c r="G89" t="s">
        <v>45</v>
      </c>
      <c r="H89" t="s">
        <v>20</v>
      </c>
      <c r="I89" t="s">
        <v>26</v>
      </c>
      <c r="J89" t="s">
        <v>17</v>
      </c>
      <c r="K89">
        <v>9000</v>
      </c>
      <c r="L89" t="s">
        <v>25</v>
      </c>
      <c r="M89">
        <v>18000</v>
      </c>
      <c r="N89" t="s">
        <v>56</v>
      </c>
      <c r="O89">
        <v>900</v>
      </c>
      <c r="P89">
        <v>17100</v>
      </c>
      <c r="Q89" t="s">
        <v>63</v>
      </c>
    </row>
    <row r="90" spans="1:17">
      <c r="A90">
        <v>89</v>
      </c>
      <c r="B90">
        <v>89</v>
      </c>
      <c r="C90" s="12">
        <v>44700</v>
      </c>
      <c r="D90">
        <v>65</v>
      </c>
      <c r="E90">
        <v>4</v>
      </c>
      <c r="F90">
        <v>2</v>
      </c>
      <c r="G90" t="s">
        <v>33</v>
      </c>
      <c r="H90" t="s">
        <v>15</v>
      </c>
      <c r="I90" t="s">
        <v>24</v>
      </c>
      <c r="J90" t="s">
        <v>17</v>
      </c>
      <c r="K90">
        <v>9000</v>
      </c>
      <c r="L90" t="s">
        <v>25</v>
      </c>
      <c r="M90">
        <v>18000</v>
      </c>
      <c r="N90" t="s">
        <v>56</v>
      </c>
      <c r="O90">
        <v>900</v>
      </c>
      <c r="P90">
        <v>17100</v>
      </c>
      <c r="Q90" t="s">
        <v>64</v>
      </c>
    </row>
    <row r="91" spans="1:17">
      <c r="A91">
        <v>90</v>
      </c>
      <c r="B91">
        <v>90</v>
      </c>
      <c r="C91" s="12">
        <v>44584</v>
      </c>
      <c r="D91">
        <v>57</v>
      </c>
      <c r="E91">
        <v>14</v>
      </c>
      <c r="F91">
        <v>2</v>
      </c>
      <c r="G91" t="s">
        <v>19</v>
      </c>
      <c r="H91" t="s">
        <v>15</v>
      </c>
      <c r="I91" t="s">
        <v>37</v>
      </c>
      <c r="J91" t="s">
        <v>17</v>
      </c>
      <c r="K91">
        <v>10000</v>
      </c>
      <c r="L91" t="s">
        <v>18</v>
      </c>
      <c r="M91">
        <v>20000</v>
      </c>
      <c r="N91" t="s">
        <v>19</v>
      </c>
      <c r="O91">
        <v>0</v>
      </c>
      <c r="P91">
        <v>20000</v>
      </c>
      <c r="Q91" t="s">
        <v>62</v>
      </c>
    </row>
    <row r="92" spans="1:17">
      <c r="A92">
        <v>91</v>
      </c>
      <c r="B92">
        <v>91</v>
      </c>
      <c r="C92" s="12">
        <v>44769</v>
      </c>
      <c r="D92">
        <v>67</v>
      </c>
      <c r="E92">
        <v>16</v>
      </c>
      <c r="F92">
        <v>2</v>
      </c>
      <c r="G92" t="s">
        <v>30</v>
      </c>
      <c r="H92" t="s">
        <v>15</v>
      </c>
      <c r="I92" t="s">
        <v>39</v>
      </c>
      <c r="J92" t="s">
        <v>17</v>
      </c>
      <c r="K92">
        <v>10000</v>
      </c>
      <c r="L92" t="s">
        <v>18</v>
      </c>
      <c r="M92">
        <v>20000</v>
      </c>
      <c r="N92" t="s">
        <v>56</v>
      </c>
      <c r="O92">
        <v>1000</v>
      </c>
      <c r="P92">
        <v>19000</v>
      </c>
      <c r="Q92" t="s">
        <v>60</v>
      </c>
    </row>
    <row r="93" spans="1:17">
      <c r="A93">
        <v>92</v>
      </c>
      <c r="B93">
        <v>92</v>
      </c>
      <c r="C93" s="12">
        <v>44725</v>
      </c>
      <c r="D93">
        <v>40</v>
      </c>
      <c r="E93">
        <v>16</v>
      </c>
      <c r="F93">
        <v>3</v>
      </c>
      <c r="G93" t="s">
        <v>45</v>
      </c>
      <c r="H93" t="s">
        <v>20</v>
      </c>
      <c r="I93" t="s">
        <v>39</v>
      </c>
      <c r="J93" t="s">
        <v>17</v>
      </c>
      <c r="K93">
        <v>10000</v>
      </c>
      <c r="L93" t="s">
        <v>18</v>
      </c>
      <c r="M93">
        <v>30000</v>
      </c>
      <c r="N93" t="s">
        <v>56</v>
      </c>
      <c r="O93">
        <v>1500</v>
      </c>
      <c r="P93">
        <v>28500</v>
      </c>
      <c r="Q93" t="s">
        <v>63</v>
      </c>
    </row>
    <row r="94" spans="1:17">
      <c r="A94">
        <v>93</v>
      </c>
      <c r="B94">
        <v>93</v>
      </c>
      <c r="C94" s="12">
        <v>44695</v>
      </c>
      <c r="D94">
        <v>9</v>
      </c>
      <c r="E94">
        <v>6</v>
      </c>
      <c r="F94">
        <v>1</v>
      </c>
      <c r="G94" t="s">
        <v>33</v>
      </c>
      <c r="H94" t="s">
        <v>15</v>
      </c>
      <c r="I94" t="s">
        <v>27</v>
      </c>
      <c r="J94" t="s">
        <v>17</v>
      </c>
      <c r="K94">
        <v>9000</v>
      </c>
      <c r="L94" t="s">
        <v>25</v>
      </c>
      <c r="M94">
        <v>9000</v>
      </c>
      <c r="N94" t="s">
        <v>56</v>
      </c>
      <c r="O94">
        <v>450</v>
      </c>
      <c r="P94">
        <v>8550</v>
      </c>
      <c r="Q94" t="s">
        <v>64</v>
      </c>
    </row>
    <row r="95" spans="1:17">
      <c r="A95">
        <v>94</v>
      </c>
      <c r="B95">
        <v>94</v>
      </c>
      <c r="C95" s="12">
        <v>44577</v>
      </c>
      <c r="D95">
        <v>11</v>
      </c>
      <c r="E95">
        <v>3</v>
      </c>
      <c r="F95">
        <v>1</v>
      </c>
      <c r="G95" t="s">
        <v>30</v>
      </c>
      <c r="H95" t="s">
        <v>15</v>
      </c>
      <c r="I95" t="s">
        <v>23</v>
      </c>
      <c r="J95" t="s">
        <v>17</v>
      </c>
      <c r="K95">
        <v>9000</v>
      </c>
      <c r="L95" t="s">
        <v>18</v>
      </c>
      <c r="M95">
        <v>9000</v>
      </c>
      <c r="N95" t="s">
        <v>56</v>
      </c>
      <c r="O95">
        <v>450</v>
      </c>
      <c r="P95">
        <v>8550</v>
      </c>
      <c r="Q95" t="s">
        <v>62</v>
      </c>
    </row>
    <row r="96" spans="1:17">
      <c r="A96">
        <v>95</v>
      </c>
      <c r="B96">
        <v>95</v>
      </c>
      <c r="C96" s="12">
        <v>44741</v>
      </c>
      <c r="D96">
        <v>80</v>
      </c>
      <c r="E96">
        <v>18</v>
      </c>
      <c r="F96">
        <v>2</v>
      </c>
      <c r="G96" t="s">
        <v>14</v>
      </c>
      <c r="H96" t="s">
        <v>20</v>
      </c>
      <c r="I96" t="s">
        <v>41</v>
      </c>
      <c r="J96" t="s">
        <v>17</v>
      </c>
      <c r="K96">
        <v>9000</v>
      </c>
      <c r="L96" t="s">
        <v>18</v>
      </c>
      <c r="M96">
        <v>18000</v>
      </c>
      <c r="N96" t="s">
        <v>56</v>
      </c>
      <c r="O96">
        <v>900</v>
      </c>
      <c r="P96">
        <v>17100</v>
      </c>
      <c r="Q96" t="s">
        <v>63</v>
      </c>
    </row>
    <row r="97" spans="1:17">
      <c r="A97">
        <v>96</v>
      </c>
      <c r="B97">
        <v>96</v>
      </c>
      <c r="C97" s="12">
        <v>44746</v>
      </c>
      <c r="D97">
        <v>18</v>
      </c>
      <c r="E97">
        <v>3</v>
      </c>
      <c r="F97">
        <v>2</v>
      </c>
      <c r="G97" t="s">
        <v>22</v>
      </c>
      <c r="H97" t="s">
        <v>15</v>
      </c>
      <c r="I97" t="s">
        <v>23</v>
      </c>
      <c r="J97" t="s">
        <v>17</v>
      </c>
      <c r="K97">
        <v>9000</v>
      </c>
      <c r="L97" t="s">
        <v>18</v>
      </c>
      <c r="M97">
        <v>18000</v>
      </c>
      <c r="N97" t="s">
        <v>56</v>
      </c>
      <c r="O97">
        <v>900</v>
      </c>
      <c r="P97">
        <v>17100</v>
      </c>
      <c r="Q97" t="s">
        <v>60</v>
      </c>
    </row>
    <row r="98" spans="1:17">
      <c r="A98">
        <v>97</v>
      </c>
      <c r="B98">
        <v>97</v>
      </c>
      <c r="C98" s="12">
        <v>44755</v>
      </c>
      <c r="D98">
        <v>63</v>
      </c>
      <c r="E98">
        <v>10</v>
      </c>
      <c r="F98">
        <v>1</v>
      </c>
      <c r="G98" t="s">
        <v>22</v>
      </c>
      <c r="H98" t="s">
        <v>20</v>
      </c>
      <c r="I98" t="s">
        <v>32</v>
      </c>
      <c r="J98" t="s">
        <v>17</v>
      </c>
      <c r="K98">
        <v>9000</v>
      </c>
      <c r="L98" t="s">
        <v>18</v>
      </c>
      <c r="M98">
        <v>9000</v>
      </c>
      <c r="N98" t="s">
        <v>56</v>
      </c>
      <c r="O98">
        <v>450</v>
      </c>
      <c r="P98">
        <v>8550</v>
      </c>
      <c r="Q98" t="s">
        <v>60</v>
      </c>
    </row>
    <row r="99" spans="1:17">
      <c r="A99">
        <v>98</v>
      </c>
      <c r="B99">
        <v>98</v>
      </c>
      <c r="C99" s="12">
        <v>44651</v>
      </c>
      <c r="D99">
        <v>50</v>
      </c>
      <c r="E99">
        <v>14</v>
      </c>
      <c r="F99">
        <v>1</v>
      </c>
      <c r="G99" t="s">
        <v>19</v>
      </c>
      <c r="H99" t="s">
        <v>15</v>
      </c>
      <c r="I99" t="s">
        <v>37</v>
      </c>
      <c r="J99" t="s">
        <v>17</v>
      </c>
      <c r="K99">
        <v>10000</v>
      </c>
      <c r="L99" t="s">
        <v>18</v>
      </c>
      <c r="M99">
        <v>10000</v>
      </c>
      <c r="N99" t="s">
        <v>19</v>
      </c>
      <c r="O99">
        <v>0</v>
      </c>
      <c r="P99">
        <v>10000</v>
      </c>
      <c r="Q99" t="s">
        <v>59</v>
      </c>
    </row>
    <row r="100" spans="1:17">
      <c r="A100">
        <v>99</v>
      </c>
      <c r="B100">
        <v>99</v>
      </c>
      <c r="C100" s="12">
        <v>44755</v>
      </c>
      <c r="D100">
        <v>28</v>
      </c>
      <c r="E100">
        <v>5</v>
      </c>
      <c r="F100">
        <v>3</v>
      </c>
      <c r="G100" t="s">
        <v>19</v>
      </c>
      <c r="H100" t="s">
        <v>15</v>
      </c>
      <c r="I100" t="s">
        <v>26</v>
      </c>
      <c r="J100" t="s">
        <v>17</v>
      </c>
      <c r="K100">
        <v>9000</v>
      </c>
      <c r="L100" t="s">
        <v>25</v>
      </c>
      <c r="M100">
        <v>27000</v>
      </c>
      <c r="N100" t="s">
        <v>19</v>
      </c>
      <c r="O100">
        <v>0</v>
      </c>
      <c r="P100">
        <v>27000</v>
      </c>
      <c r="Q100" t="s">
        <v>60</v>
      </c>
    </row>
    <row r="101" spans="1:17">
      <c r="A101">
        <v>100</v>
      </c>
      <c r="B101">
        <v>100</v>
      </c>
      <c r="C101" s="12">
        <v>44576</v>
      </c>
      <c r="D101">
        <v>21</v>
      </c>
      <c r="E101">
        <v>1</v>
      </c>
      <c r="F101">
        <v>2</v>
      </c>
      <c r="G101" t="s">
        <v>45</v>
      </c>
      <c r="H101" t="s">
        <v>20</v>
      </c>
      <c r="I101" t="s">
        <v>16</v>
      </c>
      <c r="J101" t="s">
        <v>17</v>
      </c>
      <c r="K101">
        <v>9000</v>
      </c>
      <c r="L101" t="s">
        <v>18</v>
      </c>
      <c r="M101">
        <v>18000</v>
      </c>
      <c r="N101" t="s">
        <v>56</v>
      </c>
      <c r="O101">
        <v>900</v>
      </c>
      <c r="P101">
        <v>17100</v>
      </c>
      <c r="Q101" t="s">
        <v>62</v>
      </c>
    </row>
    <row r="102" spans="1:17">
      <c r="A102">
        <v>101</v>
      </c>
      <c r="B102">
        <v>101</v>
      </c>
      <c r="C102" s="12">
        <v>44762</v>
      </c>
      <c r="D102">
        <v>33</v>
      </c>
      <c r="E102">
        <v>5</v>
      </c>
      <c r="F102">
        <v>3</v>
      </c>
      <c r="G102" t="s">
        <v>19</v>
      </c>
      <c r="H102" t="s">
        <v>15</v>
      </c>
      <c r="I102" t="s">
        <v>26</v>
      </c>
      <c r="J102" t="s">
        <v>17</v>
      </c>
      <c r="K102">
        <v>9000</v>
      </c>
      <c r="L102" t="s">
        <v>25</v>
      </c>
      <c r="M102">
        <v>27000</v>
      </c>
      <c r="N102" t="s">
        <v>19</v>
      </c>
      <c r="O102">
        <v>0</v>
      </c>
      <c r="P102">
        <v>27000</v>
      </c>
      <c r="Q102" t="s">
        <v>60</v>
      </c>
    </row>
    <row r="103" spans="1:17">
      <c r="A103">
        <v>102</v>
      </c>
      <c r="B103">
        <v>102</v>
      </c>
      <c r="C103" s="12">
        <v>44642</v>
      </c>
      <c r="D103">
        <v>74</v>
      </c>
      <c r="E103">
        <v>4</v>
      </c>
      <c r="F103">
        <v>2</v>
      </c>
      <c r="G103" t="s">
        <v>14</v>
      </c>
      <c r="H103" t="s">
        <v>15</v>
      </c>
      <c r="I103" t="s">
        <v>24</v>
      </c>
      <c r="J103" t="s">
        <v>17</v>
      </c>
      <c r="K103">
        <v>9000</v>
      </c>
      <c r="L103" t="s">
        <v>25</v>
      </c>
      <c r="M103">
        <v>18000</v>
      </c>
      <c r="N103" t="s">
        <v>56</v>
      </c>
      <c r="O103">
        <v>900</v>
      </c>
      <c r="P103">
        <v>17100</v>
      </c>
      <c r="Q103" t="s">
        <v>59</v>
      </c>
    </row>
    <row r="104" spans="1:17">
      <c r="A104">
        <v>103</v>
      </c>
      <c r="B104">
        <v>103</v>
      </c>
      <c r="C104" s="12">
        <v>44755</v>
      </c>
      <c r="D104">
        <v>100</v>
      </c>
      <c r="E104">
        <v>13</v>
      </c>
      <c r="F104">
        <v>3</v>
      </c>
      <c r="G104" t="s">
        <v>19</v>
      </c>
      <c r="H104" t="s">
        <v>20</v>
      </c>
      <c r="I104" t="s">
        <v>36</v>
      </c>
      <c r="J104" t="s">
        <v>17</v>
      </c>
      <c r="K104">
        <v>10000</v>
      </c>
      <c r="L104" t="s">
        <v>18</v>
      </c>
      <c r="M104">
        <v>30000</v>
      </c>
      <c r="N104" t="s">
        <v>19</v>
      </c>
      <c r="O104">
        <v>0</v>
      </c>
      <c r="P104">
        <v>30000</v>
      </c>
      <c r="Q104" t="s">
        <v>60</v>
      </c>
    </row>
    <row r="105" spans="1:17">
      <c r="A105">
        <v>104</v>
      </c>
      <c r="B105">
        <v>104</v>
      </c>
      <c r="C105" s="12">
        <v>44756</v>
      </c>
      <c r="D105">
        <v>82</v>
      </c>
      <c r="E105">
        <v>9</v>
      </c>
      <c r="F105">
        <v>3</v>
      </c>
      <c r="G105" t="s">
        <v>14</v>
      </c>
      <c r="H105" t="s">
        <v>15</v>
      </c>
      <c r="I105" t="s">
        <v>31</v>
      </c>
      <c r="J105" t="s">
        <v>17</v>
      </c>
      <c r="K105">
        <v>9000</v>
      </c>
      <c r="L105" t="s">
        <v>25</v>
      </c>
      <c r="M105">
        <v>27000</v>
      </c>
      <c r="N105" t="s">
        <v>56</v>
      </c>
      <c r="O105">
        <v>1350</v>
      </c>
      <c r="P105">
        <v>25650</v>
      </c>
      <c r="Q105" t="s">
        <v>60</v>
      </c>
    </row>
    <row r="106" spans="1:17">
      <c r="A106">
        <v>105</v>
      </c>
      <c r="B106">
        <v>105</v>
      </c>
      <c r="C106" s="12">
        <v>44619</v>
      </c>
      <c r="D106">
        <v>56</v>
      </c>
      <c r="E106">
        <v>8</v>
      </c>
      <c r="F106">
        <v>3</v>
      </c>
      <c r="G106" t="s">
        <v>22</v>
      </c>
      <c r="H106" t="s">
        <v>20</v>
      </c>
      <c r="I106" t="s">
        <v>29</v>
      </c>
      <c r="J106" t="s">
        <v>17</v>
      </c>
      <c r="K106">
        <v>9000</v>
      </c>
      <c r="L106" t="s">
        <v>25</v>
      </c>
      <c r="M106">
        <v>27000</v>
      </c>
      <c r="N106" t="s">
        <v>56</v>
      </c>
      <c r="O106">
        <v>1350</v>
      </c>
      <c r="P106">
        <v>25650</v>
      </c>
      <c r="Q106" t="s">
        <v>61</v>
      </c>
    </row>
    <row r="107" spans="1:17">
      <c r="A107">
        <v>106</v>
      </c>
      <c r="B107">
        <v>106</v>
      </c>
      <c r="C107" s="12">
        <v>44713</v>
      </c>
      <c r="D107">
        <v>84</v>
      </c>
      <c r="E107">
        <v>18</v>
      </c>
      <c r="F107">
        <v>2</v>
      </c>
      <c r="G107" t="s">
        <v>33</v>
      </c>
      <c r="H107" t="s">
        <v>15</v>
      </c>
      <c r="I107" t="s">
        <v>41</v>
      </c>
      <c r="J107" t="s">
        <v>17</v>
      </c>
      <c r="K107">
        <v>9000</v>
      </c>
      <c r="L107" t="s">
        <v>18</v>
      </c>
      <c r="M107">
        <v>18000</v>
      </c>
      <c r="N107" t="s">
        <v>56</v>
      </c>
      <c r="O107">
        <v>900</v>
      </c>
      <c r="P107">
        <v>17100</v>
      </c>
      <c r="Q107" t="s">
        <v>63</v>
      </c>
    </row>
    <row r="108" spans="1:17">
      <c r="A108">
        <v>107</v>
      </c>
      <c r="B108">
        <v>107</v>
      </c>
      <c r="C108" s="12">
        <v>44575</v>
      </c>
      <c r="D108">
        <v>86</v>
      </c>
      <c r="E108">
        <v>12</v>
      </c>
      <c r="F108">
        <v>2</v>
      </c>
      <c r="G108" t="s">
        <v>19</v>
      </c>
      <c r="H108" t="s">
        <v>15</v>
      </c>
      <c r="I108" t="s">
        <v>35</v>
      </c>
      <c r="J108" t="s">
        <v>17</v>
      </c>
      <c r="K108">
        <v>10000</v>
      </c>
      <c r="L108" t="s">
        <v>18</v>
      </c>
      <c r="M108">
        <v>20000</v>
      </c>
      <c r="N108" t="s">
        <v>19</v>
      </c>
      <c r="O108">
        <v>0</v>
      </c>
      <c r="P108">
        <v>20000</v>
      </c>
      <c r="Q108" t="s">
        <v>62</v>
      </c>
    </row>
    <row r="109" spans="1:17">
      <c r="A109">
        <v>108</v>
      </c>
      <c r="B109">
        <v>108</v>
      </c>
      <c r="C109" s="12">
        <v>44749</v>
      </c>
      <c r="D109">
        <v>8</v>
      </c>
      <c r="E109">
        <v>13</v>
      </c>
      <c r="F109">
        <v>1</v>
      </c>
      <c r="G109" t="s">
        <v>33</v>
      </c>
      <c r="H109" t="s">
        <v>20</v>
      </c>
      <c r="I109" t="s">
        <v>36</v>
      </c>
      <c r="J109" t="s">
        <v>17</v>
      </c>
      <c r="K109">
        <v>10000</v>
      </c>
      <c r="L109" t="s">
        <v>18</v>
      </c>
      <c r="M109">
        <v>10000</v>
      </c>
      <c r="N109" t="s">
        <v>56</v>
      </c>
      <c r="O109">
        <v>500</v>
      </c>
      <c r="P109">
        <v>9500</v>
      </c>
      <c r="Q109" t="s">
        <v>60</v>
      </c>
    </row>
    <row r="110" spans="1:17">
      <c r="A110">
        <v>109</v>
      </c>
      <c r="B110">
        <v>109</v>
      </c>
      <c r="C110" s="12">
        <v>44720</v>
      </c>
      <c r="D110">
        <v>23</v>
      </c>
      <c r="E110">
        <v>10</v>
      </c>
      <c r="F110">
        <v>3</v>
      </c>
      <c r="G110" t="s">
        <v>33</v>
      </c>
      <c r="H110" t="s">
        <v>15</v>
      </c>
      <c r="I110" t="s">
        <v>32</v>
      </c>
      <c r="J110" t="s">
        <v>17</v>
      </c>
      <c r="K110">
        <v>9000</v>
      </c>
      <c r="L110" t="s">
        <v>18</v>
      </c>
      <c r="M110">
        <v>27000</v>
      </c>
      <c r="N110" t="s">
        <v>56</v>
      </c>
      <c r="O110">
        <v>1350</v>
      </c>
      <c r="P110">
        <v>25650</v>
      </c>
      <c r="Q110" t="s">
        <v>63</v>
      </c>
    </row>
    <row r="111" spans="1:17">
      <c r="A111">
        <v>110</v>
      </c>
      <c r="B111">
        <v>110</v>
      </c>
      <c r="C111" s="12">
        <v>44652</v>
      </c>
      <c r="D111">
        <v>37</v>
      </c>
      <c r="E111">
        <v>1</v>
      </c>
      <c r="F111">
        <v>3</v>
      </c>
      <c r="G111" t="s">
        <v>22</v>
      </c>
      <c r="H111" t="s">
        <v>20</v>
      </c>
      <c r="I111" t="s">
        <v>16</v>
      </c>
      <c r="J111" t="s">
        <v>17</v>
      </c>
      <c r="K111">
        <v>9000</v>
      </c>
      <c r="L111" t="s">
        <v>18</v>
      </c>
      <c r="M111">
        <v>27000</v>
      </c>
      <c r="N111" t="s">
        <v>56</v>
      </c>
      <c r="O111">
        <v>1350</v>
      </c>
      <c r="P111">
        <v>25650</v>
      </c>
      <c r="Q111" t="s">
        <v>57</v>
      </c>
    </row>
    <row r="112" spans="1:17">
      <c r="A112">
        <v>111</v>
      </c>
      <c r="B112">
        <v>111</v>
      </c>
      <c r="C112" s="12">
        <v>44600</v>
      </c>
      <c r="D112">
        <v>61</v>
      </c>
      <c r="E112">
        <v>9</v>
      </c>
      <c r="F112">
        <v>2</v>
      </c>
      <c r="G112" t="s">
        <v>19</v>
      </c>
      <c r="H112" t="s">
        <v>15</v>
      </c>
      <c r="I112" t="s">
        <v>31</v>
      </c>
      <c r="J112" t="s">
        <v>17</v>
      </c>
      <c r="K112">
        <v>9000</v>
      </c>
      <c r="L112" t="s">
        <v>25</v>
      </c>
      <c r="M112">
        <v>18000</v>
      </c>
      <c r="N112" t="s">
        <v>19</v>
      </c>
      <c r="O112">
        <v>0</v>
      </c>
      <c r="P112">
        <v>18000</v>
      </c>
      <c r="Q112" t="s">
        <v>61</v>
      </c>
    </row>
    <row r="113" spans="1:17">
      <c r="A113">
        <v>112</v>
      </c>
      <c r="B113">
        <v>112</v>
      </c>
      <c r="C113" s="12">
        <v>44607</v>
      </c>
      <c r="D113">
        <v>15</v>
      </c>
      <c r="E113">
        <v>18</v>
      </c>
      <c r="F113">
        <v>2</v>
      </c>
      <c r="G113" t="s">
        <v>33</v>
      </c>
      <c r="H113" t="s">
        <v>20</v>
      </c>
      <c r="I113" t="s">
        <v>41</v>
      </c>
      <c r="J113" t="s">
        <v>17</v>
      </c>
      <c r="K113">
        <v>9000</v>
      </c>
      <c r="L113" t="s">
        <v>18</v>
      </c>
      <c r="M113">
        <v>18000</v>
      </c>
      <c r="N113" t="s">
        <v>56</v>
      </c>
      <c r="O113">
        <v>900</v>
      </c>
      <c r="P113">
        <v>17100</v>
      </c>
      <c r="Q113" t="s">
        <v>61</v>
      </c>
    </row>
    <row r="114" spans="1:17">
      <c r="A114">
        <v>113</v>
      </c>
      <c r="B114">
        <v>113</v>
      </c>
      <c r="C114" s="12">
        <v>44619</v>
      </c>
      <c r="D114">
        <v>24</v>
      </c>
      <c r="E114">
        <v>8</v>
      </c>
      <c r="F114">
        <v>2</v>
      </c>
      <c r="G114" t="s">
        <v>19</v>
      </c>
      <c r="H114" t="s">
        <v>15</v>
      </c>
      <c r="I114" t="s">
        <v>29</v>
      </c>
      <c r="J114" t="s">
        <v>17</v>
      </c>
      <c r="K114">
        <v>9000</v>
      </c>
      <c r="L114" t="s">
        <v>25</v>
      </c>
      <c r="M114">
        <v>18000</v>
      </c>
      <c r="N114" t="s">
        <v>19</v>
      </c>
      <c r="O114">
        <v>0</v>
      </c>
      <c r="P114">
        <v>18000</v>
      </c>
      <c r="Q114" t="s">
        <v>61</v>
      </c>
    </row>
    <row r="115" spans="1:17">
      <c r="A115">
        <v>114</v>
      </c>
      <c r="B115">
        <v>114</v>
      </c>
      <c r="C115" s="12">
        <v>44628</v>
      </c>
      <c r="D115">
        <v>75</v>
      </c>
      <c r="E115">
        <v>17</v>
      </c>
      <c r="F115">
        <v>3</v>
      </c>
      <c r="G115" t="s">
        <v>19</v>
      </c>
      <c r="H115" t="s">
        <v>20</v>
      </c>
      <c r="I115" t="s">
        <v>40</v>
      </c>
      <c r="J115" t="s">
        <v>17</v>
      </c>
      <c r="K115">
        <v>10000</v>
      </c>
      <c r="L115" t="s">
        <v>18</v>
      </c>
      <c r="M115">
        <v>30000</v>
      </c>
      <c r="N115" t="s">
        <v>19</v>
      </c>
      <c r="O115">
        <v>0</v>
      </c>
      <c r="P115">
        <v>30000</v>
      </c>
      <c r="Q115" t="s">
        <v>59</v>
      </c>
    </row>
    <row r="116" spans="1:17">
      <c r="A116">
        <v>115</v>
      </c>
      <c r="B116">
        <v>115</v>
      </c>
      <c r="C116" s="12">
        <v>44698</v>
      </c>
      <c r="D116">
        <v>95</v>
      </c>
      <c r="E116">
        <v>12</v>
      </c>
      <c r="F116">
        <v>2</v>
      </c>
      <c r="G116" t="s">
        <v>22</v>
      </c>
      <c r="H116" t="s">
        <v>20</v>
      </c>
      <c r="I116" t="s">
        <v>35</v>
      </c>
      <c r="J116" t="s">
        <v>17</v>
      </c>
      <c r="K116">
        <v>10000</v>
      </c>
      <c r="L116" t="s">
        <v>18</v>
      </c>
      <c r="M116">
        <v>20000</v>
      </c>
      <c r="N116" t="s">
        <v>56</v>
      </c>
      <c r="O116">
        <v>1000</v>
      </c>
      <c r="P116">
        <v>19000</v>
      </c>
      <c r="Q116" t="s">
        <v>64</v>
      </c>
    </row>
    <row r="117" spans="1:17">
      <c r="A117">
        <v>116</v>
      </c>
      <c r="B117">
        <v>116</v>
      </c>
      <c r="C117" s="12">
        <v>44683</v>
      </c>
      <c r="D117">
        <v>22</v>
      </c>
      <c r="E117">
        <v>6</v>
      </c>
      <c r="F117">
        <v>3</v>
      </c>
      <c r="G117" t="s">
        <v>19</v>
      </c>
      <c r="H117" t="s">
        <v>15</v>
      </c>
      <c r="I117" t="s">
        <v>27</v>
      </c>
      <c r="J117" t="s">
        <v>17</v>
      </c>
      <c r="K117">
        <v>9000</v>
      </c>
      <c r="L117" t="s">
        <v>25</v>
      </c>
      <c r="M117">
        <v>27000</v>
      </c>
      <c r="N117" t="s">
        <v>19</v>
      </c>
      <c r="O117">
        <v>0</v>
      </c>
      <c r="P117">
        <v>27000</v>
      </c>
      <c r="Q117" t="s">
        <v>64</v>
      </c>
    </row>
    <row r="118" spans="1:17">
      <c r="A118">
        <v>117</v>
      </c>
      <c r="B118">
        <v>117</v>
      </c>
      <c r="C118" s="12">
        <v>44661</v>
      </c>
      <c r="D118">
        <v>42</v>
      </c>
      <c r="E118">
        <v>15</v>
      </c>
      <c r="F118">
        <v>3</v>
      </c>
      <c r="G118" t="s">
        <v>30</v>
      </c>
      <c r="H118" t="s">
        <v>20</v>
      </c>
      <c r="I118" t="s">
        <v>38</v>
      </c>
      <c r="J118" t="s">
        <v>17</v>
      </c>
      <c r="K118">
        <v>10000</v>
      </c>
      <c r="L118" t="s">
        <v>18</v>
      </c>
      <c r="M118">
        <v>30000</v>
      </c>
      <c r="N118" t="s">
        <v>56</v>
      </c>
      <c r="O118">
        <v>1500</v>
      </c>
      <c r="P118">
        <v>28500</v>
      </c>
      <c r="Q118" t="s">
        <v>57</v>
      </c>
    </row>
    <row r="119" spans="1:17">
      <c r="A119">
        <v>118</v>
      </c>
      <c r="B119">
        <v>118</v>
      </c>
      <c r="C119" s="12">
        <v>44698</v>
      </c>
      <c r="D119">
        <v>41</v>
      </c>
      <c r="E119">
        <v>17</v>
      </c>
      <c r="F119">
        <v>1</v>
      </c>
      <c r="G119" t="s">
        <v>30</v>
      </c>
      <c r="H119" t="s">
        <v>15</v>
      </c>
      <c r="I119" t="s">
        <v>40</v>
      </c>
      <c r="J119" t="s">
        <v>17</v>
      </c>
      <c r="K119">
        <v>10000</v>
      </c>
      <c r="L119" t="s">
        <v>18</v>
      </c>
      <c r="M119">
        <v>10000</v>
      </c>
      <c r="N119" t="s">
        <v>56</v>
      </c>
      <c r="O119">
        <v>500</v>
      </c>
      <c r="P119">
        <v>9500</v>
      </c>
      <c r="Q119" t="s">
        <v>64</v>
      </c>
    </row>
    <row r="120" spans="1:17">
      <c r="A120">
        <v>119</v>
      </c>
      <c r="B120">
        <v>119</v>
      </c>
      <c r="C120" s="12">
        <v>44585</v>
      </c>
      <c r="D120">
        <v>27</v>
      </c>
      <c r="E120">
        <v>8</v>
      </c>
      <c r="F120">
        <v>1</v>
      </c>
      <c r="G120" t="s">
        <v>14</v>
      </c>
      <c r="H120" t="s">
        <v>20</v>
      </c>
      <c r="I120" t="s">
        <v>29</v>
      </c>
      <c r="J120" t="s">
        <v>17</v>
      </c>
      <c r="K120">
        <v>9000</v>
      </c>
      <c r="L120" t="s">
        <v>25</v>
      </c>
      <c r="M120">
        <v>9000</v>
      </c>
      <c r="N120" t="s">
        <v>56</v>
      </c>
      <c r="O120">
        <v>450</v>
      </c>
      <c r="P120">
        <v>8550</v>
      </c>
      <c r="Q120" t="s">
        <v>62</v>
      </c>
    </row>
    <row r="121" spans="1:17">
      <c r="A121">
        <v>120</v>
      </c>
      <c r="B121">
        <v>120</v>
      </c>
      <c r="C121" s="12">
        <v>44615</v>
      </c>
      <c r="D121">
        <v>68</v>
      </c>
      <c r="E121">
        <v>2</v>
      </c>
      <c r="F121">
        <v>1</v>
      </c>
      <c r="G121" t="s">
        <v>14</v>
      </c>
      <c r="H121" t="s">
        <v>20</v>
      </c>
      <c r="I121" t="s">
        <v>21</v>
      </c>
      <c r="J121" t="s">
        <v>17</v>
      </c>
      <c r="K121">
        <v>9000</v>
      </c>
      <c r="L121" t="s">
        <v>18</v>
      </c>
      <c r="M121">
        <v>9000</v>
      </c>
      <c r="N121" t="s">
        <v>56</v>
      </c>
      <c r="O121">
        <v>450</v>
      </c>
      <c r="P121">
        <v>8550</v>
      </c>
      <c r="Q121" t="s">
        <v>61</v>
      </c>
    </row>
    <row r="122" spans="1:17">
      <c r="A122">
        <v>121</v>
      </c>
      <c r="B122">
        <v>121</v>
      </c>
      <c r="C122" s="12">
        <v>44592</v>
      </c>
      <c r="D122">
        <v>4</v>
      </c>
      <c r="E122">
        <v>9</v>
      </c>
      <c r="F122">
        <v>3</v>
      </c>
      <c r="G122" t="s">
        <v>33</v>
      </c>
      <c r="H122" t="s">
        <v>20</v>
      </c>
      <c r="I122" t="s">
        <v>31</v>
      </c>
      <c r="J122" t="s">
        <v>17</v>
      </c>
      <c r="K122">
        <v>9000</v>
      </c>
      <c r="L122" t="s">
        <v>25</v>
      </c>
      <c r="M122">
        <v>27000</v>
      </c>
      <c r="N122" t="s">
        <v>56</v>
      </c>
      <c r="O122">
        <v>1350</v>
      </c>
      <c r="P122">
        <v>25650</v>
      </c>
      <c r="Q122" t="s">
        <v>62</v>
      </c>
    </row>
    <row r="123" spans="1:17">
      <c r="A123">
        <v>122</v>
      </c>
      <c r="B123">
        <v>122</v>
      </c>
      <c r="C123" s="12">
        <v>44618</v>
      </c>
      <c r="D123">
        <v>43</v>
      </c>
      <c r="E123">
        <v>11</v>
      </c>
      <c r="F123">
        <v>2</v>
      </c>
      <c r="G123" t="s">
        <v>14</v>
      </c>
      <c r="H123" t="s">
        <v>15</v>
      </c>
      <c r="I123" t="s">
        <v>34</v>
      </c>
      <c r="J123" t="s">
        <v>17</v>
      </c>
      <c r="K123">
        <v>10000</v>
      </c>
      <c r="L123" t="s">
        <v>18</v>
      </c>
      <c r="M123">
        <v>20000</v>
      </c>
      <c r="N123" t="s">
        <v>56</v>
      </c>
      <c r="O123">
        <v>1000</v>
      </c>
      <c r="P123">
        <v>19000</v>
      </c>
      <c r="Q123" t="s">
        <v>61</v>
      </c>
    </row>
    <row r="124" spans="1:17">
      <c r="A124">
        <v>123</v>
      </c>
      <c r="B124">
        <v>123</v>
      </c>
      <c r="C124" s="12">
        <v>44690</v>
      </c>
      <c r="D124">
        <v>13</v>
      </c>
      <c r="E124">
        <v>4</v>
      </c>
      <c r="F124">
        <v>3</v>
      </c>
      <c r="G124" t="s">
        <v>30</v>
      </c>
      <c r="H124" t="s">
        <v>20</v>
      </c>
      <c r="I124" t="s">
        <v>24</v>
      </c>
      <c r="J124" t="s">
        <v>17</v>
      </c>
      <c r="K124">
        <v>9000</v>
      </c>
      <c r="L124" t="s">
        <v>25</v>
      </c>
      <c r="M124">
        <v>27000</v>
      </c>
      <c r="N124" t="s">
        <v>56</v>
      </c>
      <c r="O124">
        <v>1350</v>
      </c>
      <c r="P124">
        <v>25650</v>
      </c>
      <c r="Q124" t="s">
        <v>64</v>
      </c>
    </row>
    <row r="125" spans="1:17">
      <c r="A125">
        <v>124</v>
      </c>
      <c r="B125">
        <v>124</v>
      </c>
      <c r="C125" s="12">
        <v>44780</v>
      </c>
      <c r="D125">
        <v>28</v>
      </c>
      <c r="E125">
        <v>11</v>
      </c>
      <c r="F125">
        <v>3</v>
      </c>
      <c r="G125" t="s">
        <v>30</v>
      </c>
      <c r="H125" t="s">
        <v>15</v>
      </c>
      <c r="I125" t="s">
        <v>34</v>
      </c>
      <c r="J125" t="s">
        <v>17</v>
      </c>
      <c r="K125">
        <v>10000</v>
      </c>
      <c r="L125" t="s">
        <v>18</v>
      </c>
      <c r="M125">
        <v>30000</v>
      </c>
      <c r="N125" t="s">
        <v>56</v>
      </c>
      <c r="O125">
        <v>1500</v>
      </c>
      <c r="P125">
        <v>28500</v>
      </c>
      <c r="Q125" t="s">
        <v>58</v>
      </c>
    </row>
    <row r="126" spans="1:17">
      <c r="A126">
        <v>125</v>
      </c>
      <c r="B126">
        <v>125</v>
      </c>
      <c r="C126" s="12">
        <v>44785</v>
      </c>
      <c r="D126">
        <v>53</v>
      </c>
      <c r="E126">
        <v>15</v>
      </c>
      <c r="F126">
        <v>1</v>
      </c>
      <c r="G126" t="s">
        <v>19</v>
      </c>
      <c r="H126" t="s">
        <v>20</v>
      </c>
      <c r="I126" t="s">
        <v>38</v>
      </c>
      <c r="J126" t="s">
        <v>17</v>
      </c>
      <c r="K126">
        <v>10000</v>
      </c>
      <c r="L126" t="s">
        <v>18</v>
      </c>
      <c r="M126">
        <v>10000</v>
      </c>
      <c r="N126" t="s">
        <v>19</v>
      </c>
      <c r="O126">
        <v>0</v>
      </c>
      <c r="P126">
        <v>10000</v>
      </c>
      <c r="Q126" t="s">
        <v>58</v>
      </c>
    </row>
    <row r="127" spans="1:17">
      <c r="A127">
        <v>126</v>
      </c>
      <c r="B127">
        <v>126</v>
      </c>
      <c r="C127" s="12">
        <v>44784</v>
      </c>
      <c r="D127">
        <v>50</v>
      </c>
      <c r="E127">
        <v>17</v>
      </c>
      <c r="F127">
        <v>2</v>
      </c>
      <c r="G127" t="s">
        <v>22</v>
      </c>
      <c r="H127" t="s">
        <v>15</v>
      </c>
      <c r="I127" t="s">
        <v>40</v>
      </c>
      <c r="J127" t="s">
        <v>17</v>
      </c>
      <c r="K127">
        <v>10000</v>
      </c>
      <c r="L127" t="s">
        <v>18</v>
      </c>
      <c r="M127">
        <v>20000</v>
      </c>
      <c r="N127" t="s">
        <v>56</v>
      </c>
      <c r="O127">
        <v>1000</v>
      </c>
      <c r="P127">
        <v>19000</v>
      </c>
      <c r="Q127" t="s">
        <v>58</v>
      </c>
    </row>
    <row r="128" spans="1:17">
      <c r="A128">
        <v>127</v>
      </c>
      <c r="B128">
        <v>127</v>
      </c>
      <c r="C128" s="12">
        <v>44563</v>
      </c>
      <c r="D128">
        <v>62</v>
      </c>
      <c r="E128">
        <v>4</v>
      </c>
      <c r="F128">
        <v>2</v>
      </c>
      <c r="G128" t="s">
        <v>33</v>
      </c>
      <c r="H128" t="s">
        <v>15</v>
      </c>
      <c r="I128" t="s">
        <v>24</v>
      </c>
      <c r="J128" t="s">
        <v>17</v>
      </c>
      <c r="K128">
        <v>9000</v>
      </c>
      <c r="L128" t="s">
        <v>25</v>
      </c>
      <c r="M128">
        <v>18000</v>
      </c>
      <c r="N128" t="s">
        <v>56</v>
      </c>
      <c r="O128">
        <v>900</v>
      </c>
      <c r="P128">
        <v>17100</v>
      </c>
      <c r="Q128" t="s">
        <v>62</v>
      </c>
    </row>
    <row r="129" spans="1:17">
      <c r="A129">
        <v>128</v>
      </c>
      <c r="B129">
        <v>128</v>
      </c>
      <c r="C129" s="12">
        <v>44766</v>
      </c>
      <c r="D129">
        <v>18</v>
      </c>
      <c r="E129">
        <v>14</v>
      </c>
      <c r="F129">
        <v>1</v>
      </c>
      <c r="G129" t="s">
        <v>19</v>
      </c>
      <c r="H129" t="s">
        <v>15</v>
      </c>
      <c r="I129" t="s">
        <v>37</v>
      </c>
      <c r="J129" t="s">
        <v>17</v>
      </c>
      <c r="K129">
        <v>10000</v>
      </c>
      <c r="L129" t="s">
        <v>18</v>
      </c>
      <c r="M129">
        <v>10000</v>
      </c>
      <c r="N129" t="s">
        <v>19</v>
      </c>
      <c r="O129">
        <v>0</v>
      </c>
      <c r="P129">
        <v>10000</v>
      </c>
      <c r="Q129" t="s">
        <v>60</v>
      </c>
    </row>
    <row r="130" spans="1:17">
      <c r="A130">
        <v>129</v>
      </c>
      <c r="B130">
        <v>129</v>
      </c>
      <c r="C130" s="12">
        <v>44669</v>
      </c>
      <c r="D130">
        <v>48</v>
      </c>
      <c r="E130">
        <v>4</v>
      </c>
      <c r="F130">
        <v>1</v>
      </c>
      <c r="G130" t="s">
        <v>19</v>
      </c>
      <c r="H130" t="s">
        <v>15</v>
      </c>
      <c r="I130" t="s">
        <v>24</v>
      </c>
      <c r="J130" t="s">
        <v>17</v>
      </c>
      <c r="K130">
        <v>9000</v>
      </c>
      <c r="L130" t="s">
        <v>25</v>
      </c>
      <c r="M130">
        <v>9000</v>
      </c>
      <c r="N130" t="s">
        <v>19</v>
      </c>
      <c r="O130">
        <v>0</v>
      </c>
      <c r="P130">
        <v>9000</v>
      </c>
      <c r="Q130" t="s">
        <v>57</v>
      </c>
    </row>
    <row r="131" spans="1:17">
      <c r="A131">
        <v>130</v>
      </c>
      <c r="B131">
        <v>130</v>
      </c>
      <c r="C131" s="12">
        <v>44588</v>
      </c>
      <c r="D131">
        <v>48</v>
      </c>
      <c r="E131">
        <v>2</v>
      </c>
      <c r="F131">
        <v>3</v>
      </c>
      <c r="G131" t="s">
        <v>19</v>
      </c>
      <c r="H131" t="s">
        <v>15</v>
      </c>
      <c r="I131" t="s">
        <v>21</v>
      </c>
      <c r="J131" t="s">
        <v>17</v>
      </c>
      <c r="K131">
        <v>9000</v>
      </c>
      <c r="L131" t="s">
        <v>18</v>
      </c>
      <c r="M131">
        <v>27000</v>
      </c>
      <c r="N131" t="s">
        <v>19</v>
      </c>
      <c r="O131">
        <v>0</v>
      </c>
      <c r="P131">
        <v>27000</v>
      </c>
      <c r="Q131" t="s">
        <v>62</v>
      </c>
    </row>
    <row r="132" spans="1:17">
      <c r="A132">
        <v>131</v>
      </c>
      <c r="B132">
        <v>131</v>
      </c>
      <c r="C132" s="12">
        <v>44600</v>
      </c>
      <c r="D132">
        <v>40</v>
      </c>
      <c r="E132">
        <v>15</v>
      </c>
      <c r="F132">
        <v>3</v>
      </c>
      <c r="G132" t="s">
        <v>19</v>
      </c>
      <c r="H132" t="s">
        <v>20</v>
      </c>
      <c r="I132" t="s">
        <v>38</v>
      </c>
      <c r="J132" t="s">
        <v>17</v>
      </c>
      <c r="K132">
        <v>10000</v>
      </c>
      <c r="L132" t="s">
        <v>18</v>
      </c>
      <c r="M132">
        <v>30000</v>
      </c>
      <c r="N132" t="s">
        <v>19</v>
      </c>
      <c r="O132">
        <v>0</v>
      </c>
      <c r="P132">
        <v>30000</v>
      </c>
      <c r="Q132" t="s">
        <v>61</v>
      </c>
    </row>
    <row r="133" spans="1:17">
      <c r="A133">
        <v>132</v>
      </c>
      <c r="B133">
        <v>132</v>
      </c>
      <c r="C133" s="12">
        <v>44662</v>
      </c>
      <c r="D133">
        <v>12</v>
      </c>
      <c r="E133">
        <v>7</v>
      </c>
      <c r="F133">
        <v>3</v>
      </c>
      <c r="G133" t="s">
        <v>22</v>
      </c>
      <c r="H133" t="s">
        <v>20</v>
      </c>
      <c r="I133" t="s">
        <v>28</v>
      </c>
      <c r="J133" t="s">
        <v>17</v>
      </c>
      <c r="K133">
        <v>9000</v>
      </c>
      <c r="L133" t="s">
        <v>25</v>
      </c>
      <c r="M133">
        <v>27000</v>
      </c>
      <c r="N133" t="s">
        <v>56</v>
      </c>
      <c r="O133">
        <v>1350</v>
      </c>
      <c r="P133">
        <v>25650</v>
      </c>
      <c r="Q133" t="s">
        <v>57</v>
      </c>
    </row>
    <row r="134" spans="1:17">
      <c r="A134">
        <v>133</v>
      </c>
      <c r="B134">
        <v>133</v>
      </c>
      <c r="C134" s="12">
        <v>44753</v>
      </c>
      <c r="D134">
        <v>54</v>
      </c>
      <c r="E134">
        <v>7</v>
      </c>
      <c r="F134">
        <v>3</v>
      </c>
      <c r="G134" t="s">
        <v>45</v>
      </c>
      <c r="H134" t="s">
        <v>15</v>
      </c>
      <c r="I134" t="s">
        <v>28</v>
      </c>
      <c r="J134" t="s">
        <v>17</v>
      </c>
      <c r="K134">
        <v>9000</v>
      </c>
      <c r="L134" t="s">
        <v>25</v>
      </c>
      <c r="M134">
        <v>27000</v>
      </c>
      <c r="N134" t="s">
        <v>56</v>
      </c>
      <c r="O134">
        <v>1350</v>
      </c>
      <c r="P134">
        <v>25650</v>
      </c>
      <c r="Q134" t="s">
        <v>60</v>
      </c>
    </row>
    <row r="135" spans="1:17">
      <c r="A135">
        <v>134</v>
      </c>
      <c r="B135">
        <v>134</v>
      </c>
      <c r="C135" s="12">
        <v>44748</v>
      </c>
      <c r="D135">
        <v>46</v>
      </c>
      <c r="E135">
        <v>15</v>
      </c>
      <c r="F135">
        <v>2</v>
      </c>
      <c r="G135" t="s">
        <v>45</v>
      </c>
      <c r="H135" t="s">
        <v>15</v>
      </c>
      <c r="I135" t="s">
        <v>38</v>
      </c>
      <c r="J135" t="s">
        <v>17</v>
      </c>
      <c r="K135">
        <v>10000</v>
      </c>
      <c r="L135" t="s">
        <v>18</v>
      </c>
      <c r="M135">
        <v>20000</v>
      </c>
      <c r="N135" t="s">
        <v>56</v>
      </c>
      <c r="O135">
        <v>1000</v>
      </c>
      <c r="P135">
        <v>19000</v>
      </c>
      <c r="Q135" t="s">
        <v>60</v>
      </c>
    </row>
    <row r="136" spans="1:17">
      <c r="A136">
        <v>135</v>
      </c>
      <c r="B136">
        <v>135</v>
      </c>
      <c r="C136" s="12">
        <v>44602</v>
      </c>
      <c r="D136">
        <v>91</v>
      </c>
      <c r="E136">
        <v>14</v>
      </c>
      <c r="F136">
        <v>2</v>
      </c>
      <c r="G136" t="s">
        <v>45</v>
      </c>
      <c r="H136" t="s">
        <v>20</v>
      </c>
      <c r="I136" t="s">
        <v>37</v>
      </c>
      <c r="J136" t="s">
        <v>17</v>
      </c>
      <c r="K136">
        <v>10000</v>
      </c>
      <c r="L136" t="s">
        <v>18</v>
      </c>
      <c r="M136">
        <v>20000</v>
      </c>
      <c r="N136" t="s">
        <v>56</v>
      </c>
      <c r="O136">
        <v>1000</v>
      </c>
      <c r="P136">
        <v>19000</v>
      </c>
      <c r="Q136" t="s">
        <v>61</v>
      </c>
    </row>
    <row r="137" spans="1:17">
      <c r="A137">
        <v>136</v>
      </c>
      <c r="B137">
        <v>136</v>
      </c>
      <c r="C137" s="12">
        <v>44798</v>
      </c>
      <c r="D137">
        <v>62</v>
      </c>
      <c r="E137">
        <v>6</v>
      </c>
      <c r="F137">
        <v>2</v>
      </c>
      <c r="G137" t="s">
        <v>30</v>
      </c>
      <c r="H137" t="s">
        <v>15</v>
      </c>
      <c r="I137" t="s">
        <v>27</v>
      </c>
      <c r="J137" t="s">
        <v>17</v>
      </c>
      <c r="K137">
        <v>9000</v>
      </c>
      <c r="L137" t="s">
        <v>25</v>
      </c>
      <c r="M137">
        <v>18000</v>
      </c>
      <c r="N137" t="s">
        <v>56</v>
      </c>
      <c r="O137">
        <v>900</v>
      </c>
      <c r="P137">
        <v>17100</v>
      </c>
      <c r="Q137" t="s">
        <v>58</v>
      </c>
    </row>
    <row r="138" spans="1:17">
      <c r="A138">
        <v>137</v>
      </c>
      <c r="B138">
        <v>137</v>
      </c>
      <c r="C138" s="12">
        <v>44704</v>
      </c>
      <c r="D138">
        <v>85</v>
      </c>
      <c r="E138">
        <v>14</v>
      </c>
      <c r="F138">
        <v>3</v>
      </c>
      <c r="G138" t="s">
        <v>45</v>
      </c>
      <c r="H138" t="s">
        <v>15</v>
      </c>
      <c r="I138" t="s">
        <v>37</v>
      </c>
      <c r="J138" t="s">
        <v>17</v>
      </c>
      <c r="K138">
        <v>10000</v>
      </c>
      <c r="L138" t="s">
        <v>18</v>
      </c>
      <c r="M138">
        <v>30000</v>
      </c>
      <c r="N138" t="s">
        <v>56</v>
      </c>
      <c r="O138">
        <v>1500</v>
      </c>
      <c r="P138">
        <v>28500</v>
      </c>
      <c r="Q138" t="s">
        <v>64</v>
      </c>
    </row>
    <row r="139" spans="1:17">
      <c r="A139">
        <v>138</v>
      </c>
      <c r="B139">
        <v>138</v>
      </c>
      <c r="C139" s="12">
        <v>44713</v>
      </c>
      <c r="D139">
        <v>30</v>
      </c>
      <c r="E139">
        <v>15</v>
      </c>
      <c r="F139">
        <v>1</v>
      </c>
      <c r="G139" t="s">
        <v>22</v>
      </c>
      <c r="H139" t="s">
        <v>15</v>
      </c>
      <c r="I139" t="s">
        <v>38</v>
      </c>
      <c r="J139" t="s">
        <v>17</v>
      </c>
      <c r="K139">
        <v>10000</v>
      </c>
      <c r="L139" t="s">
        <v>18</v>
      </c>
      <c r="M139">
        <v>10000</v>
      </c>
      <c r="N139" t="s">
        <v>56</v>
      </c>
      <c r="O139">
        <v>500</v>
      </c>
      <c r="P139">
        <v>9500</v>
      </c>
      <c r="Q139" t="s">
        <v>63</v>
      </c>
    </row>
    <row r="140" spans="1:17">
      <c r="A140">
        <v>139</v>
      </c>
      <c r="B140">
        <v>139</v>
      </c>
      <c r="C140" s="12">
        <v>44687</v>
      </c>
      <c r="D140">
        <v>24</v>
      </c>
      <c r="E140">
        <v>4</v>
      </c>
      <c r="F140">
        <v>3</v>
      </c>
      <c r="G140" t="s">
        <v>22</v>
      </c>
      <c r="H140" t="s">
        <v>20</v>
      </c>
      <c r="I140" t="s">
        <v>24</v>
      </c>
      <c r="J140" t="s">
        <v>17</v>
      </c>
      <c r="K140">
        <v>9000</v>
      </c>
      <c r="L140" t="s">
        <v>25</v>
      </c>
      <c r="M140">
        <v>27000</v>
      </c>
      <c r="N140" t="s">
        <v>56</v>
      </c>
      <c r="O140">
        <v>1350</v>
      </c>
      <c r="P140">
        <v>25650</v>
      </c>
      <c r="Q140" t="s">
        <v>64</v>
      </c>
    </row>
    <row r="141" spans="1:17">
      <c r="A141">
        <v>140</v>
      </c>
      <c r="B141">
        <v>140</v>
      </c>
      <c r="C141" s="12">
        <v>44716</v>
      </c>
      <c r="D141">
        <v>71</v>
      </c>
      <c r="E141">
        <v>18</v>
      </c>
      <c r="F141">
        <v>1</v>
      </c>
      <c r="G141" t="s">
        <v>19</v>
      </c>
      <c r="H141" t="s">
        <v>20</v>
      </c>
      <c r="I141" t="s">
        <v>41</v>
      </c>
      <c r="J141" t="s">
        <v>17</v>
      </c>
      <c r="K141">
        <v>9000</v>
      </c>
      <c r="L141" t="s">
        <v>18</v>
      </c>
      <c r="M141">
        <v>9000</v>
      </c>
      <c r="N141" t="s">
        <v>19</v>
      </c>
      <c r="O141">
        <v>0</v>
      </c>
      <c r="P141">
        <v>9000</v>
      </c>
      <c r="Q141" t="s">
        <v>63</v>
      </c>
    </row>
    <row r="142" spans="1:17">
      <c r="A142">
        <v>141</v>
      </c>
      <c r="B142">
        <v>141</v>
      </c>
      <c r="C142" s="12">
        <v>44649</v>
      </c>
      <c r="D142">
        <v>16</v>
      </c>
      <c r="E142">
        <v>14</v>
      </c>
      <c r="F142">
        <v>3</v>
      </c>
      <c r="G142" t="s">
        <v>30</v>
      </c>
      <c r="H142" t="s">
        <v>15</v>
      </c>
      <c r="I142" t="s">
        <v>37</v>
      </c>
      <c r="J142" t="s">
        <v>17</v>
      </c>
      <c r="K142">
        <v>10000</v>
      </c>
      <c r="L142" t="s">
        <v>18</v>
      </c>
      <c r="M142">
        <v>30000</v>
      </c>
      <c r="N142" t="s">
        <v>56</v>
      </c>
      <c r="O142">
        <v>1500</v>
      </c>
      <c r="P142">
        <v>28500</v>
      </c>
      <c r="Q142" t="s">
        <v>59</v>
      </c>
    </row>
    <row r="143" spans="1:17">
      <c r="A143">
        <v>142</v>
      </c>
      <c r="B143">
        <v>142</v>
      </c>
      <c r="C143" s="12">
        <v>44635</v>
      </c>
      <c r="D143">
        <v>17</v>
      </c>
      <c r="E143">
        <v>11</v>
      </c>
      <c r="F143">
        <v>2</v>
      </c>
      <c r="G143" t="s">
        <v>45</v>
      </c>
      <c r="H143" t="s">
        <v>15</v>
      </c>
      <c r="I143" t="s">
        <v>34</v>
      </c>
      <c r="J143" t="s">
        <v>17</v>
      </c>
      <c r="K143">
        <v>10000</v>
      </c>
      <c r="L143" t="s">
        <v>18</v>
      </c>
      <c r="M143">
        <v>20000</v>
      </c>
      <c r="N143" t="s">
        <v>56</v>
      </c>
      <c r="O143">
        <v>1000</v>
      </c>
      <c r="P143">
        <v>19000</v>
      </c>
      <c r="Q143" t="s">
        <v>59</v>
      </c>
    </row>
    <row r="144" spans="1:17">
      <c r="A144">
        <v>143</v>
      </c>
      <c r="B144">
        <v>143</v>
      </c>
      <c r="C144" s="12">
        <v>44699</v>
      </c>
      <c r="D144">
        <v>34</v>
      </c>
      <c r="E144">
        <v>3</v>
      </c>
      <c r="F144">
        <v>2</v>
      </c>
      <c r="G144" t="s">
        <v>22</v>
      </c>
      <c r="H144" t="s">
        <v>20</v>
      </c>
      <c r="I144" t="s">
        <v>23</v>
      </c>
      <c r="J144" t="s">
        <v>17</v>
      </c>
      <c r="K144">
        <v>9000</v>
      </c>
      <c r="L144" t="s">
        <v>18</v>
      </c>
      <c r="M144">
        <v>18000</v>
      </c>
      <c r="N144" t="s">
        <v>56</v>
      </c>
      <c r="O144">
        <v>900</v>
      </c>
      <c r="P144">
        <v>17100</v>
      </c>
      <c r="Q144" t="s">
        <v>64</v>
      </c>
    </row>
    <row r="145" spans="1:17">
      <c r="A145">
        <v>144</v>
      </c>
      <c r="B145">
        <v>144</v>
      </c>
      <c r="C145" s="12">
        <v>44618</v>
      </c>
      <c r="D145">
        <v>14</v>
      </c>
      <c r="E145">
        <v>12</v>
      </c>
      <c r="F145">
        <v>2</v>
      </c>
      <c r="G145" t="s">
        <v>33</v>
      </c>
      <c r="H145" t="s">
        <v>20</v>
      </c>
      <c r="I145" t="s">
        <v>35</v>
      </c>
      <c r="J145" t="s">
        <v>17</v>
      </c>
      <c r="K145">
        <v>10000</v>
      </c>
      <c r="L145" t="s">
        <v>18</v>
      </c>
      <c r="M145">
        <v>20000</v>
      </c>
      <c r="N145" t="s">
        <v>56</v>
      </c>
      <c r="O145">
        <v>1000</v>
      </c>
      <c r="P145">
        <v>19000</v>
      </c>
      <c r="Q145" t="s">
        <v>61</v>
      </c>
    </row>
    <row r="146" spans="1:17">
      <c r="A146">
        <v>145</v>
      </c>
      <c r="B146">
        <v>145</v>
      </c>
      <c r="C146" s="12">
        <v>44603</v>
      </c>
      <c r="D146">
        <v>88</v>
      </c>
      <c r="E146">
        <v>4</v>
      </c>
      <c r="F146">
        <v>1</v>
      </c>
      <c r="G146" t="s">
        <v>33</v>
      </c>
      <c r="H146" t="s">
        <v>20</v>
      </c>
      <c r="I146" t="s">
        <v>24</v>
      </c>
      <c r="J146" t="s">
        <v>17</v>
      </c>
      <c r="K146">
        <v>9000</v>
      </c>
      <c r="L146" t="s">
        <v>25</v>
      </c>
      <c r="M146">
        <v>9000</v>
      </c>
      <c r="N146" t="s">
        <v>56</v>
      </c>
      <c r="O146">
        <v>450</v>
      </c>
      <c r="P146">
        <v>8550</v>
      </c>
      <c r="Q146" t="s">
        <v>61</v>
      </c>
    </row>
    <row r="147" spans="1:17">
      <c r="A147">
        <v>146</v>
      </c>
      <c r="B147">
        <v>146</v>
      </c>
      <c r="C147" s="12">
        <v>44773</v>
      </c>
      <c r="D147">
        <v>26</v>
      </c>
      <c r="E147">
        <v>1</v>
      </c>
      <c r="F147">
        <v>1</v>
      </c>
      <c r="G147" t="s">
        <v>22</v>
      </c>
      <c r="H147" t="s">
        <v>15</v>
      </c>
      <c r="I147" t="s">
        <v>16</v>
      </c>
      <c r="J147" t="s">
        <v>17</v>
      </c>
      <c r="K147">
        <v>9000</v>
      </c>
      <c r="L147" t="s">
        <v>18</v>
      </c>
      <c r="M147">
        <v>9000</v>
      </c>
      <c r="N147" t="s">
        <v>56</v>
      </c>
      <c r="O147">
        <v>450</v>
      </c>
      <c r="P147">
        <v>8550</v>
      </c>
      <c r="Q147" t="s">
        <v>60</v>
      </c>
    </row>
    <row r="148" spans="1:17">
      <c r="A148">
        <v>147</v>
      </c>
      <c r="B148">
        <v>147</v>
      </c>
      <c r="C148" s="12">
        <v>44717</v>
      </c>
      <c r="D148">
        <v>18</v>
      </c>
      <c r="E148">
        <v>8</v>
      </c>
      <c r="F148">
        <v>1</v>
      </c>
      <c r="G148" t="s">
        <v>45</v>
      </c>
      <c r="H148" t="s">
        <v>15</v>
      </c>
      <c r="I148" t="s">
        <v>29</v>
      </c>
      <c r="J148" t="s">
        <v>17</v>
      </c>
      <c r="K148">
        <v>9000</v>
      </c>
      <c r="L148" t="s">
        <v>25</v>
      </c>
      <c r="M148">
        <v>9000</v>
      </c>
      <c r="N148" t="s">
        <v>56</v>
      </c>
      <c r="O148">
        <v>450</v>
      </c>
      <c r="P148">
        <v>8550</v>
      </c>
      <c r="Q148" t="s">
        <v>63</v>
      </c>
    </row>
    <row r="149" spans="1:17">
      <c r="A149">
        <v>148</v>
      </c>
      <c r="B149">
        <v>148</v>
      </c>
      <c r="C149" s="12">
        <v>44617</v>
      </c>
      <c r="D149">
        <v>39</v>
      </c>
      <c r="E149">
        <v>1</v>
      </c>
      <c r="F149">
        <v>3</v>
      </c>
      <c r="G149" t="s">
        <v>33</v>
      </c>
      <c r="H149" t="s">
        <v>20</v>
      </c>
      <c r="I149" t="s">
        <v>16</v>
      </c>
      <c r="J149" t="s">
        <v>17</v>
      </c>
      <c r="K149">
        <v>9000</v>
      </c>
      <c r="L149" t="s">
        <v>18</v>
      </c>
      <c r="M149">
        <v>27000</v>
      </c>
      <c r="N149" t="s">
        <v>56</v>
      </c>
      <c r="O149">
        <v>1350</v>
      </c>
      <c r="P149">
        <v>25650</v>
      </c>
      <c r="Q149" t="s">
        <v>61</v>
      </c>
    </row>
    <row r="150" spans="1:17">
      <c r="A150">
        <v>149</v>
      </c>
      <c r="B150">
        <v>149</v>
      </c>
      <c r="C150" s="12">
        <v>44683</v>
      </c>
      <c r="D150">
        <v>39</v>
      </c>
      <c r="E150">
        <v>16</v>
      </c>
      <c r="F150">
        <v>3</v>
      </c>
      <c r="G150" t="s">
        <v>45</v>
      </c>
      <c r="H150" t="s">
        <v>15</v>
      </c>
      <c r="I150" t="s">
        <v>39</v>
      </c>
      <c r="J150" t="s">
        <v>17</v>
      </c>
      <c r="K150">
        <v>10000</v>
      </c>
      <c r="L150" t="s">
        <v>18</v>
      </c>
      <c r="M150">
        <v>30000</v>
      </c>
      <c r="N150" t="s">
        <v>56</v>
      </c>
      <c r="O150">
        <v>1500</v>
      </c>
      <c r="P150">
        <v>28500</v>
      </c>
      <c r="Q150" t="s">
        <v>64</v>
      </c>
    </row>
    <row r="151" spans="1:17">
      <c r="A151">
        <v>150</v>
      </c>
      <c r="B151">
        <v>150</v>
      </c>
      <c r="C151" s="12">
        <v>44727</v>
      </c>
      <c r="D151">
        <v>54</v>
      </c>
      <c r="E151">
        <v>10</v>
      </c>
      <c r="F151">
        <v>1</v>
      </c>
      <c r="G151" t="s">
        <v>14</v>
      </c>
      <c r="H151" t="s">
        <v>15</v>
      </c>
      <c r="I151" t="s">
        <v>32</v>
      </c>
      <c r="J151" t="s">
        <v>17</v>
      </c>
      <c r="K151">
        <v>9000</v>
      </c>
      <c r="L151" t="s">
        <v>18</v>
      </c>
      <c r="M151">
        <v>9000</v>
      </c>
      <c r="N151" t="s">
        <v>56</v>
      </c>
      <c r="O151">
        <v>450</v>
      </c>
      <c r="P151">
        <v>8550</v>
      </c>
      <c r="Q151" t="s">
        <v>63</v>
      </c>
    </row>
    <row r="152" spans="1:17">
      <c r="A152">
        <v>151</v>
      </c>
      <c r="B152">
        <v>151</v>
      </c>
      <c r="C152" s="12">
        <v>44640</v>
      </c>
      <c r="D152">
        <v>90</v>
      </c>
      <c r="E152">
        <v>8</v>
      </c>
      <c r="F152">
        <v>3</v>
      </c>
      <c r="G152" t="s">
        <v>22</v>
      </c>
      <c r="H152" t="s">
        <v>15</v>
      </c>
      <c r="I152" t="s">
        <v>29</v>
      </c>
      <c r="J152" t="s">
        <v>17</v>
      </c>
      <c r="K152">
        <v>9000</v>
      </c>
      <c r="L152" t="s">
        <v>25</v>
      </c>
      <c r="M152">
        <v>27000</v>
      </c>
      <c r="N152" t="s">
        <v>56</v>
      </c>
      <c r="O152">
        <v>1350</v>
      </c>
      <c r="P152">
        <v>25650</v>
      </c>
      <c r="Q152" t="s">
        <v>59</v>
      </c>
    </row>
    <row r="153" spans="1:17">
      <c r="A153">
        <v>152</v>
      </c>
      <c r="B153">
        <v>152</v>
      </c>
      <c r="C153" s="12">
        <v>44725</v>
      </c>
      <c r="D153">
        <v>68</v>
      </c>
      <c r="E153">
        <v>14</v>
      </c>
      <c r="F153">
        <v>3</v>
      </c>
      <c r="G153" t="s">
        <v>14</v>
      </c>
      <c r="H153" t="s">
        <v>15</v>
      </c>
      <c r="I153" t="s">
        <v>37</v>
      </c>
      <c r="J153" t="s">
        <v>17</v>
      </c>
      <c r="K153">
        <v>10000</v>
      </c>
      <c r="L153" t="s">
        <v>18</v>
      </c>
      <c r="M153">
        <v>30000</v>
      </c>
      <c r="N153" t="s">
        <v>56</v>
      </c>
      <c r="O153">
        <v>1500</v>
      </c>
      <c r="P153">
        <v>28500</v>
      </c>
      <c r="Q153" t="s">
        <v>63</v>
      </c>
    </row>
    <row r="154" spans="1:17">
      <c r="A154">
        <v>153</v>
      </c>
      <c r="B154">
        <v>153</v>
      </c>
      <c r="C154" s="12">
        <v>44784</v>
      </c>
      <c r="D154">
        <v>97</v>
      </c>
      <c r="E154">
        <v>11</v>
      </c>
      <c r="F154">
        <v>1</v>
      </c>
      <c r="G154" t="s">
        <v>14</v>
      </c>
      <c r="H154" t="s">
        <v>20</v>
      </c>
      <c r="I154" t="s">
        <v>34</v>
      </c>
      <c r="J154" t="s">
        <v>17</v>
      </c>
      <c r="K154">
        <v>10000</v>
      </c>
      <c r="L154" t="s">
        <v>18</v>
      </c>
      <c r="M154">
        <v>10000</v>
      </c>
      <c r="N154" t="s">
        <v>56</v>
      </c>
      <c r="O154">
        <v>500</v>
      </c>
      <c r="P154">
        <v>9500</v>
      </c>
      <c r="Q154" t="s">
        <v>58</v>
      </c>
    </row>
    <row r="155" spans="1:17">
      <c r="A155">
        <v>154</v>
      </c>
      <c r="B155">
        <v>154</v>
      </c>
      <c r="C155" s="12">
        <v>44705</v>
      </c>
      <c r="D155">
        <v>34</v>
      </c>
      <c r="E155">
        <v>1</v>
      </c>
      <c r="F155">
        <v>1</v>
      </c>
      <c r="G155" t="s">
        <v>30</v>
      </c>
      <c r="H155" t="s">
        <v>15</v>
      </c>
      <c r="I155" t="s">
        <v>16</v>
      </c>
      <c r="J155" t="s">
        <v>17</v>
      </c>
      <c r="K155">
        <v>9000</v>
      </c>
      <c r="L155" t="s">
        <v>18</v>
      </c>
      <c r="M155">
        <v>9000</v>
      </c>
      <c r="N155" t="s">
        <v>56</v>
      </c>
      <c r="O155">
        <v>450</v>
      </c>
      <c r="P155">
        <v>8550</v>
      </c>
      <c r="Q155" t="s">
        <v>64</v>
      </c>
    </row>
    <row r="156" spans="1:17">
      <c r="A156">
        <v>155</v>
      </c>
      <c r="B156">
        <v>155</v>
      </c>
      <c r="C156" s="12">
        <v>44631</v>
      </c>
      <c r="D156">
        <v>80</v>
      </c>
      <c r="E156">
        <v>10</v>
      </c>
      <c r="F156">
        <v>1</v>
      </c>
      <c r="G156" t="s">
        <v>19</v>
      </c>
      <c r="H156" t="s">
        <v>20</v>
      </c>
      <c r="I156" t="s">
        <v>32</v>
      </c>
      <c r="J156" t="s">
        <v>17</v>
      </c>
      <c r="K156">
        <v>9000</v>
      </c>
      <c r="L156" t="s">
        <v>18</v>
      </c>
      <c r="M156">
        <v>9000</v>
      </c>
      <c r="N156" t="s">
        <v>19</v>
      </c>
      <c r="O156">
        <v>0</v>
      </c>
      <c r="P156">
        <v>9000</v>
      </c>
      <c r="Q156" t="s">
        <v>59</v>
      </c>
    </row>
    <row r="157" spans="1:17">
      <c r="A157">
        <v>156</v>
      </c>
      <c r="B157">
        <v>156</v>
      </c>
      <c r="C157" s="12">
        <v>44731</v>
      </c>
      <c r="D157">
        <v>32</v>
      </c>
      <c r="E157">
        <v>11</v>
      </c>
      <c r="F157">
        <v>1</v>
      </c>
      <c r="G157" t="s">
        <v>14</v>
      </c>
      <c r="H157" t="s">
        <v>20</v>
      </c>
      <c r="I157" t="s">
        <v>34</v>
      </c>
      <c r="J157" t="s">
        <v>17</v>
      </c>
      <c r="K157">
        <v>10000</v>
      </c>
      <c r="L157" t="s">
        <v>18</v>
      </c>
      <c r="M157">
        <v>10000</v>
      </c>
      <c r="N157" t="s">
        <v>56</v>
      </c>
      <c r="O157">
        <v>500</v>
      </c>
      <c r="P157">
        <v>9500</v>
      </c>
      <c r="Q157" t="s">
        <v>63</v>
      </c>
    </row>
    <row r="158" spans="1:17">
      <c r="A158">
        <v>157</v>
      </c>
      <c r="B158">
        <v>157</v>
      </c>
      <c r="C158" s="12">
        <v>44659</v>
      </c>
      <c r="D158">
        <v>72</v>
      </c>
      <c r="E158">
        <v>6</v>
      </c>
      <c r="F158">
        <v>3</v>
      </c>
      <c r="G158" t="s">
        <v>30</v>
      </c>
      <c r="H158" t="s">
        <v>20</v>
      </c>
      <c r="I158" t="s">
        <v>27</v>
      </c>
      <c r="J158" t="s">
        <v>17</v>
      </c>
      <c r="K158">
        <v>9000</v>
      </c>
      <c r="L158" t="s">
        <v>25</v>
      </c>
      <c r="M158">
        <v>27000</v>
      </c>
      <c r="N158" t="s">
        <v>56</v>
      </c>
      <c r="O158">
        <v>1350</v>
      </c>
      <c r="P158">
        <v>25650</v>
      </c>
      <c r="Q158" t="s">
        <v>57</v>
      </c>
    </row>
    <row r="159" spans="1:17">
      <c r="A159">
        <v>158</v>
      </c>
      <c r="B159">
        <v>158</v>
      </c>
      <c r="C159" s="12">
        <v>44682</v>
      </c>
      <c r="D159">
        <v>10</v>
      </c>
      <c r="E159">
        <v>14</v>
      </c>
      <c r="F159">
        <v>1</v>
      </c>
      <c r="G159" t="s">
        <v>19</v>
      </c>
      <c r="H159" t="s">
        <v>15</v>
      </c>
      <c r="I159" t="s">
        <v>37</v>
      </c>
      <c r="J159" t="s">
        <v>17</v>
      </c>
      <c r="K159">
        <v>10000</v>
      </c>
      <c r="L159" t="s">
        <v>18</v>
      </c>
      <c r="M159">
        <v>10000</v>
      </c>
      <c r="N159" t="s">
        <v>19</v>
      </c>
      <c r="O159">
        <v>0</v>
      </c>
      <c r="P159">
        <v>10000</v>
      </c>
      <c r="Q159" t="s">
        <v>64</v>
      </c>
    </row>
    <row r="160" spans="1:17">
      <c r="A160">
        <v>159</v>
      </c>
      <c r="B160">
        <v>159</v>
      </c>
      <c r="C160" s="12">
        <v>44708</v>
      </c>
      <c r="D160">
        <v>36</v>
      </c>
      <c r="E160">
        <v>8</v>
      </c>
      <c r="F160">
        <v>1</v>
      </c>
      <c r="G160" t="s">
        <v>22</v>
      </c>
      <c r="H160" t="s">
        <v>20</v>
      </c>
      <c r="I160" t="s">
        <v>29</v>
      </c>
      <c r="J160" t="s">
        <v>17</v>
      </c>
      <c r="K160">
        <v>9000</v>
      </c>
      <c r="L160" t="s">
        <v>25</v>
      </c>
      <c r="M160">
        <v>9000</v>
      </c>
      <c r="N160" t="s">
        <v>56</v>
      </c>
      <c r="O160">
        <v>450</v>
      </c>
      <c r="P160">
        <v>8550</v>
      </c>
      <c r="Q160" t="s">
        <v>64</v>
      </c>
    </row>
    <row r="161" spans="1:17">
      <c r="A161">
        <v>160</v>
      </c>
      <c r="B161">
        <v>160</v>
      </c>
      <c r="C161" s="12">
        <v>44639</v>
      </c>
      <c r="D161">
        <v>68</v>
      </c>
      <c r="E161">
        <v>10</v>
      </c>
      <c r="F161">
        <v>2</v>
      </c>
      <c r="G161" t="s">
        <v>45</v>
      </c>
      <c r="H161" t="s">
        <v>15</v>
      </c>
      <c r="I161" t="s">
        <v>32</v>
      </c>
      <c r="J161" t="s">
        <v>17</v>
      </c>
      <c r="K161">
        <v>9000</v>
      </c>
      <c r="L161" t="s">
        <v>18</v>
      </c>
      <c r="M161">
        <v>18000</v>
      </c>
      <c r="N161" t="s">
        <v>56</v>
      </c>
      <c r="O161">
        <v>900</v>
      </c>
      <c r="P161">
        <v>17100</v>
      </c>
      <c r="Q161" t="s">
        <v>59</v>
      </c>
    </row>
    <row r="162" spans="1:17">
      <c r="A162">
        <v>161</v>
      </c>
      <c r="B162">
        <v>161</v>
      </c>
      <c r="C162" s="12">
        <v>44766</v>
      </c>
      <c r="D162">
        <v>34</v>
      </c>
      <c r="E162">
        <v>16</v>
      </c>
      <c r="F162">
        <v>1</v>
      </c>
      <c r="G162" t="s">
        <v>45</v>
      </c>
      <c r="H162" t="s">
        <v>20</v>
      </c>
      <c r="I162" t="s">
        <v>39</v>
      </c>
      <c r="J162" t="s">
        <v>17</v>
      </c>
      <c r="K162">
        <v>10000</v>
      </c>
      <c r="L162" t="s">
        <v>18</v>
      </c>
      <c r="M162">
        <v>10000</v>
      </c>
      <c r="N162" t="s">
        <v>56</v>
      </c>
      <c r="O162">
        <v>500</v>
      </c>
      <c r="P162">
        <v>9500</v>
      </c>
      <c r="Q162" t="s">
        <v>60</v>
      </c>
    </row>
    <row r="163" spans="1:17">
      <c r="A163">
        <v>162</v>
      </c>
      <c r="B163">
        <v>162</v>
      </c>
      <c r="C163" s="12">
        <v>44590</v>
      </c>
      <c r="D163">
        <v>47</v>
      </c>
      <c r="E163">
        <v>16</v>
      </c>
      <c r="F163">
        <v>1</v>
      </c>
      <c r="G163" t="s">
        <v>14</v>
      </c>
      <c r="H163" t="s">
        <v>15</v>
      </c>
      <c r="I163" t="s">
        <v>39</v>
      </c>
      <c r="J163" t="s">
        <v>17</v>
      </c>
      <c r="K163">
        <v>10000</v>
      </c>
      <c r="L163" t="s">
        <v>18</v>
      </c>
      <c r="M163">
        <v>10000</v>
      </c>
      <c r="N163" t="s">
        <v>56</v>
      </c>
      <c r="O163">
        <v>500</v>
      </c>
      <c r="P163">
        <v>9500</v>
      </c>
      <c r="Q163" t="s">
        <v>62</v>
      </c>
    </row>
    <row r="164" spans="1:17">
      <c r="A164">
        <v>163</v>
      </c>
      <c r="B164">
        <v>163</v>
      </c>
      <c r="C164" s="12">
        <v>44719</v>
      </c>
      <c r="D164">
        <v>97</v>
      </c>
      <c r="E164">
        <v>3</v>
      </c>
      <c r="F164">
        <v>2</v>
      </c>
      <c r="G164" t="s">
        <v>45</v>
      </c>
      <c r="H164" t="s">
        <v>20</v>
      </c>
      <c r="I164" t="s">
        <v>23</v>
      </c>
      <c r="J164" t="s">
        <v>17</v>
      </c>
      <c r="K164">
        <v>9000</v>
      </c>
      <c r="L164" t="s">
        <v>18</v>
      </c>
      <c r="M164">
        <v>18000</v>
      </c>
      <c r="N164" t="s">
        <v>56</v>
      </c>
      <c r="O164">
        <v>900</v>
      </c>
      <c r="P164">
        <v>17100</v>
      </c>
      <c r="Q164" t="s">
        <v>63</v>
      </c>
    </row>
    <row r="165" spans="1:17">
      <c r="A165">
        <v>164</v>
      </c>
      <c r="B165">
        <v>164</v>
      </c>
      <c r="C165" s="12">
        <v>44597</v>
      </c>
      <c r="D165">
        <v>23</v>
      </c>
      <c r="E165">
        <v>14</v>
      </c>
      <c r="F165">
        <v>3</v>
      </c>
      <c r="G165" t="s">
        <v>19</v>
      </c>
      <c r="H165" t="s">
        <v>20</v>
      </c>
      <c r="I165" t="s">
        <v>37</v>
      </c>
      <c r="J165" t="s">
        <v>17</v>
      </c>
      <c r="K165">
        <v>10000</v>
      </c>
      <c r="L165" t="s">
        <v>18</v>
      </c>
      <c r="M165">
        <v>30000</v>
      </c>
      <c r="N165" t="s">
        <v>19</v>
      </c>
      <c r="O165">
        <v>0</v>
      </c>
      <c r="P165">
        <v>30000</v>
      </c>
      <c r="Q165" t="s">
        <v>61</v>
      </c>
    </row>
    <row r="166" spans="1:17">
      <c r="A166">
        <v>165</v>
      </c>
      <c r="B166">
        <v>165</v>
      </c>
      <c r="C166" s="12">
        <v>44712</v>
      </c>
      <c r="D166">
        <v>35</v>
      </c>
      <c r="E166">
        <v>15</v>
      </c>
      <c r="F166">
        <v>1</v>
      </c>
      <c r="G166" t="s">
        <v>33</v>
      </c>
      <c r="H166" t="s">
        <v>15</v>
      </c>
      <c r="I166" t="s">
        <v>38</v>
      </c>
      <c r="J166" t="s">
        <v>17</v>
      </c>
      <c r="K166">
        <v>10000</v>
      </c>
      <c r="L166" t="s">
        <v>18</v>
      </c>
      <c r="M166">
        <v>10000</v>
      </c>
      <c r="N166" t="s">
        <v>56</v>
      </c>
      <c r="O166">
        <v>500</v>
      </c>
      <c r="P166">
        <v>9500</v>
      </c>
      <c r="Q166" t="s">
        <v>64</v>
      </c>
    </row>
    <row r="167" spans="1:17">
      <c r="A167">
        <v>166</v>
      </c>
      <c r="B167">
        <v>166</v>
      </c>
      <c r="C167" s="12">
        <v>44751</v>
      </c>
      <c r="D167">
        <v>55</v>
      </c>
      <c r="E167">
        <v>15</v>
      </c>
      <c r="F167">
        <v>1</v>
      </c>
      <c r="G167" t="s">
        <v>22</v>
      </c>
      <c r="H167" t="s">
        <v>15</v>
      </c>
      <c r="I167" t="s">
        <v>38</v>
      </c>
      <c r="J167" t="s">
        <v>17</v>
      </c>
      <c r="K167">
        <v>10000</v>
      </c>
      <c r="L167" t="s">
        <v>18</v>
      </c>
      <c r="M167">
        <v>10000</v>
      </c>
      <c r="N167" t="s">
        <v>56</v>
      </c>
      <c r="O167">
        <v>500</v>
      </c>
      <c r="P167">
        <v>9500</v>
      </c>
      <c r="Q167" t="s">
        <v>60</v>
      </c>
    </row>
    <row r="168" spans="1:17">
      <c r="A168">
        <v>167</v>
      </c>
      <c r="B168">
        <v>167</v>
      </c>
      <c r="C168" s="12">
        <v>44755</v>
      </c>
      <c r="D168">
        <v>5</v>
      </c>
      <c r="E168">
        <v>14</v>
      </c>
      <c r="F168">
        <v>3</v>
      </c>
      <c r="G168" t="s">
        <v>33</v>
      </c>
      <c r="H168" t="s">
        <v>15</v>
      </c>
      <c r="I168" t="s">
        <v>37</v>
      </c>
      <c r="J168" t="s">
        <v>17</v>
      </c>
      <c r="K168">
        <v>10000</v>
      </c>
      <c r="L168" t="s">
        <v>18</v>
      </c>
      <c r="M168">
        <v>30000</v>
      </c>
      <c r="N168" t="s">
        <v>56</v>
      </c>
      <c r="O168">
        <v>1500</v>
      </c>
      <c r="P168">
        <v>28500</v>
      </c>
      <c r="Q168" t="s">
        <v>60</v>
      </c>
    </row>
    <row r="169" spans="1:17">
      <c r="A169">
        <v>168</v>
      </c>
      <c r="B169">
        <v>168</v>
      </c>
      <c r="C169" s="12">
        <v>44747</v>
      </c>
      <c r="D169">
        <v>46</v>
      </c>
      <c r="E169">
        <v>15</v>
      </c>
      <c r="F169">
        <v>2</v>
      </c>
      <c r="G169" t="s">
        <v>33</v>
      </c>
      <c r="H169" t="s">
        <v>20</v>
      </c>
      <c r="I169" t="s">
        <v>38</v>
      </c>
      <c r="J169" t="s">
        <v>17</v>
      </c>
      <c r="K169">
        <v>10000</v>
      </c>
      <c r="L169" t="s">
        <v>18</v>
      </c>
      <c r="M169">
        <v>20000</v>
      </c>
      <c r="N169" t="s">
        <v>56</v>
      </c>
      <c r="O169">
        <v>1000</v>
      </c>
      <c r="P169">
        <v>19000</v>
      </c>
      <c r="Q169" t="s">
        <v>60</v>
      </c>
    </row>
    <row r="170" spans="1:17">
      <c r="A170">
        <v>169</v>
      </c>
      <c r="B170">
        <v>169</v>
      </c>
      <c r="C170" s="12">
        <v>44770</v>
      </c>
      <c r="D170">
        <v>69</v>
      </c>
      <c r="E170">
        <v>12</v>
      </c>
      <c r="F170">
        <v>1</v>
      </c>
      <c r="G170" t="s">
        <v>22</v>
      </c>
      <c r="H170" t="s">
        <v>15</v>
      </c>
      <c r="I170" t="s">
        <v>35</v>
      </c>
      <c r="J170" t="s">
        <v>17</v>
      </c>
      <c r="K170">
        <v>10000</v>
      </c>
      <c r="L170" t="s">
        <v>18</v>
      </c>
      <c r="M170">
        <v>10000</v>
      </c>
      <c r="N170" t="s">
        <v>56</v>
      </c>
      <c r="O170">
        <v>500</v>
      </c>
      <c r="P170">
        <v>9500</v>
      </c>
      <c r="Q170" t="s">
        <v>60</v>
      </c>
    </row>
    <row r="171" spans="1:17">
      <c r="A171">
        <v>170</v>
      </c>
      <c r="B171">
        <v>170</v>
      </c>
      <c r="C171" s="12">
        <v>44632</v>
      </c>
      <c r="D171">
        <v>72</v>
      </c>
      <c r="E171">
        <v>12</v>
      </c>
      <c r="F171">
        <v>1</v>
      </c>
      <c r="G171" t="s">
        <v>14</v>
      </c>
      <c r="H171" t="s">
        <v>20</v>
      </c>
      <c r="I171" t="s">
        <v>35</v>
      </c>
      <c r="J171" t="s">
        <v>17</v>
      </c>
      <c r="K171">
        <v>10000</v>
      </c>
      <c r="L171" t="s">
        <v>18</v>
      </c>
      <c r="M171">
        <v>10000</v>
      </c>
      <c r="N171" t="s">
        <v>56</v>
      </c>
      <c r="O171">
        <v>500</v>
      </c>
      <c r="P171">
        <v>9500</v>
      </c>
      <c r="Q171" t="s">
        <v>59</v>
      </c>
    </row>
    <row r="172" spans="1:17">
      <c r="A172">
        <v>171</v>
      </c>
      <c r="B172">
        <v>171</v>
      </c>
      <c r="C172" s="12">
        <v>44643</v>
      </c>
      <c r="D172">
        <v>50</v>
      </c>
      <c r="E172">
        <v>11</v>
      </c>
      <c r="F172">
        <v>1</v>
      </c>
      <c r="G172" t="s">
        <v>22</v>
      </c>
      <c r="H172" t="s">
        <v>15</v>
      </c>
      <c r="I172" t="s">
        <v>34</v>
      </c>
      <c r="J172" t="s">
        <v>17</v>
      </c>
      <c r="K172">
        <v>10000</v>
      </c>
      <c r="L172" t="s">
        <v>18</v>
      </c>
      <c r="M172">
        <v>10000</v>
      </c>
      <c r="N172" t="s">
        <v>56</v>
      </c>
      <c r="O172">
        <v>500</v>
      </c>
      <c r="P172">
        <v>9500</v>
      </c>
      <c r="Q172" t="s">
        <v>59</v>
      </c>
    </row>
    <row r="173" spans="1:17">
      <c r="A173">
        <v>172</v>
      </c>
      <c r="B173">
        <v>172</v>
      </c>
      <c r="C173" s="12">
        <v>44623</v>
      </c>
      <c r="D173">
        <v>57</v>
      </c>
      <c r="E173">
        <v>5</v>
      </c>
      <c r="F173">
        <v>3</v>
      </c>
      <c r="G173" t="s">
        <v>14</v>
      </c>
      <c r="H173" t="s">
        <v>15</v>
      </c>
      <c r="I173" t="s">
        <v>26</v>
      </c>
      <c r="J173" t="s">
        <v>17</v>
      </c>
      <c r="K173">
        <v>9000</v>
      </c>
      <c r="L173" t="s">
        <v>25</v>
      </c>
      <c r="M173">
        <v>27000</v>
      </c>
      <c r="N173" t="s">
        <v>56</v>
      </c>
      <c r="O173">
        <v>1350</v>
      </c>
      <c r="P173">
        <v>25650</v>
      </c>
      <c r="Q173" t="s">
        <v>59</v>
      </c>
    </row>
    <row r="174" spans="1:17">
      <c r="A174">
        <v>173</v>
      </c>
      <c r="B174">
        <v>173</v>
      </c>
      <c r="C174" s="12">
        <v>44791</v>
      </c>
      <c r="D174">
        <v>51</v>
      </c>
      <c r="E174">
        <v>10</v>
      </c>
      <c r="F174">
        <v>1</v>
      </c>
      <c r="G174" t="s">
        <v>14</v>
      </c>
      <c r="H174" t="s">
        <v>15</v>
      </c>
      <c r="I174" t="s">
        <v>32</v>
      </c>
      <c r="J174" t="s">
        <v>17</v>
      </c>
      <c r="K174">
        <v>9000</v>
      </c>
      <c r="L174" t="s">
        <v>18</v>
      </c>
      <c r="M174">
        <v>9000</v>
      </c>
      <c r="N174" t="s">
        <v>56</v>
      </c>
      <c r="O174">
        <v>450</v>
      </c>
      <c r="P174">
        <v>8550</v>
      </c>
      <c r="Q174" t="s">
        <v>58</v>
      </c>
    </row>
    <row r="175" spans="1:17">
      <c r="A175">
        <v>174</v>
      </c>
      <c r="B175">
        <v>174</v>
      </c>
      <c r="C175" s="12">
        <v>44671</v>
      </c>
      <c r="D175">
        <v>16</v>
      </c>
      <c r="E175">
        <v>5</v>
      </c>
      <c r="F175">
        <v>2</v>
      </c>
      <c r="G175" t="s">
        <v>22</v>
      </c>
      <c r="H175" t="s">
        <v>15</v>
      </c>
      <c r="I175" t="s">
        <v>26</v>
      </c>
      <c r="J175" t="s">
        <v>17</v>
      </c>
      <c r="K175">
        <v>9000</v>
      </c>
      <c r="L175" t="s">
        <v>25</v>
      </c>
      <c r="M175">
        <v>18000</v>
      </c>
      <c r="N175" t="s">
        <v>56</v>
      </c>
      <c r="O175">
        <v>900</v>
      </c>
      <c r="P175">
        <v>17100</v>
      </c>
      <c r="Q175" t="s">
        <v>57</v>
      </c>
    </row>
    <row r="176" spans="1:17">
      <c r="A176">
        <v>175</v>
      </c>
      <c r="B176">
        <v>175</v>
      </c>
      <c r="C176" s="12">
        <v>44771</v>
      </c>
      <c r="D176">
        <v>58</v>
      </c>
      <c r="E176">
        <v>7</v>
      </c>
      <c r="F176">
        <v>1</v>
      </c>
      <c r="G176" t="s">
        <v>30</v>
      </c>
      <c r="H176" t="s">
        <v>20</v>
      </c>
      <c r="I176" t="s">
        <v>28</v>
      </c>
      <c r="J176" t="s">
        <v>17</v>
      </c>
      <c r="K176">
        <v>9000</v>
      </c>
      <c r="L176" t="s">
        <v>25</v>
      </c>
      <c r="M176">
        <v>9000</v>
      </c>
      <c r="N176" t="s">
        <v>56</v>
      </c>
      <c r="O176">
        <v>450</v>
      </c>
      <c r="P176">
        <v>8550</v>
      </c>
      <c r="Q176" t="s">
        <v>60</v>
      </c>
    </row>
    <row r="177" spans="1:17">
      <c r="A177">
        <v>176</v>
      </c>
      <c r="B177">
        <v>176</v>
      </c>
      <c r="C177" s="12">
        <v>44594</v>
      </c>
      <c r="D177">
        <v>87</v>
      </c>
      <c r="E177">
        <v>11</v>
      </c>
      <c r="F177">
        <v>1</v>
      </c>
      <c r="G177" t="s">
        <v>14</v>
      </c>
      <c r="H177" t="s">
        <v>20</v>
      </c>
      <c r="I177" t="s">
        <v>34</v>
      </c>
      <c r="J177" t="s">
        <v>17</v>
      </c>
      <c r="K177">
        <v>10000</v>
      </c>
      <c r="L177" t="s">
        <v>18</v>
      </c>
      <c r="M177">
        <v>10000</v>
      </c>
      <c r="N177" t="s">
        <v>56</v>
      </c>
      <c r="O177">
        <v>500</v>
      </c>
      <c r="P177">
        <v>9500</v>
      </c>
      <c r="Q177" t="s">
        <v>61</v>
      </c>
    </row>
    <row r="178" spans="1:17">
      <c r="A178">
        <v>177</v>
      </c>
      <c r="B178">
        <v>177</v>
      </c>
      <c r="C178" s="12">
        <v>44599</v>
      </c>
      <c r="D178">
        <v>6</v>
      </c>
      <c r="E178">
        <v>12</v>
      </c>
      <c r="F178">
        <v>2</v>
      </c>
      <c r="G178" t="s">
        <v>14</v>
      </c>
      <c r="H178" t="s">
        <v>20</v>
      </c>
      <c r="I178" t="s">
        <v>35</v>
      </c>
      <c r="J178" t="s">
        <v>17</v>
      </c>
      <c r="K178">
        <v>10000</v>
      </c>
      <c r="L178" t="s">
        <v>18</v>
      </c>
      <c r="M178">
        <v>20000</v>
      </c>
      <c r="N178" t="s">
        <v>56</v>
      </c>
      <c r="O178">
        <v>1000</v>
      </c>
      <c r="P178">
        <v>19000</v>
      </c>
      <c r="Q178" t="s">
        <v>61</v>
      </c>
    </row>
    <row r="179" spans="1:17">
      <c r="A179">
        <v>178</v>
      </c>
      <c r="B179">
        <v>178</v>
      </c>
      <c r="C179" s="12">
        <v>44800</v>
      </c>
      <c r="D179">
        <v>95</v>
      </c>
      <c r="E179">
        <v>1</v>
      </c>
      <c r="F179">
        <v>2</v>
      </c>
      <c r="G179" t="s">
        <v>45</v>
      </c>
      <c r="H179" t="s">
        <v>20</v>
      </c>
      <c r="I179" t="s">
        <v>16</v>
      </c>
      <c r="J179" t="s">
        <v>17</v>
      </c>
      <c r="K179">
        <v>9000</v>
      </c>
      <c r="L179" t="s">
        <v>18</v>
      </c>
      <c r="M179">
        <v>18000</v>
      </c>
      <c r="N179" t="s">
        <v>56</v>
      </c>
      <c r="O179">
        <v>900</v>
      </c>
      <c r="P179">
        <v>17100</v>
      </c>
      <c r="Q179" t="s">
        <v>58</v>
      </c>
    </row>
    <row r="180" spans="1:17">
      <c r="A180">
        <v>179</v>
      </c>
      <c r="B180">
        <v>179</v>
      </c>
      <c r="C180" s="12">
        <v>44790</v>
      </c>
      <c r="D180">
        <v>35</v>
      </c>
      <c r="E180">
        <v>15</v>
      </c>
      <c r="F180">
        <v>3</v>
      </c>
      <c r="G180" t="s">
        <v>33</v>
      </c>
      <c r="H180" t="s">
        <v>20</v>
      </c>
      <c r="I180" t="s">
        <v>38</v>
      </c>
      <c r="J180" t="s">
        <v>17</v>
      </c>
      <c r="K180">
        <v>10000</v>
      </c>
      <c r="L180" t="s">
        <v>18</v>
      </c>
      <c r="M180">
        <v>30000</v>
      </c>
      <c r="N180" t="s">
        <v>56</v>
      </c>
      <c r="O180">
        <v>1500</v>
      </c>
      <c r="P180">
        <v>28500</v>
      </c>
      <c r="Q180" t="s">
        <v>58</v>
      </c>
    </row>
    <row r="181" spans="1:17">
      <c r="A181">
        <v>180</v>
      </c>
      <c r="B181">
        <v>180</v>
      </c>
      <c r="C181" s="12">
        <v>44738</v>
      </c>
      <c r="D181">
        <v>18</v>
      </c>
      <c r="E181">
        <v>10</v>
      </c>
      <c r="F181">
        <v>1</v>
      </c>
      <c r="G181" t="s">
        <v>30</v>
      </c>
      <c r="H181" t="s">
        <v>20</v>
      </c>
      <c r="I181" t="s">
        <v>32</v>
      </c>
      <c r="J181" t="s">
        <v>17</v>
      </c>
      <c r="K181">
        <v>9000</v>
      </c>
      <c r="L181" t="s">
        <v>18</v>
      </c>
      <c r="M181">
        <v>9000</v>
      </c>
      <c r="N181" t="s">
        <v>56</v>
      </c>
      <c r="O181">
        <v>450</v>
      </c>
      <c r="P181">
        <v>8550</v>
      </c>
      <c r="Q181" t="s">
        <v>63</v>
      </c>
    </row>
    <row r="182" spans="1:17">
      <c r="A182">
        <v>181</v>
      </c>
      <c r="B182">
        <v>181</v>
      </c>
      <c r="C182" s="12">
        <v>44623</v>
      </c>
      <c r="D182">
        <v>89</v>
      </c>
      <c r="E182">
        <v>8</v>
      </c>
      <c r="F182">
        <v>2</v>
      </c>
      <c r="G182" t="s">
        <v>14</v>
      </c>
      <c r="H182" t="s">
        <v>15</v>
      </c>
      <c r="I182" t="s">
        <v>29</v>
      </c>
      <c r="J182" t="s">
        <v>17</v>
      </c>
      <c r="K182">
        <v>9000</v>
      </c>
      <c r="L182" t="s">
        <v>25</v>
      </c>
      <c r="M182">
        <v>18000</v>
      </c>
      <c r="N182" t="s">
        <v>56</v>
      </c>
      <c r="O182">
        <v>900</v>
      </c>
      <c r="P182">
        <v>17100</v>
      </c>
      <c r="Q182" t="s">
        <v>59</v>
      </c>
    </row>
    <row r="183" spans="1:17">
      <c r="A183">
        <v>182</v>
      </c>
      <c r="B183">
        <v>182</v>
      </c>
      <c r="C183" s="12">
        <v>44713</v>
      </c>
      <c r="D183">
        <v>33</v>
      </c>
      <c r="E183">
        <v>14</v>
      </c>
      <c r="F183">
        <v>3</v>
      </c>
      <c r="G183" t="s">
        <v>45</v>
      </c>
      <c r="H183" t="s">
        <v>15</v>
      </c>
      <c r="I183" t="s">
        <v>37</v>
      </c>
      <c r="J183" t="s">
        <v>17</v>
      </c>
      <c r="K183">
        <v>10000</v>
      </c>
      <c r="L183" t="s">
        <v>18</v>
      </c>
      <c r="M183">
        <v>30000</v>
      </c>
      <c r="N183" t="s">
        <v>56</v>
      </c>
      <c r="O183">
        <v>1500</v>
      </c>
      <c r="P183">
        <v>28500</v>
      </c>
      <c r="Q183" t="s">
        <v>63</v>
      </c>
    </row>
    <row r="184" spans="1:17">
      <c r="A184">
        <v>183</v>
      </c>
      <c r="B184">
        <v>183</v>
      </c>
      <c r="C184" s="12">
        <v>44772</v>
      </c>
      <c r="D184">
        <v>19</v>
      </c>
      <c r="E184">
        <v>12</v>
      </c>
      <c r="F184">
        <v>2</v>
      </c>
      <c r="G184" t="s">
        <v>33</v>
      </c>
      <c r="H184" t="s">
        <v>15</v>
      </c>
      <c r="I184" t="s">
        <v>35</v>
      </c>
      <c r="J184" t="s">
        <v>17</v>
      </c>
      <c r="K184">
        <v>10000</v>
      </c>
      <c r="L184" t="s">
        <v>18</v>
      </c>
      <c r="M184">
        <v>20000</v>
      </c>
      <c r="N184" t="s">
        <v>56</v>
      </c>
      <c r="O184">
        <v>1000</v>
      </c>
      <c r="P184">
        <v>19000</v>
      </c>
      <c r="Q184" t="s">
        <v>60</v>
      </c>
    </row>
    <row r="185" spans="1:17">
      <c r="A185">
        <v>184</v>
      </c>
      <c r="B185">
        <v>184</v>
      </c>
      <c r="C185" s="12">
        <v>44574</v>
      </c>
      <c r="D185">
        <v>1</v>
      </c>
      <c r="E185">
        <v>1</v>
      </c>
      <c r="F185">
        <v>2</v>
      </c>
      <c r="G185" t="s">
        <v>22</v>
      </c>
      <c r="H185" t="s">
        <v>15</v>
      </c>
      <c r="I185" t="s">
        <v>16</v>
      </c>
      <c r="J185" t="s">
        <v>17</v>
      </c>
      <c r="K185">
        <v>9000</v>
      </c>
      <c r="L185" t="s">
        <v>18</v>
      </c>
      <c r="M185">
        <v>18000</v>
      </c>
      <c r="N185" t="s">
        <v>56</v>
      </c>
      <c r="O185">
        <v>900</v>
      </c>
      <c r="P185">
        <v>17100</v>
      </c>
      <c r="Q185" t="s">
        <v>62</v>
      </c>
    </row>
    <row r="186" spans="1:17">
      <c r="A186">
        <v>185</v>
      </c>
      <c r="B186">
        <v>185</v>
      </c>
      <c r="C186" s="12">
        <v>44772</v>
      </c>
      <c r="D186">
        <v>65</v>
      </c>
      <c r="E186">
        <v>6</v>
      </c>
      <c r="F186">
        <v>1</v>
      </c>
      <c r="G186" t="s">
        <v>45</v>
      </c>
      <c r="H186" t="s">
        <v>15</v>
      </c>
      <c r="I186" t="s">
        <v>27</v>
      </c>
      <c r="J186" t="s">
        <v>17</v>
      </c>
      <c r="K186">
        <v>9000</v>
      </c>
      <c r="L186" t="s">
        <v>25</v>
      </c>
      <c r="M186">
        <v>9000</v>
      </c>
      <c r="N186" t="s">
        <v>56</v>
      </c>
      <c r="O186">
        <v>450</v>
      </c>
      <c r="P186">
        <v>8550</v>
      </c>
      <c r="Q186" t="s">
        <v>60</v>
      </c>
    </row>
    <row r="187" spans="1:17">
      <c r="A187">
        <v>186</v>
      </c>
      <c r="B187">
        <v>186</v>
      </c>
      <c r="C187" s="12">
        <v>44771</v>
      </c>
      <c r="D187">
        <v>93</v>
      </c>
      <c r="E187">
        <v>13</v>
      </c>
      <c r="F187">
        <v>3</v>
      </c>
      <c r="G187" t="s">
        <v>14</v>
      </c>
      <c r="H187" t="s">
        <v>15</v>
      </c>
      <c r="I187" t="s">
        <v>36</v>
      </c>
      <c r="J187" t="s">
        <v>17</v>
      </c>
      <c r="K187">
        <v>10000</v>
      </c>
      <c r="L187" t="s">
        <v>18</v>
      </c>
      <c r="M187">
        <v>30000</v>
      </c>
      <c r="N187" t="s">
        <v>56</v>
      </c>
      <c r="O187">
        <v>1500</v>
      </c>
      <c r="P187">
        <v>28500</v>
      </c>
      <c r="Q187" t="s">
        <v>60</v>
      </c>
    </row>
    <row r="188" spans="1:17">
      <c r="A188">
        <v>187</v>
      </c>
      <c r="B188">
        <v>187</v>
      </c>
      <c r="C188" s="12">
        <v>44705</v>
      </c>
      <c r="D188">
        <v>84</v>
      </c>
      <c r="E188">
        <v>16</v>
      </c>
      <c r="F188">
        <v>1</v>
      </c>
      <c r="G188" t="s">
        <v>14</v>
      </c>
      <c r="H188" t="s">
        <v>15</v>
      </c>
      <c r="I188" t="s">
        <v>39</v>
      </c>
      <c r="J188" t="s">
        <v>17</v>
      </c>
      <c r="K188">
        <v>10000</v>
      </c>
      <c r="L188" t="s">
        <v>18</v>
      </c>
      <c r="M188">
        <v>10000</v>
      </c>
      <c r="N188" t="s">
        <v>56</v>
      </c>
      <c r="O188">
        <v>500</v>
      </c>
      <c r="P188">
        <v>9500</v>
      </c>
      <c r="Q188" t="s">
        <v>64</v>
      </c>
    </row>
    <row r="189" spans="1:17">
      <c r="A189">
        <v>188</v>
      </c>
      <c r="B189">
        <v>188</v>
      </c>
      <c r="C189" s="12">
        <v>44585</v>
      </c>
      <c r="D189">
        <v>72</v>
      </c>
      <c r="E189">
        <v>3</v>
      </c>
      <c r="F189">
        <v>2</v>
      </c>
      <c r="G189" t="s">
        <v>30</v>
      </c>
      <c r="H189" t="s">
        <v>20</v>
      </c>
      <c r="I189" t="s">
        <v>23</v>
      </c>
      <c r="J189" t="s">
        <v>17</v>
      </c>
      <c r="K189">
        <v>9000</v>
      </c>
      <c r="L189" t="s">
        <v>18</v>
      </c>
      <c r="M189">
        <v>18000</v>
      </c>
      <c r="N189" t="s">
        <v>56</v>
      </c>
      <c r="O189">
        <v>900</v>
      </c>
      <c r="P189">
        <v>17100</v>
      </c>
      <c r="Q189" t="s">
        <v>62</v>
      </c>
    </row>
    <row r="190" spans="1:17">
      <c r="A190">
        <v>189</v>
      </c>
      <c r="B190">
        <v>189</v>
      </c>
      <c r="C190" s="12">
        <v>44787</v>
      </c>
      <c r="D190">
        <v>60</v>
      </c>
      <c r="E190">
        <v>1</v>
      </c>
      <c r="F190">
        <v>1</v>
      </c>
      <c r="G190" t="s">
        <v>30</v>
      </c>
      <c r="H190" t="s">
        <v>15</v>
      </c>
      <c r="I190" t="s">
        <v>16</v>
      </c>
      <c r="J190" t="s">
        <v>17</v>
      </c>
      <c r="K190">
        <v>9000</v>
      </c>
      <c r="L190" t="s">
        <v>18</v>
      </c>
      <c r="M190">
        <v>9000</v>
      </c>
      <c r="N190" t="s">
        <v>56</v>
      </c>
      <c r="O190">
        <v>450</v>
      </c>
      <c r="P190">
        <v>8550</v>
      </c>
      <c r="Q190" t="s">
        <v>58</v>
      </c>
    </row>
    <row r="191" spans="1:17">
      <c r="A191">
        <v>190</v>
      </c>
      <c r="B191">
        <v>190</v>
      </c>
      <c r="C191" s="12">
        <v>44651</v>
      </c>
      <c r="D191">
        <v>97</v>
      </c>
      <c r="E191">
        <v>1</v>
      </c>
      <c r="F191">
        <v>3</v>
      </c>
      <c r="G191" t="s">
        <v>22</v>
      </c>
      <c r="H191" t="s">
        <v>15</v>
      </c>
      <c r="I191" t="s">
        <v>16</v>
      </c>
      <c r="J191" t="s">
        <v>17</v>
      </c>
      <c r="K191">
        <v>9000</v>
      </c>
      <c r="L191" t="s">
        <v>18</v>
      </c>
      <c r="M191">
        <v>27000</v>
      </c>
      <c r="N191" t="s">
        <v>56</v>
      </c>
      <c r="O191">
        <v>1350</v>
      </c>
      <c r="P191">
        <v>25650</v>
      </c>
      <c r="Q191" t="s">
        <v>59</v>
      </c>
    </row>
    <row r="192" spans="1:17">
      <c r="A192">
        <v>191</v>
      </c>
      <c r="B192">
        <v>191</v>
      </c>
      <c r="C192" s="12">
        <v>44749</v>
      </c>
      <c r="D192">
        <v>60</v>
      </c>
      <c r="E192">
        <v>10</v>
      </c>
      <c r="F192">
        <v>1</v>
      </c>
      <c r="G192" t="s">
        <v>30</v>
      </c>
      <c r="H192" t="s">
        <v>20</v>
      </c>
      <c r="I192" t="s">
        <v>32</v>
      </c>
      <c r="J192" t="s">
        <v>17</v>
      </c>
      <c r="K192">
        <v>9000</v>
      </c>
      <c r="L192" t="s">
        <v>18</v>
      </c>
      <c r="M192">
        <v>9000</v>
      </c>
      <c r="N192" t="s">
        <v>56</v>
      </c>
      <c r="O192">
        <v>450</v>
      </c>
      <c r="P192">
        <v>8550</v>
      </c>
      <c r="Q192" t="s">
        <v>60</v>
      </c>
    </row>
    <row r="193" spans="1:17">
      <c r="A193">
        <v>192</v>
      </c>
      <c r="B193">
        <v>192</v>
      </c>
      <c r="C193" s="12">
        <v>44714</v>
      </c>
      <c r="D193">
        <v>26</v>
      </c>
      <c r="E193">
        <v>14</v>
      </c>
      <c r="F193">
        <v>1</v>
      </c>
      <c r="G193" t="s">
        <v>22</v>
      </c>
      <c r="H193" t="s">
        <v>20</v>
      </c>
      <c r="I193" t="s">
        <v>37</v>
      </c>
      <c r="J193" t="s">
        <v>17</v>
      </c>
      <c r="K193">
        <v>10000</v>
      </c>
      <c r="L193" t="s">
        <v>18</v>
      </c>
      <c r="M193">
        <v>10000</v>
      </c>
      <c r="N193" t="s">
        <v>56</v>
      </c>
      <c r="O193">
        <v>500</v>
      </c>
      <c r="P193">
        <v>9500</v>
      </c>
      <c r="Q193" t="s">
        <v>63</v>
      </c>
    </row>
    <row r="194" spans="1:17">
      <c r="A194">
        <v>193</v>
      </c>
      <c r="B194">
        <v>193</v>
      </c>
      <c r="C194" s="12">
        <v>44641</v>
      </c>
      <c r="D194">
        <v>4</v>
      </c>
      <c r="E194">
        <v>17</v>
      </c>
      <c r="F194">
        <v>2</v>
      </c>
      <c r="G194" t="s">
        <v>45</v>
      </c>
      <c r="H194" t="s">
        <v>20</v>
      </c>
      <c r="I194" t="s">
        <v>40</v>
      </c>
      <c r="J194" t="s">
        <v>17</v>
      </c>
      <c r="K194">
        <v>10000</v>
      </c>
      <c r="L194" t="s">
        <v>18</v>
      </c>
      <c r="M194">
        <v>20000</v>
      </c>
      <c r="N194" t="s">
        <v>56</v>
      </c>
      <c r="O194">
        <v>1000</v>
      </c>
      <c r="P194">
        <v>19000</v>
      </c>
      <c r="Q194" t="s">
        <v>59</v>
      </c>
    </row>
    <row r="195" spans="1:17">
      <c r="A195">
        <v>194</v>
      </c>
      <c r="B195">
        <v>194</v>
      </c>
      <c r="C195" s="12">
        <v>44590</v>
      </c>
      <c r="D195">
        <v>96</v>
      </c>
      <c r="E195">
        <v>5</v>
      </c>
      <c r="F195">
        <v>1</v>
      </c>
      <c r="G195" t="s">
        <v>19</v>
      </c>
      <c r="H195" t="s">
        <v>15</v>
      </c>
      <c r="I195" t="s">
        <v>26</v>
      </c>
      <c r="J195" t="s">
        <v>17</v>
      </c>
      <c r="K195">
        <v>9000</v>
      </c>
      <c r="L195" t="s">
        <v>25</v>
      </c>
      <c r="M195">
        <v>9000</v>
      </c>
      <c r="N195" t="s">
        <v>19</v>
      </c>
      <c r="O195">
        <v>0</v>
      </c>
      <c r="P195">
        <v>9000</v>
      </c>
      <c r="Q195" t="s">
        <v>62</v>
      </c>
    </row>
    <row r="196" spans="1:17">
      <c r="A196">
        <v>195</v>
      </c>
      <c r="B196">
        <v>195</v>
      </c>
      <c r="C196" s="12">
        <v>44600</v>
      </c>
      <c r="D196">
        <v>22</v>
      </c>
      <c r="E196">
        <v>14</v>
      </c>
      <c r="F196">
        <v>2</v>
      </c>
      <c r="G196" t="s">
        <v>14</v>
      </c>
      <c r="H196" t="s">
        <v>15</v>
      </c>
      <c r="I196" t="s">
        <v>37</v>
      </c>
      <c r="J196" t="s">
        <v>17</v>
      </c>
      <c r="K196">
        <v>10000</v>
      </c>
      <c r="L196" t="s">
        <v>18</v>
      </c>
      <c r="M196">
        <v>20000</v>
      </c>
      <c r="N196" t="s">
        <v>56</v>
      </c>
      <c r="O196">
        <v>1000</v>
      </c>
      <c r="P196">
        <v>19000</v>
      </c>
      <c r="Q196" t="s">
        <v>61</v>
      </c>
    </row>
    <row r="197" spans="1:17">
      <c r="A197">
        <v>196</v>
      </c>
      <c r="B197">
        <v>196</v>
      </c>
      <c r="C197" s="12">
        <v>44747</v>
      </c>
      <c r="D197">
        <v>6</v>
      </c>
      <c r="E197">
        <v>14</v>
      </c>
      <c r="F197">
        <v>1</v>
      </c>
      <c r="G197" t="s">
        <v>33</v>
      </c>
      <c r="H197" t="s">
        <v>15</v>
      </c>
      <c r="I197" t="s">
        <v>37</v>
      </c>
      <c r="J197" t="s">
        <v>17</v>
      </c>
      <c r="K197">
        <v>10000</v>
      </c>
      <c r="L197" t="s">
        <v>18</v>
      </c>
      <c r="M197">
        <v>10000</v>
      </c>
      <c r="N197" t="s">
        <v>56</v>
      </c>
      <c r="O197">
        <v>500</v>
      </c>
      <c r="P197">
        <v>9500</v>
      </c>
      <c r="Q197" t="s">
        <v>60</v>
      </c>
    </row>
    <row r="198" spans="1:17">
      <c r="A198">
        <v>197</v>
      </c>
      <c r="B198">
        <v>197</v>
      </c>
      <c r="C198" s="12">
        <v>44619</v>
      </c>
      <c r="D198">
        <v>18</v>
      </c>
      <c r="E198">
        <v>18</v>
      </c>
      <c r="F198">
        <v>3</v>
      </c>
      <c r="G198" t="s">
        <v>30</v>
      </c>
      <c r="H198" t="s">
        <v>20</v>
      </c>
      <c r="I198" t="s">
        <v>41</v>
      </c>
      <c r="J198" t="s">
        <v>17</v>
      </c>
      <c r="K198">
        <v>9000</v>
      </c>
      <c r="L198" t="s">
        <v>18</v>
      </c>
      <c r="M198">
        <v>27000</v>
      </c>
      <c r="N198" t="s">
        <v>56</v>
      </c>
      <c r="O198">
        <v>1350</v>
      </c>
      <c r="P198">
        <v>25650</v>
      </c>
      <c r="Q198" t="s">
        <v>61</v>
      </c>
    </row>
    <row r="199" spans="1:17">
      <c r="A199">
        <v>198</v>
      </c>
      <c r="B199">
        <v>198</v>
      </c>
      <c r="C199" s="12">
        <v>44618</v>
      </c>
      <c r="D199">
        <v>15</v>
      </c>
      <c r="E199">
        <v>2</v>
      </c>
      <c r="F199">
        <v>3</v>
      </c>
      <c r="G199" t="s">
        <v>30</v>
      </c>
      <c r="H199" t="s">
        <v>15</v>
      </c>
      <c r="I199" t="s">
        <v>21</v>
      </c>
      <c r="J199" t="s">
        <v>17</v>
      </c>
      <c r="K199">
        <v>9000</v>
      </c>
      <c r="L199" t="s">
        <v>18</v>
      </c>
      <c r="M199">
        <v>27000</v>
      </c>
      <c r="N199" t="s">
        <v>56</v>
      </c>
      <c r="O199">
        <v>1350</v>
      </c>
      <c r="P199">
        <v>25650</v>
      </c>
      <c r="Q199" t="s">
        <v>61</v>
      </c>
    </row>
    <row r="200" spans="1:17">
      <c r="A200">
        <v>199</v>
      </c>
      <c r="B200">
        <v>199</v>
      </c>
      <c r="C200" s="12">
        <v>44758</v>
      </c>
      <c r="D200">
        <v>20</v>
      </c>
      <c r="E200">
        <v>8</v>
      </c>
      <c r="F200">
        <v>1</v>
      </c>
      <c r="G200" t="s">
        <v>19</v>
      </c>
      <c r="H200" t="s">
        <v>20</v>
      </c>
      <c r="I200" t="s">
        <v>29</v>
      </c>
      <c r="J200" t="s">
        <v>17</v>
      </c>
      <c r="K200">
        <v>9000</v>
      </c>
      <c r="L200" t="s">
        <v>25</v>
      </c>
      <c r="M200">
        <v>9000</v>
      </c>
      <c r="N200" t="s">
        <v>19</v>
      </c>
      <c r="O200">
        <v>0</v>
      </c>
      <c r="P200">
        <v>9000</v>
      </c>
      <c r="Q200" t="s">
        <v>60</v>
      </c>
    </row>
    <row r="201" spans="1:17">
      <c r="A201">
        <v>200</v>
      </c>
      <c r="B201">
        <v>200</v>
      </c>
      <c r="C201" s="12">
        <v>44757</v>
      </c>
      <c r="D201">
        <v>58</v>
      </c>
      <c r="E201">
        <v>2</v>
      </c>
      <c r="F201">
        <v>2</v>
      </c>
      <c r="G201" t="s">
        <v>33</v>
      </c>
      <c r="H201" t="s">
        <v>15</v>
      </c>
      <c r="I201" t="s">
        <v>21</v>
      </c>
      <c r="J201" t="s">
        <v>17</v>
      </c>
      <c r="K201">
        <v>9000</v>
      </c>
      <c r="L201" t="s">
        <v>18</v>
      </c>
      <c r="M201">
        <v>18000</v>
      </c>
      <c r="N201" t="s">
        <v>56</v>
      </c>
      <c r="O201">
        <v>900</v>
      </c>
      <c r="P201">
        <v>17100</v>
      </c>
      <c r="Q201" t="s">
        <v>60</v>
      </c>
    </row>
    <row r="202" spans="1:17">
      <c r="A202">
        <v>201</v>
      </c>
      <c r="B202">
        <v>201</v>
      </c>
      <c r="C202" s="12">
        <v>44718</v>
      </c>
      <c r="D202">
        <v>39</v>
      </c>
      <c r="E202">
        <v>6</v>
      </c>
      <c r="F202">
        <v>3</v>
      </c>
      <c r="G202" t="s">
        <v>19</v>
      </c>
      <c r="H202" t="s">
        <v>15</v>
      </c>
      <c r="I202" t="s">
        <v>27</v>
      </c>
      <c r="J202" t="s">
        <v>17</v>
      </c>
      <c r="K202">
        <v>9000</v>
      </c>
      <c r="L202" t="s">
        <v>25</v>
      </c>
      <c r="M202">
        <v>27000</v>
      </c>
      <c r="N202" t="s">
        <v>19</v>
      </c>
      <c r="O202">
        <v>0</v>
      </c>
      <c r="P202">
        <v>27000</v>
      </c>
      <c r="Q202" t="s">
        <v>63</v>
      </c>
    </row>
    <row r="203" spans="1:17">
      <c r="A203">
        <v>202</v>
      </c>
      <c r="B203">
        <v>202</v>
      </c>
      <c r="C203" s="12">
        <v>44791</v>
      </c>
      <c r="D203">
        <v>12</v>
      </c>
      <c r="E203">
        <v>7</v>
      </c>
      <c r="F203">
        <v>2</v>
      </c>
      <c r="G203" t="s">
        <v>30</v>
      </c>
      <c r="H203" t="s">
        <v>15</v>
      </c>
      <c r="I203" t="s">
        <v>28</v>
      </c>
      <c r="J203" t="s">
        <v>17</v>
      </c>
      <c r="K203">
        <v>9000</v>
      </c>
      <c r="L203" t="s">
        <v>25</v>
      </c>
      <c r="M203">
        <v>18000</v>
      </c>
      <c r="N203" t="s">
        <v>56</v>
      </c>
      <c r="O203">
        <v>900</v>
      </c>
      <c r="P203">
        <v>17100</v>
      </c>
      <c r="Q203" t="s">
        <v>58</v>
      </c>
    </row>
    <row r="204" spans="1:17">
      <c r="A204">
        <v>203</v>
      </c>
      <c r="B204">
        <v>203</v>
      </c>
      <c r="C204" s="12">
        <v>44789</v>
      </c>
      <c r="D204">
        <v>44</v>
      </c>
      <c r="E204">
        <v>6</v>
      </c>
      <c r="F204">
        <v>1</v>
      </c>
      <c r="G204" t="s">
        <v>19</v>
      </c>
      <c r="H204" t="s">
        <v>15</v>
      </c>
      <c r="I204" t="s">
        <v>27</v>
      </c>
      <c r="J204" t="s">
        <v>17</v>
      </c>
      <c r="K204">
        <v>9000</v>
      </c>
      <c r="L204" t="s">
        <v>25</v>
      </c>
      <c r="M204">
        <v>9000</v>
      </c>
      <c r="N204" t="s">
        <v>19</v>
      </c>
      <c r="O204">
        <v>0</v>
      </c>
      <c r="P204">
        <v>9000</v>
      </c>
      <c r="Q204" t="s">
        <v>58</v>
      </c>
    </row>
    <row r="205" spans="1:17">
      <c r="A205">
        <v>204</v>
      </c>
      <c r="B205">
        <v>204</v>
      </c>
      <c r="C205" s="12">
        <v>44713</v>
      </c>
      <c r="D205">
        <v>56</v>
      </c>
      <c r="E205">
        <v>16</v>
      </c>
      <c r="F205">
        <v>3</v>
      </c>
      <c r="G205" t="s">
        <v>19</v>
      </c>
      <c r="H205" t="s">
        <v>15</v>
      </c>
      <c r="I205" t="s">
        <v>39</v>
      </c>
      <c r="J205" t="s">
        <v>17</v>
      </c>
      <c r="K205">
        <v>10000</v>
      </c>
      <c r="L205" t="s">
        <v>18</v>
      </c>
      <c r="M205">
        <v>30000</v>
      </c>
      <c r="N205" t="s">
        <v>19</v>
      </c>
      <c r="O205">
        <v>0</v>
      </c>
      <c r="P205">
        <v>30000</v>
      </c>
      <c r="Q205" t="s">
        <v>63</v>
      </c>
    </row>
    <row r="206" spans="1:17">
      <c r="A206">
        <v>205</v>
      </c>
      <c r="B206">
        <v>205</v>
      </c>
      <c r="C206" s="12">
        <v>44608</v>
      </c>
      <c r="D206">
        <v>9</v>
      </c>
      <c r="E206">
        <v>13</v>
      </c>
      <c r="F206">
        <v>2</v>
      </c>
      <c r="G206" t="s">
        <v>19</v>
      </c>
      <c r="H206" t="s">
        <v>15</v>
      </c>
      <c r="I206" t="s">
        <v>36</v>
      </c>
      <c r="J206" t="s">
        <v>17</v>
      </c>
      <c r="K206">
        <v>10000</v>
      </c>
      <c r="L206" t="s">
        <v>18</v>
      </c>
      <c r="M206">
        <v>20000</v>
      </c>
      <c r="N206" t="s">
        <v>19</v>
      </c>
      <c r="O206">
        <v>0</v>
      </c>
      <c r="P206">
        <v>20000</v>
      </c>
      <c r="Q206" t="s">
        <v>61</v>
      </c>
    </row>
    <row r="207" spans="1:17">
      <c r="A207">
        <v>206</v>
      </c>
      <c r="B207">
        <v>206</v>
      </c>
      <c r="C207" s="12">
        <v>44563</v>
      </c>
      <c r="D207">
        <v>12</v>
      </c>
      <c r="E207">
        <v>11</v>
      </c>
      <c r="F207">
        <v>2</v>
      </c>
      <c r="G207" t="s">
        <v>33</v>
      </c>
      <c r="H207" t="s">
        <v>15</v>
      </c>
      <c r="I207" t="s">
        <v>34</v>
      </c>
      <c r="J207" t="s">
        <v>17</v>
      </c>
      <c r="K207">
        <v>10000</v>
      </c>
      <c r="L207" t="s">
        <v>18</v>
      </c>
      <c r="M207">
        <v>20000</v>
      </c>
      <c r="N207" t="s">
        <v>56</v>
      </c>
      <c r="O207">
        <v>1000</v>
      </c>
      <c r="P207">
        <v>19000</v>
      </c>
      <c r="Q207" t="s">
        <v>62</v>
      </c>
    </row>
    <row r="208" spans="1:17">
      <c r="A208">
        <v>207</v>
      </c>
      <c r="B208">
        <v>207</v>
      </c>
      <c r="C208" s="12">
        <v>44712</v>
      </c>
      <c r="D208">
        <v>28</v>
      </c>
      <c r="E208">
        <v>17</v>
      </c>
      <c r="F208">
        <v>3</v>
      </c>
      <c r="G208" t="s">
        <v>19</v>
      </c>
      <c r="H208" t="s">
        <v>15</v>
      </c>
      <c r="I208" t="s">
        <v>40</v>
      </c>
      <c r="J208" t="s">
        <v>17</v>
      </c>
      <c r="K208">
        <v>10000</v>
      </c>
      <c r="L208" t="s">
        <v>18</v>
      </c>
      <c r="M208">
        <v>30000</v>
      </c>
      <c r="N208" t="s">
        <v>19</v>
      </c>
      <c r="O208">
        <v>0</v>
      </c>
      <c r="P208">
        <v>30000</v>
      </c>
      <c r="Q208" t="s">
        <v>64</v>
      </c>
    </row>
    <row r="209" spans="1:17">
      <c r="A209">
        <v>208</v>
      </c>
      <c r="B209">
        <v>208</v>
      </c>
      <c r="C209" s="12">
        <v>44760</v>
      </c>
      <c r="D209">
        <v>32</v>
      </c>
      <c r="E209">
        <v>17</v>
      </c>
      <c r="F209">
        <v>3</v>
      </c>
      <c r="G209" t="s">
        <v>45</v>
      </c>
      <c r="H209" t="s">
        <v>15</v>
      </c>
      <c r="I209" t="s">
        <v>40</v>
      </c>
      <c r="J209" t="s">
        <v>17</v>
      </c>
      <c r="K209">
        <v>10000</v>
      </c>
      <c r="L209" t="s">
        <v>18</v>
      </c>
      <c r="M209">
        <v>30000</v>
      </c>
      <c r="N209" t="s">
        <v>56</v>
      </c>
      <c r="O209">
        <v>1500</v>
      </c>
      <c r="P209">
        <v>28500</v>
      </c>
      <c r="Q209" t="s">
        <v>60</v>
      </c>
    </row>
    <row r="210" spans="1:17">
      <c r="A210">
        <v>209</v>
      </c>
      <c r="B210">
        <v>209</v>
      </c>
      <c r="C210" s="12">
        <v>44586</v>
      </c>
      <c r="D210">
        <v>78</v>
      </c>
      <c r="E210">
        <v>10</v>
      </c>
      <c r="F210">
        <v>2</v>
      </c>
      <c r="G210" t="s">
        <v>22</v>
      </c>
      <c r="H210" t="s">
        <v>20</v>
      </c>
      <c r="I210" t="s">
        <v>32</v>
      </c>
      <c r="J210" t="s">
        <v>17</v>
      </c>
      <c r="K210">
        <v>9000</v>
      </c>
      <c r="L210" t="s">
        <v>18</v>
      </c>
      <c r="M210">
        <v>18000</v>
      </c>
      <c r="N210" t="s">
        <v>56</v>
      </c>
      <c r="O210">
        <v>900</v>
      </c>
      <c r="P210">
        <v>17100</v>
      </c>
      <c r="Q210" t="s">
        <v>62</v>
      </c>
    </row>
    <row r="211" spans="1:17">
      <c r="A211">
        <v>210</v>
      </c>
      <c r="B211">
        <v>210</v>
      </c>
      <c r="C211" s="12">
        <v>44790</v>
      </c>
      <c r="D211">
        <v>16</v>
      </c>
      <c r="E211">
        <v>9</v>
      </c>
      <c r="F211">
        <v>1</v>
      </c>
      <c r="G211" t="s">
        <v>33</v>
      </c>
      <c r="H211" t="s">
        <v>15</v>
      </c>
      <c r="I211" t="s">
        <v>31</v>
      </c>
      <c r="J211" t="s">
        <v>17</v>
      </c>
      <c r="K211">
        <v>9000</v>
      </c>
      <c r="L211" t="s">
        <v>25</v>
      </c>
      <c r="M211">
        <v>9000</v>
      </c>
      <c r="N211" t="s">
        <v>56</v>
      </c>
      <c r="O211">
        <v>450</v>
      </c>
      <c r="P211">
        <v>8550</v>
      </c>
      <c r="Q211" t="s">
        <v>58</v>
      </c>
    </row>
    <row r="212" spans="1:17">
      <c r="A212">
        <v>211</v>
      </c>
      <c r="B212">
        <v>211</v>
      </c>
      <c r="C212" s="12">
        <v>44747</v>
      </c>
      <c r="D212">
        <v>48</v>
      </c>
      <c r="E212">
        <v>10</v>
      </c>
      <c r="F212">
        <v>2</v>
      </c>
      <c r="G212" t="s">
        <v>33</v>
      </c>
      <c r="H212" t="s">
        <v>15</v>
      </c>
      <c r="I212" t="s">
        <v>32</v>
      </c>
      <c r="J212" t="s">
        <v>17</v>
      </c>
      <c r="K212">
        <v>9000</v>
      </c>
      <c r="L212" t="s">
        <v>18</v>
      </c>
      <c r="M212">
        <v>18000</v>
      </c>
      <c r="N212" t="s">
        <v>56</v>
      </c>
      <c r="O212">
        <v>900</v>
      </c>
      <c r="P212">
        <v>17100</v>
      </c>
      <c r="Q212" t="s">
        <v>60</v>
      </c>
    </row>
    <row r="213" spans="1:17">
      <c r="A213">
        <v>212</v>
      </c>
      <c r="B213">
        <v>212</v>
      </c>
      <c r="C213" s="12">
        <v>44799</v>
      </c>
      <c r="D213">
        <v>29</v>
      </c>
      <c r="E213">
        <v>11</v>
      </c>
      <c r="F213">
        <v>3</v>
      </c>
      <c r="G213" t="s">
        <v>22</v>
      </c>
      <c r="H213" t="s">
        <v>15</v>
      </c>
      <c r="I213" t="s">
        <v>34</v>
      </c>
      <c r="J213" t="s">
        <v>17</v>
      </c>
      <c r="K213">
        <v>10000</v>
      </c>
      <c r="L213" t="s">
        <v>18</v>
      </c>
      <c r="M213">
        <v>30000</v>
      </c>
      <c r="N213" t="s">
        <v>56</v>
      </c>
      <c r="O213">
        <v>1500</v>
      </c>
      <c r="P213">
        <v>28500</v>
      </c>
      <c r="Q213" t="s">
        <v>58</v>
      </c>
    </row>
    <row r="214" spans="1:17">
      <c r="A214">
        <v>213</v>
      </c>
      <c r="B214">
        <v>213</v>
      </c>
      <c r="C214" s="12">
        <v>44741</v>
      </c>
      <c r="D214">
        <v>21</v>
      </c>
      <c r="E214">
        <v>10</v>
      </c>
      <c r="F214">
        <v>3</v>
      </c>
      <c r="G214" t="s">
        <v>14</v>
      </c>
      <c r="H214" t="s">
        <v>15</v>
      </c>
      <c r="I214" t="s">
        <v>32</v>
      </c>
      <c r="J214" t="s">
        <v>17</v>
      </c>
      <c r="K214">
        <v>9000</v>
      </c>
      <c r="L214" t="s">
        <v>18</v>
      </c>
      <c r="M214">
        <v>27000</v>
      </c>
      <c r="N214" t="s">
        <v>56</v>
      </c>
      <c r="O214">
        <v>1350</v>
      </c>
      <c r="P214">
        <v>25650</v>
      </c>
      <c r="Q214" t="s">
        <v>63</v>
      </c>
    </row>
    <row r="215" spans="1:17">
      <c r="A215">
        <v>214</v>
      </c>
      <c r="B215">
        <v>214</v>
      </c>
      <c r="C215" s="12">
        <v>44607</v>
      </c>
      <c r="D215">
        <v>48</v>
      </c>
      <c r="E215">
        <v>14</v>
      </c>
      <c r="F215">
        <v>2</v>
      </c>
      <c r="G215" t="s">
        <v>14</v>
      </c>
      <c r="H215" t="s">
        <v>20</v>
      </c>
      <c r="I215" t="s">
        <v>37</v>
      </c>
      <c r="J215" t="s">
        <v>17</v>
      </c>
      <c r="K215">
        <v>10000</v>
      </c>
      <c r="L215" t="s">
        <v>18</v>
      </c>
      <c r="M215">
        <v>20000</v>
      </c>
      <c r="N215" t="s">
        <v>56</v>
      </c>
      <c r="O215">
        <v>1000</v>
      </c>
      <c r="P215">
        <v>19000</v>
      </c>
      <c r="Q215" t="s">
        <v>61</v>
      </c>
    </row>
    <row r="216" spans="1:17">
      <c r="A216">
        <v>215</v>
      </c>
      <c r="B216">
        <v>215</v>
      </c>
      <c r="C216" s="12">
        <v>44617</v>
      </c>
      <c r="D216">
        <v>15</v>
      </c>
      <c r="E216">
        <v>12</v>
      </c>
      <c r="F216">
        <v>3</v>
      </c>
      <c r="G216" t="s">
        <v>45</v>
      </c>
      <c r="H216" t="s">
        <v>20</v>
      </c>
      <c r="I216" t="s">
        <v>35</v>
      </c>
      <c r="J216" t="s">
        <v>17</v>
      </c>
      <c r="K216">
        <v>10000</v>
      </c>
      <c r="L216" t="s">
        <v>18</v>
      </c>
      <c r="M216">
        <v>30000</v>
      </c>
      <c r="N216" t="s">
        <v>56</v>
      </c>
      <c r="O216">
        <v>1500</v>
      </c>
      <c r="P216">
        <v>28500</v>
      </c>
      <c r="Q216" t="s">
        <v>61</v>
      </c>
    </row>
    <row r="217" spans="1:17">
      <c r="A217">
        <v>216</v>
      </c>
      <c r="B217">
        <v>216</v>
      </c>
      <c r="C217" s="12">
        <v>44598</v>
      </c>
      <c r="D217">
        <v>29</v>
      </c>
      <c r="E217">
        <v>17</v>
      </c>
      <c r="F217">
        <v>1</v>
      </c>
      <c r="G217" t="s">
        <v>19</v>
      </c>
      <c r="H217" t="s">
        <v>20</v>
      </c>
      <c r="I217" t="s">
        <v>40</v>
      </c>
      <c r="J217" t="s">
        <v>17</v>
      </c>
      <c r="K217">
        <v>10000</v>
      </c>
      <c r="L217" t="s">
        <v>18</v>
      </c>
      <c r="M217">
        <v>10000</v>
      </c>
      <c r="N217" t="s">
        <v>19</v>
      </c>
      <c r="O217">
        <v>0</v>
      </c>
      <c r="P217">
        <v>10000</v>
      </c>
      <c r="Q217" t="s">
        <v>61</v>
      </c>
    </row>
    <row r="218" spans="1:17">
      <c r="A218">
        <v>217</v>
      </c>
      <c r="B218">
        <v>217</v>
      </c>
      <c r="C218" s="12">
        <v>44777</v>
      </c>
      <c r="D218">
        <v>30</v>
      </c>
      <c r="E218">
        <v>4</v>
      </c>
      <c r="F218">
        <v>3</v>
      </c>
      <c r="G218" t="s">
        <v>33</v>
      </c>
      <c r="H218" t="s">
        <v>20</v>
      </c>
      <c r="I218" t="s">
        <v>24</v>
      </c>
      <c r="J218" t="s">
        <v>17</v>
      </c>
      <c r="K218">
        <v>9000</v>
      </c>
      <c r="L218" t="s">
        <v>25</v>
      </c>
      <c r="M218">
        <v>27000</v>
      </c>
      <c r="N218" t="s">
        <v>56</v>
      </c>
      <c r="O218">
        <v>1350</v>
      </c>
      <c r="P218">
        <v>25650</v>
      </c>
      <c r="Q218" t="s">
        <v>58</v>
      </c>
    </row>
    <row r="219" spans="1:17">
      <c r="A219">
        <v>218</v>
      </c>
      <c r="B219">
        <v>218</v>
      </c>
      <c r="C219" s="12">
        <v>44758</v>
      </c>
      <c r="D219">
        <v>51</v>
      </c>
      <c r="E219">
        <v>12</v>
      </c>
      <c r="F219">
        <v>1</v>
      </c>
      <c r="G219" t="s">
        <v>22</v>
      </c>
      <c r="H219" t="s">
        <v>20</v>
      </c>
      <c r="I219" t="s">
        <v>35</v>
      </c>
      <c r="J219" t="s">
        <v>17</v>
      </c>
      <c r="K219">
        <v>10000</v>
      </c>
      <c r="L219" t="s">
        <v>18</v>
      </c>
      <c r="M219">
        <v>10000</v>
      </c>
      <c r="N219" t="s">
        <v>56</v>
      </c>
      <c r="O219">
        <v>500</v>
      </c>
      <c r="P219">
        <v>9500</v>
      </c>
      <c r="Q219" t="s">
        <v>60</v>
      </c>
    </row>
    <row r="220" spans="1:17">
      <c r="A220">
        <v>219</v>
      </c>
      <c r="B220">
        <v>219</v>
      </c>
      <c r="C220" s="12">
        <v>44646</v>
      </c>
      <c r="D220">
        <v>98</v>
      </c>
      <c r="E220">
        <v>9</v>
      </c>
      <c r="F220">
        <v>3</v>
      </c>
      <c r="G220" t="s">
        <v>30</v>
      </c>
      <c r="H220" t="s">
        <v>20</v>
      </c>
      <c r="I220" t="s">
        <v>31</v>
      </c>
      <c r="J220" t="s">
        <v>17</v>
      </c>
      <c r="K220">
        <v>9000</v>
      </c>
      <c r="L220" t="s">
        <v>25</v>
      </c>
      <c r="M220">
        <v>27000</v>
      </c>
      <c r="N220" t="s">
        <v>56</v>
      </c>
      <c r="O220">
        <v>1350</v>
      </c>
      <c r="P220">
        <v>25650</v>
      </c>
      <c r="Q220" t="s">
        <v>59</v>
      </c>
    </row>
    <row r="221" spans="1:17">
      <c r="A221">
        <v>220</v>
      </c>
      <c r="B221">
        <v>220</v>
      </c>
      <c r="C221" s="12">
        <v>44610</v>
      </c>
      <c r="D221">
        <v>46</v>
      </c>
      <c r="E221">
        <v>11</v>
      </c>
      <c r="F221">
        <v>3</v>
      </c>
      <c r="G221" t="s">
        <v>14</v>
      </c>
      <c r="H221" t="s">
        <v>15</v>
      </c>
      <c r="I221" t="s">
        <v>34</v>
      </c>
      <c r="J221" t="s">
        <v>17</v>
      </c>
      <c r="K221">
        <v>10000</v>
      </c>
      <c r="L221" t="s">
        <v>18</v>
      </c>
      <c r="M221">
        <v>30000</v>
      </c>
      <c r="N221" t="s">
        <v>56</v>
      </c>
      <c r="O221">
        <v>1500</v>
      </c>
      <c r="P221">
        <v>28500</v>
      </c>
      <c r="Q221" t="s">
        <v>61</v>
      </c>
    </row>
    <row r="222" spans="1:17">
      <c r="A222">
        <v>221</v>
      </c>
      <c r="B222">
        <v>221</v>
      </c>
      <c r="C222" s="12">
        <v>44731</v>
      </c>
      <c r="D222">
        <v>14</v>
      </c>
      <c r="E222">
        <v>2</v>
      </c>
      <c r="F222">
        <v>1</v>
      </c>
      <c r="G222" t="s">
        <v>19</v>
      </c>
      <c r="H222" t="s">
        <v>20</v>
      </c>
      <c r="I222" t="s">
        <v>21</v>
      </c>
      <c r="J222" t="s">
        <v>17</v>
      </c>
      <c r="K222">
        <v>9000</v>
      </c>
      <c r="L222" t="s">
        <v>18</v>
      </c>
      <c r="M222">
        <v>9000</v>
      </c>
      <c r="N222" t="s">
        <v>19</v>
      </c>
      <c r="O222">
        <v>0</v>
      </c>
      <c r="P222">
        <v>9000</v>
      </c>
      <c r="Q222" t="s">
        <v>63</v>
      </c>
    </row>
    <row r="223" spans="1:17">
      <c r="A223">
        <v>222</v>
      </c>
      <c r="B223">
        <v>222</v>
      </c>
      <c r="C223" s="12">
        <v>44657</v>
      </c>
      <c r="D223">
        <v>18</v>
      </c>
      <c r="E223">
        <v>14</v>
      </c>
      <c r="F223">
        <v>1</v>
      </c>
      <c r="G223" t="s">
        <v>22</v>
      </c>
      <c r="H223" t="s">
        <v>15</v>
      </c>
      <c r="I223" t="s">
        <v>37</v>
      </c>
      <c r="J223" t="s">
        <v>17</v>
      </c>
      <c r="K223">
        <v>10000</v>
      </c>
      <c r="L223" t="s">
        <v>18</v>
      </c>
      <c r="M223">
        <v>10000</v>
      </c>
      <c r="N223" t="s">
        <v>56</v>
      </c>
      <c r="O223">
        <v>500</v>
      </c>
      <c r="P223">
        <v>9500</v>
      </c>
      <c r="Q223" t="s">
        <v>57</v>
      </c>
    </row>
    <row r="224" spans="1:17">
      <c r="A224">
        <v>223</v>
      </c>
      <c r="B224">
        <v>223</v>
      </c>
      <c r="C224" s="12">
        <v>44607</v>
      </c>
      <c r="D224">
        <v>75</v>
      </c>
      <c r="E224">
        <v>14</v>
      </c>
      <c r="F224">
        <v>2</v>
      </c>
      <c r="G224" t="s">
        <v>14</v>
      </c>
      <c r="H224" t="s">
        <v>15</v>
      </c>
      <c r="I224" t="s">
        <v>37</v>
      </c>
      <c r="J224" t="s">
        <v>17</v>
      </c>
      <c r="K224">
        <v>10000</v>
      </c>
      <c r="L224" t="s">
        <v>18</v>
      </c>
      <c r="M224">
        <v>20000</v>
      </c>
      <c r="N224" t="s">
        <v>56</v>
      </c>
      <c r="O224">
        <v>1000</v>
      </c>
      <c r="P224">
        <v>19000</v>
      </c>
      <c r="Q224" t="s">
        <v>61</v>
      </c>
    </row>
    <row r="225" spans="1:17">
      <c r="A225">
        <v>224</v>
      </c>
      <c r="B225">
        <v>224</v>
      </c>
      <c r="C225" s="12">
        <v>44568</v>
      </c>
      <c r="D225">
        <v>72</v>
      </c>
      <c r="E225">
        <v>3</v>
      </c>
      <c r="F225">
        <v>2</v>
      </c>
      <c r="G225" t="s">
        <v>30</v>
      </c>
      <c r="H225" t="s">
        <v>15</v>
      </c>
      <c r="I225" t="s">
        <v>23</v>
      </c>
      <c r="J225" t="s">
        <v>17</v>
      </c>
      <c r="K225">
        <v>9000</v>
      </c>
      <c r="L225" t="s">
        <v>18</v>
      </c>
      <c r="M225">
        <v>18000</v>
      </c>
      <c r="N225" t="s">
        <v>56</v>
      </c>
      <c r="O225">
        <v>900</v>
      </c>
      <c r="P225">
        <v>17100</v>
      </c>
      <c r="Q225" t="s">
        <v>62</v>
      </c>
    </row>
    <row r="226" spans="1:17">
      <c r="A226">
        <v>225</v>
      </c>
      <c r="B226">
        <v>225</v>
      </c>
      <c r="C226" s="12">
        <v>44692</v>
      </c>
      <c r="D226">
        <v>87</v>
      </c>
      <c r="E226">
        <v>8</v>
      </c>
      <c r="F226">
        <v>3</v>
      </c>
      <c r="G226" t="s">
        <v>33</v>
      </c>
      <c r="H226" t="s">
        <v>15</v>
      </c>
      <c r="I226" t="s">
        <v>29</v>
      </c>
      <c r="J226" t="s">
        <v>17</v>
      </c>
      <c r="K226">
        <v>9000</v>
      </c>
      <c r="L226" t="s">
        <v>25</v>
      </c>
      <c r="M226">
        <v>27000</v>
      </c>
      <c r="N226" t="s">
        <v>56</v>
      </c>
      <c r="O226">
        <v>1350</v>
      </c>
      <c r="P226">
        <v>25650</v>
      </c>
      <c r="Q226" t="s">
        <v>64</v>
      </c>
    </row>
    <row r="227" spans="1:17">
      <c r="A227">
        <v>226</v>
      </c>
      <c r="B227">
        <v>226</v>
      </c>
      <c r="C227" s="12">
        <v>44739</v>
      </c>
      <c r="D227">
        <v>16</v>
      </c>
      <c r="E227">
        <v>17</v>
      </c>
      <c r="F227">
        <v>1</v>
      </c>
      <c r="G227" t="s">
        <v>22</v>
      </c>
      <c r="H227" t="s">
        <v>20</v>
      </c>
      <c r="I227" t="s">
        <v>40</v>
      </c>
      <c r="J227" t="s">
        <v>17</v>
      </c>
      <c r="K227">
        <v>10000</v>
      </c>
      <c r="L227" t="s">
        <v>18</v>
      </c>
      <c r="M227">
        <v>10000</v>
      </c>
      <c r="N227" t="s">
        <v>56</v>
      </c>
      <c r="O227">
        <v>500</v>
      </c>
      <c r="P227">
        <v>9500</v>
      </c>
      <c r="Q227" t="s">
        <v>63</v>
      </c>
    </row>
    <row r="228" spans="1:17">
      <c r="A228">
        <v>227</v>
      </c>
      <c r="B228">
        <v>227</v>
      </c>
      <c r="C228" s="12">
        <v>44762</v>
      </c>
      <c r="D228">
        <v>20</v>
      </c>
      <c r="E228">
        <v>14</v>
      </c>
      <c r="F228">
        <v>2</v>
      </c>
      <c r="G228" t="s">
        <v>14</v>
      </c>
      <c r="H228" t="s">
        <v>15</v>
      </c>
      <c r="I228" t="s">
        <v>37</v>
      </c>
      <c r="J228" t="s">
        <v>17</v>
      </c>
      <c r="K228">
        <v>10000</v>
      </c>
      <c r="L228" t="s">
        <v>18</v>
      </c>
      <c r="M228">
        <v>20000</v>
      </c>
      <c r="N228" t="s">
        <v>56</v>
      </c>
      <c r="O228">
        <v>1000</v>
      </c>
      <c r="P228">
        <v>19000</v>
      </c>
      <c r="Q228" t="s">
        <v>60</v>
      </c>
    </row>
    <row r="229" spans="1:17">
      <c r="A229">
        <v>228</v>
      </c>
      <c r="B229">
        <v>228</v>
      </c>
      <c r="C229" s="12">
        <v>44799</v>
      </c>
      <c r="D229">
        <v>32</v>
      </c>
      <c r="E229">
        <v>16</v>
      </c>
      <c r="F229">
        <v>1</v>
      </c>
      <c r="G229" t="s">
        <v>22</v>
      </c>
      <c r="H229" t="s">
        <v>20</v>
      </c>
      <c r="I229" t="s">
        <v>39</v>
      </c>
      <c r="J229" t="s">
        <v>17</v>
      </c>
      <c r="K229">
        <v>10000</v>
      </c>
      <c r="L229" t="s">
        <v>18</v>
      </c>
      <c r="M229">
        <v>10000</v>
      </c>
      <c r="N229" t="s">
        <v>56</v>
      </c>
      <c r="O229">
        <v>500</v>
      </c>
      <c r="P229">
        <v>9500</v>
      </c>
      <c r="Q229" t="s">
        <v>58</v>
      </c>
    </row>
    <row r="230" spans="1:17">
      <c r="A230">
        <v>229</v>
      </c>
      <c r="B230">
        <v>229</v>
      </c>
      <c r="C230" s="12">
        <v>44680</v>
      </c>
      <c r="D230">
        <v>78</v>
      </c>
      <c r="E230">
        <v>8</v>
      </c>
      <c r="F230">
        <v>1</v>
      </c>
      <c r="G230" t="s">
        <v>22</v>
      </c>
      <c r="H230" t="s">
        <v>20</v>
      </c>
      <c r="I230" t="s">
        <v>29</v>
      </c>
      <c r="J230" t="s">
        <v>17</v>
      </c>
      <c r="K230">
        <v>9000</v>
      </c>
      <c r="L230" t="s">
        <v>25</v>
      </c>
      <c r="M230">
        <v>9000</v>
      </c>
      <c r="N230" t="s">
        <v>56</v>
      </c>
      <c r="O230">
        <v>450</v>
      </c>
      <c r="P230">
        <v>8550</v>
      </c>
      <c r="Q230" t="s">
        <v>57</v>
      </c>
    </row>
    <row r="231" spans="1:17">
      <c r="A231">
        <v>230</v>
      </c>
      <c r="B231">
        <v>230</v>
      </c>
      <c r="C231" s="12">
        <v>44640</v>
      </c>
      <c r="D231">
        <v>45</v>
      </c>
      <c r="E231">
        <v>11</v>
      </c>
      <c r="F231">
        <v>2</v>
      </c>
      <c r="G231" t="s">
        <v>14</v>
      </c>
      <c r="H231" t="s">
        <v>15</v>
      </c>
      <c r="I231" t="s">
        <v>34</v>
      </c>
      <c r="J231" t="s">
        <v>17</v>
      </c>
      <c r="K231">
        <v>10000</v>
      </c>
      <c r="L231" t="s">
        <v>18</v>
      </c>
      <c r="M231">
        <v>20000</v>
      </c>
      <c r="N231" t="s">
        <v>56</v>
      </c>
      <c r="O231">
        <v>1000</v>
      </c>
      <c r="P231">
        <v>19000</v>
      </c>
      <c r="Q231" t="s">
        <v>59</v>
      </c>
    </row>
    <row r="232" spans="1:17">
      <c r="A232">
        <v>231</v>
      </c>
      <c r="B232">
        <v>231</v>
      </c>
      <c r="C232" s="12">
        <v>44721</v>
      </c>
      <c r="D232">
        <v>66</v>
      </c>
      <c r="E232">
        <v>9</v>
      </c>
      <c r="F232">
        <v>2</v>
      </c>
      <c r="G232" t="s">
        <v>19</v>
      </c>
      <c r="H232" t="s">
        <v>15</v>
      </c>
      <c r="I232" t="s">
        <v>31</v>
      </c>
      <c r="J232" t="s">
        <v>17</v>
      </c>
      <c r="K232">
        <v>9000</v>
      </c>
      <c r="L232" t="s">
        <v>25</v>
      </c>
      <c r="M232">
        <v>18000</v>
      </c>
      <c r="N232" t="s">
        <v>19</v>
      </c>
      <c r="O232">
        <v>0</v>
      </c>
      <c r="P232">
        <v>18000</v>
      </c>
      <c r="Q232" t="s">
        <v>63</v>
      </c>
    </row>
    <row r="233" spans="1:17">
      <c r="A233">
        <v>232</v>
      </c>
      <c r="B233">
        <v>232</v>
      </c>
      <c r="C233" s="12">
        <v>44590</v>
      </c>
      <c r="D233">
        <v>50</v>
      </c>
      <c r="E233">
        <v>15</v>
      </c>
      <c r="F233">
        <v>2</v>
      </c>
      <c r="G233" t="s">
        <v>19</v>
      </c>
      <c r="H233" t="s">
        <v>15</v>
      </c>
      <c r="I233" t="s">
        <v>38</v>
      </c>
      <c r="J233" t="s">
        <v>17</v>
      </c>
      <c r="K233">
        <v>10000</v>
      </c>
      <c r="L233" t="s">
        <v>18</v>
      </c>
      <c r="M233">
        <v>20000</v>
      </c>
      <c r="N233" t="s">
        <v>19</v>
      </c>
      <c r="O233">
        <v>0</v>
      </c>
      <c r="P233">
        <v>20000</v>
      </c>
      <c r="Q233" t="s">
        <v>62</v>
      </c>
    </row>
    <row r="234" spans="1:17">
      <c r="A234">
        <v>233</v>
      </c>
      <c r="B234">
        <v>233</v>
      </c>
      <c r="C234" s="12">
        <v>44641</v>
      </c>
      <c r="D234">
        <v>2</v>
      </c>
      <c r="E234">
        <v>5</v>
      </c>
      <c r="F234">
        <v>3</v>
      </c>
      <c r="G234" t="s">
        <v>19</v>
      </c>
      <c r="H234" t="s">
        <v>15</v>
      </c>
      <c r="I234" t="s">
        <v>26</v>
      </c>
      <c r="J234" t="s">
        <v>17</v>
      </c>
      <c r="K234">
        <v>9000</v>
      </c>
      <c r="L234" t="s">
        <v>25</v>
      </c>
      <c r="M234">
        <v>27000</v>
      </c>
      <c r="N234" t="s">
        <v>19</v>
      </c>
      <c r="O234">
        <v>0</v>
      </c>
      <c r="P234">
        <v>27000</v>
      </c>
      <c r="Q234" t="s">
        <v>59</v>
      </c>
    </row>
    <row r="235" spans="1:17">
      <c r="A235">
        <v>234</v>
      </c>
      <c r="B235">
        <v>234</v>
      </c>
      <c r="C235" s="12">
        <v>44680</v>
      </c>
      <c r="D235">
        <v>74</v>
      </c>
      <c r="E235">
        <v>14</v>
      </c>
      <c r="F235">
        <v>1</v>
      </c>
      <c r="G235" t="s">
        <v>22</v>
      </c>
      <c r="H235" t="s">
        <v>15</v>
      </c>
      <c r="I235" t="s">
        <v>37</v>
      </c>
      <c r="J235" t="s">
        <v>17</v>
      </c>
      <c r="K235">
        <v>10000</v>
      </c>
      <c r="L235" t="s">
        <v>18</v>
      </c>
      <c r="M235">
        <v>10000</v>
      </c>
      <c r="N235" t="s">
        <v>56</v>
      </c>
      <c r="O235">
        <v>500</v>
      </c>
      <c r="P235">
        <v>9500</v>
      </c>
      <c r="Q235" t="s">
        <v>57</v>
      </c>
    </row>
    <row r="236" spans="1:17">
      <c r="A236">
        <v>235</v>
      </c>
      <c r="B236">
        <v>235</v>
      </c>
      <c r="C236" s="12">
        <v>44734</v>
      </c>
      <c r="D236">
        <v>72</v>
      </c>
      <c r="E236">
        <v>12</v>
      </c>
      <c r="F236">
        <v>1</v>
      </c>
      <c r="G236" t="s">
        <v>19</v>
      </c>
      <c r="H236" t="s">
        <v>15</v>
      </c>
      <c r="I236" t="s">
        <v>35</v>
      </c>
      <c r="J236" t="s">
        <v>17</v>
      </c>
      <c r="K236">
        <v>10000</v>
      </c>
      <c r="L236" t="s">
        <v>18</v>
      </c>
      <c r="M236">
        <v>10000</v>
      </c>
      <c r="N236" t="s">
        <v>19</v>
      </c>
      <c r="O236">
        <v>0</v>
      </c>
      <c r="P236">
        <v>10000</v>
      </c>
      <c r="Q236" t="s">
        <v>63</v>
      </c>
    </row>
    <row r="237" spans="1:17">
      <c r="A237">
        <v>236</v>
      </c>
      <c r="B237">
        <v>236</v>
      </c>
      <c r="C237" s="12">
        <v>44585</v>
      </c>
      <c r="D237">
        <v>3</v>
      </c>
      <c r="E237">
        <v>14</v>
      </c>
      <c r="F237">
        <v>1</v>
      </c>
      <c r="G237" t="s">
        <v>33</v>
      </c>
      <c r="H237" t="s">
        <v>20</v>
      </c>
      <c r="I237" t="s">
        <v>37</v>
      </c>
      <c r="J237" t="s">
        <v>17</v>
      </c>
      <c r="K237">
        <v>10000</v>
      </c>
      <c r="L237" t="s">
        <v>18</v>
      </c>
      <c r="M237">
        <v>10000</v>
      </c>
      <c r="N237" t="s">
        <v>56</v>
      </c>
      <c r="O237">
        <v>500</v>
      </c>
      <c r="P237">
        <v>9500</v>
      </c>
      <c r="Q237" t="s">
        <v>62</v>
      </c>
    </row>
    <row r="238" spans="1:17">
      <c r="A238">
        <v>237</v>
      </c>
      <c r="B238">
        <v>237</v>
      </c>
      <c r="C238" s="12">
        <v>44725</v>
      </c>
      <c r="D238">
        <v>60</v>
      </c>
      <c r="E238">
        <v>17</v>
      </c>
      <c r="F238">
        <v>2</v>
      </c>
      <c r="G238" t="s">
        <v>22</v>
      </c>
      <c r="H238" t="s">
        <v>20</v>
      </c>
      <c r="I238" t="s">
        <v>40</v>
      </c>
      <c r="J238" t="s">
        <v>17</v>
      </c>
      <c r="K238">
        <v>10000</v>
      </c>
      <c r="L238" t="s">
        <v>18</v>
      </c>
      <c r="M238">
        <v>20000</v>
      </c>
      <c r="N238" t="s">
        <v>56</v>
      </c>
      <c r="O238">
        <v>1000</v>
      </c>
      <c r="P238">
        <v>19000</v>
      </c>
      <c r="Q238" t="s">
        <v>63</v>
      </c>
    </row>
    <row r="239" spans="1:17">
      <c r="A239">
        <v>238</v>
      </c>
      <c r="B239">
        <v>238</v>
      </c>
      <c r="C239" s="12">
        <v>44712</v>
      </c>
      <c r="D239">
        <v>28</v>
      </c>
      <c r="E239">
        <v>8</v>
      </c>
      <c r="F239">
        <v>3</v>
      </c>
      <c r="G239" t="s">
        <v>14</v>
      </c>
      <c r="H239" t="s">
        <v>20</v>
      </c>
      <c r="I239" t="s">
        <v>29</v>
      </c>
      <c r="J239" t="s">
        <v>17</v>
      </c>
      <c r="K239">
        <v>9000</v>
      </c>
      <c r="L239" t="s">
        <v>25</v>
      </c>
      <c r="M239">
        <v>27000</v>
      </c>
      <c r="N239" t="s">
        <v>56</v>
      </c>
      <c r="O239">
        <v>1350</v>
      </c>
      <c r="P239">
        <v>25650</v>
      </c>
      <c r="Q239" t="s">
        <v>64</v>
      </c>
    </row>
    <row r="240" spans="1:17">
      <c r="A240">
        <v>239</v>
      </c>
      <c r="B240">
        <v>239</v>
      </c>
      <c r="C240" s="12">
        <v>44564</v>
      </c>
      <c r="D240">
        <v>93</v>
      </c>
      <c r="E240">
        <v>2</v>
      </c>
      <c r="F240">
        <v>3</v>
      </c>
      <c r="G240" t="s">
        <v>33</v>
      </c>
      <c r="H240" t="s">
        <v>20</v>
      </c>
      <c r="I240" t="s">
        <v>21</v>
      </c>
      <c r="J240" t="s">
        <v>17</v>
      </c>
      <c r="K240">
        <v>9000</v>
      </c>
      <c r="L240" t="s">
        <v>18</v>
      </c>
      <c r="M240">
        <v>27000</v>
      </c>
      <c r="N240" t="s">
        <v>56</v>
      </c>
      <c r="O240">
        <v>1350</v>
      </c>
      <c r="P240">
        <v>25650</v>
      </c>
      <c r="Q240" t="s">
        <v>62</v>
      </c>
    </row>
    <row r="241" spans="1:17">
      <c r="A241">
        <v>240</v>
      </c>
      <c r="B241">
        <v>240</v>
      </c>
      <c r="C241" s="12">
        <v>44586</v>
      </c>
      <c r="D241">
        <v>74</v>
      </c>
      <c r="E241">
        <v>5</v>
      </c>
      <c r="F241">
        <v>2</v>
      </c>
      <c r="G241" t="s">
        <v>19</v>
      </c>
      <c r="H241" t="s">
        <v>20</v>
      </c>
      <c r="I241" t="s">
        <v>26</v>
      </c>
      <c r="J241" t="s">
        <v>17</v>
      </c>
      <c r="K241">
        <v>9000</v>
      </c>
      <c r="L241" t="s">
        <v>25</v>
      </c>
      <c r="M241">
        <v>18000</v>
      </c>
      <c r="N241" t="s">
        <v>19</v>
      </c>
      <c r="O241">
        <v>0</v>
      </c>
      <c r="P241">
        <v>18000</v>
      </c>
      <c r="Q241" t="s">
        <v>62</v>
      </c>
    </row>
    <row r="242" spans="1:17">
      <c r="A242">
        <v>241</v>
      </c>
      <c r="B242">
        <v>241</v>
      </c>
      <c r="C242" s="12">
        <v>44657</v>
      </c>
      <c r="D242">
        <v>73</v>
      </c>
      <c r="E242">
        <v>1</v>
      </c>
      <c r="F242">
        <v>1</v>
      </c>
      <c r="G242" t="s">
        <v>30</v>
      </c>
      <c r="H242" t="s">
        <v>20</v>
      </c>
      <c r="I242" t="s">
        <v>16</v>
      </c>
      <c r="J242" t="s">
        <v>17</v>
      </c>
      <c r="K242">
        <v>9000</v>
      </c>
      <c r="L242" t="s">
        <v>18</v>
      </c>
      <c r="M242">
        <v>9000</v>
      </c>
      <c r="N242" t="s">
        <v>56</v>
      </c>
      <c r="O242">
        <v>450</v>
      </c>
      <c r="P242">
        <v>8550</v>
      </c>
      <c r="Q242" t="s">
        <v>57</v>
      </c>
    </row>
    <row r="243" spans="1:17">
      <c r="A243">
        <v>242</v>
      </c>
      <c r="B243">
        <v>242</v>
      </c>
      <c r="C243" s="12">
        <v>44609</v>
      </c>
      <c r="D243">
        <v>66</v>
      </c>
      <c r="E243">
        <v>2</v>
      </c>
      <c r="F243">
        <v>1</v>
      </c>
      <c r="G243" t="s">
        <v>19</v>
      </c>
      <c r="H243" t="s">
        <v>20</v>
      </c>
      <c r="I243" t="s">
        <v>21</v>
      </c>
      <c r="J243" t="s">
        <v>17</v>
      </c>
      <c r="K243">
        <v>9000</v>
      </c>
      <c r="L243" t="s">
        <v>18</v>
      </c>
      <c r="M243">
        <v>9000</v>
      </c>
      <c r="N243" t="s">
        <v>19</v>
      </c>
      <c r="O243">
        <v>0</v>
      </c>
      <c r="P243">
        <v>9000</v>
      </c>
      <c r="Q243" t="s">
        <v>61</v>
      </c>
    </row>
    <row r="244" spans="1:17">
      <c r="A244">
        <v>243</v>
      </c>
      <c r="B244">
        <v>243</v>
      </c>
      <c r="C244" s="12">
        <v>44781</v>
      </c>
      <c r="D244">
        <v>79</v>
      </c>
      <c r="E244">
        <v>2</v>
      </c>
      <c r="F244">
        <v>3</v>
      </c>
      <c r="G244" t="s">
        <v>22</v>
      </c>
      <c r="H244" t="s">
        <v>20</v>
      </c>
      <c r="I244" t="s">
        <v>21</v>
      </c>
      <c r="J244" t="s">
        <v>17</v>
      </c>
      <c r="K244">
        <v>9000</v>
      </c>
      <c r="L244" t="s">
        <v>18</v>
      </c>
      <c r="M244">
        <v>27000</v>
      </c>
      <c r="N244" t="s">
        <v>56</v>
      </c>
      <c r="O244">
        <v>1350</v>
      </c>
      <c r="P244">
        <v>25650</v>
      </c>
      <c r="Q244" t="s">
        <v>58</v>
      </c>
    </row>
    <row r="245" spans="1:17">
      <c r="A245">
        <v>244</v>
      </c>
      <c r="B245">
        <v>244</v>
      </c>
      <c r="C245" s="12">
        <v>44642</v>
      </c>
      <c r="D245">
        <v>80</v>
      </c>
      <c r="E245">
        <v>12</v>
      </c>
      <c r="F245">
        <v>3</v>
      </c>
      <c r="G245" t="s">
        <v>45</v>
      </c>
      <c r="H245" t="s">
        <v>20</v>
      </c>
      <c r="I245" t="s">
        <v>35</v>
      </c>
      <c r="J245" t="s">
        <v>17</v>
      </c>
      <c r="K245">
        <v>10000</v>
      </c>
      <c r="L245" t="s">
        <v>18</v>
      </c>
      <c r="M245">
        <v>30000</v>
      </c>
      <c r="N245" t="s">
        <v>56</v>
      </c>
      <c r="O245">
        <v>1500</v>
      </c>
      <c r="P245">
        <v>28500</v>
      </c>
      <c r="Q245" t="s">
        <v>59</v>
      </c>
    </row>
    <row r="246" spans="1:17">
      <c r="A246">
        <v>245</v>
      </c>
      <c r="B246">
        <v>245</v>
      </c>
      <c r="C246" s="12">
        <v>44662</v>
      </c>
      <c r="D246">
        <v>74</v>
      </c>
      <c r="E246">
        <v>5</v>
      </c>
      <c r="F246">
        <v>3</v>
      </c>
      <c r="G246" t="s">
        <v>33</v>
      </c>
      <c r="H246" t="s">
        <v>20</v>
      </c>
      <c r="I246" t="s">
        <v>26</v>
      </c>
      <c r="J246" t="s">
        <v>17</v>
      </c>
      <c r="K246">
        <v>9000</v>
      </c>
      <c r="L246" t="s">
        <v>25</v>
      </c>
      <c r="M246">
        <v>27000</v>
      </c>
      <c r="N246" t="s">
        <v>56</v>
      </c>
      <c r="O246">
        <v>1350</v>
      </c>
      <c r="P246">
        <v>25650</v>
      </c>
      <c r="Q246" t="s">
        <v>57</v>
      </c>
    </row>
    <row r="247" spans="1:17">
      <c r="A247">
        <v>246</v>
      </c>
      <c r="B247">
        <v>246</v>
      </c>
      <c r="C247" s="12">
        <v>44601</v>
      </c>
      <c r="D247">
        <v>12</v>
      </c>
      <c r="E247">
        <v>16</v>
      </c>
      <c r="F247">
        <v>1</v>
      </c>
      <c r="G247" t="s">
        <v>14</v>
      </c>
      <c r="H247" t="s">
        <v>20</v>
      </c>
      <c r="I247" t="s">
        <v>39</v>
      </c>
      <c r="J247" t="s">
        <v>17</v>
      </c>
      <c r="K247">
        <v>10000</v>
      </c>
      <c r="L247" t="s">
        <v>18</v>
      </c>
      <c r="M247">
        <v>10000</v>
      </c>
      <c r="N247" t="s">
        <v>56</v>
      </c>
      <c r="O247">
        <v>500</v>
      </c>
      <c r="P247">
        <v>9500</v>
      </c>
      <c r="Q247" t="s">
        <v>61</v>
      </c>
    </row>
    <row r="248" spans="1:17">
      <c r="A248">
        <v>247</v>
      </c>
      <c r="B248">
        <v>247</v>
      </c>
      <c r="C248" s="12">
        <v>44645</v>
      </c>
      <c r="D248">
        <v>42</v>
      </c>
      <c r="E248">
        <v>16</v>
      </c>
      <c r="F248">
        <v>1</v>
      </c>
      <c r="G248" t="s">
        <v>22</v>
      </c>
      <c r="H248" t="s">
        <v>15</v>
      </c>
      <c r="I248" t="s">
        <v>39</v>
      </c>
      <c r="J248" t="s">
        <v>17</v>
      </c>
      <c r="K248">
        <v>10000</v>
      </c>
      <c r="L248" t="s">
        <v>18</v>
      </c>
      <c r="M248">
        <v>10000</v>
      </c>
      <c r="N248" t="s">
        <v>56</v>
      </c>
      <c r="O248">
        <v>500</v>
      </c>
      <c r="P248">
        <v>9500</v>
      </c>
      <c r="Q248" t="s">
        <v>59</v>
      </c>
    </row>
    <row r="249" spans="1:17">
      <c r="A249">
        <v>248</v>
      </c>
      <c r="B249">
        <v>248</v>
      </c>
      <c r="C249" s="12">
        <v>44664</v>
      </c>
      <c r="D249">
        <v>22</v>
      </c>
      <c r="E249">
        <v>15</v>
      </c>
      <c r="F249">
        <v>3</v>
      </c>
      <c r="G249" t="s">
        <v>45</v>
      </c>
      <c r="H249" t="s">
        <v>15</v>
      </c>
      <c r="I249" t="s">
        <v>38</v>
      </c>
      <c r="J249" t="s">
        <v>17</v>
      </c>
      <c r="K249">
        <v>10000</v>
      </c>
      <c r="L249" t="s">
        <v>18</v>
      </c>
      <c r="M249">
        <v>30000</v>
      </c>
      <c r="N249" t="s">
        <v>56</v>
      </c>
      <c r="O249">
        <v>1500</v>
      </c>
      <c r="P249">
        <v>28500</v>
      </c>
      <c r="Q249" t="s">
        <v>57</v>
      </c>
    </row>
    <row r="250" spans="1:17">
      <c r="A250">
        <v>249</v>
      </c>
      <c r="B250">
        <v>249</v>
      </c>
      <c r="C250" s="12">
        <v>44693</v>
      </c>
      <c r="D250">
        <v>24</v>
      </c>
      <c r="E250">
        <v>9</v>
      </c>
      <c r="F250">
        <v>2</v>
      </c>
      <c r="G250" t="s">
        <v>19</v>
      </c>
      <c r="H250" t="s">
        <v>20</v>
      </c>
      <c r="I250" t="s">
        <v>31</v>
      </c>
      <c r="J250" t="s">
        <v>17</v>
      </c>
      <c r="K250">
        <v>9000</v>
      </c>
      <c r="L250" t="s">
        <v>25</v>
      </c>
      <c r="M250">
        <v>18000</v>
      </c>
      <c r="N250" t="s">
        <v>19</v>
      </c>
      <c r="O250">
        <v>0</v>
      </c>
      <c r="P250">
        <v>18000</v>
      </c>
      <c r="Q250" t="s">
        <v>64</v>
      </c>
    </row>
    <row r="251" spans="1:17">
      <c r="A251">
        <v>250</v>
      </c>
      <c r="B251">
        <v>250</v>
      </c>
      <c r="C251" s="12">
        <v>44674</v>
      </c>
      <c r="D251">
        <v>100</v>
      </c>
      <c r="E251">
        <v>13</v>
      </c>
      <c r="F251">
        <v>1</v>
      </c>
      <c r="G251" t="s">
        <v>19</v>
      </c>
      <c r="H251" t="s">
        <v>20</v>
      </c>
      <c r="I251" t="s">
        <v>36</v>
      </c>
      <c r="J251" t="s">
        <v>17</v>
      </c>
      <c r="K251">
        <v>10000</v>
      </c>
      <c r="L251" t="s">
        <v>18</v>
      </c>
      <c r="M251">
        <v>10000</v>
      </c>
      <c r="N251" t="s">
        <v>19</v>
      </c>
      <c r="O251">
        <v>0</v>
      </c>
      <c r="P251">
        <v>10000</v>
      </c>
      <c r="Q251" t="s">
        <v>57</v>
      </c>
    </row>
    <row r="252" spans="1:17">
      <c r="A252">
        <v>251</v>
      </c>
      <c r="B252">
        <v>251</v>
      </c>
      <c r="C252" s="12">
        <v>44594</v>
      </c>
      <c r="D252">
        <v>100</v>
      </c>
      <c r="E252">
        <v>4</v>
      </c>
      <c r="F252">
        <v>2</v>
      </c>
      <c r="G252" t="s">
        <v>19</v>
      </c>
      <c r="H252" t="s">
        <v>20</v>
      </c>
      <c r="I252" t="s">
        <v>24</v>
      </c>
      <c r="J252" t="s">
        <v>17</v>
      </c>
      <c r="K252">
        <v>9000</v>
      </c>
      <c r="L252" t="s">
        <v>25</v>
      </c>
      <c r="M252">
        <v>18000</v>
      </c>
      <c r="N252" t="s">
        <v>19</v>
      </c>
      <c r="O252">
        <v>0</v>
      </c>
      <c r="P252">
        <v>18000</v>
      </c>
      <c r="Q252" t="s">
        <v>61</v>
      </c>
    </row>
    <row r="253" spans="1:17">
      <c r="A253">
        <v>252</v>
      </c>
      <c r="B253">
        <v>252</v>
      </c>
      <c r="C253" s="12">
        <v>44730</v>
      </c>
      <c r="D253">
        <v>61</v>
      </c>
      <c r="E253">
        <v>4</v>
      </c>
      <c r="F253">
        <v>2</v>
      </c>
      <c r="G253" t="s">
        <v>19</v>
      </c>
      <c r="H253" t="s">
        <v>15</v>
      </c>
      <c r="I253" t="s">
        <v>24</v>
      </c>
      <c r="J253" t="s">
        <v>17</v>
      </c>
      <c r="K253">
        <v>9000</v>
      </c>
      <c r="L253" t="s">
        <v>25</v>
      </c>
      <c r="M253">
        <v>18000</v>
      </c>
      <c r="N253" t="s">
        <v>19</v>
      </c>
      <c r="O253">
        <v>0</v>
      </c>
      <c r="P253">
        <v>18000</v>
      </c>
      <c r="Q253" t="s">
        <v>63</v>
      </c>
    </row>
    <row r="254" spans="1:17">
      <c r="A254">
        <v>253</v>
      </c>
      <c r="B254">
        <v>253</v>
      </c>
      <c r="C254" s="12">
        <v>44723</v>
      </c>
      <c r="D254">
        <v>27</v>
      </c>
      <c r="E254">
        <v>15</v>
      </c>
      <c r="F254">
        <v>3</v>
      </c>
      <c r="G254" t="s">
        <v>14</v>
      </c>
      <c r="H254" t="s">
        <v>15</v>
      </c>
      <c r="I254" t="s">
        <v>38</v>
      </c>
      <c r="J254" t="s">
        <v>17</v>
      </c>
      <c r="K254">
        <v>10000</v>
      </c>
      <c r="L254" t="s">
        <v>18</v>
      </c>
      <c r="M254">
        <v>30000</v>
      </c>
      <c r="N254" t="s">
        <v>56</v>
      </c>
      <c r="O254">
        <v>1500</v>
      </c>
      <c r="P254">
        <v>28500</v>
      </c>
      <c r="Q254" t="s">
        <v>63</v>
      </c>
    </row>
    <row r="255" spans="1:17">
      <c r="A255">
        <v>254</v>
      </c>
      <c r="B255">
        <v>254</v>
      </c>
      <c r="C255" s="12">
        <v>44691</v>
      </c>
      <c r="D255">
        <v>64</v>
      </c>
      <c r="E255">
        <v>5</v>
      </c>
      <c r="F255">
        <v>1</v>
      </c>
      <c r="G255" t="s">
        <v>19</v>
      </c>
      <c r="H255" t="s">
        <v>20</v>
      </c>
      <c r="I255" t="s">
        <v>26</v>
      </c>
      <c r="J255" t="s">
        <v>17</v>
      </c>
      <c r="K255">
        <v>9000</v>
      </c>
      <c r="L255" t="s">
        <v>25</v>
      </c>
      <c r="M255">
        <v>9000</v>
      </c>
      <c r="N255" t="s">
        <v>19</v>
      </c>
      <c r="O255">
        <v>0</v>
      </c>
      <c r="P255">
        <v>9000</v>
      </c>
      <c r="Q255" t="s">
        <v>64</v>
      </c>
    </row>
    <row r="256" spans="1:17">
      <c r="A256">
        <v>255</v>
      </c>
      <c r="B256">
        <v>255</v>
      </c>
      <c r="C256" s="12">
        <v>44575</v>
      </c>
      <c r="D256">
        <v>21</v>
      </c>
      <c r="E256">
        <v>14</v>
      </c>
      <c r="F256">
        <v>1</v>
      </c>
      <c r="G256" t="s">
        <v>30</v>
      </c>
      <c r="H256" t="s">
        <v>15</v>
      </c>
      <c r="I256" t="s">
        <v>37</v>
      </c>
      <c r="J256" t="s">
        <v>17</v>
      </c>
      <c r="K256">
        <v>10000</v>
      </c>
      <c r="L256" t="s">
        <v>18</v>
      </c>
      <c r="M256">
        <v>10000</v>
      </c>
      <c r="N256" t="s">
        <v>56</v>
      </c>
      <c r="O256">
        <v>500</v>
      </c>
      <c r="P256">
        <v>9500</v>
      </c>
      <c r="Q256" t="s">
        <v>62</v>
      </c>
    </row>
    <row r="257" spans="1:17">
      <c r="A257">
        <v>256</v>
      </c>
      <c r="B257">
        <v>256</v>
      </c>
      <c r="C257" s="12">
        <v>44589</v>
      </c>
      <c r="D257">
        <v>80</v>
      </c>
      <c r="E257">
        <v>16</v>
      </c>
      <c r="F257">
        <v>3</v>
      </c>
      <c r="G257" t="s">
        <v>19</v>
      </c>
      <c r="H257" t="s">
        <v>15</v>
      </c>
      <c r="I257" t="s">
        <v>39</v>
      </c>
      <c r="J257" t="s">
        <v>17</v>
      </c>
      <c r="K257">
        <v>10000</v>
      </c>
      <c r="L257" t="s">
        <v>18</v>
      </c>
      <c r="M257">
        <v>30000</v>
      </c>
      <c r="N257" t="s">
        <v>19</v>
      </c>
      <c r="O257">
        <v>0</v>
      </c>
      <c r="P257">
        <v>30000</v>
      </c>
      <c r="Q257" t="s">
        <v>62</v>
      </c>
    </row>
    <row r="258" spans="1:17">
      <c r="A258">
        <v>257</v>
      </c>
      <c r="B258">
        <v>257</v>
      </c>
      <c r="C258" s="12">
        <v>44662</v>
      </c>
      <c r="D258">
        <v>3</v>
      </c>
      <c r="E258">
        <v>17</v>
      </c>
      <c r="F258">
        <v>2</v>
      </c>
      <c r="G258" t="s">
        <v>30</v>
      </c>
      <c r="H258" t="s">
        <v>20</v>
      </c>
      <c r="I258" t="s">
        <v>40</v>
      </c>
      <c r="J258" t="s">
        <v>17</v>
      </c>
      <c r="K258">
        <v>10000</v>
      </c>
      <c r="L258" t="s">
        <v>18</v>
      </c>
      <c r="M258">
        <v>20000</v>
      </c>
      <c r="N258" t="s">
        <v>56</v>
      </c>
      <c r="O258">
        <v>1000</v>
      </c>
      <c r="P258">
        <v>19000</v>
      </c>
      <c r="Q258" t="s">
        <v>57</v>
      </c>
    </row>
    <row r="259" spans="1:17">
      <c r="A259">
        <v>258</v>
      </c>
      <c r="B259">
        <v>258</v>
      </c>
      <c r="C259" s="12">
        <v>44646</v>
      </c>
      <c r="D259">
        <v>34</v>
      </c>
      <c r="E259">
        <v>8</v>
      </c>
      <c r="F259">
        <v>1</v>
      </c>
      <c r="G259" t="s">
        <v>22</v>
      </c>
      <c r="H259" t="s">
        <v>15</v>
      </c>
      <c r="I259" t="s">
        <v>29</v>
      </c>
      <c r="J259" t="s">
        <v>17</v>
      </c>
      <c r="K259">
        <v>9000</v>
      </c>
      <c r="L259" t="s">
        <v>25</v>
      </c>
      <c r="M259">
        <v>9000</v>
      </c>
      <c r="N259" t="s">
        <v>56</v>
      </c>
      <c r="O259">
        <v>450</v>
      </c>
      <c r="P259">
        <v>8550</v>
      </c>
      <c r="Q259" t="s">
        <v>59</v>
      </c>
    </row>
    <row r="260" spans="1:17">
      <c r="A260">
        <v>259</v>
      </c>
      <c r="B260">
        <v>259</v>
      </c>
      <c r="C260" s="12">
        <v>44614</v>
      </c>
      <c r="D260">
        <v>39</v>
      </c>
      <c r="E260">
        <v>10</v>
      </c>
      <c r="F260">
        <v>3</v>
      </c>
      <c r="G260" t="s">
        <v>19</v>
      </c>
      <c r="H260" t="s">
        <v>20</v>
      </c>
      <c r="I260" t="s">
        <v>32</v>
      </c>
      <c r="J260" t="s">
        <v>17</v>
      </c>
      <c r="K260">
        <v>9000</v>
      </c>
      <c r="L260" t="s">
        <v>18</v>
      </c>
      <c r="M260">
        <v>27000</v>
      </c>
      <c r="N260" t="s">
        <v>19</v>
      </c>
      <c r="O260">
        <v>0</v>
      </c>
      <c r="P260">
        <v>27000</v>
      </c>
      <c r="Q260" t="s">
        <v>61</v>
      </c>
    </row>
    <row r="261" spans="1:17">
      <c r="A261">
        <v>260</v>
      </c>
      <c r="B261">
        <v>260</v>
      </c>
      <c r="C261" s="12">
        <v>44739</v>
      </c>
      <c r="D261">
        <v>24</v>
      </c>
      <c r="E261">
        <v>10</v>
      </c>
      <c r="F261">
        <v>2</v>
      </c>
      <c r="G261" t="s">
        <v>30</v>
      </c>
      <c r="H261" t="s">
        <v>20</v>
      </c>
      <c r="I261" t="s">
        <v>32</v>
      </c>
      <c r="J261" t="s">
        <v>17</v>
      </c>
      <c r="K261">
        <v>9000</v>
      </c>
      <c r="L261" t="s">
        <v>18</v>
      </c>
      <c r="M261">
        <v>18000</v>
      </c>
      <c r="N261" t="s">
        <v>56</v>
      </c>
      <c r="O261">
        <v>900</v>
      </c>
      <c r="P261">
        <v>17100</v>
      </c>
      <c r="Q261" t="s">
        <v>63</v>
      </c>
    </row>
    <row r="262" spans="1:17">
      <c r="A262">
        <v>261</v>
      </c>
      <c r="B262">
        <v>261</v>
      </c>
      <c r="C262" s="12">
        <v>44762</v>
      </c>
      <c r="D262">
        <v>56</v>
      </c>
      <c r="E262">
        <v>16</v>
      </c>
      <c r="F262">
        <v>1</v>
      </c>
      <c r="G262" t="s">
        <v>19</v>
      </c>
      <c r="H262" t="s">
        <v>20</v>
      </c>
      <c r="I262" t="s">
        <v>39</v>
      </c>
      <c r="J262" t="s">
        <v>17</v>
      </c>
      <c r="K262">
        <v>10000</v>
      </c>
      <c r="L262" t="s">
        <v>18</v>
      </c>
      <c r="M262">
        <v>10000</v>
      </c>
      <c r="N262" t="s">
        <v>19</v>
      </c>
      <c r="O262">
        <v>0</v>
      </c>
      <c r="P262">
        <v>10000</v>
      </c>
      <c r="Q262" t="s">
        <v>60</v>
      </c>
    </row>
    <row r="263" spans="1:17">
      <c r="A263">
        <v>262</v>
      </c>
      <c r="B263">
        <v>262</v>
      </c>
      <c r="C263" s="12">
        <v>44695</v>
      </c>
      <c r="D263">
        <v>15</v>
      </c>
      <c r="E263">
        <v>4</v>
      </c>
      <c r="F263">
        <v>3</v>
      </c>
      <c r="G263" t="s">
        <v>30</v>
      </c>
      <c r="H263" t="s">
        <v>20</v>
      </c>
      <c r="I263" t="s">
        <v>24</v>
      </c>
      <c r="J263" t="s">
        <v>17</v>
      </c>
      <c r="K263">
        <v>9000</v>
      </c>
      <c r="L263" t="s">
        <v>25</v>
      </c>
      <c r="M263">
        <v>27000</v>
      </c>
      <c r="N263" t="s">
        <v>56</v>
      </c>
      <c r="O263">
        <v>1350</v>
      </c>
      <c r="P263">
        <v>25650</v>
      </c>
      <c r="Q263" t="s">
        <v>64</v>
      </c>
    </row>
    <row r="264" spans="1:17">
      <c r="A264">
        <v>263</v>
      </c>
      <c r="B264">
        <v>263</v>
      </c>
      <c r="C264" s="12">
        <v>44566</v>
      </c>
      <c r="D264">
        <v>81</v>
      </c>
      <c r="E264">
        <v>5</v>
      </c>
      <c r="F264">
        <v>1</v>
      </c>
      <c r="G264" t="s">
        <v>14</v>
      </c>
      <c r="H264" t="s">
        <v>15</v>
      </c>
      <c r="I264" t="s">
        <v>26</v>
      </c>
      <c r="J264" t="s">
        <v>17</v>
      </c>
      <c r="K264">
        <v>9000</v>
      </c>
      <c r="L264" t="s">
        <v>25</v>
      </c>
      <c r="M264">
        <v>9000</v>
      </c>
      <c r="N264" t="s">
        <v>56</v>
      </c>
      <c r="O264">
        <v>450</v>
      </c>
      <c r="P264">
        <v>8550</v>
      </c>
      <c r="Q264" t="s">
        <v>62</v>
      </c>
    </row>
    <row r="265" spans="1:17">
      <c r="A265">
        <v>264</v>
      </c>
      <c r="B265">
        <v>264</v>
      </c>
      <c r="C265" s="12">
        <v>44620</v>
      </c>
      <c r="D265">
        <v>67</v>
      </c>
      <c r="E265">
        <v>7</v>
      </c>
      <c r="F265">
        <v>1</v>
      </c>
      <c r="G265" t="s">
        <v>14</v>
      </c>
      <c r="H265" t="s">
        <v>20</v>
      </c>
      <c r="I265" t="s">
        <v>28</v>
      </c>
      <c r="J265" t="s">
        <v>17</v>
      </c>
      <c r="K265">
        <v>9000</v>
      </c>
      <c r="L265" t="s">
        <v>25</v>
      </c>
      <c r="M265">
        <v>9000</v>
      </c>
      <c r="N265" t="s">
        <v>56</v>
      </c>
      <c r="O265">
        <v>450</v>
      </c>
      <c r="P265">
        <v>8550</v>
      </c>
      <c r="Q265" t="s">
        <v>61</v>
      </c>
    </row>
    <row r="266" spans="1:17">
      <c r="A266">
        <v>265</v>
      </c>
      <c r="B266">
        <v>265</v>
      </c>
      <c r="C266" s="12">
        <v>44617</v>
      </c>
      <c r="D266">
        <v>91</v>
      </c>
      <c r="E266">
        <v>18</v>
      </c>
      <c r="F266">
        <v>3</v>
      </c>
      <c r="G266" t="s">
        <v>19</v>
      </c>
      <c r="H266" t="s">
        <v>15</v>
      </c>
      <c r="I266" t="s">
        <v>41</v>
      </c>
      <c r="J266" t="s">
        <v>17</v>
      </c>
      <c r="K266">
        <v>9000</v>
      </c>
      <c r="L266" t="s">
        <v>18</v>
      </c>
      <c r="M266">
        <v>27000</v>
      </c>
      <c r="N266" t="s">
        <v>19</v>
      </c>
      <c r="O266">
        <v>0</v>
      </c>
      <c r="P266">
        <v>27000</v>
      </c>
      <c r="Q266" t="s">
        <v>61</v>
      </c>
    </row>
    <row r="267" spans="1:17">
      <c r="A267">
        <v>266</v>
      </c>
      <c r="B267">
        <v>266</v>
      </c>
      <c r="C267" s="12">
        <v>44742</v>
      </c>
      <c r="D267">
        <v>11</v>
      </c>
      <c r="E267">
        <v>12</v>
      </c>
      <c r="F267">
        <v>1</v>
      </c>
      <c r="G267" t="s">
        <v>45</v>
      </c>
      <c r="H267" t="s">
        <v>20</v>
      </c>
      <c r="I267" t="s">
        <v>35</v>
      </c>
      <c r="J267" t="s">
        <v>17</v>
      </c>
      <c r="K267">
        <v>10000</v>
      </c>
      <c r="L267" t="s">
        <v>18</v>
      </c>
      <c r="M267">
        <v>10000</v>
      </c>
      <c r="N267" t="s">
        <v>56</v>
      </c>
      <c r="O267">
        <v>500</v>
      </c>
      <c r="P267">
        <v>9500</v>
      </c>
      <c r="Q267" t="s">
        <v>63</v>
      </c>
    </row>
    <row r="268" spans="1:17">
      <c r="A268">
        <v>267</v>
      </c>
      <c r="B268">
        <v>267</v>
      </c>
      <c r="C268" s="12">
        <v>44789</v>
      </c>
      <c r="D268">
        <v>64</v>
      </c>
      <c r="E268">
        <v>6</v>
      </c>
      <c r="F268">
        <v>3</v>
      </c>
      <c r="G268" t="s">
        <v>14</v>
      </c>
      <c r="H268" t="s">
        <v>15</v>
      </c>
      <c r="I268" t="s">
        <v>27</v>
      </c>
      <c r="J268" t="s">
        <v>17</v>
      </c>
      <c r="K268">
        <v>9000</v>
      </c>
      <c r="L268" t="s">
        <v>25</v>
      </c>
      <c r="M268">
        <v>27000</v>
      </c>
      <c r="N268" t="s">
        <v>56</v>
      </c>
      <c r="O268">
        <v>1350</v>
      </c>
      <c r="P268">
        <v>25650</v>
      </c>
      <c r="Q268" t="s">
        <v>58</v>
      </c>
    </row>
    <row r="269" spans="1:17">
      <c r="A269">
        <v>268</v>
      </c>
      <c r="B269">
        <v>268</v>
      </c>
      <c r="C269" s="12">
        <v>44718</v>
      </c>
      <c r="D269">
        <v>99</v>
      </c>
      <c r="E269">
        <v>13</v>
      </c>
      <c r="F269">
        <v>1</v>
      </c>
      <c r="G269" t="s">
        <v>45</v>
      </c>
      <c r="H269" t="s">
        <v>15</v>
      </c>
      <c r="I269" t="s">
        <v>36</v>
      </c>
      <c r="J269" t="s">
        <v>17</v>
      </c>
      <c r="K269">
        <v>10000</v>
      </c>
      <c r="L269" t="s">
        <v>18</v>
      </c>
      <c r="M269">
        <v>10000</v>
      </c>
      <c r="N269" t="s">
        <v>56</v>
      </c>
      <c r="O269">
        <v>500</v>
      </c>
      <c r="P269">
        <v>9500</v>
      </c>
      <c r="Q269" t="s">
        <v>63</v>
      </c>
    </row>
    <row r="270" spans="1:17">
      <c r="A270">
        <v>269</v>
      </c>
      <c r="B270">
        <v>269</v>
      </c>
      <c r="C270" s="12">
        <v>44692</v>
      </c>
      <c r="D270">
        <v>6</v>
      </c>
      <c r="E270">
        <v>12</v>
      </c>
      <c r="F270">
        <v>2</v>
      </c>
      <c r="G270" t="s">
        <v>33</v>
      </c>
      <c r="H270" t="s">
        <v>20</v>
      </c>
      <c r="I270" t="s">
        <v>35</v>
      </c>
      <c r="J270" t="s">
        <v>17</v>
      </c>
      <c r="K270">
        <v>10000</v>
      </c>
      <c r="L270" t="s">
        <v>18</v>
      </c>
      <c r="M270">
        <v>20000</v>
      </c>
      <c r="N270" t="s">
        <v>56</v>
      </c>
      <c r="O270">
        <v>1000</v>
      </c>
      <c r="P270">
        <v>19000</v>
      </c>
      <c r="Q270" t="s">
        <v>64</v>
      </c>
    </row>
    <row r="271" spans="1:17">
      <c r="A271">
        <v>270</v>
      </c>
      <c r="B271">
        <v>270</v>
      </c>
      <c r="C271" s="12">
        <v>44707</v>
      </c>
      <c r="D271">
        <v>35</v>
      </c>
      <c r="E271">
        <v>2</v>
      </c>
      <c r="F271">
        <v>1</v>
      </c>
      <c r="G271" t="s">
        <v>22</v>
      </c>
      <c r="H271" t="s">
        <v>20</v>
      </c>
      <c r="I271" t="s">
        <v>21</v>
      </c>
      <c r="J271" t="s">
        <v>17</v>
      </c>
      <c r="K271">
        <v>9000</v>
      </c>
      <c r="L271" t="s">
        <v>18</v>
      </c>
      <c r="M271">
        <v>9000</v>
      </c>
      <c r="N271" t="s">
        <v>56</v>
      </c>
      <c r="O271">
        <v>450</v>
      </c>
      <c r="P271">
        <v>8550</v>
      </c>
      <c r="Q271" t="s">
        <v>64</v>
      </c>
    </row>
    <row r="272" spans="1:17">
      <c r="A272">
        <v>271</v>
      </c>
      <c r="B272">
        <v>271</v>
      </c>
      <c r="C272" s="12">
        <v>44707</v>
      </c>
      <c r="D272">
        <v>63</v>
      </c>
      <c r="E272">
        <v>11</v>
      </c>
      <c r="F272">
        <v>3</v>
      </c>
      <c r="G272" t="s">
        <v>22</v>
      </c>
      <c r="H272" t="s">
        <v>15</v>
      </c>
      <c r="I272" t="s">
        <v>34</v>
      </c>
      <c r="J272" t="s">
        <v>17</v>
      </c>
      <c r="K272">
        <v>10000</v>
      </c>
      <c r="L272" t="s">
        <v>18</v>
      </c>
      <c r="M272">
        <v>30000</v>
      </c>
      <c r="N272" t="s">
        <v>56</v>
      </c>
      <c r="O272">
        <v>1500</v>
      </c>
      <c r="P272">
        <v>28500</v>
      </c>
      <c r="Q272" t="s">
        <v>64</v>
      </c>
    </row>
    <row r="273" spans="1:17">
      <c r="A273">
        <v>272</v>
      </c>
      <c r="B273">
        <v>272</v>
      </c>
      <c r="C273" s="12">
        <v>44760</v>
      </c>
      <c r="D273">
        <v>27</v>
      </c>
      <c r="E273">
        <v>16</v>
      </c>
      <c r="F273">
        <v>2</v>
      </c>
      <c r="G273" t="s">
        <v>30</v>
      </c>
      <c r="H273" t="s">
        <v>15</v>
      </c>
      <c r="I273" t="s">
        <v>39</v>
      </c>
      <c r="J273" t="s">
        <v>17</v>
      </c>
      <c r="K273">
        <v>10000</v>
      </c>
      <c r="L273" t="s">
        <v>18</v>
      </c>
      <c r="M273">
        <v>20000</v>
      </c>
      <c r="N273" t="s">
        <v>56</v>
      </c>
      <c r="O273">
        <v>1000</v>
      </c>
      <c r="P273">
        <v>19000</v>
      </c>
      <c r="Q273" t="s">
        <v>60</v>
      </c>
    </row>
    <row r="274" spans="1:17">
      <c r="A274">
        <v>273</v>
      </c>
      <c r="B274">
        <v>273</v>
      </c>
      <c r="C274" s="12">
        <v>44710</v>
      </c>
      <c r="D274">
        <v>63</v>
      </c>
      <c r="E274">
        <v>3</v>
      </c>
      <c r="F274">
        <v>3</v>
      </c>
      <c r="G274" t="s">
        <v>30</v>
      </c>
      <c r="H274" t="s">
        <v>15</v>
      </c>
      <c r="I274" t="s">
        <v>23</v>
      </c>
      <c r="J274" t="s">
        <v>17</v>
      </c>
      <c r="K274">
        <v>9000</v>
      </c>
      <c r="L274" t="s">
        <v>18</v>
      </c>
      <c r="M274">
        <v>27000</v>
      </c>
      <c r="N274" t="s">
        <v>56</v>
      </c>
      <c r="O274">
        <v>1350</v>
      </c>
      <c r="P274">
        <v>25650</v>
      </c>
      <c r="Q274" t="s">
        <v>64</v>
      </c>
    </row>
    <row r="275" spans="1:17">
      <c r="A275">
        <v>274</v>
      </c>
      <c r="B275">
        <v>274</v>
      </c>
      <c r="C275" s="12">
        <v>44567</v>
      </c>
      <c r="D275">
        <v>21</v>
      </c>
      <c r="E275">
        <v>10</v>
      </c>
      <c r="F275">
        <v>1</v>
      </c>
      <c r="G275" t="s">
        <v>30</v>
      </c>
      <c r="H275" t="s">
        <v>15</v>
      </c>
      <c r="I275" t="s">
        <v>32</v>
      </c>
      <c r="J275" t="s">
        <v>17</v>
      </c>
      <c r="K275">
        <v>9000</v>
      </c>
      <c r="L275" t="s">
        <v>18</v>
      </c>
      <c r="M275">
        <v>9000</v>
      </c>
      <c r="N275" t="s">
        <v>56</v>
      </c>
      <c r="O275">
        <v>450</v>
      </c>
      <c r="P275">
        <v>8550</v>
      </c>
      <c r="Q275" t="s">
        <v>62</v>
      </c>
    </row>
    <row r="276" spans="1:17">
      <c r="A276">
        <v>275</v>
      </c>
      <c r="B276">
        <v>275</v>
      </c>
      <c r="C276" s="12">
        <v>44571</v>
      </c>
      <c r="D276">
        <v>1</v>
      </c>
      <c r="E276">
        <v>4</v>
      </c>
      <c r="F276">
        <v>2</v>
      </c>
      <c r="G276" t="s">
        <v>33</v>
      </c>
      <c r="H276" t="s">
        <v>20</v>
      </c>
      <c r="I276" t="s">
        <v>24</v>
      </c>
      <c r="J276" t="s">
        <v>17</v>
      </c>
      <c r="K276">
        <v>9000</v>
      </c>
      <c r="L276" t="s">
        <v>25</v>
      </c>
      <c r="M276">
        <v>18000</v>
      </c>
      <c r="N276" t="s">
        <v>56</v>
      </c>
      <c r="O276">
        <v>900</v>
      </c>
      <c r="P276">
        <v>17100</v>
      </c>
      <c r="Q276" t="s">
        <v>62</v>
      </c>
    </row>
    <row r="277" spans="1:17">
      <c r="A277">
        <v>276</v>
      </c>
      <c r="B277">
        <v>276</v>
      </c>
      <c r="C277" s="12">
        <v>44719</v>
      </c>
      <c r="D277">
        <v>25</v>
      </c>
      <c r="E277">
        <v>7</v>
      </c>
      <c r="F277">
        <v>3</v>
      </c>
      <c r="G277" t="s">
        <v>30</v>
      </c>
      <c r="H277" t="s">
        <v>15</v>
      </c>
      <c r="I277" t="s">
        <v>28</v>
      </c>
      <c r="J277" t="s">
        <v>17</v>
      </c>
      <c r="K277">
        <v>9000</v>
      </c>
      <c r="L277" t="s">
        <v>25</v>
      </c>
      <c r="M277">
        <v>27000</v>
      </c>
      <c r="N277" t="s">
        <v>56</v>
      </c>
      <c r="O277">
        <v>1350</v>
      </c>
      <c r="P277">
        <v>25650</v>
      </c>
      <c r="Q277" t="s">
        <v>63</v>
      </c>
    </row>
    <row r="278" spans="1:17">
      <c r="A278">
        <v>277</v>
      </c>
      <c r="B278">
        <v>277</v>
      </c>
      <c r="C278" s="12">
        <v>44802</v>
      </c>
      <c r="D278">
        <v>92</v>
      </c>
      <c r="E278">
        <v>9</v>
      </c>
      <c r="F278">
        <v>1</v>
      </c>
      <c r="G278" t="s">
        <v>30</v>
      </c>
      <c r="H278" t="s">
        <v>15</v>
      </c>
      <c r="I278" t="s">
        <v>31</v>
      </c>
      <c r="J278" t="s">
        <v>17</v>
      </c>
      <c r="K278">
        <v>9000</v>
      </c>
      <c r="L278" t="s">
        <v>25</v>
      </c>
      <c r="M278">
        <v>9000</v>
      </c>
      <c r="N278" t="s">
        <v>56</v>
      </c>
      <c r="O278">
        <v>450</v>
      </c>
      <c r="P278">
        <v>8550</v>
      </c>
      <c r="Q278" t="s">
        <v>58</v>
      </c>
    </row>
    <row r="279" spans="1:17">
      <c r="A279">
        <v>278</v>
      </c>
      <c r="B279">
        <v>278</v>
      </c>
      <c r="C279" s="12">
        <v>44583</v>
      </c>
      <c r="D279">
        <v>94</v>
      </c>
      <c r="E279">
        <v>15</v>
      </c>
      <c r="F279">
        <v>3</v>
      </c>
      <c r="G279" t="s">
        <v>30</v>
      </c>
      <c r="H279" t="s">
        <v>15</v>
      </c>
      <c r="I279" t="s">
        <v>38</v>
      </c>
      <c r="J279" t="s">
        <v>17</v>
      </c>
      <c r="K279">
        <v>10000</v>
      </c>
      <c r="L279" t="s">
        <v>18</v>
      </c>
      <c r="M279">
        <v>30000</v>
      </c>
      <c r="N279" t="s">
        <v>56</v>
      </c>
      <c r="O279">
        <v>1500</v>
      </c>
      <c r="P279">
        <v>28500</v>
      </c>
      <c r="Q279" t="s">
        <v>62</v>
      </c>
    </row>
    <row r="280" spans="1:17">
      <c r="A280">
        <v>279</v>
      </c>
      <c r="B280">
        <v>279</v>
      </c>
      <c r="C280" s="12">
        <v>44615</v>
      </c>
      <c r="D280">
        <v>33</v>
      </c>
      <c r="E280">
        <v>13</v>
      </c>
      <c r="F280">
        <v>2</v>
      </c>
      <c r="G280" t="s">
        <v>19</v>
      </c>
      <c r="H280" t="s">
        <v>15</v>
      </c>
      <c r="I280" t="s">
        <v>36</v>
      </c>
      <c r="J280" t="s">
        <v>17</v>
      </c>
      <c r="K280">
        <v>10000</v>
      </c>
      <c r="L280" t="s">
        <v>18</v>
      </c>
      <c r="M280">
        <v>20000</v>
      </c>
      <c r="N280" t="s">
        <v>19</v>
      </c>
      <c r="O280">
        <v>0</v>
      </c>
      <c r="P280">
        <v>20000</v>
      </c>
      <c r="Q280" t="s">
        <v>61</v>
      </c>
    </row>
    <row r="281" spans="1:17">
      <c r="A281">
        <v>280</v>
      </c>
      <c r="B281">
        <v>280</v>
      </c>
      <c r="C281" s="12">
        <v>44678</v>
      </c>
      <c r="D281">
        <v>39</v>
      </c>
      <c r="E281">
        <v>18</v>
      </c>
      <c r="F281">
        <v>3</v>
      </c>
      <c r="G281" t="s">
        <v>33</v>
      </c>
      <c r="H281" t="s">
        <v>15</v>
      </c>
      <c r="I281" t="s">
        <v>41</v>
      </c>
      <c r="J281" t="s">
        <v>17</v>
      </c>
      <c r="K281">
        <v>9000</v>
      </c>
      <c r="L281" t="s">
        <v>18</v>
      </c>
      <c r="M281">
        <v>27000</v>
      </c>
      <c r="N281" t="s">
        <v>56</v>
      </c>
      <c r="O281">
        <v>1350</v>
      </c>
      <c r="P281">
        <v>25650</v>
      </c>
      <c r="Q281" t="s">
        <v>57</v>
      </c>
    </row>
    <row r="282" spans="1:17">
      <c r="A282">
        <v>281</v>
      </c>
      <c r="B282">
        <v>281</v>
      </c>
      <c r="C282" s="12">
        <v>44698</v>
      </c>
      <c r="D282">
        <v>64</v>
      </c>
      <c r="E282">
        <v>5</v>
      </c>
      <c r="F282">
        <v>3</v>
      </c>
      <c r="G282" t="s">
        <v>33</v>
      </c>
      <c r="H282" t="s">
        <v>15</v>
      </c>
      <c r="I282" t="s">
        <v>26</v>
      </c>
      <c r="J282" t="s">
        <v>17</v>
      </c>
      <c r="K282">
        <v>9000</v>
      </c>
      <c r="L282" t="s">
        <v>25</v>
      </c>
      <c r="M282">
        <v>27000</v>
      </c>
      <c r="N282" t="s">
        <v>56</v>
      </c>
      <c r="O282">
        <v>1350</v>
      </c>
      <c r="P282">
        <v>25650</v>
      </c>
      <c r="Q282" t="s">
        <v>64</v>
      </c>
    </row>
    <row r="283" spans="1:17">
      <c r="A283">
        <v>282</v>
      </c>
      <c r="B283">
        <v>282</v>
      </c>
      <c r="C283" s="12">
        <v>44579</v>
      </c>
      <c r="D283">
        <v>84</v>
      </c>
      <c r="E283">
        <v>14</v>
      </c>
      <c r="F283">
        <v>3</v>
      </c>
      <c r="G283" t="s">
        <v>33</v>
      </c>
      <c r="H283" t="s">
        <v>15</v>
      </c>
      <c r="I283" t="s">
        <v>37</v>
      </c>
      <c r="J283" t="s">
        <v>17</v>
      </c>
      <c r="K283">
        <v>10000</v>
      </c>
      <c r="L283" t="s">
        <v>18</v>
      </c>
      <c r="M283">
        <v>30000</v>
      </c>
      <c r="N283" t="s">
        <v>56</v>
      </c>
      <c r="O283">
        <v>1500</v>
      </c>
      <c r="P283">
        <v>28500</v>
      </c>
      <c r="Q283" t="s">
        <v>62</v>
      </c>
    </row>
    <row r="284" spans="1:17">
      <c r="A284">
        <v>283</v>
      </c>
      <c r="B284">
        <v>283</v>
      </c>
      <c r="C284" s="12">
        <v>44684</v>
      </c>
      <c r="D284">
        <v>24</v>
      </c>
      <c r="E284">
        <v>3</v>
      </c>
      <c r="F284">
        <v>2</v>
      </c>
      <c r="G284" t="s">
        <v>19</v>
      </c>
      <c r="H284" t="s">
        <v>20</v>
      </c>
      <c r="I284" t="s">
        <v>23</v>
      </c>
      <c r="J284" t="s">
        <v>17</v>
      </c>
      <c r="K284">
        <v>9000</v>
      </c>
      <c r="L284" t="s">
        <v>18</v>
      </c>
      <c r="M284">
        <v>18000</v>
      </c>
      <c r="N284" t="s">
        <v>19</v>
      </c>
      <c r="O284">
        <v>0</v>
      </c>
      <c r="P284">
        <v>18000</v>
      </c>
      <c r="Q284" t="s">
        <v>64</v>
      </c>
    </row>
    <row r="285" spans="1:17">
      <c r="A285">
        <v>284</v>
      </c>
      <c r="B285">
        <v>284</v>
      </c>
      <c r="C285" s="12">
        <v>44791</v>
      </c>
      <c r="D285">
        <v>9</v>
      </c>
      <c r="E285">
        <v>12</v>
      </c>
      <c r="F285">
        <v>3</v>
      </c>
      <c r="G285" t="s">
        <v>33</v>
      </c>
      <c r="H285" t="s">
        <v>15</v>
      </c>
      <c r="I285" t="s">
        <v>35</v>
      </c>
      <c r="J285" t="s">
        <v>17</v>
      </c>
      <c r="K285">
        <v>10000</v>
      </c>
      <c r="L285" t="s">
        <v>18</v>
      </c>
      <c r="M285">
        <v>30000</v>
      </c>
      <c r="N285" t="s">
        <v>56</v>
      </c>
      <c r="O285">
        <v>1500</v>
      </c>
      <c r="P285">
        <v>28500</v>
      </c>
      <c r="Q285" t="s">
        <v>58</v>
      </c>
    </row>
    <row r="286" spans="1:17">
      <c r="A286">
        <v>285</v>
      </c>
      <c r="B286">
        <v>285</v>
      </c>
      <c r="C286" s="12">
        <v>44765</v>
      </c>
      <c r="D286">
        <v>27</v>
      </c>
      <c r="E286">
        <v>15</v>
      </c>
      <c r="F286">
        <v>3</v>
      </c>
      <c r="G286" t="s">
        <v>19</v>
      </c>
      <c r="H286" t="s">
        <v>20</v>
      </c>
      <c r="I286" t="s">
        <v>38</v>
      </c>
      <c r="J286" t="s">
        <v>17</v>
      </c>
      <c r="K286">
        <v>10000</v>
      </c>
      <c r="L286" t="s">
        <v>18</v>
      </c>
      <c r="M286">
        <v>30000</v>
      </c>
      <c r="N286" t="s">
        <v>19</v>
      </c>
      <c r="O286">
        <v>0</v>
      </c>
      <c r="P286">
        <v>30000</v>
      </c>
      <c r="Q286" t="s">
        <v>60</v>
      </c>
    </row>
    <row r="287" spans="1:17">
      <c r="A287">
        <v>286</v>
      </c>
      <c r="B287">
        <v>286</v>
      </c>
      <c r="C287" s="12">
        <v>44766</v>
      </c>
      <c r="D287">
        <v>23</v>
      </c>
      <c r="E287">
        <v>3</v>
      </c>
      <c r="F287">
        <v>3</v>
      </c>
      <c r="G287" t="s">
        <v>30</v>
      </c>
      <c r="H287" t="s">
        <v>15</v>
      </c>
      <c r="I287" t="s">
        <v>23</v>
      </c>
      <c r="J287" t="s">
        <v>17</v>
      </c>
      <c r="K287">
        <v>9000</v>
      </c>
      <c r="L287" t="s">
        <v>18</v>
      </c>
      <c r="M287">
        <v>27000</v>
      </c>
      <c r="N287" t="s">
        <v>56</v>
      </c>
      <c r="O287">
        <v>1350</v>
      </c>
      <c r="P287">
        <v>25650</v>
      </c>
      <c r="Q287" t="s">
        <v>60</v>
      </c>
    </row>
    <row r="288" spans="1:17">
      <c r="A288">
        <v>287</v>
      </c>
      <c r="B288">
        <v>287</v>
      </c>
      <c r="C288" s="12">
        <v>44710</v>
      </c>
      <c r="D288">
        <v>93</v>
      </c>
      <c r="E288">
        <v>12</v>
      </c>
      <c r="F288">
        <v>2</v>
      </c>
      <c r="G288" t="s">
        <v>22</v>
      </c>
      <c r="H288" t="s">
        <v>20</v>
      </c>
      <c r="I288" t="s">
        <v>35</v>
      </c>
      <c r="J288" t="s">
        <v>17</v>
      </c>
      <c r="K288">
        <v>10000</v>
      </c>
      <c r="L288" t="s">
        <v>18</v>
      </c>
      <c r="M288">
        <v>20000</v>
      </c>
      <c r="N288" t="s">
        <v>56</v>
      </c>
      <c r="O288">
        <v>1000</v>
      </c>
      <c r="P288">
        <v>19000</v>
      </c>
      <c r="Q288" t="s">
        <v>64</v>
      </c>
    </row>
    <row r="289" spans="1:17">
      <c r="A289">
        <v>288</v>
      </c>
      <c r="B289">
        <v>288</v>
      </c>
      <c r="C289" s="12">
        <v>44600</v>
      </c>
      <c r="D289">
        <v>68</v>
      </c>
      <c r="E289">
        <v>6</v>
      </c>
      <c r="F289">
        <v>2</v>
      </c>
      <c r="G289" t="s">
        <v>14</v>
      </c>
      <c r="H289" t="s">
        <v>20</v>
      </c>
      <c r="I289" t="s">
        <v>27</v>
      </c>
      <c r="J289" t="s">
        <v>17</v>
      </c>
      <c r="K289">
        <v>9000</v>
      </c>
      <c r="L289" t="s">
        <v>25</v>
      </c>
      <c r="M289">
        <v>18000</v>
      </c>
      <c r="N289" t="s">
        <v>56</v>
      </c>
      <c r="O289">
        <v>900</v>
      </c>
      <c r="P289">
        <v>17100</v>
      </c>
      <c r="Q289" t="s">
        <v>61</v>
      </c>
    </row>
    <row r="290" spans="1:17">
      <c r="A290">
        <v>289</v>
      </c>
      <c r="B290">
        <v>289</v>
      </c>
      <c r="C290" s="12">
        <v>44617</v>
      </c>
      <c r="D290">
        <v>24</v>
      </c>
      <c r="E290">
        <v>16</v>
      </c>
      <c r="F290">
        <v>1</v>
      </c>
      <c r="G290" t="s">
        <v>33</v>
      </c>
      <c r="H290" t="s">
        <v>20</v>
      </c>
      <c r="I290" t="s">
        <v>39</v>
      </c>
      <c r="J290" t="s">
        <v>17</v>
      </c>
      <c r="K290">
        <v>10000</v>
      </c>
      <c r="L290" t="s">
        <v>18</v>
      </c>
      <c r="M290">
        <v>10000</v>
      </c>
      <c r="N290" t="s">
        <v>56</v>
      </c>
      <c r="O290">
        <v>500</v>
      </c>
      <c r="P290">
        <v>9500</v>
      </c>
      <c r="Q290" t="s">
        <v>61</v>
      </c>
    </row>
    <row r="291" spans="1:17">
      <c r="A291">
        <v>290</v>
      </c>
      <c r="B291">
        <v>290</v>
      </c>
      <c r="C291" s="12">
        <v>44642</v>
      </c>
      <c r="D291">
        <v>80</v>
      </c>
      <c r="E291">
        <v>18</v>
      </c>
      <c r="F291">
        <v>1</v>
      </c>
      <c r="G291" t="s">
        <v>22</v>
      </c>
      <c r="H291" t="s">
        <v>20</v>
      </c>
      <c r="I291" t="s">
        <v>41</v>
      </c>
      <c r="J291" t="s">
        <v>17</v>
      </c>
      <c r="K291">
        <v>9000</v>
      </c>
      <c r="L291" t="s">
        <v>18</v>
      </c>
      <c r="M291">
        <v>9000</v>
      </c>
      <c r="N291" t="s">
        <v>56</v>
      </c>
      <c r="O291">
        <v>450</v>
      </c>
      <c r="P291">
        <v>8550</v>
      </c>
      <c r="Q291" t="s">
        <v>59</v>
      </c>
    </row>
    <row r="292" spans="1:17">
      <c r="A292">
        <v>291</v>
      </c>
      <c r="B292">
        <v>291</v>
      </c>
      <c r="C292" s="12">
        <v>44584</v>
      </c>
      <c r="D292">
        <v>19</v>
      </c>
      <c r="E292">
        <v>7</v>
      </c>
      <c r="F292">
        <v>3</v>
      </c>
      <c r="G292" t="s">
        <v>22</v>
      </c>
      <c r="H292" t="s">
        <v>15</v>
      </c>
      <c r="I292" t="s">
        <v>28</v>
      </c>
      <c r="J292" t="s">
        <v>17</v>
      </c>
      <c r="K292">
        <v>9000</v>
      </c>
      <c r="L292" t="s">
        <v>25</v>
      </c>
      <c r="M292">
        <v>27000</v>
      </c>
      <c r="N292" t="s">
        <v>56</v>
      </c>
      <c r="O292">
        <v>1350</v>
      </c>
      <c r="P292">
        <v>25650</v>
      </c>
      <c r="Q292" t="s">
        <v>62</v>
      </c>
    </row>
    <row r="293" spans="1:17">
      <c r="A293">
        <v>292</v>
      </c>
      <c r="B293">
        <v>292</v>
      </c>
      <c r="C293" s="12">
        <v>44678</v>
      </c>
      <c r="D293">
        <v>48</v>
      </c>
      <c r="E293">
        <v>5</v>
      </c>
      <c r="F293">
        <v>1</v>
      </c>
      <c r="G293" t="s">
        <v>30</v>
      </c>
      <c r="H293" t="s">
        <v>15</v>
      </c>
      <c r="I293" t="s">
        <v>26</v>
      </c>
      <c r="J293" t="s">
        <v>17</v>
      </c>
      <c r="K293">
        <v>9000</v>
      </c>
      <c r="L293" t="s">
        <v>25</v>
      </c>
      <c r="M293">
        <v>9000</v>
      </c>
      <c r="N293" t="s">
        <v>56</v>
      </c>
      <c r="O293">
        <v>450</v>
      </c>
      <c r="P293">
        <v>8550</v>
      </c>
      <c r="Q293" t="s">
        <v>57</v>
      </c>
    </row>
    <row r="294" spans="1:17">
      <c r="A294">
        <v>293</v>
      </c>
      <c r="B294">
        <v>293</v>
      </c>
      <c r="C294" s="12">
        <v>44623</v>
      </c>
      <c r="D294">
        <v>79</v>
      </c>
      <c r="E294">
        <v>12</v>
      </c>
      <c r="F294">
        <v>2</v>
      </c>
      <c r="G294" t="s">
        <v>19</v>
      </c>
      <c r="H294" t="s">
        <v>20</v>
      </c>
      <c r="I294" t="s">
        <v>35</v>
      </c>
      <c r="J294" t="s">
        <v>17</v>
      </c>
      <c r="K294">
        <v>10000</v>
      </c>
      <c r="L294" t="s">
        <v>18</v>
      </c>
      <c r="M294">
        <v>20000</v>
      </c>
      <c r="N294" t="s">
        <v>19</v>
      </c>
      <c r="O294">
        <v>0</v>
      </c>
      <c r="P294">
        <v>20000</v>
      </c>
      <c r="Q294" t="s">
        <v>59</v>
      </c>
    </row>
    <row r="295" spans="1:17">
      <c r="A295">
        <v>294</v>
      </c>
      <c r="B295">
        <v>294</v>
      </c>
      <c r="C295" s="12">
        <v>44796</v>
      </c>
      <c r="D295">
        <v>28</v>
      </c>
      <c r="E295">
        <v>17</v>
      </c>
      <c r="F295">
        <v>3</v>
      </c>
      <c r="G295" t="s">
        <v>30</v>
      </c>
      <c r="H295" t="s">
        <v>15</v>
      </c>
      <c r="I295" t="s">
        <v>40</v>
      </c>
      <c r="J295" t="s">
        <v>17</v>
      </c>
      <c r="K295">
        <v>10000</v>
      </c>
      <c r="L295" t="s">
        <v>18</v>
      </c>
      <c r="M295">
        <v>30000</v>
      </c>
      <c r="N295" t="s">
        <v>56</v>
      </c>
      <c r="O295">
        <v>1500</v>
      </c>
      <c r="P295">
        <v>28500</v>
      </c>
      <c r="Q295" t="s">
        <v>58</v>
      </c>
    </row>
    <row r="296" spans="1:17">
      <c r="A296">
        <v>295</v>
      </c>
      <c r="B296">
        <v>295</v>
      </c>
      <c r="C296" s="12">
        <v>44614</v>
      </c>
      <c r="D296">
        <v>59</v>
      </c>
      <c r="E296">
        <v>1</v>
      </c>
      <c r="F296">
        <v>2</v>
      </c>
      <c r="G296" t="s">
        <v>33</v>
      </c>
      <c r="H296" t="s">
        <v>15</v>
      </c>
      <c r="I296" t="s">
        <v>16</v>
      </c>
      <c r="J296" t="s">
        <v>17</v>
      </c>
      <c r="K296">
        <v>9000</v>
      </c>
      <c r="L296" t="s">
        <v>18</v>
      </c>
      <c r="M296">
        <v>18000</v>
      </c>
      <c r="N296" t="s">
        <v>56</v>
      </c>
      <c r="O296">
        <v>900</v>
      </c>
      <c r="P296">
        <v>17100</v>
      </c>
      <c r="Q296" t="s">
        <v>61</v>
      </c>
    </row>
    <row r="297" spans="1:17">
      <c r="A297">
        <v>296</v>
      </c>
      <c r="B297">
        <v>296</v>
      </c>
      <c r="C297" s="12">
        <v>44626</v>
      </c>
      <c r="D297">
        <v>13</v>
      </c>
      <c r="E297">
        <v>2</v>
      </c>
      <c r="F297">
        <v>3</v>
      </c>
      <c r="G297" t="s">
        <v>30</v>
      </c>
      <c r="H297" t="s">
        <v>20</v>
      </c>
      <c r="I297" t="s">
        <v>21</v>
      </c>
      <c r="J297" t="s">
        <v>17</v>
      </c>
      <c r="K297">
        <v>9000</v>
      </c>
      <c r="L297" t="s">
        <v>18</v>
      </c>
      <c r="M297">
        <v>27000</v>
      </c>
      <c r="N297" t="s">
        <v>56</v>
      </c>
      <c r="O297">
        <v>1350</v>
      </c>
      <c r="P297">
        <v>25650</v>
      </c>
      <c r="Q297" t="s">
        <v>59</v>
      </c>
    </row>
    <row r="298" spans="1:17">
      <c r="A298">
        <v>297</v>
      </c>
      <c r="B298">
        <v>297</v>
      </c>
      <c r="C298" s="12">
        <v>44674</v>
      </c>
      <c r="D298">
        <v>30</v>
      </c>
      <c r="E298">
        <v>8</v>
      </c>
      <c r="F298">
        <v>1</v>
      </c>
      <c r="G298" t="s">
        <v>30</v>
      </c>
      <c r="H298" t="s">
        <v>15</v>
      </c>
      <c r="I298" t="s">
        <v>29</v>
      </c>
      <c r="J298" t="s">
        <v>17</v>
      </c>
      <c r="K298">
        <v>9000</v>
      </c>
      <c r="L298" t="s">
        <v>25</v>
      </c>
      <c r="M298">
        <v>9000</v>
      </c>
      <c r="N298" t="s">
        <v>56</v>
      </c>
      <c r="O298">
        <v>450</v>
      </c>
      <c r="P298">
        <v>8550</v>
      </c>
      <c r="Q298" t="s">
        <v>57</v>
      </c>
    </row>
    <row r="299" spans="1:17">
      <c r="A299">
        <v>298</v>
      </c>
      <c r="B299">
        <v>298</v>
      </c>
      <c r="C299" s="12">
        <v>44803</v>
      </c>
      <c r="D299">
        <v>75</v>
      </c>
      <c r="E299">
        <v>3</v>
      </c>
      <c r="F299">
        <v>2</v>
      </c>
      <c r="G299" t="s">
        <v>14</v>
      </c>
      <c r="H299" t="s">
        <v>20</v>
      </c>
      <c r="I299" t="s">
        <v>23</v>
      </c>
      <c r="J299" t="s">
        <v>17</v>
      </c>
      <c r="K299">
        <v>9000</v>
      </c>
      <c r="L299" t="s">
        <v>18</v>
      </c>
      <c r="M299">
        <v>18000</v>
      </c>
      <c r="N299" t="s">
        <v>56</v>
      </c>
      <c r="O299">
        <v>900</v>
      </c>
      <c r="P299">
        <v>17100</v>
      </c>
      <c r="Q299" t="s">
        <v>58</v>
      </c>
    </row>
    <row r="300" spans="1:17">
      <c r="A300">
        <v>299</v>
      </c>
      <c r="B300">
        <v>299</v>
      </c>
      <c r="C300" s="12">
        <v>44647</v>
      </c>
      <c r="D300">
        <v>44</v>
      </c>
      <c r="E300">
        <v>11</v>
      </c>
      <c r="F300">
        <v>1</v>
      </c>
      <c r="G300" t="s">
        <v>19</v>
      </c>
      <c r="H300" t="s">
        <v>20</v>
      </c>
      <c r="I300" t="s">
        <v>34</v>
      </c>
      <c r="J300" t="s">
        <v>17</v>
      </c>
      <c r="K300">
        <v>10000</v>
      </c>
      <c r="L300" t="s">
        <v>18</v>
      </c>
      <c r="M300">
        <v>10000</v>
      </c>
      <c r="N300" t="s">
        <v>19</v>
      </c>
      <c r="O300">
        <v>0</v>
      </c>
      <c r="P300">
        <v>10000</v>
      </c>
      <c r="Q300" t="s">
        <v>59</v>
      </c>
    </row>
    <row r="301" spans="1:17">
      <c r="A301">
        <v>300</v>
      </c>
      <c r="B301">
        <v>300</v>
      </c>
      <c r="C301" s="12">
        <v>44712</v>
      </c>
      <c r="D301">
        <v>37</v>
      </c>
      <c r="E301">
        <v>8</v>
      </c>
      <c r="F301">
        <v>3</v>
      </c>
      <c r="G301" t="s">
        <v>30</v>
      </c>
      <c r="H301" t="s">
        <v>15</v>
      </c>
      <c r="I301" t="s">
        <v>29</v>
      </c>
      <c r="J301" t="s">
        <v>17</v>
      </c>
      <c r="K301">
        <v>9000</v>
      </c>
      <c r="L301" t="s">
        <v>25</v>
      </c>
      <c r="M301">
        <v>27000</v>
      </c>
      <c r="N301" t="s">
        <v>56</v>
      </c>
      <c r="O301">
        <v>1350</v>
      </c>
      <c r="P301">
        <v>25650</v>
      </c>
      <c r="Q301" t="s">
        <v>64</v>
      </c>
    </row>
    <row r="302" spans="1:17">
      <c r="A302">
        <v>301</v>
      </c>
      <c r="B302">
        <v>301</v>
      </c>
      <c r="C302" s="12">
        <v>44612</v>
      </c>
      <c r="D302">
        <v>6</v>
      </c>
      <c r="E302">
        <v>14</v>
      </c>
      <c r="F302">
        <v>3</v>
      </c>
      <c r="G302" t="s">
        <v>33</v>
      </c>
      <c r="H302" t="s">
        <v>15</v>
      </c>
      <c r="I302" t="s">
        <v>37</v>
      </c>
      <c r="J302" t="s">
        <v>17</v>
      </c>
      <c r="K302">
        <v>10000</v>
      </c>
      <c r="L302" t="s">
        <v>18</v>
      </c>
      <c r="M302">
        <v>30000</v>
      </c>
      <c r="N302" t="s">
        <v>56</v>
      </c>
      <c r="O302">
        <v>1500</v>
      </c>
      <c r="P302">
        <v>28500</v>
      </c>
      <c r="Q302" t="s">
        <v>61</v>
      </c>
    </row>
    <row r="303" spans="1:17">
      <c r="A303">
        <v>302</v>
      </c>
      <c r="B303">
        <v>302</v>
      </c>
      <c r="C303" s="12">
        <v>44569</v>
      </c>
      <c r="D303">
        <v>47</v>
      </c>
      <c r="E303">
        <v>13</v>
      </c>
      <c r="F303">
        <v>3</v>
      </c>
      <c r="G303" t="s">
        <v>45</v>
      </c>
      <c r="H303" t="s">
        <v>15</v>
      </c>
      <c r="I303" t="s">
        <v>36</v>
      </c>
      <c r="J303" t="s">
        <v>17</v>
      </c>
      <c r="K303">
        <v>10000</v>
      </c>
      <c r="L303" t="s">
        <v>18</v>
      </c>
      <c r="M303">
        <v>30000</v>
      </c>
      <c r="N303" t="s">
        <v>56</v>
      </c>
      <c r="O303">
        <v>1500</v>
      </c>
      <c r="P303">
        <v>28500</v>
      </c>
      <c r="Q303" t="s">
        <v>62</v>
      </c>
    </row>
    <row r="304" spans="1:17">
      <c r="A304">
        <v>303</v>
      </c>
      <c r="B304">
        <v>303</v>
      </c>
      <c r="C304" s="12">
        <v>44599</v>
      </c>
      <c r="D304">
        <v>9</v>
      </c>
      <c r="E304">
        <v>3</v>
      </c>
      <c r="F304">
        <v>3</v>
      </c>
      <c r="G304" t="s">
        <v>45</v>
      </c>
      <c r="H304" t="s">
        <v>20</v>
      </c>
      <c r="I304" t="s">
        <v>23</v>
      </c>
      <c r="J304" t="s">
        <v>17</v>
      </c>
      <c r="K304">
        <v>9000</v>
      </c>
      <c r="L304" t="s">
        <v>18</v>
      </c>
      <c r="M304">
        <v>27000</v>
      </c>
      <c r="N304" t="s">
        <v>56</v>
      </c>
      <c r="O304">
        <v>1350</v>
      </c>
      <c r="P304">
        <v>25650</v>
      </c>
      <c r="Q304" t="s">
        <v>61</v>
      </c>
    </row>
    <row r="305" spans="1:17">
      <c r="A305">
        <v>304</v>
      </c>
      <c r="B305">
        <v>304</v>
      </c>
      <c r="C305" s="12">
        <v>44743</v>
      </c>
      <c r="D305">
        <v>95</v>
      </c>
      <c r="E305">
        <v>2</v>
      </c>
      <c r="F305">
        <v>3</v>
      </c>
      <c r="G305" t="s">
        <v>22</v>
      </c>
      <c r="H305" t="s">
        <v>20</v>
      </c>
      <c r="I305" t="s">
        <v>21</v>
      </c>
      <c r="J305" t="s">
        <v>17</v>
      </c>
      <c r="K305">
        <v>9000</v>
      </c>
      <c r="L305" t="s">
        <v>18</v>
      </c>
      <c r="M305">
        <v>27000</v>
      </c>
      <c r="N305" t="s">
        <v>56</v>
      </c>
      <c r="O305">
        <v>1350</v>
      </c>
      <c r="P305">
        <v>25650</v>
      </c>
      <c r="Q305" t="s">
        <v>60</v>
      </c>
    </row>
    <row r="306" spans="1:17">
      <c r="A306">
        <v>305</v>
      </c>
      <c r="B306">
        <v>305</v>
      </c>
      <c r="C306" s="12">
        <v>44675</v>
      </c>
      <c r="D306">
        <v>37</v>
      </c>
      <c r="E306">
        <v>16</v>
      </c>
      <c r="F306">
        <v>3</v>
      </c>
      <c r="G306" t="s">
        <v>22</v>
      </c>
      <c r="H306" t="s">
        <v>15</v>
      </c>
      <c r="I306" t="s">
        <v>39</v>
      </c>
      <c r="J306" t="s">
        <v>17</v>
      </c>
      <c r="K306">
        <v>10000</v>
      </c>
      <c r="L306" t="s">
        <v>18</v>
      </c>
      <c r="M306">
        <v>30000</v>
      </c>
      <c r="N306" t="s">
        <v>56</v>
      </c>
      <c r="O306">
        <v>1500</v>
      </c>
      <c r="P306">
        <v>28500</v>
      </c>
      <c r="Q306" t="s">
        <v>57</v>
      </c>
    </row>
    <row r="307" spans="1:17">
      <c r="A307">
        <v>306</v>
      </c>
      <c r="B307">
        <v>306</v>
      </c>
      <c r="C307" s="12">
        <v>44750</v>
      </c>
      <c r="D307">
        <v>87</v>
      </c>
      <c r="E307">
        <v>8</v>
      </c>
      <c r="F307">
        <v>3</v>
      </c>
      <c r="G307" t="s">
        <v>33</v>
      </c>
      <c r="H307" t="s">
        <v>20</v>
      </c>
      <c r="I307" t="s">
        <v>29</v>
      </c>
      <c r="J307" t="s">
        <v>17</v>
      </c>
      <c r="K307">
        <v>9000</v>
      </c>
      <c r="L307" t="s">
        <v>25</v>
      </c>
      <c r="M307">
        <v>27000</v>
      </c>
      <c r="N307" t="s">
        <v>56</v>
      </c>
      <c r="O307">
        <v>1350</v>
      </c>
      <c r="P307">
        <v>25650</v>
      </c>
      <c r="Q307" t="s">
        <v>60</v>
      </c>
    </row>
    <row r="308" spans="1:17">
      <c r="A308">
        <v>307</v>
      </c>
      <c r="B308">
        <v>307</v>
      </c>
      <c r="C308" s="12">
        <v>44725</v>
      </c>
      <c r="D308">
        <v>82</v>
      </c>
      <c r="E308">
        <v>6</v>
      </c>
      <c r="F308">
        <v>2</v>
      </c>
      <c r="G308" t="s">
        <v>33</v>
      </c>
      <c r="H308" t="s">
        <v>20</v>
      </c>
      <c r="I308" t="s">
        <v>27</v>
      </c>
      <c r="J308" t="s">
        <v>17</v>
      </c>
      <c r="K308">
        <v>9000</v>
      </c>
      <c r="L308" t="s">
        <v>25</v>
      </c>
      <c r="M308">
        <v>18000</v>
      </c>
      <c r="N308" t="s">
        <v>56</v>
      </c>
      <c r="O308">
        <v>900</v>
      </c>
      <c r="P308">
        <v>17100</v>
      </c>
      <c r="Q308" t="s">
        <v>63</v>
      </c>
    </row>
    <row r="309" spans="1:17">
      <c r="A309">
        <v>308</v>
      </c>
      <c r="B309">
        <v>308</v>
      </c>
      <c r="C309" s="12">
        <v>44684</v>
      </c>
      <c r="D309">
        <v>3</v>
      </c>
      <c r="E309">
        <v>15</v>
      </c>
      <c r="F309">
        <v>3</v>
      </c>
      <c r="G309" t="s">
        <v>19</v>
      </c>
      <c r="H309" t="s">
        <v>20</v>
      </c>
      <c r="I309" t="s">
        <v>38</v>
      </c>
      <c r="J309" t="s">
        <v>17</v>
      </c>
      <c r="K309">
        <v>10000</v>
      </c>
      <c r="L309" t="s">
        <v>18</v>
      </c>
      <c r="M309">
        <v>30000</v>
      </c>
      <c r="N309" t="s">
        <v>19</v>
      </c>
      <c r="O309">
        <v>0</v>
      </c>
      <c r="P309">
        <v>30000</v>
      </c>
      <c r="Q309" t="s">
        <v>64</v>
      </c>
    </row>
    <row r="310" spans="1:17">
      <c r="A310">
        <v>309</v>
      </c>
      <c r="B310">
        <v>309</v>
      </c>
      <c r="C310" s="12">
        <v>44765</v>
      </c>
      <c r="D310">
        <v>83</v>
      </c>
      <c r="E310">
        <v>8</v>
      </c>
      <c r="F310">
        <v>1</v>
      </c>
      <c r="G310" t="s">
        <v>33</v>
      </c>
      <c r="H310" t="s">
        <v>20</v>
      </c>
      <c r="I310" t="s">
        <v>29</v>
      </c>
      <c r="J310" t="s">
        <v>17</v>
      </c>
      <c r="K310">
        <v>9000</v>
      </c>
      <c r="L310" t="s">
        <v>25</v>
      </c>
      <c r="M310">
        <v>9000</v>
      </c>
      <c r="N310" t="s">
        <v>56</v>
      </c>
      <c r="O310">
        <v>450</v>
      </c>
      <c r="P310">
        <v>8550</v>
      </c>
      <c r="Q310" t="s">
        <v>60</v>
      </c>
    </row>
    <row r="311" spans="1:17">
      <c r="A311">
        <v>310</v>
      </c>
      <c r="B311">
        <v>310</v>
      </c>
      <c r="C311" s="12">
        <v>44645</v>
      </c>
      <c r="D311">
        <v>61</v>
      </c>
      <c r="E311">
        <v>10</v>
      </c>
      <c r="F311">
        <v>3</v>
      </c>
      <c r="G311" t="s">
        <v>45</v>
      </c>
      <c r="H311" t="s">
        <v>15</v>
      </c>
      <c r="I311" t="s">
        <v>32</v>
      </c>
      <c r="J311" t="s">
        <v>17</v>
      </c>
      <c r="K311">
        <v>9000</v>
      </c>
      <c r="L311" t="s">
        <v>18</v>
      </c>
      <c r="M311">
        <v>27000</v>
      </c>
      <c r="N311" t="s">
        <v>56</v>
      </c>
      <c r="O311">
        <v>1350</v>
      </c>
      <c r="P311">
        <v>25650</v>
      </c>
      <c r="Q311" t="s">
        <v>59</v>
      </c>
    </row>
    <row r="312" spans="1:17">
      <c r="A312">
        <v>311</v>
      </c>
      <c r="B312">
        <v>311</v>
      </c>
      <c r="C312" s="12">
        <v>44604</v>
      </c>
      <c r="D312">
        <v>89</v>
      </c>
      <c r="E312">
        <v>2</v>
      </c>
      <c r="F312">
        <v>2</v>
      </c>
      <c r="G312" t="s">
        <v>22</v>
      </c>
      <c r="H312" t="s">
        <v>15</v>
      </c>
      <c r="I312" t="s">
        <v>21</v>
      </c>
      <c r="J312" t="s">
        <v>17</v>
      </c>
      <c r="K312">
        <v>9000</v>
      </c>
      <c r="L312" t="s">
        <v>18</v>
      </c>
      <c r="M312">
        <v>18000</v>
      </c>
      <c r="N312" t="s">
        <v>56</v>
      </c>
      <c r="O312">
        <v>900</v>
      </c>
      <c r="P312">
        <v>17100</v>
      </c>
      <c r="Q312" t="s">
        <v>61</v>
      </c>
    </row>
    <row r="313" spans="1:17">
      <c r="A313">
        <v>312</v>
      </c>
      <c r="B313">
        <v>312</v>
      </c>
      <c r="C313" s="12">
        <v>44766</v>
      </c>
      <c r="D313">
        <v>21</v>
      </c>
      <c r="E313">
        <v>9</v>
      </c>
      <c r="F313">
        <v>3</v>
      </c>
      <c r="G313" t="s">
        <v>30</v>
      </c>
      <c r="H313" t="s">
        <v>20</v>
      </c>
      <c r="I313" t="s">
        <v>31</v>
      </c>
      <c r="J313" t="s">
        <v>17</v>
      </c>
      <c r="K313">
        <v>9000</v>
      </c>
      <c r="L313" t="s">
        <v>25</v>
      </c>
      <c r="M313">
        <v>27000</v>
      </c>
      <c r="N313" t="s">
        <v>56</v>
      </c>
      <c r="O313">
        <v>1350</v>
      </c>
      <c r="P313">
        <v>25650</v>
      </c>
      <c r="Q313" t="s">
        <v>60</v>
      </c>
    </row>
    <row r="314" spans="1:17">
      <c r="A314">
        <v>313</v>
      </c>
      <c r="B314">
        <v>313</v>
      </c>
      <c r="C314" s="12">
        <v>44599</v>
      </c>
      <c r="D314">
        <v>9</v>
      </c>
      <c r="E314">
        <v>10</v>
      </c>
      <c r="F314">
        <v>1</v>
      </c>
      <c r="G314" t="s">
        <v>30</v>
      </c>
      <c r="H314" t="s">
        <v>15</v>
      </c>
      <c r="I314" t="s">
        <v>32</v>
      </c>
      <c r="J314" t="s">
        <v>17</v>
      </c>
      <c r="K314">
        <v>9000</v>
      </c>
      <c r="L314" t="s">
        <v>18</v>
      </c>
      <c r="M314">
        <v>9000</v>
      </c>
      <c r="N314" t="s">
        <v>56</v>
      </c>
      <c r="O314">
        <v>450</v>
      </c>
      <c r="P314">
        <v>8550</v>
      </c>
      <c r="Q314" t="s">
        <v>61</v>
      </c>
    </row>
    <row r="315" spans="1:17">
      <c r="A315">
        <v>314</v>
      </c>
      <c r="B315">
        <v>314</v>
      </c>
      <c r="C315" s="12">
        <v>44575</v>
      </c>
      <c r="D315">
        <v>16</v>
      </c>
      <c r="E315">
        <v>13</v>
      </c>
      <c r="F315">
        <v>1</v>
      </c>
      <c r="G315" t="s">
        <v>45</v>
      </c>
      <c r="H315" t="s">
        <v>20</v>
      </c>
      <c r="I315" t="s">
        <v>36</v>
      </c>
      <c r="J315" t="s">
        <v>17</v>
      </c>
      <c r="K315">
        <v>10000</v>
      </c>
      <c r="L315" t="s">
        <v>18</v>
      </c>
      <c r="M315">
        <v>10000</v>
      </c>
      <c r="N315" t="s">
        <v>56</v>
      </c>
      <c r="O315">
        <v>500</v>
      </c>
      <c r="P315">
        <v>9500</v>
      </c>
      <c r="Q315" t="s">
        <v>62</v>
      </c>
    </row>
    <row r="316" spans="1:17">
      <c r="A316">
        <v>315</v>
      </c>
      <c r="B316">
        <v>315</v>
      </c>
      <c r="C316" s="12">
        <v>44754</v>
      </c>
      <c r="D316">
        <v>82</v>
      </c>
      <c r="E316">
        <v>9</v>
      </c>
      <c r="F316">
        <v>1</v>
      </c>
      <c r="G316" t="s">
        <v>19</v>
      </c>
      <c r="H316" t="s">
        <v>15</v>
      </c>
      <c r="I316" t="s">
        <v>31</v>
      </c>
      <c r="J316" t="s">
        <v>17</v>
      </c>
      <c r="K316">
        <v>9000</v>
      </c>
      <c r="L316" t="s">
        <v>25</v>
      </c>
      <c r="M316">
        <v>9000</v>
      </c>
      <c r="N316" t="s">
        <v>19</v>
      </c>
      <c r="O316">
        <v>0</v>
      </c>
      <c r="P316">
        <v>9000</v>
      </c>
      <c r="Q316" t="s">
        <v>60</v>
      </c>
    </row>
    <row r="317" spans="1:17">
      <c r="A317">
        <v>316</v>
      </c>
      <c r="B317">
        <v>316</v>
      </c>
      <c r="C317" s="12">
        <v>44734</v>
      </c>
      <c r="D317">
        <v>49</v>
      </c>
      <c r="E317">
        <v>3</v>
      </c>
      <c r="F317">
        <v>3</v>
      </c>
      <c r="G317" t="s">
        <v>30</v>
      </c>
      <c r="H317" t="s">
        <v>15</v>
      </c>
      <c r="I317" t="s">
        <v>23</v>
      </c>
      <c r="J317" t="s">
        <v>17</v>
      </c>
      <c r="K317">
        <v>9000</v>
      </c>
      <c r="L317" t="s">
        <v>18</v>
      </c>
      <c r="M317">
        <v>27000</v>
      </c>
      <c r="N317" t="s">
        <v>56</v>
      </c>
      <c r="O317">
        <v>1350</v>
      </c>
      <c r="P317">
        <v>25650</v>
      </c>
      <c r="Q317" t="s">
        <v>63</v>
      </c>
    </row>
    <row r="318" spans="1:17">
      <c r="A318">
        <v>317</v>
      </c>
      <c r="B318">
        <v>317</v>
      </c>
      <c r="C318" s="12">
        <v>44596</v>
      </c>
      <c r="D318">
        <v>22</v>
      </c>
      <c r="E318">
        <v>5</v>
      </c>
      <c r="F318">
        <v>1</v>
      </c>
      <c r="G318" t="s">
        <v>30</v>
      </c>
      <c r="H318" t="s">
        <v>15</v>
      </c>
      <c r="I318" t="s">
        <v>26</v>
      </c>
      <c r="J318" t="s">
        <v>17</v>
      </c>
      <c r="K318">
        <v>9000</v>
      </c>
      <c r="L318" t="s">
        <v>25</v>
      </c>
      <c r="M318">
        <v>9000</v>
      </c>
      <c r="N318" t="s">
        <v>56</v>
      </c>
      <c r="O318">
        <v>450</v>
      </c>
      <c r="P318">
        <v>8550</v>
      </c>
      <c r="Q318" t="s">
        <v>61</v>
      </c>
    </row>
    <row r="319" spans="1:17">
      <c r="A319">
        <v>318</v>
      </c>
      <c r="B319">
        <v>318</v>
      </c>
      <c r="C319" s="12">
        <v>44734</v>
      </c>
      <c r="D319">
        <v>74</v>
      </c>
      <c r="E319">
        <v>7</v>
      </c>
      <c r="F319">
        <v>1</v>
      </c>
      <c r="G319" t="s">
        <v>33</v>
      </c>
      <c r="H319" t="s">
        <v>20</v>
      </c>
      <c r="I319" t="s">
        <v>28</v>
      </c>
      <c r="J319" t="s">
        <v>17</v>
      </c>
      <c r="K319">
        <v>9000</v>
      </c>
      <c r="L319" t="s">
        <v>25</v>
      </c>
      <c r="M319">
        <v>9000</v>
      </c>
      <c r="N319" t="s">
        <v>56</v>
      </c>
      <c r="O319">
        <v>450</v>
      </c>
      <c r="P319">
        <v>8550</v>
      </c>
      <c r="Q319" t="s">
        <v>63</v>
      </c>
    </row>
    <row r="320" spans="1:17">
      <c r="A320">
        <v>319</v>
      </c>
      <c r="B320">
        <v>319</v>
      </c>
      <c r="C320" s="12">
        <v>44718</v>
      </c>
      <c r="D320">
        <v>79</v>
      </c>
      <c r="E320">
        <v>7</v>
      </c>
      <c r="F320">
        <v>2</v>
      </c>
      <c r="G320" t="s">
        <v>45</v>
      </c>
      <c r="H320" t="s">
        <v>20</v>
      </c>
      <c r="I320" t="s">
        <v>28</v>
      </c>
      <c r="J320" t="s">
        <v>17</v>
      </c>
      <c r="K320">
        <v>9000</v>
      </c>
      <c r="L320" t="s">
        <v>25</v>
      </c>
      <c r="M320">
        <v>18000</v>
      </c>
      <c r="N320" t="s">
        <v>56</v>
      </c>
      <c r="O320">
        <v>900</v>
      </c>
      <c r="P320">
        <v>17100</v>
      </c>
      <c r="Q320" t="s">
        <v>63</v>
      </c>
    </row>
    <row r="321" spans="1:17">
      <c r="A321">
        <v>320</v>
      </c>
      <c r="B321">
        <v>320</v>
      </c>
      <c r="C321" s="12">
        <v>44635</v>
      </c>
      <c r="D321">
        <v>56</v>
      </c>
      <c r="E321">
        <v>14</v>
      </c>
      <c r="F321">
        <v>3</v>
      </c>
      <c r="G321" t="s">
        <v>45</v>
      </c>
      <c r="H321" t="s">
        <v>20</v>
      </c>
      <c r="I321" t="s">
        <v>37</v>
      </c>
      <c r="J321" t="s">
        <v>17</v>
      </c>
      <c r="K321">
        <v>10000</v>
      </c>
      <c r="L321" t="s">
        <v>18</v>
      </c>
      <c r="M321">
        <v>30000</v>
      </c>
      <c r="N321" t="s">
        <v>56</v>
      </c>
      <c r="O321">
        <v>1500</v>
      </c>
      <c r="P321">
        <v>28500</v>
      </c>
      <c r="Q321" t="s">
        <v>59</v>
      </c>
    </row>
    <row r="322" spans="1:17">
      <c r="A322">
        <v>321</v>
      </c>
      <c r="B322">
        <v>321</v>
      </c>
      <c r="C322" s="12">
        <v>44796</v>
      </c>
      <c r="D322">
        <v>80</v>
      </c>
      <c r="E322">
        <v>9</v>
      </c>
      <c r="F322">
        <v>3</v>
      </c>
      <c r="G322" t="s">
        <v>30</v>
      </c>
      <c r="H322" t="s">
        <v>20</v>
      </c>
      <c r="I322" t="s">
        <v>31</v>
      </c>
      <c r="J322" t="s">
        <v>17</v>
      </c>
      <c r="K322">
        <v>9000</v>
      </c>
      <c r="L322" t="s">
        <v>25</v>
      </c>
      <c r="M322">
        <v>27000</v>
      </c>
      <c r="N322" t="s">
        <v>56</v>
      </c>
      <c r="O322">
        <v>1350</v>
      </c>
      <c r="P322">
        <v>25650</v>
      </c>
      <c r="Q322" t="s">
        <v>58</v>
      </c>
    </row>
    <row r="323" spans="1:17">
      <c r="A323">
        <v>322</v>
      </c>
      <c r="B323">
        <v>322</v>
      </c>
      <c r="C323" s="12">
        <v>44784</v>
      </c>
      <c r="D323">
        <v>66</v>
      </c>
      <c r="E323">
        <v>4</v>
      </c>
      <c r="F323">
        <v>2</v>
      </c>
      <c r="G323" t="s">
        <v>45</v>
      </c>
      <c r="H323" t="s">
        <v>20</v>
      </c>
      <c r="I323" t="s">
        <v>24</v>
      </c>
      <c r="J323" t="s">
        <v>17</v>
      </c>
      <c r="K323">
        <v>9000</v>
      </c>
      <c r="L323" t="s">
        <v>25</v>
      </c>
      <c r="M323">
        <v>18000</v>
      </c>
      <c r="N323" t="s">
        <v>56</v>
      </c>
      <c r="O323">
        <v>900</v>
      </c>
      <c r="P323">
        <v>17100</v>
      </c>
      <c r="Q323" t="s">
        <v>58</v>
      </c>
    </row>
    <row r="324" spans="1:17">
      <c r="A324">
        <v>323</v>
      </c>
      <c r="B324">
        <v>323</v>
      </c>
      <c r="C324" s="12">
        <v>44587</v>
      </c>
      <c r="D324">
        <v>82</v>
      </c>
      <c r="E324">
        <v>9</v>
      </c>
      <c r="F324">
        <v>2</v>
      </c>
      <c r="G324" t="s">
        <v>30</v>
      </c>
      <c r="H324" t="s">
        <v>15</v>
      </c>
      <c r="I324" t="s">
        <v>31</v>
      </c>
      <c r="J324" t="s">
        <v>17</v>
      </c>
      <c r="K324">
        <v>9000</v>
      </c>
      <c r="L324" t="s">
        <v>25</v>
      </c>
      <c r="M324">
        <v>18000</v>
      </c>
      <c r="N324" t="s">
        <v>56</v>
      </c>
      <c r="O324">
        <v>900</v>
      </c>
      <c r="P324">
        <v>17100</v>
      </c>
      <c r="Q324" t="s">
        <v>62</v>
      </c>
    </row>
    <row r="325" spans="1:17">
      <c r="A325">
        <v>324</v>
      </c>
      <c r="B325">
        <v>324</v>
      </c>
      <c r="C325" s="12">
        <v>44698</v>
      </c>
      <c r="D325">
        <v>8</v>
      </c>
      <c r="E325">
        <v>9</v>
      </c>
      <c r="F325">
        <v>2</v>
      </c>
      <c r="G325" t="s">
        <v>19</v>
      </c>
      <c r="H325" t="s">
        <v>15</v>
      </c>
      <c r="I325" t="s">
        <v>31</v>
      </c>
      <c r="J325" t="s">
        <v>17</v>
      </c>
      <c r="K325">
        <v>9000</v>
      </c>
      <c r="L325" t="s">
        <v>25</v>
      </c>
      <c r="M325">
        <v>18000</v>
      </c>
      <c r="N325" t="s">
        <v>19</v>
      </c>
      <c r="O325">
        <v>0</v>
      </c>
      <c r="P325">
        <v>18000</v>
      </c>
      <c r="Q325" t="s">
        <v>64</v>
      </c>
    </row>
    <row r="326" spans="1:17">
      <c r="A326">
        <v>325</v>
      </c>
      <c r="B326">
        <v>325</v>
      </c>
      <c r="C326" s="12">
        <v>44572</v>
      </c>
      <c r="D326">
        <v>70</v>
      </c>
      <c r="E326">
        <v>15</v>
      </c>
      <c r="F326">
        <v>2</v>
      </c>
      <c r="G326" t="s">
        <v>19</v>
      </c>
      <c r="H326" t="s">
        <v>20</v>
      </c>
      <c r="I326" t="s">
        <v>38</v>
      </c>
      <c r="J326" t="s">
        <v>17</v>
      </c>
      <c r="K326">
        <v>10000</v>
      </c>
      <c r="L326" t="s">
        <v>18</v>
      </c>
      <c r="M326">
        <v>20000</v>
      </c>
      <c r="N326" t="s">
        <v>19</v>
      </c>
      <c r="O326">
        <v>0</v>
      </c>
      <c r="P326">
        <v>20000</v>
      </c>
      <c r="Q326" t="s">
        <v>62</v>
      </c>
    </row>
    <row r="327" spans="1:17">
      <c r="A327">
        <v>326</v>
      </c>
      <c r="B327">
        <v>326</v>
      </c>
      <c r="C327" s="12">
        <v>44757</v>
      </c>
      <c r="D327">
        <v>20</v>
      </c>
      <c r="E327">
        <v>12</v>
      </c>
      <c r="F327">
        <v>3</v>
      </c>
      <c r="G327" t="s">
        <v>19</v>
      </c>
      <c r="H327" t="s">
        <v>20</v>
      </c>
      <c r="I327" t="s">
        <v>35</v>
      </c>
      <c r="J327" t="s">
        <v>17</v>
      </c>
      <c r="K327">
        <v>10000</v>
      </c>
      <c r="L327" t="s">
        <v>18</v>
      </c>
      <c r="M327">
        <v>30000</v>
      </c>
      <c r="N327" t="s">
        <v>19</v>
      </c>
      <c r="O327">
        <v>0</v>
      </c>
      <c r="P327">
        <v>30000</v>
      </c>
      <c r="Q327" t="s">
        <v>60</v>
      </c>
    </row>
    <row r="328" spans="1:17">
      <c r="A328">
        <v>327</v>
      </c>
      <c r="B328">
        <v>327</v>
      </c>
      <c r="C328" s="12">
        <v>44712</v>
      </c>
      <c r="D328">
        <v>79</v>
      </c>
      <c r="E328">
        <v>15</v>
      </c>
      <c r="F328">
        <v>1</v>
      </c>
      <c r="G328" t="s">
        <v>33</v>
      </c>
      <c r="H328" t="s">
        <v>20</v>
      </c>
      <c r="I328" t="s">
        <v>38</v>
      </c>
      <c r="J328" t="s">
        <v>17</v>
      </c>
      <c r="K328">
        <v>10000</v>
      </c>
      <c r="L328" t="s">
        <v>18</v>
      </c>
      <c r="M328">
        <v>10000</v>
      </c>
      <c r="N328" t="s">
        <v>56</v>
      </c>
      <c r="O328">
        <v>500</v>
      </c>
      <c r="P328">
        <v>9500</v>
      </c>
      <c r="Q328" t="s">
        <v>64</v>
      </c>
    </row>
    <row r="329" spans="1:17">
      <c r="A329">
        <v>328</v>
      </c>
      <c r="B329">
        <v>328</v>
      </c>
      <c r="C329" s="12">
        <v>44658</v>
      </c>
      <c r="D329">
        <v>69</v>
      </c>
      <c r="E329">
        <v>15</v>
      </c>
      <c r="F329">
        <v>1</v>
      </c>
      <c r="G329" t="s">
        <v>30</v>
      </c>
      <c r="H329" t="s">
        <v>15</v>
      </c>
      <c r="I329" t="s">
        <v>38</v>
      </c>
      <c r="J329" t="s">
        <v>17</v>
      </c>
      <c r="K329">
        <v>10000</v>
      </c>
      <c r="L329" t="s">
        <v>18</v>
      </c>
      <c r="M329">
        <v>10000</v>
      </c>
      <c r="N329" t="s">
        <v>56</v>
      </c>
      <c r="O329">
        <v>500</v>
      </c>
      <c r="P329">
        <v>9500</v>
      </c>
      <c r="Q329" t="s">
        <v>57</v>
      </c>
    </row>
    <row r="330" spans="1:17">
      <c r="A330">
        <v>329</v>
      </c>
      <c r="B330">
        <v>329</v>
      </c>
      <c r="C330" s="12">
        <v>44652</v>
      </c>
      <c r="D330">
        <v>52</v>
      </c>
      <c r="E330">
        <v>7</v>
      </c>
      <c r="F330">
        <v>2</v>
      </c>
      <c r="G330" t="s">
        <v>33</v>
      </c>
      <c r="H330" t="s">
        <v>15</v>
      </c>
      <c r="I330" t="s">
        <v>28</v>
      </c>
      <c r="J330" t="s">
        <v>17</v>
      </c>
      <c r="K330">
        <v>9000</v>
      </c>
      <c r="L330" t="s">
        <v>25</v>
      </c>
      <c r="M330">
        <v>18000</v>
      </c>
      <c r="N330" t="s">
        <v>56</v>
      </c>
      <c r="O330">
        <v>900</v>
      </c>
      <c r="P330">
        <v>17100</v>
      </c>
      <c r="Q330" t="s">
        <v>57</v>
      </c>
    </row>
    <row r="331" spans="1:17">
      <c r="A331">
        <v>330</v>
      </c>
      <c r="B331">
        <v>330</v>
      </c>
      <c r="C331" s="12">
        <v>44717</v>
      </c>
      <c r="D331">
        <v>8</v>
      </c>
      <c r="E331">
        <v>13</v>
      </c>
      <c r="F331">
        <v>3</v>
      </c>
      <c r="G331" t="s">
        <v>30</v>
      </c>
      <c r="H331" t="s">
        <v>15</v>
      </c>
      <c r="I331" t="s">
        <v>36</v>
      </c>
      <c r="J331" t="s">
        <v>17</v>
      </c>
      <c r="K331">
        <v>10000</v>
      </c>
      <c r="L331" t="s">
        <v>18</v>
      </c>
      <c r="M331">
        <v>30000</v>
      </c>
      <c r="N331" t="s">
        <v>56</v>
      </c>
      <c r="O331">
        <v>1500</v>
      </c>
      <c r="P331">
        <v>28500</v>
      </c>
      <c r="Q331" t="s">
        <v>63</v>
      </c>
    </row>
    <row r="332" spans="1:17">
      <c r="A332">
        <v>331</v>
      </c>
      <c r="B332">
        <v>331</v>
      </c>
      <c r="C332" s="12">
        <v>44612</v>
      </c>
      <c r="D332">
        <v>68</v>
      </c>
      <c r="E332">
        <v>11</v>
      </c>
      <c r="F332">
        <v>1</v>
      </c>
      <c r="G332" t="s">
        <v>30</v>
      </c>
      <c r="H332" t="s">
        <v>15</v>
      </c>
      <c r="I332" t="s">
        <v>34</v>
      </c>
      <c r="J332" t="s">
        <v>17</v>
      </c>
      <c r="K332">
        <v>10000</v>
      </c>
      <c r="L332" t="s">
        <v>18</v>
      </c>
      <c r="M332">
        <v>10000</v>
      </c>
      <c r="N332" t="s">
        <v>56</v>
      </c>
      <c r="O332">
        <v>500</v>
      </c>
      <c r="P332">
        <v>9500</v>
      </c>
      <c r="Q332" t="s">
        <v>61</v>
      </c>
    </row>
    <row r="333" spans="1:17">
      <c r="A333">
        <v>332</v>
      </c>
      <c r="B333">
        <v>332</v>
      </c>
      <c r="C333" s="12">
        <v>44607</v>
      </c>
      <c r="D333">
        <v>84</v>
      </c>
      <c r="E333">
        <v>18</v>
      </c>
      <c r="F333">
        <v>3</v>
      </c>
      <c r="G333" t="s">
        <v>19</v>
      </c>
      <c r="H333" t="s">
        <v>20</v>
      </c>
      <c r="I333" t="s">
        <v>41</v>
      </c>
      <c r="J333" t="s">
        <v>17</v>
      </c>
      <c r="K333">
        <v>9000</v>
      </c>
      <c r="L333" t="s">
        <v>18</v>
      </c>
      <c r="M333">
        <v>27000</v>
      </c>
      <c r="N333" t="s">
        <v>19</v>
      </c>
      <c r="O333">
        <v>0</v>
      </c>
      <c r="P333">
        <v>27000</v>
      </c>
      <c r="Q333" t="s">
        <v>61</v>
      </c>
    </row>
    <row r="334" spans="1:17">
      <c r="A334">
        <v>333</v>
      </c>
      <c r="B334">
        <v>333</v>
      </c>
      <c r="C334" s="12">
        <v>44566</v>
      </c>
      <c r="D334">
        <v>74</v>
      </c>
      <c r="E334">
        <v>6</v>
      </c>
      <c r="F334">
        <v>1</v>
      </c>
      <c r="G334" t="s">
        <v>19</v>
      </c>
      <c r="H334" t="s">
        <v>15</v>
      </c>
      <c r="I334" t="s">
        <v>27</v>
      </c>
      <c r="J334" t="s">
        <v>17</v>
      </c>
      <c r="K334">
        <v>9000</v>
      </c>
      <c r="L334" t="s">
        <v>25</v>
      </c>
      <c r="M334">
        <v>9000</v>
      </c>
      <c r="N334" t="s">
        <v>19</v>
      </c>
      <c r="O334">
        <v>0</v>
      </c>
      <c r="P334">
        <v>9000</v>
      </c>
      <c r="Q334" t="s">
        <v>62</v>
      </c>
    </row>
    <row r="335" spans="1:17">
      <c r="A335">
        <v>334</v>
      </c>
      <c r="B335">
        <v>334</v>
      </c>
      <c r="C335" s="12">
        <v>44772</v>
      </c>
      <c r="D335">
        <v>39</v>
      </c>
      <c r="E335">
        <v>1</v>
      </c>
      <c r="F335">
        <v>2</v>
      </c>
      <c r="G335" t="s">
        <v>22</v>
      </c>
      <c r="H335" t="s">
        <v>15</v>
      </c>
      <c r="I335" t="s">
        <v>16</v>
      </c>
      <c r="J335" t="s">
        <v>17</v>
      </c>
      <c r="K335">
        <v>9000</v>
      </c>
      <c r="L335" t="s">
        <v>18</v>
      </c>
      <c r="M335">
        <v>18000</v>
      </c>
      <c r="N335" t="s">
        <v>56</v>
      </c>
      <c r="O335">
        <v>900</v>
      </c>
      <c r="P335">
        <v>17100</v>
      </c>
      <c r="Q335" t="s">
        <v>60</v>
      </c>
    </row>
    <row r="336" spans="1:17">
      <c r="A336">
        <v>335</v>
      </c>
      <c r="B336">
        <v>335</v>
      </c>
      <c r="C336" s="12">
        <v>44696</v>
      </c>
      <c r="D336">
        <v>54</v>
      </c>
      <c r="E336">
        <v>12</v>
      </c>
      <c r="F336">
        <v>2</v>
      </c>
      <c r="G336" t="s">
        <v>14</v>
      </c>
      <c r="H336" t="s">
        <v>15</v>
      </c>
      <c r="I336" t="s">
        <v>35</v>
      </c>
      <c r="J336" t="s">
        <v>17</v>
      </c>
      <c r="K336">
        <v>10000</v>
      </c>
      <c r="L336" t="s">
        <v>18</v>
      </c>
      <c r="M336">
        <v>20000</v>
      </c>
      <c r="N336" t="s">
        <v>56</v>
      </c>
      <c r="O336">
        <v>1000</v>
      </c>
      <c r="P336">
        <v>19000</v>
      </c>
      <c r="Q336" t="s">
        <v>64</v>
      </c>
    </row>
    <row r="337" spans="1:17">
      <c r="A337">
        <v>336</v>
      </c>
      <c r="B337">
        <v>336</v>
      </c>
      <c r="C337" s="12">
        <v>44761</v>
      </c>
      <c r="D337">
        <v>80</v>
      </c>
      <c r="E337">
        <v>9</v>
      </c>
      <c r="F337">
        <v>1</v>
      </c>
      <c r="G337" t="s">
        <v>14</v>
      </c>
      <c r="H337" t="s">
        <v>20</v>
      </c>
      <c r="I337" t="s">
        <v>31</v>
      </c>
      <c r="J337" t="s">
        <v>17</v>
      </c>
      <c r="K337">
        <v>9000</v>
      </c>
      <c r="L337" t="s">
        <v>25</v>
      </c>
      <c r="M337">
        <v>9000</v>
      </c>
      <c r="N337" t="s">
        <v>56</v>
      </c>
      <c r="O337">
        <v>450</v>
      </c>
      <c r="P337">
        <v>8550</v>
      </c>
      <c r="Q337" t="s">
        <v>60</v>
      </c>
    </row>
    <row r="338" spans="1:17">
      <c r="A338">
        <v>337</v>
      </c>
      <c r="B338">
        <v>337</v>
      </c>
      <c r="C338" s="12">
        <v>44677</v>
      </c>
      <c r="D338">
        <v>21</v>
      </c>
      <c r="E338">
        <v>15</v>
      </c>
      <c r="F338">
        <v>1</v>
      </c>
      <c r="G338" t="s">
        <v>30</v>
      </c>
      <c r="H338" t="s">
        <v>20</v>
      </c>
      <c r="I338" t="s">
        <v>38</v>
      </c>
      <c r="J338" t="s">
        <v>17</v>
      </c>
      <c r="K338">
        <v>10000</v>
      </c>
      <c r="L338" t="s">
        <v>18</v>
      </c>
      <c r="M338">
        <v>10000</v>
      </c>
      <c r="N338" t="s">
        <v>56</v>
      </c>
      <c r="O338">
        <v>500</v>
      </c>
      <c r="P338">
        <v>9500</v>
      </c>
      <c r="Q338" t="s">
        <v>57</v>
      </c>
    </row>
    <row r="339" spans="1:17">
      <c r="A339">
        <v>338</v>
      </c>
      <c r="B339">
        <v>338</v>
      </c>
      <c r="C339" s="12">
        <v>44752</v>
      </c>
      <c r="D339">
        <v>26</v>
      </c>
      <c r="E339">
        <v>15</v>
      </c>
      <c r="F339">
        <v>1</v>
      </c>
      <c r="G339" t="s">
        <v>19</v>
      </c>
      <c r="H339" t="s">
        <v>20</v>
      </c>
      <c r="I339" t="s">
        <v>38</v>
      </c>
      <c r="J339" t="s">
        <v>17</v>
      </c>
      <c r="K339">
        <v>10000</v>
      </c>
      <c r="L339" t="s">
        <v>18</v>
      </c>
      <c r="M339">
        <v>10000</v>
      </c>
      <c r="N339" t="s">
        <v>19</v>
      </c>
      <c r="O339">
        <v>0</v>
      </c>
      <c r="P339">
        <v>10000</v>
      </c>
      <c r="Q339" t="s">
        <v>60</v>
      </c>
    </row>
    <row r="340" spans="1:17">
      <c r="A340">
        <v>339</v>
      </c>
      <c r="B340">
        <v>339</v>
      </c>
      <c r="C340" s="12">
        <v>44597</v>
      </c>
      <c r="D340">
        <v>78</v>
      </c>
      <c r="E340">
        <v>5</v>
      </c>
      <c r="F340">
        <v>3</v>
      </c>
      <c r="G340" t="s">
        <v>14</v>
      </c>
      <c r="H340" t="s">
        <v>20</v>
      </c>
      <c r="I340" t="s">
        <v>26</v>
      </c>
      <c r="J340" t="s">
        <v>17</v>
      </c>
      <c r="K340">
        <v>9000</v>
      </c>
      <c r="L340" t="s">
        <v>25</v>
      </c>
      <c r="M340">
        <v>27000</v>
      </c>
      <c r="N340" t="s">
        <v>56</v>
      </c>
      <c r="O340">
        <v>1350</v>
      </c>
      <c r="P340">
        <v>25650</v>
      </c>
      <c r="Q340" t="s">
        <v>61</v>
      </c>
    </row>
    <row r="341" spans="1:17">
      <c r="A341">
        <v>340</v>
      </c>
      <c r="B341">
        <v>340</v>
      </c>
      <c r="C341" s="12">
        <v>44720</v>
      </c>
      <c r="D341">
        <v>69</v>
      </c>
      <c r="E341">
        <v>8</v>
      </c>
      <c r="F341">
        <v>1</v>
      </c>
      <c r="G341" t="s">
        <v>22</v>
      </c>
      <c r="H341" t="s">
        <v>20</v>
      </c>
      <c r="I341" t="s">
        <v>29</v>
      </c>
      <c r="J341" t="s">
        <v>17</v>
      </c>
      <c r="K341">
        <v>9000</v>
      </c>
      <c r="L341" t="s">
        <v>25</v>
      </c>
      <c r="M341">
        <v>9000</v>
      </c>
      <c r="N341" t="s">
        <v>56</v>
      </c>
      <c r="O341">
        <v>450</v>
      </c>
      <c r="P341">
        <v>8550</v>
      </c>
      <c r="Q341" t="s">
        <v>63</v>
      </c>
    </row>
    <row r="342" spans="1:17">
      <c r="A342">
        <v>341</v>
      </c>
      <c r="B342">
        <v>341</v>
      </c>
      <c r="C342" s="12">
        <v>44575</v>
      </c>
      <c r="D342">
        <v>96</v>
      </c>
      <c r="E342">
        <v>12</v>
      </c>
      <c r="F342">
        <v>3</v>
      </c>
      <c r="G342" t="s">
        <v>14</v>
      </c>
      <c r="H342" t="s">
        <v>15</v>
      </c>
      <c r="I342" t="s">
        <v>35</v>
      </c>
      <c r="J342" t="s">
        <v>17</v>
      </c>
      <c r="K342">
        <v>10000</v>
      </c>
      <c r="L342" t="s">
        <v>18</v>
      </c>
      <c r="M342">
        <v>30000</v>
      </c>
      <c r="N342" t="s">
        <v>56</v>
      </c>
      <c r="O342">
        <v>1500</v>
      </c>
      <c r="P342">
        <v>28500</v>
      </c>
      <c r="Q342" t="s">
        <v>62</v>
      </c>
    </row>
    <row r="343" spans="1:17">
      <c r="A343">
        <v>342</v>
      </c>
      <c r="B343">
        <v>342</v>
      </c>
      <c r="C343" s="12">
        <v>44589</v>
      </c>
      <c r="D343">
        <v>96</v>
      </c>
      <c r="E343">
        <v>1</v>
      </c>
      <c r="F343">
        <v>1</v>
      </c>
      <c r="G343" t="s">
        <v>22</v>
      </c>
      <c r="H343" t="s">
        <v>15</v>
      </c>
      <c r="I343" t="s">
        <v>16</v>
      </c>
      <c r="J343" t="s">
        <v>17</v>
      </c>
      <c r="K343">
        <v>9000</v>
      </c>
      <c r="L343" t="s">
        <v>18</v>
      </c>
      <c r="M343">
        <v>9000</v>
      </c>
      <c r="N343" t="s">
        <v>56</v>
      </c>
      <c r="O343">
        <v>450</v>
      </c>
      <c r="P343">
        <v>8550</v>
      </c>
      <c r="Q343" t="s">
        <v>62</v>
      </c>
    </row>
    <row r="344" spans="1:17">
      <c r="A344">
        <v>343</v>
      </c>
      <c r="B344">
        <v>343</v>
      </c>
      <c r="C344" s="12">
        <v>44761</v>
      </c>
      <c r="D344">
        <v>49</v>
      </c>
      <c r="E344">
        <v>15</v>
      </c>
      <c r="F344">
        <v>2</v>
      </c>
      <c r="G344" t="s">
        <v>19</v>
      </c>
      <c r="H344" t="s">
        <v>15</v>
      </c>
      <c r="I344" t="s">
        <v>38</v>
      </c>
      <c r="J344" t="s">
        <v>17</v>
      </c>
      <c r="K344">
        <v>10000</v>
      </c>
      <c r="L344" t="s">
        <v>18</v>
      </c>
      <c r="M344">
        <v>20000</v>
      </c>
      <c r="N344" t="s">
        <v>19</v>
      </c>
      <c r="O344">
        <v>0</v>
      </c>
      <c r="P344">
        <v>20000</v>
      </c>
      <c r="Q344" t="s">
        <v>60</v>
      </c>
    </row>
    <row r="345" spans="1:17">
      <c r="A345">
        <v>344</v>
      </c>
      <c r="B345">
        <v>344</v>
      </c>
      <c r="C345" s="12">
        <v>44750</v>
      </c>
      <c r="D345">
        <v>44</v>
      </c>
      <c r="E345">
        <v>14</v>
      </c>
      <c r="F345">
        <v>1</v>
      </c>
      <c r="G345" t="s">
        <v>19</v>
      </c>
      <c r="H345" t="s">
        <v>15</v>
      </c>
      <c r="I345" t="s">
        <v>37</v>
      </c>
      <c r="J345" t="s">
        <v>17</v>
      </c>
      <c r="K345">
        <v>10000</v>
      </c>
      <c r="L345" t="s">
        <v>18</v>
      </c>
      <c r="M345">
        <v>10000</v>
      </c>
      <c r="N345" t="s">
        <v>19</v>
      </c>
      <c r="O345">
        <v>0</v>
      </c>
      <c r="P345">
        <v>10000</v>
      </c>
      <c r="Q345" t="s">
        <v>60</v>
      </c>
    </row>
    <row r="346" spans="1:17">
      <c r="A346">
        <v>345</v>
      </c>
      <c r="B346">
        <v>345</v>
      </c>
      <c r="C346" s="12">
        <v>44635</v>
      </c>
      <c r="D346">
        <v>30</v>
      </c>
      <c r="E346">
        <v>13</v>
      </c>
      <c r="F346">
        <v>2</v>
      </c>
      <c r="G346" t="s">
        <v>19</v>
      </c>
      <c r="H346" t="s">
        <v>20</v>
      </c>
      <c r="I346" t="s">
        <v>36</v>
      </c>
      <c r="J346" t="s">
        <v>17</v>
      </c>
      <c r="K346">
        <v>10000</v>
      </c>
      <c r="L346" t="s">
        <v>18</v>
      </c>
      <c r="M346">
        <v>20000</v>
      </c>
      <c r="N346" t="s">
        <v>19</v>
      </c>
      <c r="O346">
        <v>0</v>
      </c>
      <c r="P346">
        <v>20000</v>
      </c>
      <c r="Q346" t="s">
        <v>59</v>
      </c>
    </row>
    <row r="347" spans="1:17">
      <c r="A347">
        <v>346</v>
      </c>
      <c r="B347">
        <v>346</v>
      </c>
      <c r="C347" s="12">
        <v>44671</v>
      </c>
      <c r="D347">
        <v>7</v>
      </c>
      <c r="E347">
        <v>10</v>
      </c>
      <c r="F347">
        <v>2</v>
      </c>
      <c r="G347" t="s">
        <v>14</v>
      </c>
      <c r="H347" t="s">
        <v>15</v>
      </c>
      <c r="I347" t="s">
        <v>32</v>
      </c>
      <c r="J347" t="s">
        <v>17</v>
      </c>
      <c r="K347">
        <v>9000</v>
      </c>
      <c r="L347" t="s">
        <v>18</v>
      </c>
      <c r="M347">
        <v>18000</v>
      </c>
      <c r="N347" t="s">
        <v>56</v>
      </c>
      <c r="O347">
        <v>900</v>
      </c>
      <c r="P347">
        <v>17100</v>
      </c>
      <c r="Q347" t="s">
        <v>57</v>
      </c>
    </row>
    <row r="348" spans="1:17">
      <c r="A348">
        <v>347</v>
      </c>
      <c r="B348">
        <v>347</v>
      </c>
      <c r="C348" s="12">
        <v>44564</v>
      </c>
      <c r="D348">
        <v>79</v>
      </c>
      <c r="E348">
        <v>16</v>
      </c>
      <c r="F348">
        <v>1</v>
      </c>
      <c r="G348" t="s">
        <v>22</v>
      </c>
      <c r="H348" t="s">
        <v>15</v>
      </c>
      <c r="I348" t="s">
        <v>39</v>
      </c>
      <c r="J348" t="s">
        <v>17</v>
      </c>
      <c r="K348">
        <v>10000</v>
      </c>
      <c r="L348" t="s">
        <v>18</v>
      </c>
      <c r="M348">
        <v>10000</v>
      </c>
      <c r="N348" t="s">
        <v>56</v>
      </c>
      <c r="O348">
        <v>500</v>
      </c>
      <c r="P348">
        <v>9500</v>
      </c>
      <c r="Q348" t="s">
        <v>62</v>
      </c>
    </row>
    <row r="349" spans="1:17">
      <c r="A349">
        <v>348</v>
      </c>
      <c r="B349">
        <v>348</v>
      </c>
      <c r="C349" s="12">
        <v>44779</v>
      </c>
      <c r="D349">
        <v>39</v>
      </c>
      <c r="E349">
        <v>14</v>
      </c>
      <c r="F349">
        <v>2</v>
      </c>
      <c r="G349" t="s">
        <v>19</v>
      </c>
      <c r="H349" t="s">
        <v>15</v>
      </c>
      <c r="I349" t="s">
        <v>37</v>
      </c>
      <c r="J349" t="s">
        <v>17</v>
      </c>
      <c r="K349">
        <v>10000</v>
      </c>
      <c r="L349" t="s">
        <v>18</v>
      </c>
      <c r="M349">
        <v>20000</v>
      </c>
      <c r="N349" t="s">
        <v>19</v>
      </c>
      <c r="O349">
        <v>0</v>
      </c>
      <c r="P349">
        <v>20000</v>
      </c>
      <c r="Q349" t="s">
        <v>58</v>
      </c>
    </row>
    <row r="350" spans="1:17">
      <c r="A350">
        <v>349</v>
      </c>
      <c r="B350">
        <v>349</v>
      </c>
      <c r="C350" s="12">
        <v>44568</v>
      </c>
      <c r="D350">
        <v>54</v>
      </c>
      <c r="E350">
        <v>14</v>
      </c>
      <c r="F350">
        <v>2</v>
      </c>
      <c r="G350" t="s">
        <v>30</v>
      </c>
      <c r="H350" t="s">
        <v>15</v>
      </c>
      <c r="I350" t="s">
        <v>37</v>
      </c>
      <c r="J350" t="s">
        <v>17</v>
      </c>
      <c r="K350">
        <v>10000</v>
      </c>
      <c r="L350" t="s">
        <v>18</v>
      </c>
      <c r="M350">
        <v>20000</v>
      </c>
      <c r="N350" t="s">
        <v>56</v>
      </c>
      <c r="O350">
        <v>1000</v>
      </c>
      <c r="P350">
        <v>19000</v>
      </c>
      <c r="Q350" t="s">
        <v>62</v>
      </c>
    </row>
    <row r="351" spans="1:17">
      <c r="A351">
        <v>350</v>
      </c>
      <c r="B351">
        <v>350</v>
      </c>
      <c r="C351" s="12">
        <v>44708</v>
      </c>
      <c r="D351">
        <v>6</v>
      </c>
      <c r="E351">
        <v>11</v>
      </c>
      <c r="F351">
        <v>3</v>
      </c>
      <c r="G351" t="s">
        <v>45</v>
      </c>
      <c r="H351" t="s">
        <v>20</v>
      </c>
      <c r="I351" t="s">
        <v>34</v>
      </c>
      <c r="J351" t="s">
        <v>17</v>
      </c>
      <c r="K351">
        <v>10000</v>
      </c>
      <c r="L351" t="s">
        <v>18</v>
      </c>
      <c r="M351">
        <v>30000</v>
      </c>
      <c r="N351" t="s">
        <v>56</v>
      </c>
      <c r="O351">
        <v>1500</v>
      </c>
      <c r="P351">
        <v>28500</v>
      </c>
      <c r="Q351" t="s">
        <v>64</v>
      </c>
    </row>
    <row r="352" spans="1:17">
      <c r="A352">
        <v>351</v>
      </c>
      <c r="B352">
        <v>351</v>
      </c>
      <c r="C352" s="12">
        <v>44676</v>
      </c>
      <c r="D352">
        <v>29</v>
      </c>
      <c r="E352">
        <v>17</v>
      </c>
      <c r="F352">
        <v>3</v>
      </c>
      <c r="G352" t="s">
        <v>33</v>
      </c>
      <c r="H352" t="s">
        <v>15</v>
      </c>
      <c r="I352" t="s">
        <v>40</v>
      </c>
      <c r="J352" t="s">
        <v>17</v>
      </c>
      <c r="K352">
        <v>10000</v>
      </c>
      <c r="L352" t="s">
        <v>18</v>
      </c>
      <c r="M352">
        <v>30000</v>
      </c>
      <c r="N352" t="s">
        <v>56</v>
      </c>
      <c r="O352">
        <v>1500</v>
      </c>
      <c r="P352">
        <v>28500</v>
      </c>
      <c r="Q352" t="s">
        <v>57</v>
      </c>
    </row>
    <row r="353" spans="1:17">
      <c r="A353">
        <v>352</v>
      </c>
      <c r="B353">
        <v>352</v>
      </c>
      <c r="C353" s="12">
        <v>44630</v>
      </c>
      <c r="D353">
        <v>32</v>
      </c>
      <c r="E353">
        <v>6</v>
      </c>
      <c r="F353">
        <v>3</v>
      </c>
      <c r="G353" t="s">
        <v>30</v>
      </c>
      <c r="H353" t="s">
        <v>15</v>
      </c>
      <c r="I353" t="s">
        <v>27</v>
      </c>
      <c r="J353" t="s">
        <v>17</v>
      </c>
      <c r="K353">
        <v>9000</v>
      </c>
      <c r="L353" t="s">
        <v>25</v>
      </c>
      <c r="M353">
        <v>27000</v>
      </c>
      <c r="N353" t="s">
        <v>56</v>
      </c>
      <c r="O353">
        <v>1350</v>
      </c>
      <c r="P353">
        <v>25650</v>
      </c>
      <c r="Q353" t="s">
        <v>59</v>
      </c>
    </row>
    <row r="354" spans="1:17">
      <c r="A354">
        <v>353</v>
      </c>
      <c r="B354">
        <v>353</v>
      </c>
      <c r="C354" s="12">
        <v>44698</v>
      </c>
      <c r="D354">
        <v>83</v>
      </c>
      <c r="E354">
        <v>15</v>
      </c>
      <c r="F354">
        <v>2</v>
      </c>
      <c r="G354" t="s">
        <v>19</v>
      </c>
      <c r="H354" t="s">
        <v>20</v>
      </c>
      <c r="I354" t="s">
        <v>38</v>
      </c>
      <c r="J354" t="s">
        <v>17</v>
      </c>
      <c r="K354">
        <v>10000</v>
      </c>
      <c r="L354" t="s">
        <v>18</v>
      </c>
      <c r="M354">
        <v>20000</v>
      </c>
      <c r="N354" t="s">
        <v>19</v>
      </c>
      <c r="O354">
        <v>0</v>
      </c>
      <c r="P354">
        <v>20000</v>
      </c>
      <c r="Q354" t="s">
        <v>64</v>
      </c>
    </row>
    <row r="355" spans="1:17">
      <c r="A355">
        <v>354</v>
      </c>
      <c r="B355">
        <v>354</v>
      </c>
      <c r="C355" s="12">
        <v>44645</v>
      </c>
      <c r="D355">
        <v>77</v>
      </c>
      <c r="E355">
        <v>14</v>
      </c>
      <c r="F355">
        <v>1</v>
      </c>
      <c r="G355" t="s">
        <v>45</v>
      </c>
      <c r="H355" t="s">
        <v>20</v>
      </c>
      <c r="I355" t="s">
        <v>37</v>
      </c>
      <c r="J355" t="s">
        <v>17</v>
      </c>
      <c r="K355">
        <v>10000</v>
      </c>
      <c r="L355" t="s">
        <v>18</v>
      </c>
      <c r="M355">
        <v>10000</v>
      </c>
      <c r="N355" t="s">
        <v>56</v>
      </c>
      <c r="O355">
        <v>500</v>
      </c>
      <c r="P355">
        <v>9500</v>
      </c>
      <c r="Q355" t="s">
        <v>59</v>
      </c>
    </row>
    <row r="356" spans="1:17">
      <c r="A356">
        <v>355</v>
      </c>
      <c r="B356">
        <v>355</v>
      </c>
      <c r="C356" s="12">
        <v>44577</v>
      </c>
      <c r="D356">
        <v>68</v>
      </c>
      <c r="E356">
        <v>7</v>
      </c>
      <c r="F356">
        <v>1</v>
      </c>
      <c r="G356" t="s">
        <v>33</v>
      </c>
      <c r="H356" t="s">
        <v>15</v>
      </c>
      <c r="I356" t="s">
        <v>28</v>
      </c>
      <c r="J356" t="s">
        <v>17</v>
      </c>
      <c r="K356">
        <v>9000</v>
      </c>
      <c r="L356" t="s">
        <v>25</v>
      </c>
      <c r="M356">
        <v>9000</v>
      </c>
      <c r="N356" t="s">
        <v>56</v>
      </c>
      <c r="O356">
        <v>450</v>
      </c>
      <c r="P356">
        <v>8550</v>
      </c>
      <c r="Q356" t="s">
        <v>62</v>
      </c>
    </row>
    <row r="357" spans="1:17">
      <c r="A357">
        <v>356</v>
      </c>
      <c r="B357">
        <v>356</v>
      </c>
      <c r="C357" s="12">
        <v>44620</v>
      </c>
      <c r="D357">
        <v>36</v>
      </c>
      <c r="E357">
        <v>15</v>
      </c>
      <c r="F357">
        <v>2</v>
      </c>
      <c r="G357" t="s">
        <v>14</v>
      </c>
      <c r="H357" t="s">
        <v>15</v>
      </c>
      <c r="I357" t="s">
        <v>38</v>
      </c>
      <c r="J357" t="s">
        <v>17</v>
      </c>
      <c r="K357">
        <v>10000</v>
      </c>
      <c r="L357" t="s">
        <v>18</v>
      </c>
      <c r="M357">
        <v>20000</v>
      </c>
      <c r="N357" t="s">
        <v>56</v>
      </c>
      <c r="O357">
        <v>1000</v>
      </c>
      <c r="P357">
        <v>19000</v>
      </c>
      <c r="Q357" t="s">
        <v>61</v>
      </c>
    </row>
    <row r="358" spans="1:17">
      <c r="A358">
        <v>357</v>
      </c>
      <c r="B358">
        <v>357</v>
      </c>
      <c r="C358" s="12">
        <v>44787</v>
      </c>
      <c r="D358">
        <v>4</v>
      </c>
      <c r="E358">
        <v>15</v>
      </c>
      <c r="F358">
        <v>2</v>
      </c>
      <c r="G358" t="s">
        <v>30</v>
      </c>
      <c r="H358" t="s">
        <v>15</v>
      </c>
      <c r="I358" t="s">
        <v>38</v>
      </c>
      <c r="J358" t="s">
        <v>17</v>
      </c>
      <c r="K358">
        <v>10000</v>
      </c>
      <c r="L358" t="s">
        <v>18</v>
      </c>
      <c r="M358">
        <v>20000</v>
      </c>
      <c r="N358" t="s">
        <v>56</v>
      </c>
      <c r="O358">
        <v>1000</v>
      </c>
      <c r="P358">
        <v>19000</v>
      </c>
      <c r="Q358" t="s">
        <v>58</v>
      </c>
    </row>
    <row r="359" spans="1:17">
      <c r="A359">
        <v>358</v>
      </c>
      <c r="B359">
        <v>358</v>
      </c>
      <c r="C359" s="12">
        <v>44571</v>
      </c>
      <c r="D359">
        <v>68</v>
      </c>
      <c r="E359">
        <v>1</v>
      </c>
      <c r="F359">
        <v>1</v>
      </c>
      <c r="G359" t="s">
        <v>19</v>
      </c>
      <c r="H359" t="s">
        <v>20</v>
      </c>
      <c r="I359" t="s">
        <v>16</v>
      </c>
      <c r="J359" t="s">
        <v>17</v>
      </c>
      <c r="K359">
        <v>9000</v>
      </c>
      <c r="L359" t="s">
        <v>18</v>
      </c>
      <c r="M359">
        <v>9000</v>
      </c>
      <c r="N359" t="s">
        <v>19</v>
      </c>
      <c r="O359">
        <v>0</v>
      </c>
      <c r="P359">
        <v>9000</v>
      </c>
      <c r="Q359" t="s">
        <v>62</v>
      </c>
    </row>
    <row r="360" spans="1:17">
      <c r="A360">
        <v>359</v>
      </c>
      <c r="B360">
        <v>359</v>
      </c>
      <c r="C360" s="12">
        <v>44571</v>
      </c>
      <c r="D360">
        <v>26</v>
      </c>
      <c r="E360">
        <v>16</v>
      </c>
      <c r="F360">
        <v>1</v>
      </c>
      <c r="G360" t="s">
        <v>30</v>
      </c>
      <c r="H360" t="s">
        <v>15</v>
      </c>
      <c r="I360" t="s">
        <v>39</v>
      </c>
      <c r="J360" t="s">
        <v>17</v>
      </c>
      <c r="K360">
        <v>10000</v>
      </c>
      <c r="L360" t="s">
        <v>18</v>
      </c>
      <c r="M360">
        <v>10000</v>
      </c>
      <c r="N360" t="s">
        <v>56</v>
      </c>
      <c r="O360">
        <v>500</v>
      </c>
      <c r="P360">
        <v>9500</v>
      </c>
      <c r="Q360" t="s">
        <v>62</v>
      </c>
    </row>
    <row r="361" spans="1:17">
      <c r="A361">
        <v>360</v>
      </c>
      <c r="B361">
        <v>360</v>
      </c>
      <c r="C361" s="12">
        <v>44789</v>
      </c>
      <c r="D361">
        <v>100</v>
      </c>
      <c r="E361">
        <v>18</v>
      </c>
      <c r="F361">
        <v>2</v>
      </c>
      <c r="G361" t="s">
        <v>45</v>
      </c>
      <c r="H361" t="s">
        <v>20</v>
      </c>
      <c r="I361" t="s">
        <v>41</v>
      </c>
      <c r="J361" t="s">
        <v>17</v>
      </c>
      <c r="K361">
        <v>9000</v>
      </c>
      <c r="L361" t="s">
        <v>18</v>
      </c>
      <c r="M361">
        <v>18000</v>
      </c>
      <c r="N361" t="s">
        <v>56</v>
      </c>
      <c r="O361">
        <v>900</v>
      </c>
      <c r="P361">
        <v>17100</v>
      </c>
      <c r="Q361" t="s">
        <v>58</v>
      </c>
    </row>
    <row r="362" spans="1:17">
      <c r="A362">
        <v>361</v>
      </c>
      <c r="B362">
        <v>361</v>
      </c>
      <c r="C362" s="12">
        <v>44783</v>
      </c>
      <c r="D362">
        <v>58</v>
      </c>
      <c r="E362">
        <v>5</v>
      </c>
      <c r="F362">
        <v>3</v>
      </c>
      <c r="G362" t="s">
        <v>33</v>
      </c>
      <c r="H362" t="s">
        <v>20</v>
      </c>
      <c r="I362" t="s">
        <v>26</v>
      </c>
      <c r="J362" t="s">
        <v>17</v>
      </c>
      <c r="K362">
        <v>9000</v>
      </c>
      <c r="L362" t="s">
        <v>25</v>
      </c>
      <c r="M362">
        <v>27000</v>
      </c>
      <c r="N362" t="s">
        <v>56</v>
      </c>
      <c r="O362">
        <v>1350</v>
      </c>
      <c r="P362">
        <v>25650</v>
      </c>
      <c r="Q362" t="s">
        <v>58</v>
      </c>
    </row>
    <row r="363" spans="1:17">
      <c r="A363">
        <v>362</v>
      </c>
      <c r="B363">
        <v>362</v>
      </c>
      <c r="C363" s="12">
        <v>44572</v>
      </c>
      <c r="D363">
        <v>96</v>
      </c>
      <c r="E363">
        <v>7</v>
      </c>
      <c r="F363">
        <v>2</v>
      </c>
      <c r="G363" t="s">
        <v>45</v>
      </c>
      <c r="H363" t="s">
        <v>15</v>
      </c>
      <c r="I363" t="s">
        <v>28</v>
      </c>
      <c r="J363" t="s">
        <v>17</v>
      </c>
      <c r="K363">
        <v>9000</v>
      </c>
      <c r="L363" t="s">
        <v>25</v>
      </c>
      <c r="M363">
        <v>18000</v>
      </c>
      <c r="N363" t="s">
        <v>56</v>
      </c>
      <c r="O363">
        <v>900</v>
      </c>
      <c r="P363">
        <v>17100</v>
      </c>
      <c r="Q363" t="s">
        <v>62</v>
      </c>
    </row>
    <row r="364" spans="1:17">
      <c r="A364">
        <v>363</v>
      </c>
      <c r="B364">
        <v>363</v>
      </c>
      <c r="C364" s="12">
        <v>44693</v>
      </c>
      <c r="D364">
        <v>84</v>
      </c>
      <c r="E364">
        <v>16</v>
      </c>
      <c r="F364">
        <v>2</v>
      </c>
      <c r="G364" t="s">
        <v>30</v>
      </c>
      <c r="H364" t="s">
        <v>20</v>
      </c>
      <c r="I364" t="s">
        <v>39</v>
      </c>
      <c r="J364" t="s">
        <v>17</v>
      </c>
      <c r="K364">
        <v>10000</v>
      </c>
      <c r="L364" t="s">
        <v>18</v>
      </c>
      <c r="M364">
        <v>20000</v>
      </c>
      <c r="N364" t="s">
        <v>56</v>
      </c>
      <c r="O364">
        <v>1000</v>
      </c>
      <c r="P364">
        <v>19000</v>
      </c>
      <c r="Q364" t="s">
        <v>64</v>
      </c>
    </row>
    <row r="365" spans="1:17">
      <c r="A365">
        <v>364</v>
      </c>
      <c r="B365">
        <v>364</v>
      </c>
      <c r="C365" s="12">
        <v>44719</v>
      </c>
      <c r="D365">
        <v>12</v>
      </c>
      <c r="E365">
        <v>5</v>
      </c>
      <c r="F365">
        <v>2</v>
      </c>
      <c r="G365" t="s">
        <v>45</v>
      </c>
      <c r="H365" t="s">
        <v>20</v>
      </c>
      <c r="I365" t="s">
        <v>26</v>
      </c>
      <c r="J365" t="s">
        <v>17</v>
      </c>
      <c r="K365">
        <v>9000</v>
      </c>
      <c r="L365" t="s">
        <v>25</v>
      </c>
      <c r="M365">
        <v>18000</v>
      </c>
      <c r="N365" t="s">
        <v>56</v>
      </c>
      <c r="O365">
        <v>900</v>
      </c>
      <c r="P365">
        <v>17100</v>
      </c>
      <c r="Q365" t="s">
        <v>63</v>
      </c>
    </row>
    <row r="366" spans="1:17">
      <c r="A366">
        <v>365</v>
      </c>
      <c r="B366">
        <v>365</v>
      </c>
      <c r="C366" s="12">
        <v>44693</v>
      </c>
      <c r="D366">
        <v>7</v>
      </c>
      <c r="E366">
        <v>15</v>
      </c>
      <c r="F366">
        <v>3</v>
      </c>
      <c r="G366" t="s">
        <v>22</v>
      </c>
      <c r="H366" t="s">
        <v>20</v>
      </c>
      <c r="I366" t="s">
        <v>38</v>
      </c>
      <c r="J366" t="s">
        <v>17</v>
      </c>
      <c r="K366">
        <v>10000</v>
      </c>
      <c r="L366" t="s">
        <v>18</v>
      </c>
      <c r="M366">
        <v>30000</v>
      </c>
      <c r="N366" t="s">
        <v>56</v>
      </c>
      <c r="O366">
        <v>1500</v>
      </c>
      <c r="P366">
        <v>28500</v>
      </c>
      <c r="Q366" t="s">
        <v>64</v>
      </c>
    </row>
    <row r="367" spans="1:17">
      <c r="A367">
        <v>366</v>
      </c>
      <c r="B367">
        <v>366</v>
      </c>
      <c r="C367" s="12">
        <v>44773</v>
      </c>
      <c r="D367">
        <v>69</v>
      </c>
      <c r="E367">
        <v>11</v>
      </c>
      <c r="F367">
        <v>3</v>
      </c>
      <c r="G367" t="s">
        <v>22</v>
      </c>
      <c r="H367" t="s">
        <v>20</v>
      </c>
      <c r="I367" t="s">
        <v>34</v>
      </c>
      <c r="J367" t="s">
        <v>17</v>
      </c>
      <c r="K367">
        <v>10000</v>
      </c>
      <c r="L367" t="s">
        <v>18</v>
      </c>
      <c r="M367">
        <v>30000</v>
      </c>
      <c r="N367" t="s">
        <v>56</v>
      </c>
      <c r="O367">
        <v>1500</v>
      </c>
      <c r="P367">
        <v>28500</v>
      </c>
      <c r="Q367" t="s">
        <v>60</v>
      </c>
    </row>
    <row r="368" spans="1:17">
      <c r="A368">
        <v>367</v>
      </c>
      <c r="B368">
        <v>367</v>
      </c>
      <c r="C368" s="12">
        <v>44710</v>
      </c>
      <c r="D368">
        <v>48</v>
      </c>
      <c r="E368">
        <v>5</v>
      </c>
      <c r="F368">
        <v>1</v>
      </c>
      <c r="G368" t="s">
        <v>33</v>
      </c>
      <c r="H368" t="s">
        <v>20</v>
      </c>
      <c r="I368" t="s">
        <v>26</v>
      </c>
      <c r="J368" t="s">
        <v>17</v>
      </c>
      <c r="K368">
        <v>9000</v>
      </c>
      <c r="L368" t="s">
        <v>25</v>
      </c>
      <c r="M368">
        <v>9000</v>
      </c>
      <c r="N368" t="s">
        <v>56</v>
      </c>
      <c r="O368">
        <v>450</v>
      </c>
      <c r="P368">
        <v>8550</v>
      </c>
      <c r="Q368" t="s">
        <v>64</v>
      </c>
    </row>
    <row r="369" spans="1:17">
      <c r="A369">
        <v>368</v>
      </c>
      <c r="B369">
        <v>368</v>
      </c>
      <c r="C369" s="12">
        <v>44677</v>
      </c>
      <c r="D369">
        <v>39</v>
      </c>
      <c r="E369">
        <v>5</v>
      </c>
      <c r="F369">
        <v>2</v>
      </c>
      <c r="G369" t="s">
        <v>45</v>
      </c>
      <c r="H369" t="s">
        <v>15</v>
      </c>
      <c r="I369" t="s">
        <v>26</v>
      </c>
      <c r="J369" t="s">
        <v>17</v>
      </c>
      <c r="K369">
        <v>9000</v>
      </c>
      <c r="L369" t="s">
        <v>25</v>
      </c>
      <c r="M369">
        <v>18000</v>
      </c>
      <c r="N369" t="s">
        <v>56</v>
      </c>
      <c r="O369">
        <v>900</v>
      </c>
      <c r="P369">
        <v>17100</v>
      </c>
      <c r="Q369" t="s">
        <v>57</v>
      </c>
    </row>
    <row r="370" spans="1:17">
      <c r="A370">
        <v>369</v>
      </c>
      <c r="B370">
        <v>369</v>
      </c>
      <c r="C370" s="12">
        <v>44669</v>
      </c>
      <c r="D370">
        <v>18</v>
      </c>
      <c r="E370">
        <v>14</v>
      </c>
      <c r="F370">
        <v>3</v>
      </c>
      <c r="G370" t="s">
        <v>14</v>
      </c>
      <c r="H370" t="s">
        <v>15</v>
      </c>
      <c r="I370" t="s">
        <v>37</v>
      </c>
      <c r="J370" t="s">
        <v>17</v>
      </c>
      <c r="K370">
        <v>10000</v>
      </c>
      <c r="L370" t="s">
        <v>18</v>
      </c>
      <c r="M370">
        <v>30000</v>
      </c>
      <c r="N370" t="s">
        <v>56</v>
      </c>
      <c r="O370">
        <v>1500</v>
      </c>
      <c r="P370">
        <v>28500</v>
      </c>
      <c r="Q370" t="s">
        <v>57</v>
      </c>
    </row>
    <row r="371" spans="1:17">
      <c r="A371">
        <v>370</v>
      </c>
      <c r="B371">
        <v>370</v>
      </c>
      <c r="C371" s="12">
        <v>44613</v>
      </c>
      <c r="D371">
        <v>52</v>
      </c>
      <c r="E371">
        <v>15</v>
      </c>
      <c r="F371">
        <v>3</v>
      </c>
      <c r="G371" t="s">
        <v>33</v>
      </c>
      <c r="H371" t="s">
        <v>20</v>
      </c>
      <c r="I371" t="s">
        <v>38</v>
      </c>
      <c r="J371" t="s">
        <v>17</v>
      </c>
      <c r="K371">
        <v>10000</v>
      </c>
      <c r="L371" t="s">
        <v>18</v>
      </c>
      <c r="M371">
        <v>30000</v>
      </c>
      <c r="N371" t="s">
        <v>56</v>
      </c>
      <c r="O371">
        <v>1500</v>
      </c>
      <c r="P371">
        <v>28500</v>
      </c>
      <c r="Q371" t="s">
        <v>61</v>
      </c>
    </row>
    <row r="372" spans="1:17">
      <c r="A372">
        <v>371</v>
      </c>
      <c r="B372">
        <v>371</v>
      </c>
      <c r="C372" s="12">
        <v>44588</v>
      </c>
      <c r="D372">
        <v>94</v>
      </c>
      <c r="E372">
        <v>7</v>
      </c>
      <c r="F372">
        <v>2</v>
      </c>
      <c r="G372" t="s">
        <v>19</v>
      </c>
      <c r="H372" t="s">
        <v>15</v>
      </c>
      <c r="I372" t="s">
        <v>28</v>
      </c>
      <c r="J372" t="s">
        <v>17</v>
      </c>
      <c r="K372">
        <v>9000</v>
      </c>
      <c r="L372" t="s">
        <v>25</v>
      </c>
      <c r="M372">
        <v>18000</v>
      </c>
      <c r="N372" t="s">
        <v>19</v>
      </c>
      <c r="O372">
        <v>0</v>
      </c>
      <c r="P372">
        <v>18000</v>
      </c>
      <c r="Q372" t="s">
        <v>62</v>
      </c>
    </row>
    <row r="373" spans="1:17">
      <c r="A373">
        <v>372</v>
      </c>
      <c r="B373">
        <v>372</v>
      </c>
      <c r="C373" s="12">
        <v>44591</v>
      </c>
      <c r="D373">
        <v>18</v>
      </c>
      <c r="E373">
        <v>6</v>
      </c>
      <c r="F373">
        <v>1</v>
      </c>
      <c r="G373" t="s">
        <v>33</v>
      </c>
      <c r="H373" t="s">
        <v>15</v>
      </c>
      <c r="I373" t="s">
        <v>27</v>
      </c>
      <c r="J373" t="s">
        <v>17</v>
      </c>
      <c r="K373">
        <v>9000</v>
      </c>
      <c r="L373" t="s">
        <v>25</v>
      </c>
      <c r="M373">
        <v>9000</v>
      </c>
      <c r="N373" t="s">
        <v>56</v>
      </c>
      <c r="O373">
        <v>450</v>
      </c>
      <c r="P373">
        <v>8550</v>
      </c>
      <c r="Q373" t="s">
        <v>62</v>
      </c>
    </row>
    <row r="374" spans="1:17">
      <c r="A374">
        <v>373</v>
      </c>
      <c r="B374">
        <v>373</v>
      </c>
      <c r="C374" s="12">
        <v>44731</v>
      </c>
      <c r="D374">
        <v>1</v>
      </c>
      <c r="E374">
        <v>15</v>
      </c>
      <c r="F374">
        <v>1</v>
      </c>
      <c r="G374" t="s">
        <v>30</v>
      </c>
      <c r="H374" t="s">
        <v>15</v>
      </c>
      <c r="I374" t="s">
        <v>38</v>
      </c>
      <c r="J374" t="s">
        <v>17</v>
      </c>
      <c r="K374">
        <v>10000</v>
      </c>
      <c r="L374" t="s">
        <v>18</v>
      </c>
      <c r="M374">
        <v>10000</v>
      </c>
      <c r="N374" t="s">
        <v>56</v>
      </c>
      <c r="O374">
        <v>500</v>
      </c>
      <c r="P374">
        <v>9500</v>
      </c>
      <c r="Q374" t="s">
        <v>63</v>
      </c>
    </row>
    <row r="375" spans="1:17">
      <c r="A375">
        <v>374</v>
      </c>
      <c r="B375">
        <v>374</v>
      </c>
      <c r="C375" s="12">
        <v>44736</v>
      </c>
      <c r="D375">
        <v>8</v>
      </c>
      <c r="E375">
        <v>15</v>
      </c>
      <c r="F375">
        <v>2</v>
      </c>
      <c r="G375" t="s">
        <v>19</v>
      </c>
      <c r="H375" t="s">
        <v>20</v>
      </c>
      <c r="I375" t="s">
        <v>38</v>
      </c>
      <c r="J375" t="s">
        <v>17</v>
      </c>
      <c r="K375">
        <v>10000</v>
      </c>
      <c r="L375" t="s">
        <v>18</v>
      </c>
      <c r="M375">
        <v>20000</v>
      </c>
      <c r="N375" t="s">
        <v>19</v>
      </c>
      <c r="O375">
        <v>0</v>
      </c>
      <c r="P375">
        <v>20000</v>
      </c>
      <c r="Q375" t="s">
        <v>63</v>
      </c>
    </row>
    <row r="376" spans="1:17">
      <c r="A376">
        <v>375</v>
      </c>
      <c r="B376">
        <v>375</v>
      </c>
      <c r="C376" s="12">
        <v>44658</v>
      </c>
      <c r="D376">
        <v>80</v>
      </c>
      <c r="E376">
        <v>3</v>
      </c>
      <c r="F376">
        <v>1</v>
      </c>
      <c r="G376" t="s">
        <v>45</v>
      </c>
      <c r="H376" t="s">
        <v>15</v>
      </c>
      <c r="I376" t="s">
        <v>23</v>
      </c>
      <c r="J376" t="s">
        <v>17</v>
      </c>
      <c r="K376">
        <v>9000</v>
      </c>
      <c r="L376" t="s">
        <v>18</v>
      </c>
      <c r="M376">
        <v>9000</v>
      </c>
      <c r="N376" t="s">
        <v>56</v>
      </c>
      <c r="O376">
        <v>450</v>
      </c>
      <c r="P376">
        <v>8550</v>
      </c>
      <c r="Q376" t="s">
        <v>57</v>
      </c>
    </row>
    <row r="377" spans="1:17">
      <c r="A377">
        <v>376</v>
      </c>
      <c r="B377">
        <v>376</v>
      </c>
      <c r="C377" s="12">
        <v>44660</v>
      </c>
      <c r="D377">
        <v>56</v>
      </c>
      <c r="E377">
        <v>11</v>
      </c>
      <c r="F377">
        <v>2</v>
      </c>
      <c r="G377" t="s">
        <v>14</v>
      </c>
      <c r="H377" t="s">
        <v>20</v>
      </c>
      <c r="I377" t="s">
        <v>34</v>
      </c>
      <c r="J377" t="s">
        <v>17</v>
      </c>
      <c r="K377">
        <v>10000</v>
      </c>
      <c r="L377" t="s">
        <v>18</v>
      </c>
      <c r="M377">
        <v>20000</v>
      </c>
      <c r="N377" t="s">
        <v>56</v>
      </c>
      <c r="O377">
        <v>1000</v>
      </c>
      <c r="P377">
        <v>19000</v>
      </c>
      <c r="Q377" t="s">
        <v>57</v>
      </c>
    </row>
    <row r="378" spans="1:17">
      <c r="A378">
        <v>377</v>
      </c>
      <c r="B378">
        <v>377</v>
      </c>
      <c r="C378" s="12">
        <v>44626</v>
      </c>
      <c r="D378">
        <v>38</v>
      </c>
      <c r="E378">
        <v>3</v>
      </c>
      <c r="F378">
        <v>2</v>
      </c>
      <c r="G378" t="s">
        <v>19</v>
      </c>
      <c r="H378" t="s">
        <v>20</v>
      </c>
      <c r="I378" t="s">
        <v>23</v>
      </c>
      <c r="J378" t="s">
        <v>17</v>
      </c>
      <c r="K378">
        <v>9000</v>
      </c>
      <c r="L378" t="s">
        <v>18</v>
      </c>
      <c r="M378">
        <v>18000</v>
      </c>
      <c r="N378" t="s">
        <v>19</v>
      </c>
      <c r="O378">
        <v>0</v>
      </c>
      <c r="P378">
        <v>18000</v>
      </c>
      <c r="Q378" t="s">
        <v>59</v>
      </c>
    </row>
    <row r="379" spans="1:17">
      <c r="A379">
        <v>378</v>
      </c>
      <c r="B379">
        <v>378</v>
      </c>
      <c r="C379" s="12">
        <v>44730</v>
      </c>
      <c r="D379">
        <v>60</v>
      </c>
      <c r="E379">
        <v>2</v>
      </c>
      <c r="F379">
        <v>3</v>
      </c>
      <c r="G379" t="s">
        <v>30</v>
      </c>
      <c r="H379" t="s">
        <v>20</v>
      </c>
      <c r="I379" t="s">
        <v>21</v>
      </c>
      <c r="J379" t="s">
        <v>17</v>
      </c>
      <c r="K379">
        <v>9000</v>
      </c>
      <c r="L379" t="s">
        <v>18</v>
      </c>
      <c r="M379">
        <v>27000</v>
      </c>
      <c r="N379" t="s">
        <v>56</v>
      </c>
      <c r="O379">
        <v>1350</v>
      </c>
      <c r="P379">
        <v>25650</v>
      </c>
      <c r="Q379" t="s">
        <v>63</v>
      </c>
    </row>
    <row r="380" spans="1:17">
      <c r="A380">
        <v>379</v>
      </c>
      <c r="B380">
        <v>379</v>
      </c>
      <c r="C380" s="12">
        <v>44752</v>
      </c>
      <c r="D380">
        <v>75</v>
      </c>
      <c r="E380">
        <v>11</v>
      </c>
      <c r="F380">
        <v>1</v>
      </c>
      <c r="G380" t="s">
        <v>45</v>
      </c>
      <c r="H380" t="s">
        <v>15</v>
      </c>
      <c r="I380" t="s">
        <v>34</v>
      </c>
      <c r="J380" t="s">
        <v>17</v>
      </c>
      <c r="K380">
        <v>10000</v>
      </c>
      <c r="L380" t="s">
        <v>18</v>
      </c>
      <c r="M380">
        <v>10000</v>
      </c>
      <c r="N380" t="s">
        <v>56</v>
      </c>
      <c r="O380">
        <v>500</v>
      </c>
      <c r="P380">
        <v>9500</v>
      </c>
      <c r="Q380" t="s">
        <v>60</v>
      </c>
    </row>
    <row r="381" spans="1:17">
      <c r="A381">
        <v>380</v>
      </c>
      <c r="B381">
        <v>380</v>
      </c>
      <c r="C381" s="12">
        <v>44616</v>
      </c>
      <c r="D381">
        <v>40</v>
      </c>
      <c r="E381">
        <v>16</v>
      </c>
      <c r="F381">
        <v>1</v>
      </c>
      <c r="G381" t="s">
        <v>33</v>
      </c>
      <c r="H381" t="s">
        <v>15</v>
      </c>
      <c r="I381" t="s">
        <v>39</v>
      </c>
      <c r="J381" t="s">
        <v>17</v>
      </c>
      <c r="K381">
        <v>10000</v>
      </c>
      <c r="L381" t="s">
        <v>18</v>
      </c>
      <c r="M381">
        <v>10000</v>
      </c>
      <c r="N381" t="s">
        <v>56</v>
      </c>
      <c r="O381">
        <v>500</v>
      </c>
      <c r="P381">
        <v>9500</v>
      </c>
      <c r="Q381" t="s">
        <v>61</v>
      </c>
    </row>
    <row r="382" spans="1:17">
      <c r="A382">
        <v>381</v>
      </c>
      <c r="B382">
        <v>381</v>
      </c>
      <c r="C382" s="12">
        <v>44696</v>
      </c>
      <c r="D382">
        <v>32</v>
      </c>
      <c r="E382">
        <v>9</v>
      </c>
      <c r="F382">
        <v>1</v>
      </c>
      <c r="G382" t="s">
        <v>45</v>
      </c>
      <c r="H382" t="s">
        <v>20</v>
      </c>
      <c r="I382" t="s">
        <v>31</v>
      </c>
      <c r="J382" t="s">
        <v>17</v>
      </c>
      <c r="K382">
        <v>9000</v>
      </c>
      <c r="L382" t="s">
        <v>25</v>
      </c>
      <c r="M382">
        <v>9000</v>
      </c>
      <c r="N382" t="s">
        <v>56</v>
      </c>
      <c r="O382">
        <v>450</v>
      </c>
      <c r="P382">
        <v>8550</v>
      </c>
      <c r="Q382" t="s">
        <v>64</v>
      </c>
    </row>
    <row r="383" spans="1:17">
      <c r="A383">
        <v>382</v>
      </c>
      <c r="B383">
        <v>382</v>
      </c>
      <c r="C383" s="12">
        <v>44686</v>
      </c>
      <c r="D383">
        <v>56</v>
      </c>
      <c r="E383">
        <v>10</v>
      </c>
      <c r="F383">
        <v>3</v>
      </c>
      <c r="G383" t="s">
        <v>22</v>
      </c>
      <c r="H383" t="s">
        <v>15</v>
      </c>
      <c r="I383" t="s">
        <v>32</v>
      </c>
      <c r="J383" t="s">
        <v>17</v>
      </c>
      <c r="K383">
        <v>9000</v>
      </c>
      <c r="L383" t="s">
        <v>18</v>
      </c>
      <c r="M383">
        <v>27000</v>
      </c>
      <c r="N383" t="s">
        <v>56</v>
      </c>
      <c r="O383">
        <v>1350</v>
      </c>
      <c r="P383">
        <v>25650</v>
      </c>
      <c r="Q383" t="s">
        <v>64</v>
      </c>
    </row>
    <row r="384" spans="1:17">
      <c r="A384">
        <v>383</v>
      </c>
      <c r="B384">
        <v>383</v>
      </c>
      <c r="C384" s="12">
        <v>44703</v>
      </c>
      <c r="D384">
        <v>5</v>
      </c>
      <c r="E384">
        <v>5</v>
      </c>
      <c r="F384">
        <v>2</v>
      </c>
      <c r="G384" t="s">
        <v>22</v>
      </c>
      <c r="H384" t="s">
        <v>15</v>
      </c>
      <c r="I384" t="s">
        <v>26</v>
      </c>
      <c r="J384" t="s">
        <v>17</v>
      </c>
      <c r="K384">
        <v>9000</v>
      </c>
      <c r="L384" t="s">
        <v>25</v>
      </c>
      <c r="M384">
        <v>18000</v>
      </c>
      <c r="N384" t="s">
        <v>56</v>
      </c>
      <c r="O384">
        <v>900</v>
      </c>
      <c r="P384">
        <v>17100</v>
      </c>
      <c r="Q384" t="s">
        <v>64</v>
      </c>
    </row>
    <row r="385" spans="1:17">
      <c r="A385">
        <v>384</v>
      </c>
      <c r="B385">
        <v>384</v>
      </c>
      <c r="C385" s="12">
        <v>44634</v>
      </c>
      <c r="D385">
        <v>9</v>
      </c>
      <c r="E385">
        <v>13</v>
      </c>
      <c r="F385">
        <v>2</v>
      </c>
      <c r="G385" t="s">
        <v>33</v>
      </c>
      <c r="H385" t="s">
        <v>15</v>
      </c>
      <c r="I385" t="s">
        <v>36</v>
      </c>
      <c r="J385" t="s">
        <v>17</v>
      </c>
      <c r="K385">
        <v>10000</v>
      </c>
      <c r="L385" t="s">
        <v>18</v>
      </c>
      <c r="M385">
        <v>20000</v>
      </c>
      <c r="N385" t="s">
        <v>56</v>
      </c>
      <c r="O385">
        <v>1000</v>
      </c>
      <c r="P385">
        <v>19000</v>
      </c>
      <c r="Q385" t="s">
        <v>59</v>
      </c>
    </row>
    <row r="386" spans="1:17">
      <c r="A386">
        <v>385</v>
      </c>
      <c r="B386">
        <v>385</v>
      </c>
      <c r="C386" s="12">
        <v>44743</v>
      </c>
      <c r="D386">
        <v>18</v>
      </c>
      <c r="E386">
        <v>13</v>
      </c>
      <c r="F386">
        <v>1</v>
      </c>
      <c r="G386" t="s">
        <v>19</v>
      </c>
      <c r="H386" t="s">
        <v>20</v>
      </c>
      <c r="I386" t="s">
        <v>36</v>
      </c>
      <c r="J386" t="s">
        <v>17</v>
      </c>
      <c r="K386">
        <v>10000</v>
      </c>
      <c r="L386" t="s">
        <v>18</v>
      </c>
      <c r="M386">
        <v>10000</v>
      </c>
      <c r="N386" t="s">
        <v>19</v>
      </c>
      <c r="O386">
        <v>0</v>
      </c>
      <c r="P386">
        <v>10000</v>
      </c>
      <c r="Q386" t="s">
        <v>60</v>
      </c>
    </row>
    <row r="387" spans="1:17">
      <c r="A387">
        <v>386</v>
      </c>
      <c r="B387">
        <v>386</v>
      </c>
      <c r="C387" s="12">
        <v>44581</v>
      </c>
      <c r="D387">
        <v>15</v>
      </c>
      <c r="E387">
        <v>6</v>
      </c>
      <c r="F387">
        <v>1</v>
      </c>
      <c r="G387" t="s">
        <v>33</v>
      </c>
      <c r="H387" t="s">
        <v>15</v>
      </c>
      <c r="I387" t="s">
        <v>27</v>
      </c>
      <c r="J387" t="s">
        <v>17</v>
      </c>
      <c r="K387">
        <v>9000</v>
      </c>
      <c r="L387" t="s">
        <v>25</v>
      </c>
      <c r="M387">
        <v>9000</v>
      </c>
      <c r="N387" t="s">
        <v>56</v>
      </c>
      <c r="O387">
        <v>450</v>
      </c>
      <c r="P387">
        <v>8550</v>
      </c>
      <c r="Q387" t="s">
        <v>62</v>
      </c>
    </row>
    <row r="388" spans="1:17">
      <c r="A388">
        <v>387</v>
      </c>
      <c r="B388">
        <v>387</v>
      </c>
      <c r="C388" s="12">
        <v>44672</v>
      </c>
      <c r="D388">
        <v>19</v>
      </c>
      <c r="E388">
        <v>14</v>
      </c>
      <c r="F388">
        <v>2</v>
      </c>
      <c r="G388" t="s">
        <v>33</v>
      </c>
      <c r="H388" t="s">
        <v>15</v>
      </c>
      <c r="I388" t="s">
        <v>37</v>
      </c>
      <c r="J388" t="s">
        <v>17</v>
      </c>
      <c r="K388">
        <v>10000</v>
      </c>
      <c r="L388" t="s">
        <v>18</v>
      </c>
      <c r="M388">
        <v>20000</v>
      </c>
      <c r="N388" t="s">
        <v>56</v>
      </c>
      <c r="O388">
        <v>1000</v>
      </c>
      <c r="P388">
        <v>19000</v>
      </c>
      <c r="Q388" t="s">
        <v>57</v>
      </c>
    </row>
    <row r="389" spans="1:17">
      <c r="A389">
        <v>388</v>
      </c>
      <c r="B389">
        <v>388</v>
      </c>
      <c r="C389" s="12">
        <v>44778</v>
      </c>
      <c r="D389">
        <v>7</v>
      </c>
      <c r="E389">
        <v>7</v>
      </c>
      <c r="F389">
        <v>2</v>
      </c>
      <c r="G389" t="s">
        <v>22</v>
      </c>
      <c r="H389" t="s">
        <v>15</v>
      </c>
      <c r="I389" t="s">
        <v>28</v>
      </c>
      <c r="J389" t="s">
        <v>17</v>
      </c>
      <c r="K389">
        <v>9000</v>
      </c>
      <c r="L389" t="s">
        <v>25</v>
      </c>
      <c r="M389">
        <v>18000</v>
      </c>
      <c r="N389" t="s">
        <v>56</v>
      </c>
      <c r="O389">
        <v>900</v>
      </c>
      <c r="P389">
        <v>17100</v>
      </c>
      <c r="Q389" t="s">
        <v>58</v>
      </c>
    </row>
    <row r="390" spans="1:17">
      <c r="A390">
        <v>389</v>
      </c>
      <c r="B390">
        <v>389</v>
      </c>
      <c r="C390" s="12">
        <v>44747</v>
      </c>
      <c r="D390">
        <v>2</v>
      </c>
      <c r="E390">
        <v>11</v>
      </c>
      <c r="F390">
        <v>1</v>
      </c>
      <c r="G390" t="s">
        <v>45</v>
      </c>
      <c r="H390" t="s">
        <v>15</v>
      </c>
      <c r="I390" t="s">
        <v>34</v>
      </c>
      <c r="J390" t="s">
        <v>17</v>
      </c>
      <c r="K390">
        <v>10000</v>
      </c>
      <c r="L390" t="s">
        <v>18</v>
      </c>
      <c r="M390">
        <v>10000</v>
      </c>
      <c r="N390" t="s">
        <v>56</v>
      </c>
      <c r="O390">
        <v>500</v>
      </c>
      <c r="P390">
        <v>9500</v>
      </c>
      <c r="Q390" t="s">
        <v>60</v>
      </c>
    </row>
    <row r="391" spans="1:17">
      <c r="A391">
        <v>390</v>
      </c>
      <c r="B391">
        <v>390</v>
      </c>
      <c r="C391" s="12">
        <v>44765</v>
      </c>
      <c r="D391">
        <v>97</v>
      </c>
      <c r="E391">
        <v>10</v>
      </c>
      <c r="F391">
        <v>1</v>
      </c>
      <c r="G391" t="s">
        <v>33</v>
      </c>
      <c r="H391" t="s">
        <v>20</v>
      </c>
      <c r="I391" t="s">
        <v>32</v>
      </c>
      <c r="J391" t="s">
        <v>17</v>
      </c>
      <c r="K391">
        <v>9000</v>
      </c>
      <c r="L391" t="s">
        <v>18</v>
      </c>
      <c r="M391">
        <v>9000</v>
      </c>
      <c r="N391" t="s">
        <v>56</v>
      </c>
      <c r="O391">
        <v>450</v>
      </c>
      <c r="P391">
        <v>8550</v>
      </c>
      <c r="Q391" t="s">
        <v>60</v>
      </c>
    </row>
    <row r="392" spans="1:17">
      <c r="A392">
        <v>391</v>
      </c>
      <c r="B392">
        <v>391</v>
      </c>
      <c r="C392" s="12">
        <v>44793</v>
      </c>
      <c r="D392">
        <v>36</v>
      </c>
      <c r="E392">
        <v>11</v>
      </c>
      <c r="F392">
        <v>2</v>
      </c>
      <c r="G392" t="s">
        <v>19</v>
      </c>
      <c r="H392" t="s">
        <v>15</v>
      </c>
      <c r="I392" t="s">
        <v>34</v>
      </c>
      <c r="J392" t="s">
        <v>17</v>
      </c>
      <c r="K392">
        <v>10000</v>
      </c>
      <c r="L392" t="s">
        <v>18</v>
      </c>
      <c r="M392">
        <v>20000</v>
      </c>
      <c r="N392" t="s">
        <v>19</v>
      </c>
      <c r="O392">
        <v>0</v>
      </c>
      <c r="P392">
        <v>20000</v>
      </c>
      <c r="Q392" t="s">
        <v>58</v>
      </c>
    </row>
    <row r="393" spans="1:17">
      <c r="A393">
        <v>392</v>
      </c>
      <c r="B393">
        <v>392</v>
      </c>
      <c r="C393" s="12">
        <v>44638</v>
      </c>
      <c r="D393">
        <v>9</v>
      </c>
      <c r="E393">
        <v>9</v>
      </c>
      <c r="F393">
        <v>1</v>
      </c>
      <c r="G393" t="s">
        <v>30</v>
      </c>
      <c r="H393" t="s">
        <v>20</v>
      </c>
      <c r="I393" t="s">
        <v>31</v>
      </c>
      <c r="J393" t="s">
        <v>17</v>
      </c>
      <c r="K393">
        <v>9000</v>
      </c>
      <c r="L393" t="s">
        <v>25</v>
      </c>
      <c r="M393">
        <v>9000</v>
      </c>
      <c r="N393" t="s">
        <v>56</v>
      </c>
      <c r="O393">
        <v>450</v>
      </c>
      <c r="P393">
        <v>8550</v>
      </c>
      <c r="Q393" t="s">
        <v>59</v>
      </c>
    </row>
    <row r="394" spans="1:17">
      <c r="A394">
        <v>393</v>
      </c>
      <c r="B394">
        <v>393</v>
      </c>
      <c r="C394" s="12">
        <v>44759</v>
      </c>
      <c r="D394">
        <v>85</v>
      </c>
      <c r="E394">
        <v>6</v>
      </c>
      <c r="F394">
        <v>2</v>
      </c>
      <c r="G394" t="s">
        <v>19</v>
      </c>
      <c r="H394" t="s">
        <v>20</v>
      </c>
      <c r="I394" t="s">
        <v>27</v>
      </c>
      <c r="J394" t="s">
        <v>17</v>
      </c>
      <c r="K394">
        <v>9000</v>
      </c>
      <c r="L394" t="s">
        <v>25</v>
      </c>
      <c r="M394">
        <v>18000</v>
      </c>
      <c r="N394" t="s">
        <v>19</v>
      </c>
      <c r="O394">
        <v>0</v>
      </c>
      <c r="P394">
        <v>18000</v>
      </c>
      <c r="Q394" t="s">
        <v>60</v>
      </c>
    </row>
    <row r="395" spans="1:17">
      <c r="A395">
        <v>394</v>
      </c>
      <c r="B395">
        <v>394</v>
      </c>
      <c r="C395" s="12">
        <v>44766</v>
      </c>
      <c r="D395">
        <v>88</v>
      </c>
      <c r="E395">
        <v>15</v>
      </c>
      <c r="F395">
        <v>2</v>
      </c>
      <c r="G395" t="s">
        <v>14</v>
      </c>
      <c r="H395" t="s">
        <v>20</v>
      </c>
      <c r="I395" t="s">
        <v>38</v>
      </c>
      <c r="J395" t="s">
        <v>17</v>
      </c>
      <c r="K395">
        <v>10000</v>
      </c>
      <c r="L395" t="s">
        <v>18</v>
      </c>
      <c r="M395">
        <v>20000</v>
      </c>
      <c r="N395" t="s">
        <v>56</v>
      </c>
      <c r="O395">
        <v>1000</v>
      </c>
      <c r="P395">
        <v>19000</v>
      </c>
      <c r="Q395" t="s">
        <v>60</v>
      </c>
    </row>
    <row r="396" spans="1:17">
      <c r="A396">
        <v>395</v>
      </c>
      <c r="B396">
        <v>395</v>
      </c>
      <c r="C396" s="12">
        <v>44802</v>
      </c>
      <c r="D396">
        <v>98</v>
      </c>
      <c r="E396">
        <v>17</v>
      </c>
      <c r="F396">
        <v>2</v>
      </c>
      <c r="G396" t="s">
        <v>30</v>
      </c>
      <c r="H396" t="s">
        <v>15</v>
      </c>
      <c r="I396" t="s">
        <v>40</v>
      </c>
      <c r="J396" t="s">
        <v>17</v>
      </c>
      <c r="K396">
        <v>10000</v>
      </c>
      <c r="L396" t="s">
        <v>18</v>
      </c>
      <c r="M396">
        <v>20000</v>
      </c>
      <c r="N396" t="s">
        <v>56</v>
      </c>
      <c r="O396">
        <v>1000</v>
      </c>
      <c r="P396">
        <v>19000</v>
      </c>
      <c r="Q396" t="s">
        <v>58</v>
      </c>
    </row>
    <row r="397" spans="1:17">
      <c r="A397">
        <v>396</v>
      </c>
      <c r="B397">
        <v>396</v>
      </c>
      <c r="C397" s="12">
        <v>44745</v>
      </c>
      <c r="D397">
        <v>57</v>
      </c>
      <c r="E397">
        <v>18</v>
      </c>
      <c r="F397">
        <v>2</v>
      </c>
      <c r="G397" t="s">
        <v>14</v>
      </c>
      <c r="H397" t="s">
        <v>20</v>
      </c>
      <c r="I397" t="s">
        <v>41</v>
      </c>
      <c r="J397" t="s">
        <v>17</v>
      </c>
      <c r="K397">
        <v>9000</v>
      </c>
      <c r="L397" t="s">
        <v>18</v>
      </c>
      <c r="M397">
        <v>18000</v>
      </c>
      <c r="N397" t="s">
        <v>56</v>
      </c>
      <c r="O397">
        <v>900</v>
      </c>
      <c r="P397">
        <v>17100</v>
      </c>
      <c r="Q397" t="s">
        <v>60</v>
      </c>
    </row>
    <row r="398" spans="1:17">
      <c r="A398">
        <v>397</v>
      </c>
      <c r="B398">
        <v>397</v>
      </c>
      <c r="C398" s="12">
        <v>44790</v>
      </c>
      <c r="D398">
        <v>74</v>
      </c>
      <c r="E398">
        <v>7</v>
      </c>
      <c r="F398">
        <v>1</v>
      </c>
      <c r="G398" t="s">
        <v>45</v>
      </c>
      <c r="H398" t="s">
        <v>15</v>
      </c>
      <c r="I398" t="s">
        <v>28</v>
      </c>
      <c r="J398" t="s">
        <v>17</v>
      </c>
      <c r="K398">
        <v>9000</v>
      </c>
      <c r="L398" t="s">
        <v>25</v>
      </c>
      <c r="M398">
        <v>9000</v>
      </c>
      <c r="N398" t="s">
        <v>56</v>
      </c>
      <c r="O398">
        <v>450</v>
      </c>
      <c r="P398">
        <v>8550</v>
      </c>
      <c r="Q398" t="s">
        <v>58</v>
      </c>
    </row>
    <row r="399" spans="1:17">
      <c r="A399">
        <v>398</v>
      </c>
      <c r="B399">
        <v>398</v>
      </c>
      <c r="C399" s="12">
        <v>44671</v>
      </c>
      <c r="D399">
        <v>52</v>
      </c>
      <c r="E399">
        <v>16</v>
      </c>
      <c r="F399">
        <v>3</v>
      </c>
      <c r="G399" t="s">
        <v>33</v>
      </c>
      <c r="H399" t="s">
        <v>20</v>
      </c>
      <c r="I399" t="s">
        <v>39</v>
      </c>
      <c r="J399" t="s">
        <v>17</v>
      </c>
      <c r="K399">
        <v>10000</v>
      </c>
      <c r="L399" t="s">
        <v>18</v>
      </c>
      <c r="M399">
        <v>30000</v>
      </c>
      <c r="N399" t="s">
        <v>56</v>
      </c>
      <c r="O399">
        <v>1500</v>
      </c>
      <c r="P399">
        <v>28500</v>
      </c>
      <c r="Q399" t="s">
        <v>57</v>
      </c>
    </row>
    <row r="400" spans="1:17">
      <c r="A400">
        <v>399</v>
      </c>
      <c r="B400">
        <v>399</v>
      </c>
      <c r="C400" s="12">
        <v>44672</v>
      </c>
      <c r="D400">
        <v>46</v>
      </c>
      <c r="E400">
        <v>16</v>
      </c>
      <c r="F400">
        <v>1</v>
      </c>
      <c r="G400" t="s">
        <v>19</v>
      </c>
      <c r="H400" t="s">
        <v>15</v>
      </c>
      <c r="I400" t="s">
        <v>39</v>
      </c>
      <c r="J400" t="s">
        <v>17</v>
      </c>
      <c r="K400">
        <v>10000</v>
      </c>
      <c r="L400" t="s">
        <v>18</v>
      </c>
      <c r="M400">
        <v>10000</v>
      </c>
      <c r="N400" t="s">
        <v>19</v>
      </c>
      <c r="O400">
        <v>0</v>
      </c>
      <c r="P400">
        <v>10000</v>
      </c>
      <c r="Q400" t="s">
        <v>57</v>
      </c>
    </row>
    <row r="401" spans="1:17">
      <c r="A401">
        <v>400</v>
      </c>
      <c r="B401">
        <v>400</v>
      </c>
      <c r="C401" s="12">
        <v>44647</v>
      </c>
      <c r="D401">
        <v>34</v>
      </c>
      <c r="E401">
        <v>1</v>
      </c>
      <c r="F401">
        <v>3</v>
      </c>
      <c r="G401" t="s">
        <v>33</v>
      </c>
      <c r="H401" t="s">
        <v>20</v>
      </c>
      <c r="I401" t="s">
        <v>16</v>
      </c>
      <c r="J401" t="s">
        <v>17</v>
      </c>
      <c r="K401">
        <v>9000</v>
      </c>
      <c r="L401" t="s">
        <v>18</v>
      </c>
      <c r="M401">
        <v>27000</v>
      </c>
      <c r="N401" t="s">
        <v>56</v>
      </c>
      <c r="O401">
        <v>1350</v>
      </c>
      <c r="P401">
        <v>25650</v>
      </c>
      <c r="Q401" t="s">
        <v>59</v>
      </c>
    </row>
    <row r="402" spans="1:17">
      <c r="A402">
        <v>401</v>
      </c>
      <c r="B402">
        <v>401</v>
      </c>
      <c r="C402" s="12">
        <v>44627</v>
      </c>
      <c r="D402">
        <v>70</v>
      </c>
      <c r="E402">
        <v>17</v>
      </c>
      <c r="F402">
        <v>3</v>
      </c>
      <c r="G402" t="s">
        <v>22</v>
      </c>
      <c r="H402" t="s">
        <v>15</v>
      </c>
      <c r="I402" t="s">
        <v>40</v>
      </c>
      <c r="J402" t="s">
        <v>17</v>
      </c>
      <c r="K402">
        <v>10000</v>
      </c>
      <c r="L402" t="s">
        <v>18</v>
      </c>
      <c r="M402">
        <v>30000</v>
      </c>
      <c r="N402" t="s">
        <v>56</v>
      </c>
      <c r="O402">
        <v>1500</v>
      </c>
      <c r="P402">
        <v>28500</v>
      </c>
      <c r="Q402" t="s">
        <v>59</v>
      </c>
    </row>
    <row r="403" spans="1:17">
      <c r="A403">
        <v>402</v>
      </c>
      <c r="B403">
        <v>402</v>
      </c>
      <c r="C403" s="12">
        <v>44708</v>
      </c>
      <c r="D403">
        <v>66</v>
      </c>
      <c r="E403">
        <v>7</v>
      </c>
      <c r="F403">
        <v>2</v>
      </c>
      <c r="G403" t="s">
        <v>22</v>
      </c>
      <c r="H403" t="s">
        <v>15</v>
      </c>
      <c r="I403" t="s">
        <v>28</v>
      </c>
      <c r="J403" t="s">
        <v>17</v>
      </c>
      <c r="K403">
        <v>9000</v>
      </c>
      <c r="L403" t="s">
        <v>25</v>
      </c>
      <c r="M403">
        <v>18000</v>
      </c>
      <c r="N403" t="s">
        <v>56</v>
      </c>
      <c r="O403">
        <v>900</v>
      </c>
      <c r="P403">
        <v>17100</v>
      </c>
      <c r="Q403" t="s">
        <v>64</v>
      </c>
    </row>
    <row r="404" spans="1:17">
      <c r="A404">
        <v>403</v>
      </c>
      <c r="B404">
        <v>403</v>
      </c>
      <c r="C404" s="12">
        <v>44668</v>
      </c>
      <c r="D404">
        <v>56</v>
      </c>
      <c r="E404">
        <v>13</v>
      </c>
      <c r="F404">
        <v>2</v>
      </c>
      <c r="G404" t="s">
        <v>19</v>
      </c>
      <c r="H404" t="s">
        <v>20</v>
      </c>
      <c r="I404" t="s">
        <v>36</v>
      </c>
      <c r="J404" t="s">
        <v>17</v>
      </c>
      <c r="K404">
        <v>10000</v>
      </c>
      <c r="L404" t="s">
        <v>18</v>
      </c>
      <c r="M404">
        <v>20000</v>
      </c>
      <c r="N404" t="s">
        <v>19</v>
      </c>
      <c r="O404">
        <v>0</v>
      </c>
      <c r="P404">
        <v>20000</v>
      </c>
      <c r="Q404" t="s">
        <v>57</v>
      </c>
    </row>
    <row r="405" spans="1:17">
      <c r="A405">
        <v>404</v>
      </c>
      <c r="B405">
        <v>404</v>
      </c>
      <c r="C405" s="12">
        <v>44599</v>
      </c>
      <c r="D405">
        <v>6</v>
      </c>
      <c r="E405">
        <v>3</v>
      </c>
      <c r="F405">
        <v>3</v>
      </c>
      <c r="G405" t="s">
        <v>22</v>
      </c>
      <c r="H405" t="s">
        <v>20</v>
      </c>
      <c r="I405" t="s">
        <v>23</v>
      </c>
      <c r="J405" t="s">
        <v>17</v>
      </c>
      <c r="K405">
        <v>9000</v>
      </c>
      <c r="L405" t="s">
        <v>18</v>
      </c>
      <c r="M405">
        <v>27000</v>
      </c>
      <c r="N405" t="s">
        <v>56</v>
      </c>
      <c r="O405">
        <v>1350</v>
      </c>
      <c r="P405">
        <v>25650</v>
      </c>
      <c r="Q405" t="s">
        <v>61</v>
      </c>
    </row>
    <row r="406" spans="1:17">
      <c r="A406">
        <v>405</v>
      </c>
      <c r="B406">
        <v>405</v>
      </c>
      <c r="C406" s="12">
        <v>44688</v>
      </c>
      <c r="D406">
        <v>87</v>
      </c>
      <c r="E406">
        <v>10</v>
      </c>
      <c r="F406">
        <v>3</v>
      </c>
      <c r="G406" t="s">
        <v>22</v>
      </c>
      <c r="H406" t="s">
        <v>15</v>
      </c>
      <c r="I406" t="s">
        <v>32</v>
      </c>
      <c r="J406" t="s">
        <v>17</v>
      </c>
      <c r="K406">
        <v>9000</v>
      </c>
      <c r="L406" t="s">
        <v>18</v>
      </c>
      <c r="M406">
        <v>27000</v>
      </c>
      <c r="N406" t="s">
        <v>56</v>
      </c>
      <c r="O406">
        <v>1350</v>
      </c>
      <c r="P406">
        <v>25650</v>
      </c>
      <c r="Q406" t="s">
        <v>64</v>
      </c>
    </row>
    <row r="407" spans="1:17">
      <c r="A407">
        <v>406</v>
      </c>
      <c r="B407">
        <v>406</v>
      </c>
      <c r="C407" s="12">
        <v>44626</v>
      </c>
      <c r="D407">
        <v>97</v>
      </c>
      <c r="E407">
        <v>9</v>
      </c>
      <c r="F407">
        <v>2</v>
      </c>
      <c r="G407" t="s">
        <v>33</v>
      </c>
      <c r="H407" t="s">
        <v>20</v>
      </c>
      <c r="I407" t="s">
        <v>31</v>
      </c>
      <c r="J407" t="s">
        <v>17</v>
      </c>
      <c r="K407">
        <v>9000</v>
      </c>
      <c r="L407" t="s">
        <v>25</v>
      </c>
      <c r="M407">
        <v>18000</v>
      </c>
      <c r="N407" t="s">
        <v>56</v>
      </c>
      <c r="O407">
        <v>900</v>
      </c>
      <c r="P407">
        <v>17100</v>
      </c>
      <c r="Q407" t="s">
        <v>59</v>
      </c>
    </row>
    <row r="408" spans="1:17">
      <c r="A408">
        <v>407</v>
      </c>
      <c r="B408">
        <v>407</v>
      </c>
      <c r="C408" s="12">
        <v>44697</v>
      </c>
      <c r="D408">
        <v>72</v>
      </c>
      <c r="E408">
        <v>3</v>
      </c>
      <c r="F408">
        <v>2</v>
      </c>
      <c r="G408" t="s">
        <v>14</v>
      </c>
      <c r="H408" t="s">
        <v>20</v>
      </c>
      <c r="I408" t="s">
        <v>23</v>
      </c>
      <c r="J408" t="s">
        <v>17</v>
      </c>
      <c r="K408">
        <v>9000</v>
      </c>
      <c r="L408" t="s">
        <v>18</v>
      </c>
      <c r="M408">
        <v>18000</v>
      </c>
      <c r="N408" t="s">
        <v>56</v>
      </c>
      <c r="O408">
        <v>900</v>
      </c>
      <c r="P408">
        <v>17100</v>
      </c>
      <c r="Q408" t="s">
        <v>64</v>
      </c>
    </row>
    <row r="409" spans="1:17">
      <c r="A409">
        <v>408</v>
      </c>
      <c r="B409">
        <v>408</v>
      </c>
      <c r="C409" s="12">
        <v>44699</v>
      </c>
      <c r="D409">
        <v>84</v>
      </c>
      <c r="E409">
        <v>15</v>
      </c>
      <c r="F409">
        <v>2</v>
      </c>
      <c r="G409" t="s">
        <v>14</v>
      </c>
      <c r="H409" t="s">
        <v>15</v>
      </c>
      <c r="I409" t="s">
        <v>38</v>
      </c>
      <c r="J409" t="s">
        <v>17</v>
      </c>
      <c r="K409">
        <v>10000</v>
      </c>
      <c r="L409" t="s">
        <v>18</v>
      </c>
      <c r="M409">
        <v>20000</v>
      </c>
      <c r="N409" t="s">
        <v>56</v>
      </c>
      <c r="O409">
        <v>1000</v>
      </c>
      <c r="P409">
        <v>19000</v>
      </c>
      <c r="Q409" t="s">
        <v>64</v>
      </c>
    </row>
    <row r="410" spans="1:17">
      <c r="A410">
        <v>409</v>
      </c>
      <c r="B410">
        <v>409</v>
      </c>
      <c r="C410" s="12">
        <v>44698</v>
      </c>
      <c r="D410">
        <v>38</v>
      </c>
      <c r="E410">
        <v>10</v>
      </c>
      <c r="F410">
        <v>1</v>
      </c>
      <c r="G410" t="s">
        <v>30</v>
      </c>
      <c r="H410" t="s">
        <v>20</v>
      </c>
      <c r="I410" t="s">
        <v>32</v>
      </c>
      <c r="J410" t="s">
        <v>17</v>
      </c>
      <c r="K410">
        <v>9000</v>
      </c>
      <c r="L410" t="s">
        <v>18</v>
      </c>
      <c r="M410">
        <v>9000</v>
      </c>
      <c r="N410" t="s">
        <v>56</v>
      </c>
      <c r="O410">
        <v>450</v>
      </c>
      <c r="P410">
        <v>8550</v>
      </c>
      <c r="Q410" t="s">
        <v>64</v>
      </c>
    </row>
    <row r="411" spans="1:17">
      <c r="A411">
        <v>410</v>
      </c>
      <c r="B411">
        <v>410</v>
      </c>
      <c r="C411" s="12">
        <v>44632</v>
      </c>
      <c r="D411">
        <v>53</v>
      </c>
      <c r="E411">
        <v>10</v>
      </c>
      <c r="F411">
        <v>3</v>
      </c>
      <c r="G411" t="s">
        <v>30</v>
      </c>
      <c r="H411" t="s">
        <v>20</v>
      </c>
      <c r="I411" t="s">
        <v>32</v>
      </c>
      <c r="J411" t="s">
        <v>17</v>
      </c>
      <c r="K411">
        <v>9000</v>
      </c>
      <c r="L411" t="s">
        <v>18</v>
      </c>
      <c r="M411">
        <v>27000</v>
      </c>
      <c r="N411" t="s">
        <v>56</v>
      </c>
      <c r="O411">
        <v>1350</v>
      </c>
      <c r="P411">
        <v>25650</v>
      </c>
      <c r="Q411" t="s">
        <v>59</v>
      </c>
    </row>
    <row r="412" spans="1:17">
      <c r="A412">
        <v>411</v>
      </c>
      <c r="B412">
        <v>411</v>
      </c>
      <c r="C412" s="12">
        <v>44683</v>
      </c>
      <c r="D412">
        <v>10</v>
      </c>
      <c r="E412">
        <v>13</v>
      </c>
      <c r="F412">
        <v>2</v>
      </c>
      <c r="G412" t="s">
        <v>14</v>
      </c>
      <c r="H412" t="s">
        <v>15</v>
      </c>
      <c r="I412" t="s">
        <v>36</v>
      </c>
      <c r="J412" t="s">
        <v>17</v>
      </c>
      <c r="K412">
        <v>10000</v>
      </c>
      <c r="L412" t="s">
        <v>18</v>
      </c>
      <c r="M412">
        <v>20000</v>
      </c>
      <c r="N412" t="s">
        <v>56</v>
      </c>
      <c r="O412">
        <v>1000</v>
      </c>
      <c r="P412">
        <v>19000</v>
      </c>
      <c r="Q412" t="s">
        <v>64</v>
      </c>
    </row>
    <row r="413" spans="1:17">
      <c r="A413">
        <v>412</v>
      </c>
      <c r="B413">
        <v>412</v>
      </c>
      <c r="C413" s="12">
        <v>44659</v>
      </c>
      <c r="D413">
        <v>94</v>
      </c>
      <c r="E413">
        <v>2</v>
      </c>
      <c r="F413">
        <v>3</v>
      </c>
      <c r="G413" t="s">
        <v>19</v>
      </c>
      <c r="H413" t="s">
        <v>15</v>
      </c>
      <c r="I413" t="s">
        <v>21</v>
      </c>
      <c r="J413" t="s">
        <v>17</v>
      </c>
      <c r="K413">
        <v>9000</v>
      </c>
      <c r="L413" t="s">
        <v>18</v>
      </c>
      <c r="M413">
        <v>27000</v>
      </c>
      <c r="N413" t="s">
        <v>19</v>
      </c>
      <c r="O413">
        <v>0</v>
      </c>
      <c r="P413">
        <v>27000</v>
      </c>
      <c r="Q413" t="s">
        <v>57</v>
      </c>
    </row>
    <row r="414" spans="1:17">
      <c r="A414">
        <v>413</v>
      </c>
      <c r="B414">
        <v>413</v>
      </c>
      <c r="C414" s="12">
        <v>44589</v>
      </c>
      <c r="D414">
        <v>91</v>
      </c>
      <c r="E414">
        <v>6</v>
      </c>
      <c r="F414">
        <v>3</v>
      </c>
      <c r="G414" t="s">
        <v>14</v>
      </c>
      <c r="H414" t="s">
        <v>15</v>
      </c>
      <c r="I414" t="s">
        <v>27</v>
      </c>
      <c r="J414" t="s">
        <v>17</v>
      </c>
      <c r="K414">
        <v>9000</v>
      </c>
      <c r="L414" t="s">
        <v>25</v>
      </c>
      <c r="M414">
        <v>27000</v>
      </c>
      <c r="N414" t="s">
        <v>56</v>
      </c>
      <c r="O414">
        <v>1350</v>
      </c>
      <c r="P414">
        <v>25650</v>
      </c>
      <c r="Q414" t="s">
        <v>62</v>
      </c>
    </row>
    <row r="415" spans="1:17">
      <c r="A415">
        <v>414</v>
      </c>
      <c r="B415">
        <v>414</v>
      </c>
      <c r="C415" s="12">
        <v>44765</v>
      </c>
      <c r="D415">
        <v>73</v>
      </c>
      <c r="E415">
        <v>11</v>
      </c>
      <c r="F415">
        <v>2</v>
      </c>
      <c r="G415" t="s">
        <v>14</v>
      </c>
      <c r="H415" t="s">
        <v>15</v>
      </c>
      <c r="I415" t="s">
        <v>34</v>
      </c>
      <c r="J415" t="s">
        <v>17</v>
      </c>
      <c r="K415">
        <v>10000</v>
      </c>
      <c r="L415" t="s">
        <v>18</v>
      </c>
      <c r="M415">
        <v>20000</v>
      </c>
      <c r="N415" t="s">
        <v>56</v>
      </c>
      <c r="O415">
        <v>1000</v>
      </c>
      <c r="P415">
        <v>19000</v>
      </c>
      <c r="Q415" t="s">
        <v>60</v>
      </c>
    </row>
    <row r="416" spans="1:17">
      <c r="A416">
        <v>415</v>
      </c>
      <c r="B416">
        <v>415</v>
      </c>
      <c r="C416" s="12">
        <v>44618</v>
      </c>
      <c r="D416">
        <v>55</v>
      </c>
      <c r="E416">
        <v>5</v>
      </c>
      <c r="F416">
        <v>1</v>
      </c>
      <c r="G416" t="s">
        <v>30</v>
      </c>
      <c r="H416" t="s">
        <v>15</v>
      </c>
      <c r="I416" t="s">
        <v>26</v>
      </c>
      <c r="J416" t="s">
        <v>17</v>
      </c>
      <c r="K416">
        <v>9000</v>
      </c>
      <c r="L416" t="s">
        <v>25</v>
      </c>
      <c r="M416">
        <v>9000</v>
      </c>
      <c r="N416" t="s">
        <v>56</v>
      </c>
      <c r="O416">
        <v>450</v>
      </c>
      <c r="P416">
        <v>8550</v>
      </c>
      <c r="Q416" t="s">
        <v>61</v>
      </c>
    </row>
    <row r="417" spans="1:17">
      <c r="A417">
        <v>416</v>
      </c>
      <c r="B417">
        <v>416</v>
      </c>
      <c r="C417" s="12">
        <v>44643</v>
      </c>
      <c r="D417">
        <v>11</v>
      </c>
      <c r="E417">
        <v>15</v>
      </c>
      <c r="F417">
        <v>1</v>
      </c>
      <c r="G417" t="s">
        <v>33</v>
      </c>
      <c r="H417" t="s">
        <v>15</v>
      </c>
      <c r="I417" t="s">
        <v>38</v>
      </c>
      <c r="J417" t="s">
        <v>17</v>
      </c>
      <c r="K417">
        <v>10000</v>
      </c>
      <c r="L417" t="s">
        <v>18</v>
      </c>
      <c r="M417">
        <v>10000</v>
      </c>
      <c r="N417" t="s">
        <v>56</v>
      </c>
      <c r="O417">
        <v>500</v>
      </c>
      <c r="P417">
        <v>9500</v>
      </c>
      <c r="Q417" t="s">
        <v>59</v>
      </c>
    </row>
    <row r="418" spans="1:17">
      <c r="A418">
        <v>417</v>
      </c>
      <c r="B418">
        <v>417</v>
      </c>
      <c r="C418" s="12">
        <v>44660</v>
      </c>
      <c r="D418">
        <v>11</v>
      </c>
      <c r="E418">
        <v>13</v>
      </c>
      <c r="F418">
        <v>1</v>
      </c>
      <c r="G418" t="s">
        <v>45</v>
      </c>
      <c r="H418" t="s">
        <v>15</v>
      </c>
      <c r="I418" t="s">
        <v>36</v>
      </c>
      <c r="J418" t="s">
        <v>17</v>
      </c>
      <c r="K418">
        <v>10000</v>
      </c>
      <c r="L418" t="s">
        <v>18</v>
      </c>
      <c r="M418">
        <v>10000</v>
      </c>
      <c r="N418" t="s">
        <v>56</v>
      </c>
      <c r="O418">
        <v>500</v>
      </c>
      <c r="P418">
        <v>9500</v>
      </c>
      <c r="Q418" t="s">
        <v>57</v>
      </c>
    </row>
    <row r="419" spans="1:17">
      <c r="A419">
        <v>418</v>
      </c>
      <c r="B419">
        <v>418</v>
      </c>
      <c r="C419" s="12">
        <v>44705</v>
      </c>
      <c r="D419">
        <v>63</v>
      </c>
      <c r="E419">
        <v>6</v>
      </c>
      <c r="F419">
        <v>2</v>
      </c>
      <c r="G419" t="s">
        <v>33</v>
      </c>
      <c r="H419" t="s">
        <v>15</v>
      </c>
      <c r="I419" t="s">
        <v>27</v>
      </c>
      <c r="J419" t="s">
        <v>17</v>
      </c>
      <c r="K419">
        <v>9000</v>
      </c>
      <c r="L419" t="s">
        <v>25</v>
      </c>
      <c r="M419">
        <v>18000</v>
      </c>
      <c r="N419" t="s">
        <v>56</v>
      </c>
      <c r="O419">
        <v>900</v>
      </c>
      <c r="P419">
        <v>17100</v>
      </c>
      <c r="Q419" t="s">
        <v>64</v>
      </c>
    </row>
    <row r="420" spans="1:17">
      <c r="A420">
        <v>419</v>
      </c>
      <c r="B420">
        <v>419</v>
      </c>
      <c r="C420" s="12">
        <v>44723</v>
      </c>
      <c r="D420">
        <v>83</v>
      </c>
      <c r="E420">
        <v>6</v>
      </c>
      <c r="F420">
        <v>3</v>
      </c>
      <c r="G420" t="s">
        <v>45</v>
      </c>
      <c r="H420" t="s">
        <v>20</v>
      </c>
      <c r="I420" t="s">
        <v>27</v>
      </c>
      <c r="J420" t="s">
        <v>17</v>
      </c>
      <c r="K420">
        <v>9000</v>
      </c>
      <c r="L420" t="s">
        <v>25</v>
      </c>
      <c r="M420">
        <v>27000</v>
      </c>
      <c r="N420" t="s">
        <v>56</v>
      </c>
      <c r="O420">
        <v>1350</v>
      </c>
      <c r="P420">
        <v>25650</v>
      </c>
      <c r="Q420" t="s">
        <v>63</v>
      </c>
    </row>
    <row r="421" spans="1:17">
      <c r="A421">
        <v>420</v>
      </c>
      <c r="B421">
        <v>420</v>
      </c>
      <c r="C421" s="12">
        <v>44691</v>
      </c>
      <c r="D421">
        <v>2</v>
      </c>
      <c r="E421">
        <v>13</v>
      </c>
      <c r="F421">
        <v>1</v>
      </c>
      <c r="G421" t="s">
        <v>33</v>
      </c>
      <c r="H421" t="s">
        <v>15</v>
      </c>
      <c r="I421" t="s">
        <v>36</v>
      </c>
      <c r="J421" t="s">
        <v>17</v>
      </c>
      <c r="K421">
        <v>10000</v>
      </c>
      <c r="L421" t="s">
        <v>18</v>
      </c>
      <c r="M421">
        <v>10000</v>
      </c>
      <c r="N421" t="s">
        <v>56</v>
      </c>
      <c r="O421">
        <v>500</v>
      </c>
      <c r="P421">
        <v>9500</v>
      </c>
      <c r="Q421" t="s">
        <v>64</v>
      </c>
    </row>
    <row r="422" spans="1:17">
      <c r="A422">
        <v>421</v>
      </c>
      <c r="B422">
        <v>421</v>
      </c>
      <c r="C422" s="12">
        <v>44598</v>
      </c>
      <c r="D422">
        <v>59</v>
      </c>
      <c r="E422">
        <v>11</v>
      </c>
      <c r="F422">
        <v>3</v>
      </c>
      <c r="G422" t="s">
        <v>14</v>
      </c>
      <c r="H422" t="s">
        <v>20</v>
      </c>
      <c r="I422" t="s">
        <v>34</v>
      </c>
      <c r="J422" t="s">
        <v>17</v>
      </c>
      <c r="K422">
        <v>10000</v>
      </c>
      <c r="L422" t="s">
        <v>18</v>
      </c>
      <c r="M422">
        <v>30000</v>
      </c>
      <c r="N422" t="s">
        <v>56</v>
      </c>
      <c r="O422">
        <v>1500</v>
      </c>
      <c r="P422">
        <v>28500</v>
      </c>
      <c r="Q422" t="s">
        <v>61</v>
      </c>
    </row>
    <row r="423" spans="1:17">
      <c r="A423">
        <v>422</v>
      </c>
      <c r="B423">
        <v>422</v>
      </c>
      <c r="C423" s="12">
        <v>44709</v>
      </c>
      <c r="D423">
        <v>34</v>
      </c>
      <c r="E423">
        <v>10</v>
      </c>
      <c r="F423">
        <v>3</v>
      </c>
      <c r="G423" t="s">
        <v>45</v>
      </c>
      <c r="H423" t="s">
        <v>15</v>
      </c>
      <c r="I423" t="s">
        <v>32</v>
      </c>
      <c r="J423" t="s">
        <v>17</v>
      </c>
      <c r="K423">
        <v>9000</v>
      </c>
      <c r="L423" t="s">
        <v>18</v>
      </c>
      <c r="M423">
        <v>27000</v>
      </c>
      <c r="N423" t="s">
        <v>56</v>
      </c>
      <c r="O423">
        <v>1350</v>
      </c>
      <c r="P423">
        <v>25650</v>
      </c>
      <c r="Q423" t="s">
        <v>64</v>
      </c>
    </row>
    <row r="424" spans="1:17">
      <c r="A424">
        <v>423</v>
      </c>
      <c r="B424">
        <v>423</v>
      </c>
      <c r="C424" s="12">
        <v>44760</v>
      </c>
      <c r="D424">
        <v>99</v>
      </c>
      <c r="E424">
        <v>5</v>
      </c>
      <c r="F424">
        <v>1</v>
      </c>
      <c r="G424" t="s">
        <v>30</v>
      </c>
      <c r="H424" t="s">
        <v>15</v>
      </c>
      <c r="I424" t="s">
        <v>26</v>
      </c>
      <c r="J424" t="s">
        <v>17</v>
      </c>
      <c r="K424">
        <v>9000</v>
      </c>
      <c r="L424" t="s">
        <v>25</v>
      </c>
      <c r="M424">
        <v>9000</v>
      </c>
      <c r="N424" t="s">
        <v>56</v>
      </c>
      <c r="O424">
        <v>450</v>
      </c>
      <c r="P424">
        <v>8550</v>
      </c>
      <c r="Q424" t="s">
        <v>60</v>
      </c>
    </row>
    <row r="425" spans="1:17">
      <c r="A425">
        <v>424</v>
      </c>
      <c r="B425">
        <v>424</v>
      </c>
      <c r="C425" s="12">
        <v>44734</v>
      </c>
      <c r="D425">
        <v>53</v>
      </c>
      <c r="E425">
        <v>3</v>
      </c>
      <c r="F425">
        <v>2</v>
      </c>
      <c r="G425" t="s">
        <v>33</v>
      </c>
      <c r="H425" t="s">
        <v>15</v>
      </c>
      <c r="I425" t="s">
        <v>23</v>
      </c>
      <c r="J425" t="s">
        <v>17</v>
      </c>
      <c r="K425">
        <v>9000</v>
      </c>
      <c r="L425" t="s">
        <v>18</v>
      </c>
      <c r="M425">
        <v>18000</v>
      </c>
      <c r="N425" t="s">
        <v>56</v>
      </c>
      <c r="O425">
        <v>900</v>
      </c>
      <c r="P425">
        <v>17100</v>
      </c>
      <c r="Q425" t="s">
        <v>63</v>
      </c>
    </row>
    <row r="426" spans="1:17">
      <c r="A426">
        <v>425</v>
      </c>
      <c r="B426">
        <v>425</v>
      </c>
      <c r="C426" s="12">
        <v>44651</v>
      </c>
      <c r="D426">
        <v>40</v>
      </c>
      <c r="E426">
        <v>8</v>
      </c>
      <c r="F426">
        <v>1</v>
      </c>
      <c r="G426" t="s">
        <v>14</v>
      </c>
      <c r="H426" t="s">
        <v>20</v>
      </c>
      <c r="I426" t="s">
        <v>29</v>
      </c>
      <c r="J426" t="s">
        <v>17</v>
      </c>
      <c r="K426">
        <v>9000</v>
      </c>
      <c r="L426" t="s">
        <v>25</v>
      </c>
      <c r="M426">
        <v>9000</v>
      </c>
      <c r="N426" t="s">
        <v>56</v>
      </c>
      <c r="O426">
        <v>450</v>
      </c>
      <c r="P426">
        <v>8550</v>
      </c>
      <c r="Q426" t="s">
        <v>59</v>
      </c>
    </row>
    <row r="427" spans="1:17">
      <c r="A427">
        <v>426</v>
      </c>
      <c r="B427">
        <v>426</v>
      </c>
      <c r="C427" s="12">
        <v>44634</v>
      </c>
      <c r="D427">
        <v>34</v>
      </c>
      <c r="E427">
        <v>18</v>
      </c>
      <c r="F427">
        <v>1</v>
      </c>
      <c r="G427" t="s">
        <v>19</v>
      </c>
      <c r="H427" t="s">
        <v>15</v>
      </c>
      <c r="I427" t="s">
        <v>41</v>
      </c>
      <c r="J427" t="s">
        <v>17</v>
      </c>
      <c r="K427">
        <v>9000</v>
      </c>
      <c r="L427" t="s">
        <v>18</v>
      </c>
      <c r="M427">
        <v>9000</v>
      </c>
      <c r="N427" t="s">
        <v>19</v>
      </c>
      <c r="O427">
        <v>0</v>
      </c>
      <c r="P427">
        <v>9000</v>
      </c>
      <c r="Q427" t="s">
        <v>59</v>
      </c>
    </row>
    <row r="428" spans="1:17">
      <c r="A428">
        <v>427</v>
      </c>
      <c r="B428">
        <v>427</v>
      </c>
      <c r="C428" s="12">
        <v>44762</v>
      </c>
      <c r="D428">
        <v>21</v>
      </c>
      <c r="E428">
        <v>14</v>
      </c>
      <c r="F428">
        <v>3</v>
      </c>
      <c r="G428" t="s">
        <v>30</v>
      </c>
      <c r="H428" t="s">
        <v>20</v>
      </c>
      <c r="I428" t="s">
        <v>37</v>
      </c>
      <c r="J428" t="s">
        <v>17</v>
      </c>
      <c r="K428">
        <v>10000</v>
      </c>
      <c r="L428" t="s">
        <v>18</v>
      </c>
      <c r="M428">
        <v>30000</v>
      </c>
      <c r="N428" t="s">
        <v>56</v>
      </c>
      <c r="O428">
        <v>1500</v>
      </c>
      <c r="P428">
        <v>28500</v>
      </c>
      <c r="Q428" t="s">
        <v>60</v>
      </c>
    </row>
    <row r="429" spans="1:17">
      <c r="A429">
        <v>428</v>
      </c>
      <c r="B429">
        <v>428</v>
      </c>
      <c r="C429" s="12">
        <v>44715</v>
      </c>
      <c r="D429">
        <v>50</v>
      </c>
      <c r="E429">
        <v>14</v>
      </c>
      <c r="F429">
        <v>2</v>
      </c>
      <c r="G429" t="s">
        <v>19</v>
      </c>
      <c r="H429" t="s">
        <v>15</v>
      </c>
      <c r="I429" t="s">
        <v>37</v>
      </c>
      <c r="J429" t="s">
        <v>17</v>
      </c>
      <c r="K429">
        <v>10000</v>
      </c>
      <c r="L429" t="s">
        <v>18</v>
      </c>
      <c r="M429">
        <v>20000</v>
      </c>
      <c r="N429" t="s">
        <v>19</v>
      </c>
      <c r="O429">
        <v>0</v>
      </c>
      <c r="P429">
        <v>20000</v>
      </c>
      <c r="Q429" t="s">
        <v>63</v>
      </c>
    </row>
    <row r="430" spans="1:17">
      <c r="A430">
        <v>429</v>
      </c>
      <c r="B430">
        <v>429</v>
      </c>
      <c r="C430" s="12">
        <v>44586</v>
      </c>
      <c r="D430">
        <v>13</v>
      </c>
      <c r="E430">
        <v>18</v>
      </c>
      <c r="F430">
        <v>3</v>
      </c>
      <c r="G430" t="s">
        <v>33</v>
      </c>
      <c r="H430" t="s">
        <v>15</v>
      </c>
      <c r="I430" t="s">
        <v>41</v>
      </c>
      <c r="J430" t="s">
        <v>17</v>
      </c>
      <c r="K430">
        <v>9000</v>
      </c>
      <c r="L430" t="s">
        <v>18</v>
      </c>
      <c r="M430">
        <v>27000</v>
      </c>
      <c r="N430" t="s">
        <v>56</v>
      </c>
      <c r="O430">
        <v>1350</v>
      </c>
      <c r="P430">
        <v>25650</v>
      </c>
      <c r="Q430" t="s">
        <v>62</v>
      </c>
    </row>
    <row r="431" spans="1:17">
      <c r="A431">
        <v>430</v>
      </c>
      <c r="B431">
        <v>430</v>
      </c>
      <c r="C431" s="12">
        <v>44691</v>
      </c>
      <c r="D431">
        <v>89</v>
      </c>
      <c r="E431">
        <v>4</v>
      </c>
      <c r="F431">
        <v>1</v>
      </c>
      <c r="G431" t="s">
        <v>30</v>
      </c>
      <c r="H431" t="s">
        <v>20</v>
      </c>
      <c r="I431" t="s">
        <v>24</v>
      </c>
      <c r="J431" t="s">
        <v>17</v>
      </c>
      <c r="K431">
        <v>9000</v>
      </c>
      <c r="L431" t="s">
        <v>25</v>
      </c>
      <c r="M431">
        <v>9000</v>
      </c>
      <c r="N431" t="s">
        <v>56</v>
      </c>
      <c r="O431">
        <v>450</v>
      </c>
      <c r="P431">
        <v>8550</v>
      </c>
      <c r="Q431" t="s">
        <v>64</v>
      </c>
    </row>
    <row r="432" spans="1:17">
      <c r="A432">
        <v>431</v>
      </c>
      <c r="B432">
        <v>431</v>
      </c>
      <c r="C432" s="12">
        <v>44694</v>
      </c>
      <c r="D432">
        <v>55</v>
      </c>
      <c r="E432">
        <v>1</v>
      </c>
      <c r="F432">
        <v>3</v>
      </c>
      <c r="G432" t="s">
        <v>45</v>
      </c>
      <c r="H432" t="s">
        <v>15</v>
      </c>
      <c r="I432" t="s">
        <v>16</v>
      </c>
      <c r="J432" t="s">
        <v>17</v>
      </c>
      <c r="K432">
        <v>9000</v>
      </c>
      <c r="L432" t="s">
        <v>18</v>
      </c>
      <c r="M432">
        <v>27000</v>
      </c>
      <c r="N432" t="s">
        <v>56</v>
      </c>
      <c r="O432">
        <v>1350</v>
      </c>
      <c r="P432">
        <v>25650</v>
      </c>
      <c r="Q432" t="s">
        <v>64</v>
      </c>
    </row>
    <row r="433" spans="1:17">
      <c r="A433">
        <v>432</v>
      </c>
      <c r="B433">
        <v>432</v>
      </c>
      <c r="C433" s="12">
        <v>44710</v>
      </c>
      <c r="D433">
        <v>42</v>
      </c>
      <c r="E433">
        <v>10</v>
      </c>
      <c r="F433">
        <v>3</v>
      </c>
      <c r="G433" t="s">
        <v>19</v>
      </c>
      <c r="H433" t="s">
        <v>20</v>
      </c>
      <c r="I433" t="s">
        <v>32</v>
      </c>
      <c r="J433" t="s">
        <v>17</v>
      </c>
      <c r="K433">
        <v>9000</v>
      </c>
      <c r="L433" t="s">
        <v>18</v>
      </c>
      <c r="M433">
        <v>27000</v>
      </c>
      <c r="N433" t="s">
        <v>19</v>
      </c>
      <c r="O433">
        <v>0</v>
      </c>
      <c r="P433">
        <v>27000</v>
      </c>
      <c r="Q433" t="s">
        <v>64</v>
      </c>
    </row>
    <row r="434" spans="1:17">
      <c r="A434">
        <v>433</v>
      </c>
      <c r="B434">
        <v>433</v>
      </c>
      <c r="C434" s="12">
        <v>44794</v>
      </c>
      <c r="D434">
        <v>10</v>
      </c>
      <c r="E434">
        <v>8</v>
      </c>
      <c r="F434">
        <v>2</v>
      </c>
      <c r="G434" t="s">
        <v>19</v>
      </c>
      <c r="H434" t="s">
        <v>20</v>
      </c>
      <c r="I434" t="s">
        <v>29</v>
      </c>
      <c r="J434" t="s">
        <v>17</v>
      </c>
      <c r="K434">
        <v>9000</v>
      </c>
      <c r="L434" t="s">
        <v>25</v>
      </c>
      <c r="M434">
        <v>18000</v>
      </c>
      <c r="N434" t="s">
        <v>19</v>
      </c>
      <c r="O434">
        <v>0</v>
      </c>
      <c r="P434">
        <v>18000</v>
      </c>
      <c r="Q434" t="s">
        <v>58</v>
      </c>
    </row>
    <row r="435" spans="1:17">
      <c r="A435">
        <v>434</v>
      </c>
      <c r="B435">
        <v>434</v>
      </c>
      <c r="C435" s="12">
        <v>44705</v>
      </c>
      <c r="D435">
        <v>4</v>
      </c>
      <c r="E435">
        <v>13</v>
      </c>
      <c r="F435">
        <v>3</v>
      </c>
      <c r="G435" t="s">
        <v>22</v>
      </c>
      <c r="H435" t="s">
        <v>15</v>
      </c>
      <c r="I435" t="s">
        <v>36</v>
      </c>
      <c r="J435" t="s">
        <v>17</v>
      </c>
      <c r="K435">
        <v>10000</v>
      </c>
      <c r="L435" t="s">
        <v>18</v>
      </c>
      <c r="M435">
        <v>30000</v>
      </c>
      <c r="N435" t="s">
        <v>56</v>
      </c>
      <c r="O435">
        <v>1500</v>
      </c>
      <c r="P435">
        <v>28500</v>
      </c>
      <c r="Q435" t="s">
        <v>64</v>
      </c>
    </row>
    <row r="436" spans="1:17">
      <c r="A436">
        <v>435</v>
      </c>
      <c r="B436">
        <v>435</v>
      </c>
      <c r="C436" s="12">
        <v>44598</v>
      </c>
      <c r="D436">
        <v>33</v>
      </c>
      <c r="E436">
        <v>4</v>
      </c>
      <c r="F436">
        <v>1</v>
      </c>
      <c r="G436" t="s">
        <v>45</v>
      </c>
      <c r="H436" t="s">
        <v>20</v>
      </c>
      <c r="I436" t="s">
        <v>24</v>
      </c>
      <c r="J436" t="s">
        <v>17</v>
      </c>
      <c r="K436">
        <v>9000</v>
      </c>
      <c r="L436" t="s">
        <v>25</v>
      </c>
      <c r="M436">
        <v>9000</v>
      </c>
      <c r="N436" t="s">
        <v>56</v>
      </c>
      <c r="O436">
        <v>450</v>
      </c>
      <c r="P436">
        <v>8550</v>
      </c>
      <c r="Q436" t="s">
        <v>61</v>
      </c>
    </row>
    <row r="437" spans="1:17">
      <c r="A437">
        <v>436</v>
      </c>
      <c r="B437">
        <v>436</v>
      </c>
      <c r="C437" s="12">
        <v>44714</v>
      </c>
      <c r="D437">
        <v>52</v>
      </c>
      <c r="E437">
        <v>17</v>
      </c>
      <c r="F437">
        <v>1</v>
      </c>
      <c r="G437" t="s">
        <v>30</v>
      </c>
      <c r="H437" t="s">
        <v>20</v>
      </c>
      <c r="I437" t="s">
        <v>40</v>
      </c>
      <c r="J437" t="s">
        <v>17</v>
      </c>
      <c r="K437">
        <v>10000</v>
      </c>
      <c r="L437" t="s">
        <v>18</v>
      </c>
      <c r="M437">
        <v>10000</v>
      </c>
      <c r="N437" t="s">
        <v>56</v>
      </c>
      <c r="O437">
        <v>500</v>
      </c>
      <c r="P437">
        <v>9500</v>
      </c>
      <c r="Q437" t="s">
        <v>63</v>
      </c>
    </row>
    <row r="438" spans="1:17">
      <c r="A438">
        <v>437</v>
      </c>
      <c r="B438">
        <v>437</v>
      </c>
      <c r="C438" s="12">
        <v>44650</v>
      </c>
      <c r="D438">
        <v>71</v>
      </c>
      <c r="E438">
        <v>12</v>
      </c>
      <c r="F438">
        <v>2</v>
      </c>
      <c r="G438" t="s">
        <v>30</v>
      </c>
      <c r="H438" t="s">
        <v>20</v>
      </c>
      <c r="I438" t="s">
        <v>35</v>
      </c>
      <c r="J438" t="s">
        <v>17</v>
      </c>
      <c r="K438">
        <v>10000</v>
      </c>
      <c r="L438" t="s">
        <v>18</v>
      </c>
      <c r="M438">
        <v>20000</v>
      </c>
      <c r="N438" t="s">
        <v>56</v>
      </c>
      <c r="O438">
        <v>1000</v>
      </c>
      <c r="P438">
        <v>19000</v>
      </c>
      <c r="Q438" t="s">
        <v>59</v>
      </c>
    </row>
    <row r="439" spans="1:17">
      <c r="A439">
        <v>438</v>
      </c>
      <c r="B439">
        <v>438</v>
      </c>
      <c r="C439" s="12">
        <v>44622</v>
      </c>
      <c r="D439">
        <v>23</v>
      </c>
      <c r="E439">
        <v>4</v>
      </c>
      <c r="F439">
        <v>1</v>
      </c>
      <c r="G439" t="s">
        <v>45</v>
      </c>
      <c r="H439" t="s">
        <v>15</v>
      </c>
      <c r="I439" t="s">
        <v>24</v>
      </c>
      <c r="J439" t="s">
        <v>17</v>
      </c>
      <c r="K439">
        <v>9000</v>
      </c>
      <c r="L439" t="s">
        <v>25</v>
      </c>
      <c r="M439">
        <v>9000</v>
      </c>
      <c r="N439" t="s">
        <v>56</v>
      </c>
      <c r="O439">
        <v>450</v>
      </c>
      <c r="P439">
        <v>8550</v>
      </c>
      <c r="Q439" t="s">
        <v>59</v>
      </c>
    </row>
    <row r="440" spans="1:17">
      <c r="A440">
        <v>439</v>
      </c>
      <c r="B440">
        <v>439</v>
      </c>
      <c r="C440" s="12">
        <v>44792</v>
      </c>
      <c r="D440">
        <v>39</v>
      </c>
      <c r="E440">
        <v>15</v>
      </c>
      <c r="F440">
        <v>2</v>
      </c>
      <c r="G440" t="s">
        <v>14</v>
      </c>
      <c r="H440" t="s">
        <v>20</v>
      </c>
      <c r="I440" t="s">
        <v>38</v>
      </c>
      <c r="J440" t="s">
        <v>17</v>
      </c>
      <c r="K440">
        <v>10000</v>
      </c>
      <c r="L440" t="s">
        <v>18</v>
      </c>
      <c r="M440">
        <v>20000</v>
      </c>
      <c r="N440" t="s">
        <v>56</v>
      </c>
      <c r="O440">
        <v>1000</v>
      </c>
      <c r="P440">
        <v>19000</v>
      </c>
      <c r="Q440" t="s">
        <v>58</v>
      </c>
    </row>
    <row r="441" spans="1:17">
      <c r="A441">
        <v>440</v>
      </c>
      <c r="B441">
        <v>440</v>
      </c>
      <c r="C441" s="12">
        <v>44623</v>
      </c>
      <c r="D441">
        <v>85</v>
      </c>
      <c r="E441">
        <v>11</v>
      </c>
      <c r="F441">
        <v>3</v>
      </c>
      <c r="G441" t="s">
        <v>14</v>
      </c>
      <c r="H441" t="s">
        <v>15</v>
      </c>
      <c r="I441" t="s">
        <v>34</v>
      </c>
      <c r="J441" t="s">
        <v>17</v>
      </c>
      <c r="K441">
        <v>10000</v>
      </c>
      <c r="L441" t="s">
        <v>18</v>
      </c>
      <c r="M441">
        <v>30000</v>
      </c>
      <c r="N441" t="s">
        <v>56</v>
      </c>
      <c r="O441">
        <v>1500</v>
      </c>
      <c r="P441">
        <v>28500</v>
      </c>
      <c r="Q441" t="s">
        <v>59</v>
      </c>
    </row>
    <row r="442" spans="1:17">
      <c r="A442">
        <v>441</v>
      </c>
      <c r="B442">
        <v>441</v>
      </c>
      <c r="C442" s="12">
        <v>44676</v>
      </c>
      <c r="D442">
        <v>90</v>
      </c>
      <c r="E442">
        <v>5</v>
      </c>
      <c r="F442">
        <v>2</v>
      </c>
      <c r="G442" t="s">
        <v>33</v>
      </c>
      <c r="H442" t="s">
        <v>15</v>
      </c>
      <c r="I442" t="s">
        <v>26</v>
      </c>
      <c r="J442" t="s">
        <v>17</v>
      </c>
      <c r="K442">
        <v>9000</v>
      </c>
      <c r="L442" t="s">
        <v>25</v>
      </c>
      <c r="M442">
        <v>18000</v>
      </c>
      <c r="N442" t="s">
        <v>56</v>
      </c>
      <c r="O442">
        <v>900</v>
      </c>
      <c r="P442">
        <v>17100</v>
      </c>
      <c r="Q442" t="s">
        <v>57</v>
      </c>
    </row>
    <row r="443" spans="1:17">
      <c r="A443">
        <v>442</v>
      </c>
      <c r="B443">
        <v>442</v>
      </c>
      <c r="C443" s="12">
        <v>44800</v>
      </c>
      <c r="D443">
        <v>15</v>
      </c>
      <c r="E443">
        <v>15</v>
      </c>
      <c r="F443">
        <v>2</v>
      </c>
      <c r="G443" t="s">
        <v>33</v>
      </c>
      <c r="H443" t="s">
        <v>15</v>
      </c>
      <c r="I443" t="s">
        <v>38</v>
      </c>
      <c r="J443" t="s">
        <v>17</v>
      </c>
      <c r="K443">
        <v>10000</v>
      </c>
      <c r="L443" t="s">
        <v>18</v>
      </c>
      <c r="M443">
        <v>20000</v>
      </c>
      <c r="N443" t="s">
        <v>56</v>
      </c>
      <c r="O443">
        <v>1000</v>
      </c>
      <c r="P443">
        <v>19000</v>
      </c>
      <c r="Q443" t="s">
        <v>58</v>
      </c>
    </row>
    <row r="444" spans="1:17">
      <c r="A444">
        <v>443</v>
      </c>
      <c r="B444">
        <v>443</v>
      </c>
      <c r="C444" s="12">
        <v>44683</v>
      </c>
      <c r="D444">
        <v>78</v>
      </c>
      <c r="E444">
        <v>14</v>
      </c>
      <c r="F444">
        <v>1</v>
      </c>
      <c r="G444" t="s">
        <v>30</v>
      </c>
      <c r="H444" t="s">
        <v>15</v>
      </c>
      <c r="I444" t="s">
        <v>37</v>
      </c>
      <c r="J444" t="s">
        <v>17</v>
      </c>
      <c r="K444">
        <v>10000</v>
      </c>
      <c r="L444" t="s">
        <v>18</v>
      </c>
      <c r="M444">
        <v>10000</v>
      </c>
      <c r="N444" t="s">
        <v>56</v>
      </c>
      <c r="O444">
        <v>500</v>
      </c>
      <c r="P444">
        <v>9500</v>
      </c>
      <c r="Q444" t="s">
        <v>64</v>
      </c>
    </row>
    <row r="445" spans="1:17">
      <c r="A445">
        <v>444</v>
      </c>
      <c r="B445">
        <v>444</v>
      </c>
      <c r="C445" s="12">
        <v>44761</v>
      </c>
      <c r="D445">
        <v>59</v>
      </c>
      <c r="E445">
        <v>14</v>
      </c>
      <c r="F445">
        <v>3</v>
      </c>
      <c r="G445" t="s">
        <v>45</v>
      </c>
      <c r="H445" t="s">
        <v>15</v>
      </c>
      <c r="I445" t="s">
        <v>37</v>
      </c>
      <c r="J445" t="s">
        <v>17</v>
      </c>
      <c r="K445">
        <v>10000</v>
      </c>
      <c r="L445" t="s">
        <v>18</v>
      </c>
      <c r="M445">
        <v>30000</v>
      </c>
      <c r="N445" t="s">
        <v>56</v>
      </c>
      <c r="O445">
        <v>1500</v>
      </c>
      <c r="P445">
        <v>28500</v>
      </c>
      <c r="Q445" t="s">
        <v>60</v>
      </c>
    </row>
    <row r="446" spans="1:17">
      <c r="A446">
        <v>445</v>
      </c>
      <c r="B446">
        <v>445</v>
      </c>
      <c r="C446" s="12">
        <v>44773</v>
      </c>
      <c r="D446">
        <v>16</v>
      </c>
      <c r="E446">
        <v>12</v>
      </c>
      <c r="F446">
        <v>2</v>
      </c>
      <c r="G446" t="s">
        <v>33</v>
      </c>
      <c r="H446" t="s">
        <v>20</v>
      </c>
      <c r="I446" t="s">
        <v>35</v>
      </c>
      <c r="J446" t="s">
        <v>17</v>
      </c>
      <c r="K446">
        <v>10000</v>
      </c>
      <c r="L446" t="s">
        <v>18</v>
      </c>
      <c r="M446">
        <v>20000</v>
      </c>
      <c r="N446" t="s">
        <v>56</v>
      </c>
      <c r="O446">
        <v>1000</v>
      </c>
      <c r="P446">
        <v>19000</v>
      </c>
      <c r="Q446" t="s">
        <v>60</v>
      </c>
    </row>
    <row r="447" spans="1:17">
      <c r="A447">
        <v>446</v>
      </c>
      <c r="B447">
        <v>446</v>
      </c>
      <c r="C447" s="12">
        <v>44562</v>
      </c>
      <c r="D447">
        <v>76</v>
      </c>
      <c r="E447">
        <v>3</v>
      </c>
      <c r="F447">
        <v>2</v>
      </c>
      <c r="G447" t="s">
        <v>33</v>
      </c>
      <c r="H447" t="s">
        <v>15</v>
      </c>
      <c r="I447" t="s">
        <v>23</v>
      </c>
      <c r="J447" t="s">
        <v>17</v>
      </c>
      <c r="K447">
        <v>9000</v>
      </c>
      <c r="L447" t="s">
        <v>18</v>
      </c>
      <c r="M447">
        <v>18000</v>
      </c>
      <c r="N447" t="s">
        <v>56</v>
      </c>
      <c r="O447">
        <v>900</v>
      </c>
      <c r="P447">
        <v>17100</v>
      </c>
      <c r="Q447" t="s">
        <v>62</v>
      </c>
    </row>
    <row r="448" spans="1:17">
      <c r="A448">
        <v>447</v>
      </c>
      <c r="B448">
        <v>447</v>
      </c>
      <c r="C448" s="12">
        <v>44677</v>
      </c>
      <c r="D448">
        <v>11</v>
      </c>
      <c r="E448">
        <v>4</v>
      </c>
      <c r="F448">
        <v>2</v>
      </c>
      <c r="G448" t="s">
        <v>19</v>
      </c>
      <c r="H448" t="s">
        <v>20</v>
      </c>
      <c r="I448" t="s">
        <v>24</v>
      </c>
      <c r="J448" t="s">
        <v>17</v>
      </c>
      <c r="K448">
        <v>9000</v>
      </c>
      <c r="L448" t="s">
        <v>25</v>
      </c>
      <c r="M448">
        <v>18000</v>
      </c>
      <c r="N448" t="s">
        <v>19</v>
      </c>
      <c r="O448">
        <v>0</v>
      </c>
      <c r="P448">
        <v>18000</v>
      </c>
      <c r="Q448" t="s">
        <v>57</v>
      </c>
    </row>
    <row r="449" spans="1:17">
      <c r="A449">
        <v>448</v>
      </c>
      <c r="B449">
        <v>448</v>
      </c>
      <c r="C449" s="12">
        <v>44568</v>
      </c>
      <c r="D449">
        <v>48</v>
      </c>
      <c r="E449">
        <v>1</v>
      </c>
      <c r="F449">
        <v>3</v>
      </c>
      <c r="G449" t="s">
        <v>19</v>
      </c>
      <c r="H449" t="s">
        <v>15</v>
      </c>
      <c r="I449" t="s">
        <v>16</v>
      </c>
      <c r="J449" t="s">
        <v>17</v>
      </c>
      <c r="K449">
        <v>9000</v>
      </c>
      <c r="L449" t="s">
        <v>18</v>
      </c>
      <c r="M449">
        <v>27000</v>
      </c>
      <c r="N449" t="s">
        <v>19</v>
      </c>
      <c r="O449">
        <v>0</v>
      </c>
      <c r="P449">
        <v>27000</v>
      </c>
      <c r="Q449" t="s">
        <v>62</v>
      </c>
    </row>
    <row r="450" spans="1:17">
      <c r="A450">
        <v>449</v>
      </c>
      <c r="B450">
        <v>449</v>
      </c>
      <c r="C450" s="12">
        <v>44671</v>
      </c>
      <c r="D450">
        <v>84</v>
      </c>
      <c r="E450">
        <v>1</v>
      </c>
      <c r="F450">
        <v>3</v>
      </c>
      <c r="G450" t="s">
        <v>22</v>
      </c>
      <c r="H450" t="s">
        <v>15</v>
      </c>
      <c r="I450" t="s">
        <v>16</v>
      </c>
      <c r="J450" t="s">
        <v>17</v>
      </c>
      <c r="K450">
        <v>9000</v>
      </c>
      <c r="L450" t="s">
        <v>18</v>
      </c>
      <c r="M450">
        <v>27000</v>
      </c>
      <c r="N450" t="s">
        <v>56</v>
      </c>
      <c r="O450">
        <v>1350</v>
      </c>
      <c r="P450">
        <v>25650</v>
      </c>
      <c r="Q450" t="s">
        <v>57</v>
      </c>
    </row>
    <row r="451" spans="1:17">
      <c r="A451">
        <v>450</v>
      </c>
      <c r="B451">
        <v>450</v>
      </c>
      <c r="C451" s="12">
        <v>44588</v>
      </c>
      <c r="D451">
        <v>65</v>
      </c>
      <c r="E451">
        <v>18</v>
      </c>
      <c r="F451">
        <v>1</v>
      </c>
      <c r="G451" t="s">
        <v>14</v>
      </c>
      <c r="H451" t="s">
        <v>15</v>
      </c>
      <c r="I451" t="s">
        <v>41</v>
      </c>
      <c r="J451" t="s">
        <v>17</v>
      </c>
      <c r="K451">
        <v>9000</v>
      </c>
      <c r="L451" t="s">
        <v>18</v>
      </c>
      <c r="M451">
        <v>9000</v>
      </c>
      <c r="N451" t="s">
        <v>56</v>
      </c>
      <c r="O451">
        <v>450</v>
      </c>
      <c r="P451">
        <v>8550</v>
      </c>
      <c r="Q451" t="s">
        <v>62</v>
      </c>
    </row>
    <row r="452" spans="1:17">
      <c r="A452">
        <v>451</v>
      </c>
      <c r="B452">
        <v>451</v>
      </c>
      <c r="C452" s="12">
        <v>44715</v>
      </c>
      <c r="D452">
        <v>35</v>
      </c>
      <c r="E452">
        <v>18</v>
      </c>
      <c r="F452">
        <v>2</v>
      </c>
      <c r="G452" t="s">
        <v>45</v>
      </c>
      <c r="H452" t="s">
        <v>15</v>
      </c>
      <c r="I452" t="s">
        <v>41</v>
      </c>
      <c r="J452" t="s">
        <v>17</v>
      </c>
      <c r="K452">
        <v>9000</v>
      </c>
      <c r="L452" t="s">
        <v>18</v>
      </c>
      <c r="M452">
        <v>18000</v>
      </c>
      <c r="N452" t="s">
        <v>56</v>
      </c>
      <c r="O452">
        <v>900</v>
      </c>
      <c r="P452">
        <v>17100</v>
      </c>
      <c r="Q452" t="s">
        <v>63</v>
      </c>
    </row>
    <row r="453" spans="1:17">
      <c r="A453">
        <v>452</v>
      </c>
      <c r="B453">
        <v>452</v>
      </c>
      <c r="C453" s="12">
        <v>44705</v>
      </c>
      <c r="D453">
        <v>90</v>
      </c>
      <c r="E453">
        <v>6</v>
      </c>
      <c r="F453">
        <v>1</v>
      </c>
      <c r="G453" t="s">
        <v>45</v>
      </c>
      <c r="H453" t="s">
        <v>15</v>
      </c>
      <c r="I453" t="s">
        <v>27</v>
      </c>
      <c r="J453" t="s">
        <v>17</v>
      </c>
      <c r="K453">
        <v>9000</v>
      </c>
      <c r="L453" t="s">
        <v>25</v>
      </c>
      <c r="M453">
        <v>9000</v>
      </c>
      <c r="N453" t="s">
        <v>56</v>
      </c>
      <c r="O453">
        <v>450</v>
      </c>
      <c r="P453">
        <v>8550</v>
      </c>
      <c r="Q453" t="s">
        <v>64</v>
      </c>
    </row>
    <row r="454" spans="1:17">
      <c r="A454">
        <v>453</v>
      </c>
      <c r="B454">
        <v>453</v>
      </c>
      <c r="C454" s="12">
        <v>44666</v>
      </c>
      <c r="D454">
        <v>8</v>
      </c>
      <c r="E454">
        <v>17</v>
      </c>
      <c r="F454">
        <v>1</v>
      </c>
      <c r="G454" t="s">
        <v>30</v>
      </c>
      <c r="H454" t="s">
        <v>20</v>
      </c>
      <c r="I454" t="s">
        <v>40</v>
      </c>
      <c r="J454" t="s">
        <v>17</v>
      </c>
      <c r="K454">
        <v>10000</v>
      </c>
      <c r="L454" t="s">
        <v>18</v>
      </c>
      <c r="M454">
        <v>10000</v>
      </c>
      <c r="N454" t="s">
        <v>56</v>
      </c>
      <c r="O454">
        <v>500</v>
      </c>
      <c r="P454">
        <v>9500</v>
      </c>
      <c r="Q454" t="s">
        <v>57</v>
      </c>
    </row>
    <row r="455" spans="1:17">
      <c r="A455">
        <v>454</v>
      </c>
      <c r="B455">
        <v>454</v>
      </c>
      <c r="C455" s="12">
        <v>44754</v>
      </c>
      <c r="D455">
        <v>10</v>
      </c>
      <c r="E455">
        <v>14</v>
      </c>
      <c r="F455">
        <v>2</v>
      </c>
      <c r="G455" t="s">
        <v>14</v>
      </c>
      <c r="H455" t="s">
        <v>15</v>
      </c>
      <c r="I455" t="s">
        <v>37</v>
      </c>
      <c r="J455" t="s">
        <v>17</v>
      </c>
      <c r="K455">
        <v>10000</v>
      </c>
      <c r="L455" t="s">
        <v>18</v>
      </c>
      <c r="M455">
        <v>20000</v>
      </c>
      <c r="N455" t="s">
        <v>56</v>
      </c>
      <c r="O455">
        <v>1000</v>
      </c>
      <c r="P455">
        <v>19000</v>
      </c>
      <c r="Q455" t="s">
        <v>60</v>
      </c>
    </row>
    <row r="456" spans="1:17">
      <c r="A456">
        <v>455</v>
      </c>
      <c r="B456">
        <v>455</v>
      </c>
      <c r="C456" s="12">
        <v>44584</v>
      </c>
      <c r="D456">
        <v>43</v>
      </c>
      <c r="E456">
        <v>4</v>
      </c>
      <c r="F456">
        <v>2</v>
      </c>
      <c r="G456" t="s">
        <v>22</v>
      </c>
      <c r="H456" t="s">
        <v>20</v>
      </c>
      <c r="I456" t="s">
        <v>24</v>
      </c>
      <c r="J456" t="s">
        <v>17</v>
      </c>
      <c r="K456">
        <v>9000</v>
      </c>
      <c r="L456" t="s">
        <v>25</v>
      </c>
      <c r="M456">
        <v>18000</v>
      </c>
      <c r="N456" t="s">
        <v>56</v>
      </c>
      <c r="O456">
        <v>900</v>
      </c>
      <c r="P456">
        <v>17100</v>
      </c>
      <c r="Q456" t="s">
        <v>62</v>
      </c>
    </row>
    <row r="457" spans="1:17">
      <c r="A457">
        <v>456</v>
      </c>
      <c r="B457">
        <v>456</v>
      </c>
      <c r="C457" s="12">
        <v>44700</v>
      </c>
      <c r="D457">
        <v>61</v>
      </c>
      <c r="E457">
        <v>12</v>
      </c>
      <c r="F457">
        <v>2</v>
      </c>
      <c r="G457" t="s">
        <v>14</v>
      </c>
      <c r="H457" t="s">
        <v>15</v>
      </c>
      <c r="I457" t="s">
        <v>35</v>
      </c>
      <c r="J457" t="s">
        <v>17</v>
      </c>
      <c r="K457">
        <v>10000</v>
      </c>
      <c r="L457" t="s">
        <v>18</v>
      </c>
      <c r="M457">
        <v>20000</v>
      </c>
      <c r="N457" t="s">
        <v>56</v>
      </c>
      <c r="O457">
        <v>1000</v>
      </c>
      <c r="P457">
        <v>19000</v>
      </c>
      <c r="Q457" t="s">
        <v>64</v>
      </c>
    </row>
    <row r="458" spans="1:17">
      <c r="A458">
        <v>457</v>
      </c>
      <c r="B458">
        <v>457</v>
      </c>
      <c r="C458" s="12">
        <v>44602</v>
      </c>
      <c r="D458">
        <v>32</v>
      </c>
      <c r="E458">
        <v>1</v>
      </c>
      <c r="F458">
        <v>2</v>
      </c>
      <c r="G458" t="s">
        <v>14</v>
      </c>
      <c r="H458" t="s">
        <v>20</v>
      </c>
      <c r="I458" t="s">
        <v>16</v>
      </c>
      <c r="J458" t="s">
        <v>17</v>
      </c>
      <c r="K458">
        <v>9000</v>
      </c>
      <c r="L458" t="s">
        <v>18</v>
      </c>
      <c r="M458">
        <v>18000</v>
      </c>
      <c r="N458" t="s">
        <v>56</v>
      </c>
      <c r="O458">
        <v>900</v>
      </c>
      <c r="P458">
        <v>17100</v>
      </c>
      <c r="Q458" t="s">
        <v>61</v>
      </c>
    </row>
    <row r="459" spans="1:17">
      <c r="A459">
        <v>458</v>
      </c>
      <c r="B459">
        <v>458</v>
      </c>
      <c r="C459" s="12">
        <v>44750</v>
      </c>
      <c r="D459">
        <v>42</v>
      </c>
      <c r="E459">
        <v>1</v>
      </c>
      <c r="F459">
        <v>1</v>
      </c>
      <c r="G459" t="s">
        <v>22</v>
      </c>
      <c r="H459" t="s">
        <v>20</v>
      </c>
      <c r="I459" t="s">
        <v>16</v>
      </c>
      <c r="J459" t="s">
        <v>17</v>
      </c>
      <c r="K459">
        <v>9000</v>
      </c>
      <c r="L459" t="s">
        <v>18</v>
      </c>
      <c r="M459">
        <v>9000</v>
      </c>
      <c r="N459" t="s">
        <v>56</v>
      </c>
      <c r="O459">
        <v>450</v>
      </c>
      <c r="P459">
        <v>8550</v>
      </c>
      <c r="Q459" t="s">
        <v>60</v>
      </c>
    </row>
    <row r="460" spans="1:17">
      <c r="A460">
        <v>459</v>
      </c>
      <c r="B460">
        <v>459</v>
      </c>
      <c r="C460" s="12">
        <v>44590</v>
      </c>
      <c r="D460">
        <v>79</v>
      </c>
      <c r="E460">
        <v>17</v>
      </c>
      <c r="F460">
        <v>2</v>
      </c>
      <c r="G460" t="s">
        <v>22</v>
      </c>
      <c r="H460" t="s">
        <v>15</v>
      </c>
      <c r="I460" t="s">
        <v>40</v>
      </c>
      <c r="J460" t="s">
        <v>17</v>
      </c>
      <c r="K460">
        <v>10000</v>
      </c>
      <c r="L460" t="s">
        <v>18</v>
      </c>
      <c r="M460">
        <v>20000</v>
      </c>
      <c r="N460" t="s">
        <v>56</v>
      </c>
      <c r="O460">
        <v>1000</v>
      </c>
      <c r="P460">
        <v>19000</v>
      </c>
      <c r="Q460" t="s">
        <v>62</v>
      </c>
    </row>
    <row r="461" spans="1:17">
      <c r="A461">
        <v>460</v>
      </c>
      <c r="B461">
        <v>460</v>
      </c>
      <c r="C461" s="12">
        <v>44690</v>
      </c>
      <c r="D461">
        <v>32</v>
      </c>
      <c r="E461">
        <v>10</v>
      </c>
      <c r="F461">
        <v>1</v>
      </c>
      <c r="G461" t="s">
        <v>22</v>
      </c>
      <c r="H461" t="s">
        <v>15</v>
      </c>
      <c r="I461" t="s">
        <v>32</v>
      </c>
      <c r="J461" t="s">
        <v>17</v>
      </c>
      <c r="K461">
        <v>9000</v>
      </c>
      <c r="L461" t="s">
        <v>18</v>
      </c>
      <c r="M461">
        <v>9000</v>
      </c>
      <c r="N461" t="s">
        <v>56</v>
      </c>
      <c r="O461">
        <v>450</v>
      </c>
      <c r="P461">
        <v>8550</v>
      </c>
      <c r="Q461" t="s">
        <v>64</v>
      </c>
    </row>
    <row r="462" spans="1:17">
      <c r="A462">
        <v>461</v>
      </c>
      <c r="B462">
        <v>461</v>
      </c>
      <c r="C462" s="12">
        <v>44659</v>
      </c>
      <c r="D462">
        <v>37</v>
      </c>
      <c r="E462">
        <v>2</v>
      </c>
      <c r="F462">
        <v>2</v>
      </c>
      <c r="G462" t="s">
        <v>14</v>
      </c>
      <c r="H462" t="s">
        <v>20</v>
      </c>
      <c r="I462" t="s">
        <v>21</v>
      </c>
      <c r="J462" t="s">
        <v>17</v>
      </c>
      <c r="K462">
        <v>9000</v>
      </c>
      <c r="L462" t="s">
        <v>18</v>
      </c>
      <c r="M462">
        <v>18000</v>
      </c>
      <c r="N462" t="s">
        <v>56</v>
      </c>
      <c r="O462">
        <v>900</v>
      </c>
      <c r="P462">
        <v>17100</v>
      </c>
      <c r="Q462" t="s">
        <v>57</v>
      </c>
    </row>
    <row r="463" spans="1:17">
      <c r="A463">
        <v>462</v>
      </c>
      <c r="B463">
        <v>462</v>
      </c>
      <c r="C463" s="12">
        <v>44802</v>
      </c>
      <c r="D463">
        <v>42</v>
      </c>
      <c r="E463">
        <v>13</v>
      </c>
      <c r="F463">
        <v>2</v>
      </c>
      <c r="G463" t="s">
        <v>33</v>
      </c>
      <c r="H463" t="s">
        <v>15</v>
      </c>
      <c r="I463" t="s">
        <v>36</v>
      </c>
      <c r="J463" t="s">
        <v>17</v>
      </c>
      <c r="K463">
        <v>10000</v>
      </c>
      <c r="L463" t="s">
        <v>18</v>
      </c>
      <c r="M463">
        <v>20000</v>
      </c>
      <c r="N463" t="s">
        <v>56</v>
      </c>
      <c r="O463">
        <v>1000</v>
      </c>
      <c r="P463">
        <v>19000</v>
      </c>
      <c r="Q463" t="s">
        <v>58</v>
      </c>
    </row>
    <row r="464" spans="1:17">
      <c r="A464">
        <v>463</v>
      </c>
      <c r="B464">
        <v>463</v>
      </c>
      <c r="C464" s="12">
        <v>44682</v>
      </c>
      <c r="D464">
        <v>6</v>
      </c>
      <c r="E464">
        <v>2</v>
      </c>
      <c r="F464">
        <v>1</v>
      </c>
      <c r="G464" t="s">
        <v>14</v>
      </c>
      <c r="H464" t="s">
        <v>20</v>
      </c>
      <c r="I464" t="s">
        <v>21</v>
      </c>
      <c r="J464" t="s">
        <v>17</v>
      </c>
      <c r="K464">
        <v>9000</v>
      </c>
      <c r="L464" t="s">
        <v>18</v>
      </c>
      <c r="M464">
        <v>9000</v>
      </c>
      <c r="N464" t="s">
        <v>56</v>
      </c>
      <c r="O464">
        <v>450</v>
      </c>
      <c r="P464">
        <v>8550</v>
      </c>
      <c r="Q464" t="s">
        <v>64</v>
      </c>
    </row>
    <row r="465" spans="1:17">
      <c r="A465">
        <v>464</v>
      </c>
      <c r="B465">
        <v>464</v>
      </c>
      <c r="C465" s="12">
        <v>44611</v>
      </c>
      <c r="D465">
        <v>16</v>
      </c>
      <c r="E465">
        <v>13</v>
      </c>
      <c r="F465">
        <v>2</v>
      </c>
      <c r="G465" t="s">
        <v>33</v>
      </c>
      <c r="H465" t="s">
        <v>15</v>
      </c>
      <c r="I465" t="s">
        <v>36</v>
      </c>
      <c r="J465" t="s">
        <v>17</v>
      </c>
      <c r="K465">
        <v>10000</v>
      </c>
      <c r="L465" t="s">
        <v>18</v>
      </c>
      <c r="M465">
        <v>20000</v>
      </c>
      <c r="N465" t="s">
        <v>56</v>
      </c>
      <c r="O465">
        <v>1000</v>
      </c>
      <c r="P465">
        <v>19000</v>
      </c>
      <c r="Q465" t="s">
        <v>61</v>
      </c>
    </row>
    <row r="466" spans="1:17">
      <c r="A466">
        <v>465</v>
      </c>
      <c r="B466">
        <v>465</v>
      </c>
      <c r="C466" s="12">
        <v>44697</v>
      </c>
      <c r="D466">
        <v>53</v>
      </c>
      <c r="E466">
        <v>16</v>
      </c>
      <c r="F466">
        <v>1</v>
      </c>
      <c r="G466" t="s">
        <v>19</v>
      </c>
      <c r="H466" t="s">
        <v>20</v>
      </c>
      <c r="I466" t="s">
        <v>39</v>
      </c>
      <c r="J466" t="s">
        <v>17</v>
      </c>
      <c r="K466">
        <v>10000</v>
      </c>
      <c r="L466" t="s">
        <v>18</v>
      </c>
      <c r="M466">
        <v>10000</v>
      </c>
      <c r="N466" t="s">
        <v>19</v>
      </c>
      <c r="O466">
        <v>0</v>
      </c>
      <c r="P466">
        <v>10000</v>
      </c>
      <c r="Q466" t="s">
        <v>64</v>
      </c>
    </row>
    <row r="467" spans="1:17">
      <c r="A467">
        <v>466</v>
      </c>
      <c r="B467">
        <v>466</v>
      </c>
      <c r="C467" s="12">
        <v>44702</v>
      </c>
      <c r="D467">
        <v>16</v>
      </c>
      <c r="E467">
        <v>14</v>
      </c>
      <c r="F467">
        <v>1</v>
      </c>
      <c r="G467" t="s">
        <v>45</v>
      </c>
      <c r="H467" t="s">
        <v>20</v>
      </c>
      <c r="I467" t="s">
        <v>37</v>
      </c>
      <c r="J467" t="s">
        <v>17</v>
      </c>
      <c r="K467">
        <v>10000</v>
      </c>
      <c r="L467" t="s">
        <v>18</v>
      </c>
      <c r="M467">
        <v>10000</v>
      </c>
      <c r="N467" t="s">
        <v>56</v>
      </c>
      <c r="O467">
        <v>500</v>
      </c>
      <c r="P467">
        <v>9500</v>
      </c>
      <c r="Q467" t="s">
        <v>64</v>
      </c>
    </row>
    <row r="468" spans="1:17">
      <c r="A468">
        <v>467</v>
      </c>
      <c r="B468">
        <v>467</v>
      </c>
      <c r="C468" s="12">
        <v>44624</v>
      </c>
      <c r="D468">
        <v>9</v>
      </c>
      <c r="E468">
        <v>15</v>
      </c>
      <c r="F468">
        <v>2</v>
      </c>
      <c r="G468" t="s">
        <v>33</v>
      </c>
      <c r="H468" t="s">
        <v>20</v>
      </c>
      <c r="I468" t="s">
        <v>38</v>
      </c>
      <c r="J468" t="s">
        <v>17</v>
      </c>
      <c r="K468">
        <v>10000</v>
      </c>
      <c r="L468" t="s">
        <v>18</v>
      </c>
      <c r="M468">
        <v>20000</v>
      </c>
      <c r="N468" t="s">
        <v>56</v>
      </c>
      <c r="O468">
        <v>1000</v>
      </c>
      <c r="P468">
        <v>19000</v>
      </c>
      <c r="Q468" t="s">
        <v>59</v>
      </c>
    </row>
    <row r="469" spans="1:17">
      <c r="A469">
        <v>468</v>
      </c>
      <c r="B469">
        <v>468</v>
      </c>
      <c r="C469" s="12">
        <v>44610</v>
      </c>
      <c r="D469">
        <v>27</v>
      </c>
      <c r="E469">
        <v>6</v>
      </c>
      <c r="F469">
        <v>2</v>
      </c>
      <c r="G469" t="s">
        <v>19</v>
      </c>
      <c r="H469" t="s">
        <v>20</v>
      </c>
      <c r="I469" t="s">
        <v>27</v>
      </c>
      <c r="J469" t="s">
        <v>17</v>
      </c>
      <c r="K469">
        <v>9000</v>
      </c>
      <c r="L469" t="s">
        <v>25</v>
      </c>
      <c r="M469">
        <v>18000</v>
      </c>
      <c r="N469" t="s">
        <v>19</v>
      </c>
      <c r="O469">
        <v>0</v>
      </c>
      <c r="P469">
        <v>18000</v>
      </c>
      <c r="Q469" t="s">
        <v>61</v>
      </c>
    </row>
    <row r="470" spans="1:17">
      <c r="A470">
        <v>469</v>
      </c>
      <c r="B470">
        <v>469</v>
      </c>
      <c r="C470" s="12">
        <v>44718</v>
      </c>
      <c r="D470">
        <v>40</v>
      </c>
      <c r="E470">
        <v>17</v>
      </c>
      <c r="F470">
        <v>2</v>
      </c>
      <c r="G470" t="s">
        <v>33</v>
      </c>
      <c r="H470" t="s">
        <v>15</v>
      </c>
      <c r="I470" t="s">
        <v>40</v>
      </c>
      <c r="J470" t="s">
        <v>17</v>
      </c>
      <c r="K470">
        <v>10000</v>
      </c>
      <c r="L470" t="s">
        <v>18</v>
      </c>
      <c r="M470">
        <v>20000</v>
      </c>
      <c r="N470" t="s">
        <v>56</v>
      </c>
      <c r="O470">
        <v>1000</v>
      </c>
      <c r="P470">
        <v>19000</v>
      </c>
      <c r="Q470" t="s">
        <v>63</v>
      </c>
    </row>
    <row r="471" spans="1:17">
      <c r="A471">
        <v>470</v>
      </c>
      <c r="B471">
        <v>470</v>
      </c>
      <c r="C471" s="12">
        <v>44636</v>
      </c>
      <c r="D471">
        <v>54</v>
      </c>
      <c r="E471">
        <v>11</v>
      </c>
      <c r="F471">
        <v>2</v>
      </c>
      <c r="G471" t="s">
        <v>22</v>
      </c>
      <c r="H471" t="s">
        <v>15</v>
      </c>
      <c r="I471" t="s">
        <v>34</v>
      </c>
      <c r="J471" t="s">
        <v>17</v>
      </c>
      <c r="K471">
        <v>10000</v>
      </c>
      <c r="L471" t="s">
        <v>18</v>
      </c>
      <c r="M471">
        <v>20000</v>
      </c>
      <c r="N471" t="s">
        <v>56</v>
      </c>
      <c r="O471">
        <v>1000</v>
      </c>
      <c r="P471">
        <v>19000</v>
      </c>
      <c r="Q471" t="s">
        <v>59</v>
      </c>
    </row>
    <row r="472" spans="1:17">
      <c r="A472">
        <v>471</v>
      </c>
      <c r="B472">
        <v>471</v>
      </c>
      <c r="C472" s="12">
        <v>44614</v>
      </c>
      <c r="D472">
        <v>32</v>
      </c>
      <c r="E472">
        <v>10</v>
      </c>
      <c r="F472">
        <v>1</v>
      </c>
      <c r="G472" t="s">
        <v>14</v>
      </c>
      <c r="H472" t="s">
        <v>20</v>
      </c>
      <c r="I472" t="s">
        <v>32</v>
      </c>
      <c r="J472" t="s">
        <v>17</v>
      </c>
      <c r="K472">
        <v>9000</v>
      </c>
      <c r="L472" t="s">
        <v>18</v>
      </c>
      <c r="M472">
        <v>9000</v>
      </c>
      <c r="N472" t="s">
        <v>56</v>
      </c>
      <c r="O472">
        <v>450</v>
      </c>
      <c r="P472">
        <v>8550</v>
      </c>
      <c r="Q472" t="s">
        <v>61</v>
      </c>
    </row>
    <row r="473" spans="1:17">
      <c r="A473">
        <v>472</v>
      </c>
      <c r="B473">
        <v>472</v>
      </c>
      <c r="C473" s="12">
        <v>44725</v>
      </c>
      <c r="D473">
        <v>10</v>
      </c>
      <c r="E473">
        <v>18</v>
      </c>
      <c r="F473">
        <v>2</v>
      </c>
      <c r="G473" t="s">
        <v>22</v>
      </c>
      <c r="H473" t="s">
        <v>20</v>
      </c>
      <c r="I473" t="s">
        <v>41</v>
      </c>
      <c r="J473" t="s">
        <v>17</v>
      </c>
      <c r="K473">
        <v>9000</v>
      </c>
      <c r="L473" t="s">
        <v>18</v>
      </c>
      <c r="M473">
        <v>18000</v>
      </c>
      <c r="N473" t="s">
        <v>56</v>
      </c>
      <c r="O473">
        <v>900</v>
      </c>
      <c r="P473">
        <v>17100</v>
      </c>
      <c r="Q473" t="s">
        <v>63</v>
      </c>
    </row>
    <row r="474" spans="1:17">
      <c r="A474">
        <v>473</v>
      </c>
      <c r="B474">
        <v>473</v>
      </c>
      <c r="C474" s="12">
        <v>44794</v>
      </c>
      <c r="D474">
        <v>23</v>
      </c>
      <c r="E474">
        <v>14</v>
      </c>
      <c r="F474">
        <v>2</v>
      </c>
      <c r="G474" t="s">
        <v>22</v>
      </c>
      <c r="H474" t="s">
        <v>15</v>
      </c>
      <c r="I474" t="s">
        <v>37</v>
      </c>
      <c r="J474" t="s">
        <v>17</v>
      </c>
      <c r="K474">
        <v>10000</v>
      </c>
      <c r="L474" t="s">
        <v>18</v>
      </c>
      <c r="M474">
        <v>20000</v>
      </c>
      <c r="N474" t="s">
        <v>56</v>
      </c>
      <c r="O474">
        <v>1000</v>
      </c>
      <c r="P474">
        <v>19000</v>
      </c>
      <c r="Q474" t="s">
        <v>58</v>
      </c>
    </row>
    <row r="475" spans="1:17">
      <c r="A475">
        <v>474</v>
      </c>
      <c r="B475">
        <v>474</v>
      </c>
      <c r="C475" s="12">
        <v>44716</v>
      </c>
      <c r="D475">
        <v>11</v>
      </c>
      <c r="E475">
        <v>17</v>
      </c>
      <c r="F475">
        <v>3</v>
      </c>
      <c r="G475" t="s">
        <v>14</v>
      </c>
      <c r="H475" t="s">
        <v>20</v>
      </c>
      <c r="I475" t="s">
        <v>40</v>
      </c>
      <c r="J475" t="s">
        <v>17</v>
      </c>
      <c r="K475">
        <v>10000</v>
      </c>
      <c r="L475" t="s">
        <v>18</v>
      </c>
      <c r="M475">
        <v>30000</v>
      </c>
      <c r="N475" t="s">
        <v>56</v>
      </c>
      <c r="O475">
        <v>1500</v>
      </c>
      <c r="P475">
        <v>28500</v>
      </c>
      <c r="Q475" t="s">
        <v>63</v>
      </c>
    </row>
    <row r="476" spans="1:17">
      <c r="A476">
        <v>475</v>
      </c>
      <c r="B476">
        <v>475</v>
      </c>
      <c r="C476" s="12">
        <v>44659</v>
      </c>
      <c r="D476">
        <v>82</v>
      </c>
      <c r="E476">
        <v>9</v>
      </c>
      <c r="F476">
        <v>3</v>
      </c>
      <c r="G476" t="s">
        <v>19</v>
      </c>
      <c r="H476" t="s">
        <v>15</v>
      </c>
      <c r="I476" t="s">
        <v>31</v>
      </c>
      <c r="J476" t="s">
        <v>17</v>
      </c>
      <c r="K476">
        <v>9000</v>
      </c>
      <c r="L476" t="s">
        <v>25</v>
      </c>
      <c r="M476">
        <v>27000</v>
      </c>
      <c r="N476" t="s">
        <v>19</v>
      </c>
      <c r="O476">
        <v>0</v>
      </c>
      <c r="P476">
        <v>27000</v>
      </c>
      <c r="Q476" t="s">
        <v>57</v>
      </c>
    </row>
    <row r="477" spans="1:17">
      <c r="A477">
        <v>476</v>
      </c>
      <c r="B477">
        <v>476</v>
      </c>
      <c r="C477" s="12">
        <v>44601</v>
      </c>
      <c r="D477">
        <v>70</v>
      </c>
      <c r="E477">
        <v>6</v>
      </c>
      <c r="F477">
        <v>3</v>
      </c>
      <c r="G477" t="s">
        <v>30</v>
      </c>
      <c r="H477" t="s">
        <v>20</v>
      </c>
      <c r="I477" t="s">
        <v>27</v>
      </c>
      <c r="J477" t="s">
        <v>17</v>
      </c>
      <c r="K477">
        <v>9000</v>
      </c>
      <c r="L477" t="s">
        <v>25</v>
      </c>
      <c r="M477">
        <v>27000</v>
      </c>
      <c r="N477" t="s">
        <v>56</v>
      </c>
      <c r="O477">
        <v>1350</v>
      </c>
      <c r="P477">
        <v>25650</v>
      </c>
      <c r="Q477" t="s">
        <v>61</v>
      </c>
    </row>
    <row r="478" spans="1:17">
      <c r="A478">
        <v>477</v>
      </c>
      <c r="B478">
        <v>477</v>
      </c>
      <c r="C478" s="12">
        <v>44763</v>
      </c>
      <c r="D478">
        <v>84</v>
      </c>
      <c r="E478">
        <v>11</v>
      </c>
      <c r="F478">
        <v>2</v>
      </c>
      <c r="G478" t="s">
        <v>30</v>
      </c>
      <c r="H478" t="s">
        <v>20</v>
      </c>
      <c r="I478" t="s">
        <v>34</v>
      </c>
      <c r="J478" t="s">
        <v>17</v>
      </c>
      <c r="K478">
        <v>10000</v>
      </c>
      <c r="L478" t="s">
        <v>18</v>
      </c>
      <c r="M478">
        <v>20000</v>
      </c>
      <c r="N478" t="s">
        <v>56</v>
      </c>
      <c r="O478">
        <v>1000</v>
      </c>
      <c r="P478">
        <v>19000</v>
      </c>
      <c r="Q478" t="s">
        <v>60</v>
      </c>
    </row>
    <row r="479" spans="1:17">
      <c r="A479">
        <v>478</v>
      </c>
      <c r="B479">
        <v>478</v>
      </c>
      <c r="C479" s="12">
        <v>44739</v>
      </c>
      <c r="D479">
        <v>57</v>
      </c>
      <c r="E479">
        <v>15</v>
      </c>
      <c r="F479">
        <v>2</v>
      </c>
      <c r="G479" t="s">
        <v>30</v>
      </c>
      <c r="H479" t="s">
        <v>20</v>
      </c>
      <c r="I479" t="s">
        <v>38</v>
      </c>
      <c r="J479" t="s">
        <v>17</v>
      </c>
      <c r="K479">
        <v>10000</v>
      </c>
      <c r="L479" t="s">
        <v>18</v>
      </c>
      <c r="M479">
        <v>20000</v>
      </c>
      <c r="N479" t="s">
        <v>56</v>
      </c>
      <c r="O479">
        <v>1000</v>
      </c>
      <c r="P479">
        <v>19000</v>
      </c>
      <c r="Q479" t="s">
        <v>63</v>
      </c>
    </row>
    <row r="480" spans="1:17">
      <c r="A480">
        <v>479</v>
      </c>
      <c r="B480">
        <v>479</v>
      </c>
      <c r="C480" s="12">
        <v>44688</v>
      </c>
      <c r="D480">
        <v>96</v>
      </c>
      <c r="E480">
        <v>1</v>
      </c>
      <c r="F480">
        <v>1</v>
      </c>
      <c r="G480" t="s">
        <v>22</v>
      </c>
      <c r="H480" t="s">
        <v>20</v>
      </c>
      <c r="I480" t="s">
        <v>16</v>
      </c>
      <c r="J480" t="s">
        <v>17</v>
      </c>
      <c r="K480">
        <v>9000</v>
      </c>
      <c r="L480" t="s">
        <v>18</v>
      </c>
      <c r="M480">
        <v>9000</v>
      </c>
      <c r="N480" t="s">
        <v>56</v>
      </c>
      <c r="O480">
        <v>450</v>
      </c>
      <c r="P480">
        <v>8550</v>
      </c>
      <c r="Q480" t="s">
        <v>64</v>
      </c>
    </row>
    <row r="481" spans="1:17">
      <c r="A481">
        <v>480</v>
      </c>
      <c r="B481">
        <v>480</v>
      </c>
      <c r="C481" s="12">
        <v>44756</v>
      </c>
      <c r="D481">
        <v>63</v>
      </c>
      <c r="E481">
        <v>11</v>
      </c>
      <c r="F481">
        <v>3</v>
      </c>
      <c r="G481" t="s">
        <v>45</v>
      </c>
      <c r="H481" t="s">
        <v>15</v>
      </c>
      <c r="I481" t="s">
        <v>34</v>
      </c>
      <c r="J481" t="s">
        <v>17</v>
      </c>
      <c r="K481">
        <v>10000</v>
      </c>
      <c r="L481" t="s">
        <v>18</v>
      </c>
      <c r="M481">
        <v>30000</v>
      </c>
      <c r="N481" t="s">
        <v>56</v>
      </c>
      <c r="O481">
        <v>1500</v>
      </c>
      <c r="P481">
        <v>28500</v>
      </c>
      <c r="Q481" t="s">
        <v>60</v>
      </c>
    </row>
    <row r="482" spans="1:17">
      <c r="A482">
        <v>481</v>
      </c>
      <c r="B482">
        <v>481</v>
      </c>
      <c r="C482" s="12">
        <v>44732</v>
      </c>
      <c r="D482">
        <v>35</v>
      </c>
      <c r="E482">
        <v>9</v>
      </c>
      <c r="F482">
        <v>3</v>
      </c>
      <c r="G482" t="s">
        <v>45</v>
      </c>
      <c r="H482" t="s">
        <v>20</v>
      </c>
      <c r="I482" t="s">
        <v>31</v>
      </c>
      <c r="J482" t="s">
        <v>17</v>
      </c>
      <c r="K482">
        <v>9000</v>
      </c>
      <c r="L482" t="s">
        <v>25</v>
      </c>
      <c r="M482">
        <v>27000</v>
      </c>
      <c r="N482" t="s">
        <v>56</v>
      </c>
      <c r="O482">
        <v>1350</v>
      </c>
      <c r="P482">
        <v>25650</v>
      </c>
      <c r="Q482" t="s">
        <v>63</v>
      </c>
    </row>
    <row r="483" spans="1:17">
      <c r="A483">
        <v>482</v>
      </c>
      <c r="B483">
        <v>482</v>
      </c>
      <c r="C483" s="12">
        <v>44600</v>
      </c>
      <c r="D483">
        <v>67</v>
      </c>
      <c r="E483">
        <v>10</v>
      </c>
      <c r="F483">
        <v>1</v>
      </c>
      <c r="G483" t="s">
        <v>33</v>
      </c>
      <c r="H483" t="s">
        <v>20</v>
      </c>
      <c r="I483" t="s">
        <v>32</v>
      </c>
      <c r="J483" t="s">
        <v>17</v>
      </c>
      <c r="K483">
        <v>9000</v>
      </c>
      <c r="L483" t="s">
        <v>18</v>
      </c>
      <c r="M483">
        <v>9000</v>
      </c>
      <c r="N483" t="s">
        <v>56</v>
      </c>
      <c r="O483">
        <v>450</v>
      </c>
      <c r="P483">
        <v>8550</v>
      </c>
      <c r="Q483" t="s">
        <v>61</v>
      </c>
    </row>
    <row r="484" spans="1:17">
      <c r="A484">
        <v>483</v>
      </c>
      <c r="B484">
        <v>483</v>
      </c>
      <c r="C484" s="12">
        <v>44767</v>
      </c>
      <c r="D484">
        <v>79</v>
      </c>
      <c r="E484">
        <v>8</v>
      </c>
      <c r="F484">
        <v>3</v>
      </c>
      <c r="G484" t="s">
        <v>33</v>
      </c>
      <c r="H484" t="s">
        <v>20</v>
      </c>
      <c r="I484" t="s">
        <v>29</v>
      </c>
      <c r="J484" t="s">
        <v>17</v>
      </c>
      <c r="K484">
        <v>9000</v>
      </c>
      <c r="L484" t="s">
        <v>25</v>
      </c>
      <c r="M484">
        <v>27000</v>
      </c>
      <c r="N484" t="s">
        <v>56</v>
      </c>
      <c r="O484">
        <v>1350</v>
      </c>
      <c r="P484">
        <v>25650</v>
      </c>
      <c r="Q484" t="s">
        <v>60</v>
      </c>
    </row>
    <row r="485" spans="1:17">
      <c r="A485">
        <v>484</v>
      </c>
      <c r="B485">
        <v>484</v>
      </c>
      <c r="C485" s="12">
        <v>44658</v>
      </c>
      <c r="D485">
        <v>46</v>
      </c>
      <c r="E485">
        <v>2</v>
      </c>
      <c r="F485">
        <v>2</v>
      </c>
      <c r="G485" t="s">
        <v>30</v>
      </c>
      <c r="H485" t="s">
        <v>20</v>
      </c>
      <c r="I485" t="s">
        <v>21</v>
      </c>
      <c r="J485" t="s">
        <v>17</v>
      </c>
      <c r="K485">
        <v>9000</v>
      </c>
      <c r="L485" t="s">
        <v>18</v>
      </c>
      <c r="M485">
        <v>18000</v>
      </c>
      <c r="N485" t="s">
        <v>56</v>
      </c>
      <c r="O485">
        <v>900</v>
      </c>
      <c r="P485">
        <v>17100</v>
      </c>
      <c r="Q485" t="s">
        <v>57</v>
      </c>
    </row>
    <row r="486" spans="1:17">
      <c r="A486">
        <v>485</v>
      </c>
      <c r="B486">
        <v>485</v>
      </c>
      <c r="C486" s="12">
        <v>44789</v>
      </c>
      <c r="D486">
        <v>5</v>
      </c>
      <c r="E486">
        <v>4</v>
      </c>
      <c r="F486">
        <v>2</v>
      </c>
      <c r="G486" t="s">
        <v>14</v>
      </c>
      <c r="H486" t="s">
        <v>20</v>
      </c>
      <c r="I486" t="s">
        <v>24</v>
      </c>
      <c r="J486" t="s">
        <v>17</v>
      </c>
      <c r="K486">
        <v>9000</v>
      </c>
      <c r="L486" t="s">
        <v>25</v>
      </c>
      <c r="M486">
        <v>18000</v>
      </c>
      <c r="N486" t="s">
        <v>56</v>
      </c>
      <c r="O486">
        <v>900</v>
      </c>
      <c r="P486">
        <v>17100</v>
      </c>
      <c r="Q486" t="s">
        <v>58</v>
      </c>
    </row>
    <row r="487" spans="1:17">
      <c r="A487">
        <v>486</v>
      </c>
      <c r="B487">
        <v>486</v>
      </c>
      <c r="C487" s="12">
        <v>44772</v>
      </c>
      <c r="D487">
        <v>57</v>
      </c>
      <c r="E487">
        <v>11</v>
      </c>
      <c r="F487">
        <v>3</v>
      </c>
      <c r="G487" t="s">
        <v>33</v>
      </c>
      <c r="H487" t="s">
        <v>20</v>
      </c>
      <c r="I487" t="s">
        <v>34</v>
      </c>
      <c r="J487" t="s">
        <v>17</v>
      </c>
      <c r="K487">
        <v>10000</v>
      </c>
      <c r="L487" t="s">
        <v>18</v>
      </c>
      <c r="M487">
        <v>30000</v>
      </c>
      <c r="N487" t="s">
        <v>56</v>
      </c>
      <c r="O487">
        <v>1500</v>
      </c>
      <c r="P487">
        <v>28500</v>
      </c>
      <c r="Q487" t="s">
        <v>60</v>
      </c>
    </row>
    <row r="488" spans="1:17">
      <c r="A488">
        <v>487</v>
      </c>
      <c r="B488">
        <v>487</v>
      </c>
      <c r="C488" s="12">
        <v>44587</v>
      </c>
      <c r="D488">
        <v>53</v>
      </c>
      <c r="E488">
        <v>5</v>
      </c>
      <c r="F488">
        <v>2</v>
      </c>
      <c r="G488" t="s">
        <v>22</v>
      </c>
      <c r="H488" t="s">
        <v>15</v>
      </c>
      <c r="I488" t="s">
        <v>26</v>
      </c>
      <c r="J488" t="s">
        <v>17</v>
      </c>
      <c r="K488">
        <v>9000</v>
      </c>
      <c r="L488" t="s">
        <v>25</v>
      </c>
      <c r="M488">
        <v>18000</v>
      </c>
      <c r="N488" t="s">
        <v>56</v>
      </c>
      <c r="O488">
        <v>900</v>
      </c>
      <c r="P488">
        <v>17100</v>
      </c>
      <c r="Q488" t="s">
        <v>62</v>
      </c>
    </row>
    <row r="489" spans="1:17">
      <c r="A489">
        <v>488</v>
      </c>
      <c r="B489">
        <v>488</v>
      </c>
      <c r="C489" s="12">
        <v>44713</v>
      </c>
      <c r="D489">
        <v>16</v>
      </c>
      <c r="E489">
        <v>17</v>
      </c>
      <c r="F489">
        <v>2</v>
      </c>
      <c r="G489" t="s">
        <v>14</v>
      </c>
      <c r="H489" t="s">
        <v>20</v>
      </c>
      <c r="I489" t="s">
        <v>40</v>
      </c>
      <c r="J489" t="s">
        <v>17</v>
      </c>
      <c r="K489">
        <v>10000</v>
      </c>
      <c r="L489" t="s">
        <v>18</v>
      </c>
      <c r="M489">
        <v>20000</v>
      </c>
      <c r="N489" t="s">
        <v>56</v>
      </c>
      <c r="O489">
        <v>1000</v>
      </c>
      <c r="P489">
        <v>19000</v>
      </c>
      <c r="Q489" t="s">
        <v>63</v>
      </c>
    </row>
    <row r="490" spans="1:17">
      <c r="A490">
        <v>489</v>
      </c>
      <c r="B490">
        <v>489</v>
      </c>
      <c r="C490" s="12">
        <v>44725</v>
      </c>
      <c r="D490">
        <v>59</v>
      </c>
      <c r="E490">
        <v>15</v>
      </c>
      <c r="F490">
        <v>2</v>
      </c>
      <c r="G490" t="s">
        <v>30</v>
      </c>
      <c r="H490" t="s">
        <v>15</v>
      </c>
      <c r="I490" t="s">
        <v>38</v>
      </c>
      <c r="J490" t="s">
        <v>17</v>
      </c>
      <c r="K490">
        <v>10000</v>
      </c>
      <c r="L490" t="s">
        <v>18</v>
      </c>
      <c r="M490">
        <v>20000</v>
      </c>
      <c r="N490" t="s">
        <v>56</v>
      </c>
      <c r="O490">
        <v>1000</v>
      </c>
      <c r="P490">
        <v>19000</v>
      </c>
      <c r="Q490" t="s">
        <v>63</v>
      </c>
    </row>
    <row r="491" spans="1:17">
      <c r="A491">
        <v>490</v>
      </c>
      <c r="B491">
        <v>490</v>
      </c>
      <c r="C491" s="12">
        <v>44746</v>
      </c>
      <c r="D491">
        <v>55</v>
      </c>
      <c r="E491">
        <v>3</v>
      </c>
      <c r="F491">
        <v>2</v>
      </c>
      <c r="G491" t="s">
        <v>45</v>
      </c>
      <c r="H491" t="s">
        <v>15</v>
      </c>
      <c r="I491" t="s">
        <v>23</v>
      </c>
      <c r="J491" t="s">
        <v>17</v>
      </c>
      <c r="K491">
        <v>9000</v>
      </c>
      <c r="L491" t="s">
        <v>18</v>
      </c>
      <c r="M491">
        <v>18000</v>
      </c>
      <c r="N491" t="s">
        <v>56</v>
      </c>
      <c r="O491">
        <v>900</v>
      </c>
      <c r="P491">
        <v>17100</v>
      </c>
      <c r="Q491" t="s">
        <v>60</v>
      </c>
    </row>
    <row r="492" spans="1:17">
      <c r="A492">
        <v>491</v>
      </c>
      <c r="B492">
        <v>491</v>
      </c>
      <c r="C492" s="12">
        <v>44695</v>
      </c>
      <c r="D492">
        <v>58</v>
      </c>
      <c r="E492">
        <v>1</v>
      </c>
      <c r="F492">
        <v>3</v>
      </c>
      <c r="G492" t="s">
        <v>14</v>
      </c>
      <c r="H492" t="s">
        <v>15</v>
      </c>
      <c r="I492" t="s">
        <v>16</v>
      </c>
      <c r="J492" t="s">
        <v>17</v>
      </c>
      <c r="K492">
        <v>9000</v>
      </c>
      <c r="L492" t="s">
        <v>18</v>
      </c>
      <c r="M492">
        <v>27000</v>
      </c>
      <c r="N492" t="s">
        <v>56</v>
      </c>
      <c r="O492">
        <v>1350</v>
      </c>
      <c r="P492">
        <v>25650</v>
      </c>
      <c r="Q492" t="s">
        <v>64</v>
      </c>
    </row>
    <row r="493" spans="1:17">
      <c r="A493">
        <v>492</v>
      </c>
      <c r="B493">
        <v>492</v>
      </c>
      <c r="C493" s="12">
        <v>44734</v>
      </c>
      <c r="D493">
        <v>59</v>
      </c>
      <c r="E493">
        <v>16</v>
      </c>
      <c r="F493">
        <v>2</v>
      </c>
      <c r="G493" t="s">
        <v>19</v>
      </c>
      <c r="H493" t="s">
        <v>20</v>
      </c>
      <c r="I493" t="s">
        <v>39</v>
      </c>
      <c r="J493" t="s">
        <v>17</v>
      </c>
      <c r="K493">
        <v>10000</v>
      </c>
      <c r="L493" t="s">
        <v>18</v>
      </c>
      <c r="M493">
        <v>20000</v>
      </c>
      <c r="N493" t="s">
        <v>19</v>
      </c>
      <c r="O493">
        <v>0</v>
      </c>
      <c r="P493">
        <v>20000</v>
      </c>
      <c r="Q493" t="s">
        <v>63</v>
      </c>
    </row>
    <row r="494" spans="1:17">
      <c r="A494">
        <v>493</v>
      </c>
      <c r="B494">
        <v>493</v>
      </c>
      <c r="C494" s="12">
        <v>44757</v>
      </c>
      <c r="D494">
        <v>96</v>
      </c>
      <c r="E494">
        <v>9</v>
      </c>
      <c r="F494">
        <v>3</v>
      </c>
      <c r="G494" t="s">
        <v>14</v>
      </c>
      <c r="H494" t="s">
        <v>20</v>
      </c>
      <c r="I494" t="s">
        <v>31</v>
      </c>
      <c r="J494" t="s">
        <v>17</v>
      </c>
      <c r="K494">
        <v>9000</v>
      </c>
      <c r="L494" t="s">
        <v>25</v>
      </c>
      <c r="M494">
        <v>27000</v>
      </c>
      <c r="N494" t="s">
        <v>56</v>
      </c>
      <c r="O494">
        <v>1350</v>
      </c>
      <c r="P494">
        <v>25650</v>
      </c>
      <c r="Q494" t="s">
        <v>60</v>
      </c>
    </row>
    <row r="495" spans="1:17">
      <c r="A495">
        <v>494</v>
      </c>
      <c r="B495">
        <v>494</v>
      </c>
      <c r="C495" s="12">
        <v>44774</v>
      </c>
      <c r="D495">
        <v>69</v>
      </c>
      <c r="E495">
        <v>14</v>
      </c>
      <c r="F495">
        <v>3</v>
      </c>
      <c r="G495" t="s">
        <v>33</v>
      </c>
      <c r="H495" t="s">
        <v>20</v>
      </c>
      <c r="I495" t="s">
        <v>37</v>
      </c>
      <c r="J495" t="s">
        <v>17</v>
      </c>
      <c r="K495">
        <v>10000</v>
      </c>
      <c r="L495" t="s">
        <v>18</v>
      </c>
      <c r="M495">
        <v>30000</v>
      </c>
      <c r="N495" t="s">
        <v>56</v>
      </c>
      <c r="O495">
        <v>1500</v>
      </c>
      <c r="P495">
        <v>28500</v>
      </c>
      <c r="Q495" t="s">
        <v>58</v>
      </c>
    </row>
    <row r="496" spans="1:17">
      <c r="A496">
        <v>495</v>
      </c>
      <c r="B496">
        <v>495</v>
      </c>
      <c r="C496" s="12">
        <v>44698</v>
      </c>
      <c r="D496">
        <v>11</v>
      </c>
      <c r="E496">
        <v>3</v>
      </c>
      <c r="F496">
        <v>1</v>
      </c>
      <c r="G496" t="s">
        <v>19</v>
      </c>
      <c r="H496" t="s">
        <v>20</v>
      </c>
      <c r="I496" t="s">
        <v>23</v>
      </c>
      <c r="J496" t="s">
        <v>17</v>
      </c>
      <c r="K496">
        <v>9000</v>
      </c>
      <c r="L496" t="s">
        <v>18</v>
      </c>
      <c r="M496">
        <v>9000</v>
      </c>
      <c r="N496" t="s">
        <v>19</v>
      </c>
      <c r="O496">
        <v>0</v>
      </c>
      <c r="P496">
        <v>9000</v>
      </c>
      <c r="Q496" t="s">
        <v>64</v>
      </c>
    </row>
    <row r="497" spans="1:17">
      <c r="A497">
        <v>496</v>
      </c>
      <c r="B497">
        <v>496</v>
      </c>
      <c r="C497" s="12">
        <v>44718</v>
      </c>
      <c r="D497">
        <v>55</v>
      </c>
      <c r="E497">
        <v>9</v>
      </c>
      <c r="F497">
        <v>1</v>
      </c>
      <c r="G497" t="s">
        <v>33</v>
      </c>
      <c r="H497" t="s">
        <v>20</v>
      </c>
      <c r="I497" t="s">
        <v>31</v>
      </c>
      <c r="J497" t="s">
        <v>17</v>
      </c>
      <c r="K497">
        <v>9000</v>
      </c>
      <c r="L497" t="s">
        <v>25</v>
      </c>
      <c r="M497">
        <v>9000</v>
      </c>
      <c r="N497" t="s">
        <v>56</v>
      </c>
      <c r="O497">
        <v>450</v>
      </c>
      <c r="P497">
        <v>8550</v>
      </c>
      <c r="Q497" t="s">
        <v>63</v>
      </c>
    </row>
    <row r="498" spans="1:17">
      <c r="A498">
        <v>497</v>
      </c>
      <c r="B498">
        <v>497</v>
      </c>
      <c r="C498" s="12">
        <v>44756</v>
      </c>
      <c r="D498">
        <v>25</v>
      </c>
      <c r="E498">
        <v>7</v>
      </c>
      <c r="F498">
        <v>2</v>
      </c>
      <c r="G498" t="s">
        <v>33</v>
      </c>
      <c r="H498" t="s">
        <v>20</v>
      </c>
      <c r="I498" t="s">
        <v>28</v>
      </c>
      <c r="J498" t="s">
        <v>17</v>
      </c>
      <c r="K498">
        <v>9000</v>
      </c>
      <c r="L498" t="s">
        <v>25</v>
      </c>
      <c r="M498">
        <v>18000</v>
      </c>
      <c r="N498" t="s">
        <v>56</v>
      </c>
      <c r="O498">
        <v>900</v>
      </c>
      <c r="P498">
        <v>17100</v>
      </c>
      <c r="Q498" t="s">
        <v>60</v>
      </c>
    </row>
    <row r="499" spans="1:17">
      <c r="A499">
        <v>498</v>
      </c>
      <c r="B499">
        <v>498</v>
      </c>
      <c r="C499" s="12">
        <v>44795</v>
      </c>
      <c r="D499">
        <v>39</v>
      </c>
      <c r="E499">
        <v>6</v>
      </c>
      <c r="F499">
        <v>2</v>
      </c>
      <c r="G499" t="s">
        <v>30</v>
      </c>
      <c r="H499" t="s">
        <v>20</v>
      </c>
      <c r="I499" t="s">
        <v>27</v>
      </c>
      <c r="J499" t="s">
        <v>17</v>
      </c>
      <c r="K499">
        <v>9000</v>
      </c>
      <c r="L499" t="s">
        <v>25</v>
      </c>
      <c r="M499">
        <v>18000</v>
      </c>
      <c r="N499" t="s">
        <v>56</v>
      </c>
      <c r="O499">
        <v>900</v>
      </c>
      <c r="P499">
        <v>17100</v>
      </c>
      <c r="Q499" t="s">
        <v>58</v>
      </c>
    </row>
    <row r="500" spans="1:17">
      <c r="A500">
        <v>499</v>
      </c>
      <c r="B500">
        <v>499</v>
      </c>
      <c r="C500" s="12">
        <v>44733</v>
      </c>
      <c r="D500">
        <v>79</v>
      </c>
      <c r="E500">
        <v>18</v>
      </c>
      <c r="F500">
        <v>1</v>
      </c>
      <c r="G500" t="s">
        <v>14</v>
      </c>
      <c r="H500" t="s">
        <v>15</v>
      </c>
      <c r="I500" t="s">
        <v>41</v>
      </c>
      <c r="J500" t="s">
        <v>17</v>
      </c>
      <c r="K500">
        <v>9000</v>
      </c>
      <c r="L500" t="s">
        <v>18</v>
      </c>
      <c r="M500">
        <v>9000</v>
      </c>
      <c r="N500" t="s">
        <v>56</v>
      </c>
      <c r="O500">
        <v>450</v>
      </c>
      <c r="P500">
        <v>8550</v>
      </c>
      <c r="Q500" t="s">
        <v>63</v>
      </c>
    </row>
    <row r="501" spans="1:17">
      <c r="A501">
        <v>500</v>
      </c>
      <c r="B501">
        <v>500</v>
      </c>
      <c r="C501" s="12">
        <v>44773</v>
      </c>
      <c r="D501">
        <v>66</v>
      </c>
      <c r="E501">
        <v>8</v>
      </c>
      <c r="F501">
        <v>2</v>
      </c>
      <c r="G501" t="s">
        <v>14</v>
      </c>
      <c r="H501" t="s">
        <v>20</v>
      </c>
      <c r="I501" t="s">
        <v>29</v>
      </c>
      <c r="J501" t="s">
        <v>17</v>
      </c>
      <c r="K501">
        <v>9000</v>
      </c>
      <c r="L501" t="s">
        <v>25</v>
      </c>
      <c r="M501">
        <v>18000</v>
      </c>
      <c r="N501" t="s">
        <v>56</v>
      </c>
      <c r="O501">
        <v>900</v>
      </c>
      <c r="P501">
        <v>17100</v>
      </c>
      <c r="Q501" t="s">
        <v>60</v>
      </c>
    </row>
    <row r="502" spans="1:17">
      <c r="A502">
        <v>501</v>
      </c>
      <c r="B502">
        <v>501</v>
      </c>
      <c r="C502" s="12">
        <v>44724</v>
      </c>
      <c r="D502">
        <v>50</v>
      </c>
      <c r="E502">
        <v>7</v>
      </c>
      <c r="F502">
        <v>2</v>
      </c>
      <c r="G502" t="s">
        <v>19</v>
      </c>
      <c r="H502" t="s">
        <v>15</v>
      </c>
      <c r="I502" t="s">
        <v>28</v>
      </c>
      <c r="J502" t="s">
        <v>17</v>
      </c>
      <c r="K502">
        <v>9000</v>
      </c>
      <c r="L502" t="s">
        <v>25</v>
      </c>
      <c r="M502">
        <v>18000</v>
      </c>
      <c r="N502" t="s">
        <v>19</v>
      </c>
      <c r="O502">
        <v>0</v>
      </c>
      <c r="P502">
        <v>18000</v>
      </c>
      <c r="Q502" t="s">
        <v>63</v>
      </c>
    </row>
    <row r="503" spans="1:17">
      <c r="A503">
        <v>502</v>
      </c>
      <c r="B503">
        <v>502</v>
      </c>
      <c r="C503" s="12">
        <v>44793</v>
      </c>
      <c r="D503">
        <v>80</v>
      </c>
      <c r="E503">
        <v>6</v>
      </c>
      <c r="F503">
        <v>1</v>
      </c>
      <c r="G503" t="s">
        <v>19</v>
      </c>
      <c r="H503" t="s">
        <v>20</v>
      </c>
      <c r="I503" t="s">
        <v>27</v>
      </c>
      <c r="J503" t="s">
        <v>17</v>
      </c>
      <c r="K503">
        <v>9000</v>
      </c>
      <c r="L503" t="s">
        <v>25</v>
      </c>
      <c r="M503">
        <v>9000</v>
      </c>
      <c r="N503" t="s">
        <v>19</v>
      </c>
      <c r="O503">
        <v>0</v>
      </c>
      <c r="P503">
        <v>9000</v>
      </c>
      <c r="Q503" t="s">
        <v>58</v>
      </c>
    </row>
    <row r="504" spans="1:17">
      <c r="A504">
        <v>503</v>
      </c>
      <c r="B504">
        <v>503</v>
      </c>
      <c r="C504" s="12">
        <v>44587</v>
      </c>
      <c r="D504">
        <v>31</v>
      </c>
      <c r="E504">
        <v>15</v>
      </c>
      <c r="F504">
        <v>3</v>
      </c>
      <c r="G504" t="s">
        <v>30</v>
      </c>
      <c r="H504" t="s">
        <v>15</v>
      </c>
      <c r="I504" t="s">
        <v>38</v>
      </c>
      <c r="J504" t="s">
        <v>17</v>
      </c>
      <c r="K504">
        <v>10000</v>
      </c>
      <c r="L504" t="s">
        <v>18</v>
      </c>
      <c r="M504">
        <v>30000</v>
      </c>
      <c r="N504" t="s">
        <v>56</v>
      </c>
      <c r="O504">
        <v>1500</v>
      </c>
      <c r="P504">
        <v>28500</v>
      </c>
      <c r="Q504" t="s">
        <v>62</v>
      </c>
    </row>
    <row r="505" spans="1:17">
      <c r="A505">
        <v>504</v>
      </c>
      <c r="B505">
        <v>504</v>
      </c>
      <c r="C505" s="12">
        <v>44688</v>
      </c>
      <c r="D505">
        <v>81</v>
      </c>
      <c r="E505">
        <v>15</v>
      </c>
      <c r="F505">
        <v>3</v>
      </c>
      <c r="G505" t="s">
        <v>45</v>
      </c>
      <c r="H505" t="s">
        <v>15</v>
      </c>
      <c r="I505" t="s">
        <v>38</v>
      </c>
      <c r="J505" t="s">
        <v>17</v>
      </c>
      <c r="K505">
        <v>10000</v>
      </c>
      <c r="L505" t="s">
        <v>18</v>
      </c>
      <c r="M505">
        <v>30000</v>
      </c>
      <c r="N505" t="s">
        <v>56</v>
      </c>
      <c r="O505">
        <v>1500</v>
      </c>
      <c r="P505">
        <v>28500</v>
      </c>
      <c r="Q505" t="s">
        <v>64</v>
      </c>
    </row>
    <row r="506" spans="1:17">
      <c r="A506">
        <v>505</v>
      </c>
      <c r="B506">
        <v>505</v>
      </c>
      <c r="C506" s="12">
        <v>44733</v>
      </c>
      <c r="D506">
        <v>32</v>
      </c>
      <c r="E506">
        <v>14</v>
      </c>
      <c r="F506">
        <v>1</v>
      </c>
      <c r="G506" t="s">
        <v>22</v>
      </c>
      <c r="H506" t="s">
        <v>15</v>
      </c>
      <c r="I506" t="s">
        <v>37</v>
      </c>
      <c r="J506" t="s">
        <v>17</v>
      </c>
      <c r="K506">
        <v>10000</v>
      </c>
      <c r="L506" t="s">
        <v>18</v>
      </c>
      <c r="M506">
        <v>10000</v>
      </c>
      <c r="N506" t="s">
        <v>56</v>
      </c>
      <c r="O506">
        <v>500</v>
      </c>
      <c r="P506">
        <v>9500</v>
      </c>
      <c r="Q506" t="s">
        <v>63</v>
      </c>
    </row>
    <row r="507" spans="1:17">
      <c r="A507">
        <v>506</v>
      </c>
      <c r="B507">
        <v>506</v>
      </c>
      <c r="C507" s="12">
        <v>44621</v>
      </c>
      <c r="D507">
        <v>58</v>
      </c>
      <c r="E507">
        <v>2</v>
      </c>
      <c r="F507">
        <v>3</v>
      </c>
      <c r="G507" t="s">
        <v>30</v>
      </c>
      <c r="H507" t="s">
        <v>15</v>
      </c>
      <c r="I507" t="s">
        <v>21</v>
      </c>
      <c r="J507" t="s">
        <v>17</v>
      </c>
      <c r="K507">
        <v>9000</v>
      </c>
      <c r="L507" t="s">
        <v>18</v>
      </c>
      <c r="M507">
        <v>27000</v>
      </c>
      <c r="N507" t="s">
        <v>56</v>
      </c>
      <c r="O507">
        <v>1350</v>
      </c>
      <c r="P507">
        <v>25650</v>
      </c>
      <c r="Q507" t="s">
        <v>59</v>
      </c>
    </row>
    <row r="508" spans="1:17">
      <c r="A508">
        <v>507</v>
      </c>
      <c r="B508">
        <v>507</v>
      </c>
      <c r="C508" s="12">
        <v>44653</v>
      </c>
      <c r="D508">
        <v>42</v>
      </c>
      <c r="E508">
        <v>7</v>
      </c>
      <c r="F508">
        <v>2</v>
      </c>
      <c r="G508" t="s">
        <v>19</v>
      </c>
      <c r="H508" t="s">
        <v>20</v>
      </c>
      <c r="I508" t="s">
        <v>28</v>
      </c>
      <c r="J508" t="s">
        <v>17</v>
      </c>
      <c r="K508">
        <v>9000</v>
      </c>
      <c r="L508" t="s">
        <v>25</v>
      </c>
      <c r="M508">
        <v>18000</v>
      </c>
      <c r="N508" t="s">
        <v>19</v>
      </c>
      <c r="O508">
        <v>0</v>
      </c>
      <c r="P508">
        <v>18000</v>
      </c>
      <c r="Q508" t="s">
        <v>57</v>
      </c>
    </row>
    <row r="509" spans="1:17">
      <c r="A509">
        <v>508</v>
      </c>
      <c r="B509">
        <v>508</v>
      </c>
      <c r="C509" s="12">
        <v>44613</v>
      </c>
      <c r="D509">
        <v>21</v>
      </c>
      <c r="E509">
        <v>6</v>
      </c>
      <c r="F509">
        <v>3</v>
      </c>
      <c r="G509" t="s">
        <v>19</v>
      </c>
      <c r="H509" t="s">
        <v>20</v>
      </c>
      <c r="I509" t="s">
        <v>27</v>
      </c>
      <c r="J509" t="s">
        <v>17</v>
      </c>
      <c r="K509">
        <v>9000</v>
      </c>
      <c r="L509" t="s">
        <v>25</v>
      </c>
      <c r="M509">
        <v>27000</v>
      </c>
      <c r="N509" t="s">
        <v>19</v>
      </c>
      <c r="O509">
        <v>0</v>
      </c>
      <c r="P509">
        <v>27000</v>
      </c>
      <c r="Q509" t="s">
        <v>61</v>
      </c>
    </row>
    <row r="510" spans="1:17">
      <c r="A510">
        <v>509</v>
      </c>
      <c r="B510">
        <v>509</v>
      </c>
      <c r="C510" s="12">
        <v>44633</v>
      </c>
      <c r="D510">
        <v>44</v>
      </c>
      <c r="E510">
        <v>17</v>
      </c>
      <c r="F510">
        <v>2</v>
      </c>
      <c r="G510" t="s">
        <v>30</v>
      </c>
      <c r="H510" t="s">
        <v>20</v>
      </c>
      <c r="I510" t="s">
        <v>40</v>
      </c>
      <c r="J510" t="s">
        <v>17</v>
      </c>
      <c r="K510">
        <v>10000</v>
      </c>
      <c r="L510" t="s">
        <v>18</v>
      </c>
      <c r="M510">
        <v>20000</v>
      </c>
      <c r="N510" t="s">
        <v>56</v>
      </c>
      <c r="O510">
        <v>1000</v>
      </c>
      <c r="P510">
        <v>19000</v>
      </c>
      <c r="Q510" t="s">
        <v>59</v>
      </c>
    </row>
    <row r="511" spans="1:17">
      <c r="A511">
        <v>510</v>
      </c>
      <c r="B511">
        <v>510</v>
      </c>
      <c r="C511" s="12">
        <v>44798</v>
      </c>
      <c r="D511">
        <v>7</v>
      </c>
      <c r="E511">
        <v>9</v>
      </c>
      <c r="F511">
        <v>1</v>
      </c>
      <c r="G511" t="s">
        <v>45</v>
      </c>
      <c r="H511" t="s">
        <v>20</v>
      </c>
      <c r="I511" t="s">
        <v>31</v>
      </c>
      <c r="J511" t="s">
        <v>17</v>
      </c>
      <c r="K511">
        <v>9000</v>
      </c>
      <c r="L511" t="s">
        <v>25</v>
      </c>
      <c r="M511">
        <v>9000</v>
      </c>
      <c r="N511" t="s">
        <v>56</v>
      </c>
      <c r="O511">
        <v>450</v>
      </c>
      <c r="P511">
        <v>8550</v>
      </c>
      <c r="Q511" t="s">
        <v>58</v>
      </c>
    </row>
    <row r="512" spans="1:17">
      <c r="A512">
        <v>511</v>
      </c>
      <c r="B512">
        <v>511</v>
      </c>
      <c r="C512" s="12">
        <v>44799</v>
      </c>
      <c r="D512">
        <v>49</v>
      </c>
      <c r="E512">
        <v>18</v>
      </c>
      <c r="F512">
        <v>2</v>
      </c>
      <c r="G512" t="s">
        <v>22</v>
      </c>
      <c r="H512" t="s">
        <v>15</v>
      </c>
      <c r="I512" t="s">
        <v>41</v>
      </c>
      <c r="J512" t="s">
        <v>17</v>
      </c>
      <c r="K512">
        <v>9000</v>
      </c>
      <c r="L512" t="s">
        <v>18</v>
      </c>
      <c r="M512">
        <v>18000</v>
      </c>
      <c r="N512" t="s">
        <v>56</v>
      </c>
      <c r="O512">
        <v>900</v>
      </c>
      <c r="P512">
        <v>17100</v>
      </c>
      <c r="Q512" t="s">
        <v>58</v>
      </c>
    </row>
    <row r="513" spans="1:17">
      <c r="A513">
        <v>512</v>
      </c>
      <c r="B513">
        <v>512</v>
      </c>
      <c r="C513" s="12">
        <v>44647</v>
      </c>
      <c r="D513">
        <v>85</v>
      </c>
      <c r="E513">
        <v>7</v>
      </c>
      <c r="F513">
        <v>2</v>
      </c>
      <c r="G513" t="s">
        <v>19</v>
      </c>
      <c r="H513" t="s">
        <v>20</v>
      </c>
      <c r="I513" t="s">
        <v>28</v>
      </c>
      <c r="J513" t="s">
        <v>17</v>
      </c>
      <c r="K513">
        <v>9000</v>
      </c>
      <c r="L513" t="s">
        <v>25</v>
      </c>
      <c r="M513">
        <v>18000</v>
      </c>
      <c r="N513" t="s">
        <v>19</v>
      </c>
      <c r="O513">
        <v>0</v>
      </c>
      <c r="P513">
        <v>18000</v>
      </c>
      <c r="Q513" t="s">
        <v>59</v>
      </c>
    </row>
    <row r="514" spans="1:17">
      <c r="A514">
        <v>513</v>
      </c>
      <c r="B514">
        <v>513</v>
      </c>
      <c r="C514" s="12">
        <v>44779</v>
      </c>
      <c r="D514">
        <v>16</v>
      </c>
      <c r="E514">
        <v>10</v>
      </c>
      <c r="F514">
        <v>2</v>
      </c>
      <c r="G514" t="s">
        <v>22</v>
      </c>
      <c r="H514" t="s">
        <v>15</v>
      </c>
      <c r="I514" t="s">
        <v>32</v>
      </c>
      <c r="J514" t="s">
        <v>17</v>
      </c>
      <c r="K514">
        <v>9000</v>
      </c>
      <c r="L514" t="s">
        <v>18</v>
      </c>
      <c r="M514">
        <v>18000</v>
      </c>
      <c r="N514" t="s">
        <v>56</v>
      </c>
      <c r="O514">
        <v>900</v>
      </c>
      <c r="P514">
        <v>17100</v>
      </c>
      <c r="Q514" t="s">
        <v>58</v>
      </c>
    </row>
    <row r="515" spans="1:17">
      <c r="A515">
        <v>514</v>
      </c>
      <c r="B515">
        <v>514</v>
      </c>
      <c r="C515" s="12">
        <v>44654</v>
      </c>
      <c r="D515">
        <v>74</v>
      </c>
      <c r="E515">
        <v>13</v>
      </c>
      <c r="F515">
        <v>2</v>
      </c>
      <c r="G515" t="s">
        <v>19</v>
      </c>
      <c r="H515" t="s">
        <v>20</v>
      </c>
      <c r="I515" t="s">
        <v>36</v>
      </c>
      <c r="J515" t="s">
        <v>17</v>
      </c>
      <c r="K515">
        <v>10000</v>
      </c>
      <c r="L515" t="s">
        <v>18</v>
      </c>
      <c r="M515">
        <v>20000</v>
      </c>
      <c r="N515" t="s">
        <v>19</v>
      </c>
      <c r="O515">
        <v>0</v>
      </c>
      <c r="P515">
        <v>20000</v>
      </c>
      <c r="Q515" t="s">
        <v>57</v>
      </c>
    </row>
    <row r="516" spans="1:17">
      <c r="A516">
        <v>515</v>
      </c>
      <c r="B516">
        <v>515</v>
      </c>
      <c r="C516" s="12">
        <v>44715</v>
      </c>
      <c r="D516">
        <v>85</v>
      </c>
      <c r="E516">
        <v>8</v>
      </c>
      <c r="F516">
        <v>3</v>
      </c>
      <c r="G516" t="s">
        <v>22</v>
      </c>
      <c r="H516" t="s">
        <v>15</v>
      </c>
      <c r="I516" t="s">
        <v>29</v>
      </c>
      <c r="J516" t="s">
        <v>17</v>
      </c>
      <c r="K516">
        <v>9000</v>
      </c>
      <c r="L516" t="s">
        <v>25</v>
      </c>
      <c r="M516">
        <v>27000</v>
      </c>
      <c r="N516" t="s">
        <v>56</v>
      </c>
      <c r="O516">
        <v>1350</v>
      </c>
      <c r="P516">
        <v>25650</v>
      </c>
      <c r="Q516" t="s">
        <v>63</v>
      </c>
    </row>
    <row r="517" spans="1:17">
      <c r="A517">
        <v>516</v>
      </c>
      <c r="B517">
        <v>516</v>
      </c>
      <c r="C517" s="12">
        <v>44630</v>
      </c>
      <c r="D517">
        <v>63</v>
      </c>
      <c r="E517">
        <v>10</v>
      </c>
      <c r="F517">
        <v>2</v>
      </c>
      <c r="G517" t="s">
        <v>14</v>
      </c>
      <c r="H517" t="s">
        <v>20</v>
      </c>
      <c r="I517" t="s">
        <v>32</v>
      </c>
      <c r="J517" t="s">
        <v>17</v>
      </c>
      <c r="K517">
        <v>9000</v>
      </c>
      <c r="L517" t="s">
        <v>18</v>
      </c>
      <c r="M517">
        <v>18000</v>
      </c>
      <c r="N517" t="s">
        <v>56</v>
      </c>
      <c r="O517">
        <v>900</v>
      </c>
      <c r="P517">
        <v>17100</v>
      </c>
      <c r="Q517" t="s">
        <v>59</v>
      </c>
    </row>
    <row r="518" spans="1:17">
      <c r="A518">
        <v>517</v>
      </c>
      <c r="B518">
        <v>517</v>
      </c>
      <c r="C518" s="12">
        <v>44795</v>
      </c>
      <c r="D518">
        <v>74</v>
      </c>
      <c r="E518">
        <v>10</v>
      </c>
      <c r="F518">
        <v>3</v>
      </c>
      <c r="G518" t="s">
        <v>19</v>
      </c>
      <c r="H518" t="s">
        <v>15</v>
      </c>
      <c r="I518" t="s">
        <v>32</v>
      </c>
      <c r="J518" t="s">
        <v>17</v>
      </c>
      <c r="K518">
        <v>9000</v>
      </c>
      <c r="L518" t="s">
        <v>18</v>
      </c>
      <c r="M518">
        <v>27000</v>
      </c>
      <c r="N518" t="s">
        <v>19</v>
      </c>
      <c r="O518">
        <v>0</v>
      </c>
      <c r="P518">
        <v>27000</v>
      </c>
      <c r="Q518" t="s">
        <v>58</v>
      </c>
    </row>
    <row r="519" spans="1:17">
      <c r="A519">
        <v>518</v>
      </c>
      <c r="B519">
        <v>518</v>
      </c>
      <c r="C519" s="12">
        <v>44611</v>
      </c>
      <c r="D519">
        <v>7</v>
      </c>
      <c r="E519">
        <v>9</v>
      </c>
      <c r="F519">
        <v>1</v>
      </c>
      <c r="G519" t="s">
        <v>22</v>
      </c>
      <c r="H519" t="s">
        <v>20</v>
      </c>
      <c r="I519" t="s">
        <v>31</v>
      </c>
      <c r="J519" t="s">
        <v>17</v>
      </c>
      <c r="K519">
        <v>9000</v>
      </c>
      <c r="L519" t="s">
        <v>25</v>
      </c>
      <c r="M519">
        <v>9000</v>
      </c>
      <c r="N519" t="s">
        <v>56</v>
      </c>
      <c r="O519">
        <v>450</v>
      </c>
      <c r="P519">
        <v>8550</v>
      </c>
      <c r="Q519" t="s">
        <v>61</v>
      </c>
    </row>
    <row r="520" spans="1:17">
      <c r="A520">
        <v>519</v>
      </c>
      <c r="B520">
        <v>519</v>
      </c>
      <c r="C520" s="12">
        <v>44791</v>
      </c>
      <c r="D520">
        <v>8</v>
      </c>
      <c r="E520">
        <v>13</v>
      </c>
      <c r="F520">
        <v>3</v>
      </c>
      <c r="G520" t="s">
        <v>33</v>
      </c>
      <c r="H520" t="s">
        <v>20</v>
      </c>
      <c r="I520" t="s">
        <v>36</v>
      </c>
      <c r="J520" t="s">
        <v>17</v>
      </c>
      <c r="K520">
        <v>10000</v>
      </c>
      <c r="L520" t="s">
        <v>18</v>
      </c>
      <c r="M520">
        <v>30000</v>
      </c>
      <c r="N520" t="s">
        <v>56</v>
      </c>
      <c r="O520">
        <v>1500</v>
      </c>
      <c r="P520">
        <v>28500</v>
      </c>
      <c r="Q520" t="s">
        <v>58</v>
      </c>
    </row>
    <row r="521" spans="1:17">
      <c r="A521">
        <v>520</v>
      </c>
      <c r="B521">
        <v>520</v>
      </c>
      <c r="C521" s="12">
        <v>44664</v>
      </c>
      <c r="D521">
        <v>28</v>
      </c>
      <c r="E521">
        <v>5</v>
      </c>
      <c r="F521">
        <v>3</v>
      </c>
      <c r="G521" t="s">
        <v>30</v>
      </c>
      <c r="H521" t="s">
        <v>20</v>
      </c>
      <c r="I521" t="s">
        <v>26</v>
      </c>
      <c r="J521" t="s">
        <v>17</v>
      </c>
      <c r="K521">
        <v>9000</v>
      </c>
      <c r="L521" t="s">
        <v>25</v>
      </c>
      <c r="M521">
        <v>27000</v>
      </c>
      <c r="N521" t="s">
        <v>56</v>
      </c>
      <c r="O521">
        <v>1350</v>
      </c>
      <c r="P521">
        <v>25650</v>
      </c>
      <c r="Q521" t="s">
        <v>57</v>
      </c>
    </row>
    <row r="522" spans="1:17">
      <c r="A522">
        <v>521</v>
      </c>
      <c r="B522">
        <v>521</v>
      </c>
      <c r="C522" s="12">
        <v>44591</v>
      </c>
      <c r="D522">
        <v>3</v>
      </c>
      <c r="E522">
        <v>10</v>
      </c>
      <c r="F522">
        <v>1</v>
      </c>
      <c r="G522" t="s">
        <v>19</v>
      </c>
      <c r="H522" t="s">
        <v>20</v>
      </c>
      <c r="I522" t="s">
        <v>32</v>
      </c>
      <c r="J522" t="s">
        <v>17</v>
      </c>
      <c r="K522">
        <v>9000</v>
      </c>
      <c r="L522" t="s">
        <v>18</v>
      </c>
      <c r="M522">
        <v>9000</v>
      </c>
      <c r="N522" t="s">
        <v>19</v>
      </c>
      <c r="O522">
        <v>0</v>
      </c>
      <c r="P522">
        <v>9000</v>
      </c>
      <c r="Q522" t="s">
        <v>62</v>
      </c>
    </row>
    <row r="523" spans="1:17">
      <c r="A523">
        <v>522</v>
      </c>
      <c r="B523">
        <v>522</v>
      </c>
      <c r="C523" s="12">
        <v>44767</v>
      </c>
      <c r="D523">
        <v>58</v>
      </c>
      <c r="E523">
        <v>17</v>
      </c>
      <c r="F523">
        <v>1</v>
      </c>
      <c r="G523" t="s">
        <v>22</v>
      </c>
      <c r="H523" t="s">
        <v>20</v>
      </c>
      <c r="I523" t="s">
        <v>40</v>
      </c>
      <c r="J523" t="s">
        <v>17</v>
      </c>
      <c r="K523">
        <v>10000</v>
      </c>
      <c r="L523" t="s">
        <v>18</v>
      </c>
      <c r="M523">
        <v>10000</v>
      </c>
      <c r="N523" t="s">
        <v>56</v>
      </c>
      <c r="O523">
        <v>500</v>
      </c>
      <c r="P523">
        <v>9500</v>
      </c>
      <c r="Q523" t="s">
        <v>60</v>
      </c>
    </row>
    <row r="524" spans="1:17">
      <c r="A524">
        <v>523</v>
      </c>
      <c r="B524">
        <v>523</v>
      </c>
      <c r="C524" s="12">
        <v>44574</v>
      </c>
      <c r="D524">
        <v>84</v>
      </c>
      <c r="E524">
        <v>17</v>
      </c>
      <c r="F524">
        <v>2</v>
      </c>
      <c r="G524" t="s">
        <v>19</v>
      </c>
      <c r="H524" t="s">
        <v>15</v>
      </c>
      <c r="I524" t="s">
        <v>40</v>
      </c>
      <c r="J524" t="s">
        <v>17</v>
      </c>
      <c r="K524">
        <v>10000</v>
      </c>
      <c r="L524" t="s">
        <v>18</v>
      </c>
      <c r="M524">
        <v>20000</v>
      </c>
      <c r="N524" t="s">
        <v>19</v>
      </c>
      <c r="O524">
        <v>0</v>
      </c>
      <c r="P524">
        <v>20000</v>
      </c>
      <c r="Q524" t="s">
        <v>62</v>
      </c>
    </row>
    <row r="525" spans="1:17">
      <c r="A525">
        <v>524</v>
      </c>
      <c r="B525">
        <v>524</v>
      </c>
      <c r="C525" s="12">
        <v>44688</v>
      </c>
      <c r="D525">
        <v>55</v>
      </c>
      <c r="E525">
        <v>7</v>
      </c>
      <c r="F525">
        <v>2</v>
      </c>
      <c r="G525" t="s">
        <v>19</v>
      </c>
      <c r="H525" t="s">
        <v>20</v>
      </c>
      <c r="I525" t="s">
        <v>28</v>
      </c>
      <c r="J525" t="s">
        <v>17</v>
      </c>
      <c r="K525">
        <v>9000</v>
      </c>
      <c r="L525" t="s">
        <v>25</v>
      </c>
      <c r="M525">
        <v>18000</v>
      </c>
      <c r="N525" t="s">
        <v>19</v>
      </c>
      <c r="O525">
        <v>0</v>
      </c>
      <c r="P525">
        <v>18000</v>
      </c>
      <c r="Q525" t="s">
        <v>64</v>
      </c>
    </row>
    <row r="526" spans="1:17">
      <c r="A526">
        <v>525</v>
      </c>
      <c r="B526">
        <v>525</v>
      </c>
      <c r="C526" s="12">
        <v>44675</v>
      </c>
      <c r="D526">
        <v>56</v>
      </c>
      <c r="E526">
        <v>9</v>
      </c>
      <c r="F526">
        <v>2</v>
      </c>
      <c r="G526" t="s">
        <v>45</v>
      </c>
      <c r="H526" t="s">
        <v>15</v>
      </c>
      <c r="I526" t="s">
        <v>31</v>
      </c>
      <c r="J526" t="s">
        <v>17</v>
      </c>
      <c r="K526">
        <v>9000</v>
      </c>
      <c r="L526" t="s">
        <v>25</v>
      </c>
      <c r="M526">
        <v>18000</v>
      </c>
      <c r="N526" t="s">
        <v>56</v>
      </c>
      <c r="O526">
        <v>900</v>
      </c>
      <c r="P526">
        <v>17100</v>
      </c>
      <c r="Q526" t="s">
        <v>57</v>
      </c>
    </row>
    <row r="527" spans="1:17">
      <c r="A527">
        <v>526</v>
      </c>
      <c r="B527">
        <v>526</v>
      </c>
      <c r="C527" s="12">
        <v>44725</v>
      </c>
      <c r="D527">
        <v>15</v>
      </c>
      <c r="E527">
        <v>10</v>
      </c>
      <c r="F527">
        <v>3</v>
      </c>
      <c r="G527" t="s">
        <v>33</v>
      </c>
      <c r="H527" t="s">
        <v>15</v>
      </c>
      <c r="I527" t="s">
        <v>32</v>
      </c>
      <c r="J527" t="s">
        <v>17</v>
      </c>
      <c r="K527">
        <v>9000</v>
      </c>
      <c r="L527" t="s">
        <v>18</v>
      </c>
      <c r="M527">
        <v>27000</v>
      </c>
      <c r="N527" t="s">
        <v>56</v>
      </c>
      <c r="O527">
        <v>1350</v>
      </c>
      <c r="P527">
        <v>25650</v>
      </c>
      <c r="Q527" t="s">
        <v>63</v>
      </c>
    </row>
    <row r="528" spans="1:17">
      <c r="A528">
        <v>527</v>
      </c>
      <c r="B528">
        <v>527</v>
      </c>
      <c r="C528" s="12">
        <v>44735</v>
      </c>
      <c r="D528">
        <v>77</v>
      </c>
      <c r="E528">
        <v>17</v>
      </c>
      <c r="F528">
        <v>3</v>
      </c>
      <c r="G528" t="s">
        <v>45</v>
      </c>
      <c r="H528" t="s">
        <v>20</v>
      </c>
      <c r="I528" t="s">
        <v>40</v>
      </c>
      <c r="J528" t="s">
        <v>17</v>
      </c>
      <c r="K528">
        <v>10000</v>
      </c>
      <c r="L528" t="s">
        <v>18</v>
      </c>
      <c r="M528">
        <v>30000</v>
      </c>
      <c r="N528" t="s">
        <v>56</v>
      </c>
      <c r="O528">
        <v>1500</v>
      </c>
      <c r="P528">
        <v>28500</v>
      </c>
      <c r="Q528" t="s">
        <v>63</v>
      </c>
    </row>
    <row r="529" spans="1:17">
      <c r="A529">
        <v>528</v>
      </c>
      <c r="B529">
        <v>528</v>
      </c>
      <c r="C529" s="12">
        <v>44634</v>
      </c>
      <c r="D529">
        <v>88</v>
      </c>
      <c r="E529">
        <v>16</v>
      </c>
      <c r="F529">
        <v>3</v>
      </c>
      <c r="G529" t="s">
        <v>30</v>
      </c>
      <c r="H529" t="s">
        <v>20</v>
      </c>
      <c r="I529" t="s">
        <v>39</v>
      </c>
      <c r="J529" t="s">
        <v>17</v>
      </c>
      <c r="K529">
        <v>10000</v>
      </c>
      <c r="L529" t="s">
        <v>18</v>
      </c>
      <c r="M529">
        <v>30000</v>
      </c>
      <c r="N529" t="s">
        <v>56</v>
      </c>
      <c r="O529">
        <v>1500</v>
      </c>
      <c r="P529">
        <v>28500</v>
      </c>
      <c r="Q529" t="s">
        <v>59</v>
      </c>
    </row>
    <row r="530" spans="1:17">
      <c r="A530">
        <v>529</v>
      </c>
      <c r="B530">
        <v>529</v>
      </c>
      <c r="C530" s="12">
        <v>44750</v>
      </c>
      <c r="D530">
        <v>21</v>
      </c>
      <c r="E530">
        <v>11</v>
      </c>
      <c r="F530">
        <v>1</v>
      </c>
      <c r="G530" t="s">
        <v>14</v>
      </c>
      <c r="H530" t="s">
        <v>20</v>
      </c>
      <c r="I530" t="s">
        <v>34</v>
      </c>
      <c r="J530" t="s">
        <v>17</v>
      </c>
      <c r="K530">
        <v>10000</v>
      </c>
      <c r="L530" t="s">
        <v>18</v>
      </c>
      <c r="M530">
        <v>10000</v>
      </c>
      <c r="N530" t="s">
        <v>56</v>
      </c>
      <c r="O530">
        <v>500</v>
      </c>
      <c r="P530">
        <v>9500</v>
      </c>
      <c r="Q530" t="s">
        <v>60</v>
      </c>
    </row>
    <row r="531" spans="1:17">
      <c r="A531">
        <v>530</v>
      </c>
      <c r="B531">
        <v>530</v>
      </c>
      <c r="C531" s="12">
        <v>44602</v>
      </c>
      <c r="D531">
        <v>24</v>
      </c>
      <c r="E531">
        <v>3</v>
      </c>
      <c r="F531">
        <v>2</v>
      </c>
      <c r="G531" t="s">
        <v>19</v>
      </c>
      <c r="H531" t="s">
        <v>20</v>
      </c>
      <c r="I531" t="s">
        <v>23</v>
      </c>
      <c r="J531" t="s">
        <v>17</v>
      </c>
      <c r="K531">
        <v>9000</v>
      </c>
      <c r="L531" t="s">
        <v>18</v>
      </c>
      <c r="M531">
        <v>18000</v>
      </c>
      <c r="N531" t="s">
        <v>19</v>
      </c>
      <c r="O531">
        <v>0</v>
      </c>
      <c r="P531">
        <v>18000</v>
      </c>
      <c r="Q531" t="s">
        <v>61</v>
      </c>
    </row>
    <row r="532" spans="1:17">
      <c r="A532">
        <v>531</v>
      </c>
      <c r="B532">
        <v>531</v>
      </c>
      <c r="C532" s="12">
        <v>44566</v>
      </c>
      <c r="D532">
        <v>89</v>
      </c>
      <c r="E532">
        <v>8</v>
      </c>
      <c r="F532">
        <v>1</v>
      </c>
      <c r="G532" t="s">
        <v>45</v>
      </c>
      <c r="H532" t="s">
        <v>20</v>
      </c>
      <c r="I532" t="s">
        <v>29</v>
      </c>
      <c r="J532" t="s">
        <v>17</v>
      </c>
      <c r="K532">
        <v>9000</v>
      </c>
      <c r="L532" t="s">
        <v>25</v>
      </c>
      <c r="M532">
        <v>9000</v>
      </c>
      <c r="N532" t="s">
        <v>56</v>
      </c>
      <c r="O532">
        <v>450</v>
      </c>
      <c r="P532">
        <v>8550</v>
      </c>
      <c r="Q532" t="s">
        <v>62</v>
      </c>
    </row>
    <row r="533" spans="1:17">
      <c r="A533">
        <v>532</v>
      </c>
      <c r="B533">
        <v>532</v>
      </c>
      <c r="C533" s="12">
        <v>44680</v>
      </c>
      <c r="D533">
        <v>63</v>
      </c>
      <c r="E533">
        <v>13</v>
      </c>
      <c r="F533">
        <v>1</v>
      </c>
      <c r="G533" t="s">
        <v>33</v>
      </c>
      <c r="H533" t="s">
        <v>15</v>
      </c>
      <c r="I533" t="s">
        <v>36</v>
      </c>
      <c r="J533" t="s">
        <v>17</v>
      </c>
      <c r="K533">
        <v>10000</v>
      </c>
      <c r="L533" t="s">
        <v>18</v>
      </c>
      <c r="M533">
        <v>10000</v>
      </c>
      <c r="N533" t="s">
        <v>56</v>
      </c>
      <c r="O533">
        <v>500</v>
      </c>
      <c r="P533">
        <v>9500</v>
      </c>
      <c r="Q533" t="s">
        <v>57</v>
      </c>
    </row>
    <row r="534" spans="1:17">
      <c r="A534">
        <v>533</v>
      </c>
      <c r="B534">
        <v>533</v>
      </c>
      <c r="C534" s="12">
        <v>44801</v>
      </c>
      <c r="D534">
        <v>79</v>
      </c>
      <c r="E534">
        <v>5</v>
      </c>
      <c r="F534">
        <v>1</v>
      </c>
      <c r="G534" t="s">
        <v>33</v>
      </c>
      <c r="H534" t="s">
        <v>20</v>
      </c>
      <c r="I534" t="s">
        <v>26</v>
      </c>
      <c r="J534" t="s">
        <v>17</v>
      </c>
      <c r="K534">
        <v>9000</v>
      </c>
      <c r="L534" t="s">
        <v>25</v>
      </c>
      <c r="M534">
        <v>9000</v>
      </c>
      <c r="N534" t="s">
        <v>56</v>
      </c>
      <c r="O534">
        <v>450</v>
      </c>
      <c r="P534">
        <v>8550</v>
      </c>
      <c r="Q534" t="s">
        <v>58</v>
      </c>
    </row>
    <row r="535" spans="1:17">
      <c r="A535">
        <v>534</v>
      </c>
      <c r="B535">
        <v>534</v>
      </c>
      <c r="C535" s="12">
        <v>44665</v>
      </c>
      <c r="D535">
        <v>63</v>
      </c>
      <c r="E535">
        <v>5</v>
      </c>
      <c r="F535">
        <v>3</v>
      </c>
      <c r="G535" t="s">
        <v>19</v>
      </c>
      <c r="H535" t="s">
        <v>15</v>
      </c>
      <c r="I535" t="s">
        <v>26</v>
      </c>
      <c r="J535" t="s">
        <v>17</v>
      </c>
      <c r="K535">
        <v>9000</v>
      </c>
      <c r="L535" t="s">
        <v>25</v>
      </c>
      <c r="M535">
        <v>27000</v>
      </c>
      <c r="N535" t="s">
        <v>19</v>
      </c>
      <c r="O535">
        <v>0</v>
      </c>
      <c r="P535">
        <v>27000</v>
      </c>
      <c r="Q535" t="s">
        <v>57</v>
      </c>
    </row>
    <row r="536" spans="1:17">
      <c r="A536">
        <v>535</v>
      </c>
      <c r="B536">
        <v>535</v>
      </c>
      <c r="C536" s="12">
        <v>44696</v>
      </c>
      <c r="D536">
        <v>31</v>
      </c>
      <c r="E536">
        <v>4</v>
      </c>
      <c r="F536">
        <v>2</v>
      </c>
      <c r="G536" t="s">
        <v>22</v>
      </c>
      <c r="H536" t="s">
        <v>15</v>
      </c>
      <c r="I536" t="s">
        <v>24</v>
      </c>
      <c r="J536" t="s">
        <v>17</v>
      </c>
      <c r="K536">
        <v>9000</v>
      </c>
      <c r="L536" t="s">
        <v>25</v>
      </c>
      <c r="M536">
        <v>18000</v>
      </c>
      <c r="N536" t="s">
        <v>56</v>
      </c>
      <c r="O536">
        <v>900</v>
      </c>
      <c r="P536">
        <v>17100</v>
      </c>
      <c r="Q536" t="s">
        <v>64</v>
      </c>
    </row>
    <row r="537" spans="1:17">
      <c r="A537">
        <v>536</v>
      </c>
      <c r="B537">
        <v>536</v>
      </c>
      <c r="C537" s="12">
        <v>44722</v>
      </c>
      <c r="D537">
        <v>93</v>
      </c>
      <c r="E537">
        <v>3</v>
      </c>
      <c r="F537">
        <v>2</v>
      </c>
      <c r="G537" t="s">
        <v>33</v>
      </c>
      <c r="H537" t="s">
        <v>20</v>
      </c>
      <c r="I537" t="s">
        <v>23</v>
      </c>
      <c r="J537" t="s">
        <v>17</v>
      </c>
      <c r="K537">
        <v>9000</v>
      </c>
      <c r="L537" t="s">
        <v>18</v>
      </c>
      <c r="M537">
        <v>18000</v>
      </c>
      <c r="N537" t="s">
        <v>56</v>
      </c>
      <c r="O537">
        <v>900</v>
      </c>
      <c r="P537">
        <v>17100</v>
      </c>
      <c r="Q537" t="s">
        <v>63</v>
      </c>
    </row>
    <row r="538" spans="1:17">
      <c r="A538">
        <v>537</v>
      </c>
      <c r="B538">
        <v>537</v>
      </c>
      <c r="C538" s="12">
        <v>44585</v>
      </c>
      <c r="D538">
        <v>62</v>
      </c>
      <c r="E538">
        <v>10</v>
      </c>
      <c r="F538">
        <v>1</v>
      </c>
      <c r="G538" t="s">
        <v>45</v>
      </c>
      <c r="H538" t="s">
        <v>15</v>
      </c>
      <c r="I538" t="s">
        <v>32</v>
      </c>
      <c r="J538" t="s">
        <v>17</v>
      </c>
      <c r="K538">
        <v>9000</v>
      </c>
      <c r="L538" t="s">
        <v>18</v>
      </c>
      <c r="M538">
        <v>9000</v>
      </c>
      <c r="N538" t="s">
        <v>56</v>
      </c>
      <c r="O538">
        <v>450</v>
      </c>
      <c r="P538">
        <v>8550</v>
      </c>
      <c r="Q538" t="s">
        <v>62</v>
      </c>
    </row>
    <row r="539" spans="1:17">
      <c r="A539">
        <v>538</v>
      </c>
      <c r="B539">
        <v>538</v>
      </c>
      <c r="C539" s="12">
        <v>44705</v>
      </c>
      <c r="D539">
        <v>78</v>
      </c>
      <c r="E539">
        <v>17</v>
      </c>
      <c r="F539">
        <v>1</v>
      </c>
      <c r="G539" t="s">
        <v>14</v>
      </c>
      <c r="H539" t="s">
        <v>15</v>
      </c>
      <c r="I539" t="s">
        <v>40</v>
      </c>
      <c r="J539" t="s">
        <v>17</v>
      </c>
      <c r="K539">
        <v>10000</v>
      </c>
      <c r="L539" t="s">
        <v>18</v>
      </c>
      <c r="M539">
        <v>10000</v>
      </c>
      <c r="N539" t="s">
        <v>56</v>
      </c>
      <c r="O539">
        <v>500</v>
      </c>
      <c r="P539">
        <v>9500</v>
      </c>
      <c r="Q539" t="s">
        <v>64</v>
      </c>
    </row>
    <row r="540" spans="1:17">
      <c r="A540">
        <v>539</v>
      </c>
      <c r="B540">
        <v>539</v>
      </c>
      <c r="C540" s="12">
        <v>44609</v>
      </c>
      <c r="D540">
        <v>62</v>
      </c>
      <c r="E540">
        <v>2</v>
      </c>
      <c r="F540">
        <v>3</v>
      </c>
      <c r="G540" t="s">
        <v>14</v>
      </c>
      <c r="H540" t="s">
        <v>15</v>
      </c>
      <c r="I540" t="s">
        <v>21</v>
      </c>
      <c r="J540" t="s">
        <v>17</v>
      </c>
      <c r="K540">
        <v>9000</v>
      </c>
      <c r="L540" t="s">
        <v>18</v>
      </c>
      <c r="M540">
        <v>27000</v>
      </c>
      <c r="N540" t="s">
        <v>56</v>
      </c>
      <c r="O540">
        <v>1350</v>
      </c>
      <c r="P540">
        <v>25650</v>
      </c>
      <c r="Q540" t="s">
        <v>61</v>
      </c>
    </row>
    <row r="541" spans="1:17">
      <c r="A541">
        <v>540</v>
      </c>
      <c r="B541">
        <v>540</v>
      </c>
      <c r="C541" s="12">
        <v>44755</v>
      </c>
      <c r="D541">
        <v>22</v>
      </c>
      <c r="E541">
        <v>2</v>
      </c>
      <c r="F541">
        <v>1</v>
      </c>
      <c r="G541" t="s">
        <v>14</v>
      </c>
      <c r="H541" t="s">
        <v>20</v>
      </c>
      <c r="I541" t="s">
        <v>21</v>
      </c>
      <c r="J541" t="s">
        <v>17</v>
      </c>
      <c r="K541">
        <v>9000</v>
      </c>
      <c r="L541" t="s">
        <v>18</v>
      </c>
      <c r="M541">
        <v>9000</v>
      </c>
      <c r="N541" t="s">
        <v>56</v>
      </c>
      <c r="O541">
        <v>450</v>
      </c>
      <c r="P541">
        <v>8550</v>
      </c>
      <c r="Q541" t="s">
        <v>60</v>
      </c>
    </row>
    <row r="542" spans="1:17">
      <c r="A542">
        <v>541</v>
      </c>
      <c r="B542">
        <v>541</v>
      </c>
      <c r="C542" s="12">
        <v>44722</v>
      </c>
      <c r="D542">
        <v>36</v>
      </c>
      <c r="E542">
        <v>13</v>
      </c>
      <c r="F542">
        <v>1</v>
      </c>
      <c r="G542" t="s">
        <v>22</v>
      </c>
      <c r="H542" t="s">
        <v>15</v>
      </c>
      <c r="I542" t="s">
        <v>36</v>
      </c>
      <c r="J542" t="s">
        <v>17</v>
      </c>
      <c r="K542">
        <v>10000</v>
      </c>
      <c r="L542" t="s">
        <v>18</v>
      </c>
      <c r="M542">
        <v>10000</v>
      </c>
      <c r="N542" t="s">
        <v>56</v>
      </c>
      <c r="O542">
        <v>500</v>
      </c>
      <c r="P542">
        <v>9500</v>
      </c>
      <c r="Q542" t="s">
        <v>63</v>
      </c>
    </row>
    <row r="543" spans="1:17">
      <c r="A543">
        <v>542</v>
      </c>
      <c r="B543">
        <v>542</v>
      </c>
      <c r="C543" s="12">
        <v>44778</v>
      </c>
      <c r="D543">
        <v>10</v>
      </c>
      <c r="E543">
        <v>17</v>
      </c>
      <c r="F543">
        <v>2</v>
      </c>
      <c r="G543" t="s">
        <v>33</v>
      </c>
      <c r="H543" t="s">
        <v>20</v>
      </c>
      <c r="I543" t="s">
        <v>40</v>
      </c>
      <c r="J543" t="s">
        <v>17</v>
      </c>
      <c r="K543">
        <v>10000</v>
      </c>
      <c r="L543" t="s">
        <v>18</v>
      </c>
      <c r="M543">
        <v>20000</v>
      </c>
      <c r="N543" t="s">
        <v>56</v>
      </c>
      <c r="O543">
        <v>1000</v>
      </c>
      <c r="P543">
        <v>19000</v>
      </c>
      <c r="Q543" t="s">
        <v>58</v>
      </c>
    </row>
    <row r="544" spans="1:17">
      <c r="A544">
        <v>543</v>
      </c>
      <c r="B544">
        <v>543</v>
      </c>
      <c r="C544" s="12">
        <v>44762</v>
      </c>
      <c r="D544">
        <v>34</v>
      </c>
      <c r="E544">
        <v>10</v>
      </c>
      <c r="F544">
        <v>3</v>
      </c>
      <c r="G544" t="s">
        <v>45</v>
      </c>
      <c r="H544" t="s">
        <v>20</v>
      </c>
      <c r="I544" t="s">
        <v>32</v>
      </c>
      <c r="J544" t="s">
        <v>17</v>
      </c>
      <c r="K544">
        <v>9000</v>
      </c>
      <c r="L544" t="s">
        <v>18</v>
      </c>
      <c r="M544">
        <v>27000</v>
      </c>
      <c r="N544" t="s">
        <v>56</v>
      </c>
      <c r="O544">
        <v>1350</v>
      </c>
      <c r="P544">
        <v>25650</v>
      </c>
      <c r="Q544" t="s">
        <v>60</v>
      </c>
    </row>
    <row r="545" spans="1:17">
      <c r="A545">
        <v>544</v>
      </c>
      <c r="B545">
        <v>544</v>
      </c>
      <c r="C545" s="12">
        <v>44677</v>
      </c>
      <c r="D545">
        <v>17</v>
      </c>
      <c r="E545">
        <v>8</v>
      </c>
      <c r="F545">
        <v>2</v>
      </c>
      <c r="G545" t="s">
        <v>14</v>
      </c>
      <c r="H545" t="s">
        <v>20</v>
      </c>
      <c r="I545" t="s">
        <v>29</v>
      </c>
      <c r="J545" t="s">
        <v>17</v>
      </c>
      <c r="K545">
        <v>9000</v>
      </c>
      <c r="L545" t="s">
        <v>25</v>
      </c>
      <c r="M545">
        <v>18000</v>
      </c>
      <c r="N545" t="s">
        <v>56</v>
      </c>
      <c r="O545">
        <v>900</v>
      </c>
      <c r="P545">
        <v>17100</v>
      </c>
      <c r="Q545" t="s">
        <v>57</v>
      </c>
    </row>
    <row r="546" spans="1:17">
      <c r="A546">
        <v>545</v>
      </c>
      <c r="B546">
        <v>545</v>
      </c>
      <c r="C546" s="12">
        <v>44572</v>
      </c>
      <c r="D546">
        <v>3</v>
      </c>
      <c r="E546">
        <v>18</v>
      </c>
      <c r="F546">
        <v>2</v>
      </c>
      <c r="G546" t="s">
        <v>30</v>
      </c>
      <c r="H546" t="s">
        <v>15</v>
      </c>
      <c r="I546" t="s">
        <v>41</v>
      </c>
      <c r="J546" t="s">
        <v>17</v>
      </c>
      <c r="K546">
        <v>9000</v>
      </c>
      <c r="L546" t="s">
        <v>18</v>
      </c>
      <c r="M546">
        <v>18000</v>
      </c>
      <c r="N546" t="s">
        <v>56</v>
      </c>
      <c r="O546">
        <v>900</v>
      </c>
      <c r="P546">
        <v>17100</v>
      </c>
      <c r="Q546" t="s">
        <v>62</v>
      </c>
    </row>
    <row r="547" spans="1:17">
      <c r="A547">
        <v>546</v>
      </c>
      <c r="B547">
        <v>546</v>
      </c>
      <c r="C547" s="12">
        <v>44761</v>
      </c>
      <c r="D547">
        <v>37</v>
      </c>
      <c r="E547">
        <v>5</v>
      </c>
      <c r="F547">
        <v>1</v>
      </c>
      <c r="G547" t="s">
        <v>33</v>
      </c>
      <c r="H547" t="s">
        <v>15</v>
      </c>
      <c r="I547" t="s">
        <v>26</v>
      </c>
      <c r="J547" t="s">
        <v>17</v>
      </c>
      <c r="K547">
        <v>9000</v>
      </c>
      <c r="L547" t="s">
        <v>25</v>
      </c>
      <c r="M547">
        <v>9000</v>
      </c>
      <c r="N547" t="s">
        <v>56</v>
      </c>
      <c r="O547">
        <v>450</v>
      </c>
      <c r="P547">
        <v>8550</v>
      </c>
      <c r="Q547" t="s">
        <v>60</v>
      </c>
    </row>
    <row r="548" spans="1:17">
      <c r="A548">
        <v>547</v>
      </c>
      <c r="B548">
        <v>547</v>
      </c>
      <c r="C548" s="12">
        <v>44803</v>
      </c>
      <c r="D548">
        <v>79</v>
      </c>
      <c r="E548">
        <v>8</v>
      </c>
      <c r="F548">
        <v>1</v>
      </c>
      <c r="G548" t="s">
        <v>30</v>
      </c>
      <c r="H548" t="s">
        <v>20</v>
      </c>
      <c r="I548" t="s">
        <v>29</v>
      </c>
      <c r="J548" t="s">
        <v>17</v>
      </c>
      <c r="K548">
        <v>9000</v>
      </c>
      <c r="L548" t="s">
        <v>25</v>
      </c>
      <c r="M548">
        <v>9000</v>
      </c>
      <c r="N548" t="s">
        <v>56</v>
      </c>
      <c r="O548">
        <v>450</v>
      </c>
      <c r="P548">
        <v>8550</v>
      </c>
      <c r="Q548" t="s">
        <v>58</v>
      </c>
    </row>
    <row r="549" spans="1:17">
      <c r="A549">
        <v>548</v>
      </c>
      <c r="B549">
        <v>548</v>
      </c>
      <c r="C549" s="12">
        <v>44645</v>
      </c>
      <c r="D549">
        <v>55</v>
      </c>
      <c r="E549">
        <v>7</v>
      </c>
      <c r="F549">
        <v>3</v>
      </c>
      <c r="G549" t="s">
        <v>45</v>
      </c>
      <c r="H549" t="s">
        <v>15</v>
      </c>
      <c r="I549" t="s">
        <v>28</v>
      </c>
      <c r="J549" t="s">
        <v>17</v>
      </c>
      <c r="K549">
        <v>9000</v>
      </c>
      <c r="L549" t="s">
        <v>25</v>
      </c>
      <c r="M549">
        <v>27000</v>
      </c>
      <c r="N549" t="s">
        <v>56</v>
      </c>
      <c r="O549">
        <v>1350</v>
      </c>
      <c r="P549">
        <v>25650</v>
      </c>
      <c r="Q549" t="s">
        <v>59</v>
      </c>
    </row>
    <row r="550" spans="1:17">
      <c r="A550">
        <v>549</v>
      </c>
      <c r="B550">
        <v>549</v>
      </c>
      <c r="C550" s="12">
        <v>44686</v>
      </c>
      <c r="D550">
        <v>8</v>
      </c>
      <c r="E550">
        <v>10</v>
      </c>
      <c r="F550">
        <v>2</v>
      </c>
      <c r="G550" t="s">
        <v>22</v>
      </c>
      <c r="H550" t="s">
        <v>20</v>
      </c>
      <c r="I550" t="s">
        <v>32</v>
      </c>
      <c r="J550" t="s">
        <v>17</v>
      </c>
      <c r="K550">
        <v>9000</v>
      </c>
      <c r="L550" t="s">
        <v>18</v>
      </c>
      <c r="M550">
        <v>18000</v>
      </c>
      <c r="N550" t="s">
        <v>56</v>
      </c>
      <c r="O550">
        <v>900</v>
      </c>
      <c r="P550">
        <v>17100</v>
      </c>
      <c r="Q550" t="s">
        <v>64</v>
      </c>
    </row>
    <row r="551" spans="1:17">
      <c r="A551">
        <v>550</v>
      </c>
      <c r="B551">
        <v>550</v>
      </c>
      <c r="C551" s="12">
        <v>44653</v>
      </c>
      <c r="D551">
        <v>35</v>
      </c>
      <c r="E551">
        <v>13</v>
      </c>
      <c r="F551">
        <v>2</v>
      </c>
      <c r="G551" t="s">
        <v>14</v>
      </c>
      <c r="H551" t="s">
        <v>15</v>
      </c>
      <c r="I551" t="s">
        <v>36</v>
      </c>
      <c r="J551" t="s">
        <v>17</v>
      </c>
      <c r="K551">
        <v>10000</v>
      </c>
      <c r="L551" t="s">
        <v>18</v>
      </c>
      <c r="M551">
        <v>20000</v>
      </c>
      <c r="N551" t="s">
        <v>56</v>
      </c>
      <c r="O551">
        <v>1000</v>
      </c>
      <c r="P551">
        <v>19000</v>
      </c>
      <c r="Q551" t="s">
        <v>57</v>
      </c>
    </row>
    <row r="552" spans="1:17">
      <c r="A552">
        <v>551</v>
      </c>
      <c r="B552">
        <v>551</v>
      </c>
      <c r="C552" s="12">
        <v>44801</v>
      </c>
      <c r="D552">
        <v>64</v>
      </c>
      <c r="E552">
        <v>10</v>
      </c>
      <c r="F552">
        <v>1</v>
      </c>
      <c r="G552" t="s">
        <v>22</v>
      </c>
      <c r="H552" t="s">
        <v>20</v>
      </c>
      <c r="I552" t="s">
        <v>32</v>
      </c>
      <c r="J552" t="s">
        <v>17</v>
      </c>
      <c r="K552">
        <v>9000</v>
      </c>
      <c r="L552" t="s">
        <v>18</v>
      </c>
      <c r="M552">
        <v>9000</v>
      </c>
      <c r="N552" t="s">
        <v>56</v>
      </c>
      <c r="O552">
        <v>450</v>
      </c>
      <c r="P552">
        <v>8550</v>
      </c>
      <c r="Q552" t="s">
        <v>58</v>
      </c>
    </row>
    <row r="553" spans="1:17">
      <c r="A553">
        <v>552</v>
      </c>
      <c r="B553">
        <v>552</v>
      </c>
      <c r="C553" s="12">
        <v>44683</v>
      </c>
      <c r="D553">
        <v>43</v>
      </c>
      <c r="E553">
        <v>7</v>
      </c>
      <c r="F553">
        <v>3</v>
      </c>
      <c r="G553" t="s">
        <v>33</v>
      </c>
      <c r="H553" t="s">
        <v>15</v>
      </c>
      <c r="I553" t="s">
        <v>28</v>
      </c>
      <c r="J553" t="s">
        <v>17</v>
      </c>
      <c r="K553">
        <v>9000</v>
      </c>
      <c r="L553" t="s">
        <v>25</v>
      </c>
      <c r="M553">
        <v>27000</v>
      </c>
      <c r="N553" t="s">
        <v>56</v>
      </c>
      <c r="O553">
        <v>1350</v>
      </c>
      <c r="P553">
        <v>25650</v>
      </c>
      <c r="Q553" t="s">
        <v>64</v>
      </c>
    </row>
    <row r="554" spans="1:17">
      <c r="A554">
        <v>553</v>
      </c>
      <c r="B554">
        <v>553</v>
      </c>
      <c r="C554" s="12">
        <v>44565</v>
      </c>
      <c r="D554">
        <v>66</v>
      </c>
      <c r="E554">
        <v>7</v>
      </c>
      <c r="F554">
        <v>3</v>
      </c>
      <c r="G554" t="s">
        <v>19</v>
      </c>
      <c r="H554" t="s">
        <v>20</v>
      </c>
      <c r="I554" t="s">
        <v>28</v>
      </c>
      <c r="J554" t="s">
        <v>17</v>
      </c>
      <c r="K554">
        <v>9000</v>
      </c>
      <c r="L554" t="s">
        <v>25</v>
      </c>
      <c r="M554">
        <v>27000</v>
      </c>
      <c r="N554" t="s">
        <v>19</v>
      </c>
      <c r="O554">
        <v>0</v>
      </c>
      <c r="P554">
        <v>27000</v>
      </c>
      <c r="Q554" t="s">
        <v>62</v>
      </c>
    </row>
    <row r="555" spans="1:17">
      <c r="A555">
        <v>554</v>
      </c>
      <c r="B555">
        <v>554</v>
      </c>
      <c r="C555" s="12">
        <v>44761</v>
      </c>
      <c r="D555">
        <v>73</v>
      </c>
      <c r="E555">
        <v>16</v>
      </c>
      <c r="F555">
        <v>2</v>
      </c>
      <c r="G555" t="s">
        <v>14</v>
      </c>
      <c r="H555" t="s">
        <v>15</v>
      </c>
      <c r="I555" t="s">
        <v>39</v>
      </c>
      <c r="J555" t="s">
        <v>17</v>
      </c>
      <c r="K555">
        <v>10000</v>
      </c>
      <c r="L555" t="s">
        <v>18</v>
      </c>
      <c r="M555">
        <v>20000</v>
      </c>
      <c r="N555" t="s">
        <v>56</v>
      </c>
      <c r="O555">
        <v>1000</v>
      </c>
      <c r="P555">
        <v>19000</v>
      </c>
      <c r="Q555" t="s">
        <v>60</v>
      </c>
    </row>
    <row r="556" spans="1:17">
      <c r="A556">
        <v>555</v>
      </c>
      <c r="B556">
        <v>555</v>
      </c>
      <c r="C556" s="12">
        <v>44670</v>
      </c>
      <c r="D556">
        <v>71</v>
      </c>
      <c r="E556">
        <v>3</v>
      </c>
      <c r="F556">
        <v>2</v>
      </c>
      <c r="G556" t="s">
        <v>19</v>
      </c>
      <c r="H556" t="s">
        <v>15</v>
      </c>
      <c r="I556" t="s">
        <v>23</v>
      </c>
      <c r="J556" t="s">
        <v>17</v>
      </c>
      <c r="K556">
        <v>9000</v>
      </c>
      <c r="L556" t="s">
        <v>18</v>
      </c>
      <c r="M556">
        <v>18000</v>
      </c>
      <c r="N556" t="s">
        <v>19</v>
      </c>
      <c r="O556">
        <v>0</v>
      </c>
      <c r="P556">
        <v>18000</v>
      </c>
      <c r="Q556" t="s">
        <v>57</v>
      </c>
    </row>
    <row r="557" spans="1:17">
      <c r="A557">
        <v>556</v>
      </c>
      <c r="B557">
        <v>556</v>
      </c>
      <c r="C557" s="12">
        <v>44600</v>
      </c>
      <c r="D557">
        <v>35</v>
      </c>
      <c r="E557">
        <v>6</v>
      </c>
      <c r="F557">
        <v>3</v>
      </c>
      <c r="G557" t="s">
        <v>14</v>
      </c>
      <c r="H557" t="s">
        <v>20</v>
      </c>
      <c r="I557" t="s">
        <v>27</v>
      </c>
      <c r="J557" t="s">
        <v>17</v>
      </c>
      <c r="K557">
        <v>9000</v>
      </c>
      <c r="L557" t="s">
        <v>25</v>
      </c>
      <c r="M557">
        <v>27000</v>
      </c>
      <c r="N557" t="s">
        <v>56</v>
      </c>
      <c r="O557">
        <v>1350</v>
      </c>
      <c r="P557">
        <v>25650</v>
      </c>
      <c r="Q557" t="s">
        <v>61</v>
      </c>
    </row>
    <row r="558" spans="1:17">
      <c r="A558">
        <v>557</v>
      </c>
      <c r="B558">
        <v>557</v>
      </c>
      <c r="C558" s="12">
        <v>44598</v>
      </c>
      <c r="D558">
        <v>96</v>
      </c>
      <c r="E558">
        <v>3</v>
      </c>
      <c r="F558">
        <v>2</v>
      </c>
      <c r="G558" t="s">
        <v>22</v>
      </c>
      <c r="H558" t="s">
        <v>15</v>
      </c>
      <c r="I558" t="s">
        <v>23</v>
      </c>
      <c r="J558" t="s">
        <v>17</v>
      </c>
      <c r="K558">
        <v>9000</v>
      </c>
      <c r="L558" t="s">
        <v>18</v>
      </c>
      <c r="M558">
        <v>18000</v>
      </c>
      <c r="N558" t="s">
        <v>56</v>
      </c>
      <c r="O558">
        <v>900</v>
      </c>
      <c r="P558">
        <v>17100</v>
      </c>
      <c r="Q558" t="s">
        <v>61</v>
      </c>
    </row>
    <row r="559" spans="1:17">
      <c r="A559">
        <v>558</v>
      </c>
      <c r="B559">
        <v>558</v>
      </c>
      <c r="C559" s="12">
        <v>44697</v>
      </c>
      <c r="D559">
        <v>12</v>
      </c>
      <c r="E559">
        <v>16</v>
      </c>
      <c r="F559">
        <v>1</v>
      </c>
      <c r="G559" t="s">
        <v>14</v>
      </c>
      <c r="H559" t="s">
        <v>15</v>
      </c>
      <c r="I559" t="s">
        <v>39</v>
      </c>
      <c r="J559" t="s">
        <v>17</v>
      </c>
      <c r="K559">
        <v>10000</v>
      </c>
      <c r="L559" t="s">
        <v>18</v>
      </c>
      <c r="M559">
        <v>10000</v>
      </c>
      <c r="N559" t="s">
        <v>56</v>
      </c>
      <c r="O559">
        <v>500</v>
      </c>
      <c r="P559">
        <v>9500</v>
      </c>
      <c r="Q559" t="s">
        <v>64</v>
      </c>
    </row>
    <row r="560" spans="1:17">
      <c r="A560">
        <v>559</v>
      </c>
      <c r="B560">
        <v>559</v>
      </c>
      <c r="C560" s="12">
        <v>44794</v>
      </c>
      <c r="D560">
        <v>54</v>
      </c>
      <c r="E560">
        <v>4</v>
      </c>
      <c r="F560">
        <v>1</v>
      </c>
      <c r="G560" t="s">
        <v>19</v>
      </c>
      <c r="H560" t="s">
        <v>15</v>
      </c>
      <c r="I560" t="s">
        <v>24</v>
      </c>
      <c r="J560" t="s">
        <v>17</v>
      </c>
      <c r="K560">
        <v>9000</v>
      </c>
      <c r="L560" t="s">
        <v>25</v>
      </c>
      <c r="M560">
        <v>9000</v>
      </c>
      <c r="N560" t="s">
        <v>19</v>
      </c>
      <c r="O560">
        <v>0</v>
      </c>
      <c r="P560">
        <v>9000</v>
      </c>
      <c r="Q560" t="s">
        <v>58</v>
      </c>
    </row>
    <row r="561" spans="1:17">
      <c r="A561">
        <v>560</v>
      </c>
      <c r="B561">
        <v>560</v>
      </c>
      <c r="C561" s="12">
        <v>44683</v>
      </c>
      <c r="D561">
        <v>49</v>
      </c>
      <c r="E561">
        <v>13</v>
      </c>
      <c r="F561">
        <v>2</v>
      </c>
      <c r="G561" t="s">
        <v>30</v>
      </c>
      <c r="H561" t="s">
        <v>15</v>
      </c>
      <c r="I561" t="s">
        <v>36</v>
      </c>
      <c r="J561" t="s">
        <v>17</v>
      </c>
      <c r="K561">
        <v>10000</v>
      </c>
      <c r="L561" t="s">
        <v>18</v>
      </c>
      <c r="M561">
        <v>20000</v>
      </c>
      <c r="N561" t="s">
        <v>56</v>
      </c>
      <c r="O561">
        <v>1000</v>
      </c>
      <c r="P561">
        <v>19000</v>
      </c>
      <c r="Q561" t="s">
        <v>64</v>
      </c>
    </row>
    <row r="562" spans="1:17">
      <c r="A562">
        <v>561</v>
      </c>
      <c r="B562">
        <v>561</v>
      </c>
      <c r="C562" s="12">
        <v>44614</v>
      </c>
      <c r="D562">
        <v>92</v>
      </c>
      <c r="E562">
        <v>18</v>
      </c>
      <c r="F562">
        <v>3</v>
      </c>
      <c r="G562" t="s">
        <v>45</v>
      </c>
      <c r="H562" t="s">
        <v>15</v>
      </c>
      <c r="I562" t="s">
        <v>41</v>
      </c>
      <c r="J562" t="s">
        <v>17</v>
      </c>
      <c r="K562">
        <v>9000</v>
      </c>
      <c r="L562" t="s">
        <v>18</v>
      </c>
      <c r="M562">
        <v>27000</v>
      </c>
      <c r="N562" t="s">
        <v>56</v>
      </c>
      <c r="O562">
        <v>1350</v>
      </c>
      <c r="P562">
        <v>25650</v>
      </c>
      <c r="Q562" t="s">
        <v>61</v>
      </c>
    </row>
    <row r="563" spans="1:17">
      <c r="A563">
        <v>562</v>
      </c>
      <c r="B563">
        <v>562</v>
      </c>
      <c r="C563" s="12">
        <v>44799</v>
      </c>
      <c r="D563">
        <v>84</v>
      </c>
      <c r="E563">
        <v>1</v>
      </c>
      <c r="F563">
        <v>1</v>
      </c>
      <c r="G563" t="s">
        <v>30</v>
      </c>
      <c r="H563" t="s">
        <v>20</v>
      </c>
      <c r="I563" t="s">
        <v>16</v>
      </c>
      <c r="J563" t="s">
        <v>17</v>
      </c>
      <c r="K563">
        <v>9000</v>
      </c>
      <c r="L563" t="s">
        <v>18</v>
      </c>
      <c r="M563">
        <v>9000</v>
      </c>
      <c r="N563" t="s">
        <v>56</v>
      </c>
      <c r="O563">
        <v>450</v>
      </c>
      <c r="P563">
        <v>8550</v>
      </c>
      <c r="Q563" t="s">
        <v>58</v>
      </c>
    </row>
    <row r="564" spans="1:17">
      <c r="A564">
        <v>563</v>
      </c>
      <c r="B564">
        <v>563</v>
      </c>
      <c r="C564" s="12">
        <v>44675</v>
      </c>
      <c r="D564">
        <v>6</v>
      </c>
      <c r="E564">
        <v>2</v>
      </c>
      <c r="F564">
        <v>3</v>
      </c>
      <c r="G564" t="s">
        <v>14</v>
      </c>
      <c r="H564" t="s">
        <v>15</v>
      </c>
      <c r="I564" t="s">
        <v>21</v>
      </c>
      <c r="J564" t="s">
        <v>17</v>
      </c>
      <c r="K564">
        <v>9000</v>
      </c>
      <c r="L564" t="s">
        <v>18</v>
      </c>
      <c r="M564">
        <v>27000</v>
      </c>
      <c r="N564" t="s">
        <v>56</v>
      </c>
      <c r="O564">
        <v>1350</v>
      </c>
      <c r="P564">
        <v>25650</v>
      </c>
      <c r="Q564" t="s">
        <v>57</v>
      </c>
    </row>
    <row r="565" spans="1:17">
      <c r="A565">
        <v>564</v>
      </c>
      <c r="B565">
        <v>564</v>
      </c>
      <c r="C565" s="12">
        <v>44734</v>
      </c>
      <c r="D565">
        <v>24</v>
      </c>
      <c r="E565">
        <v>5</v>
      </c>
      <c r="F565">
        <v>2</v>
      </c>
      <c r="G565" t="s">
        <v>45</v>
      </c>
      <c r="H565" t="s">
        <v>15</v>
      </c>
      <c r="I565" t="s">
        <v>26</v>
      </c>
      <c r="J565" t="s">
        <v>17</v>
      </c>
      <c r="K565">
        <v>9000</v>
      </c>
      <c r="L565" t="s">
        <v>25</v>
      </c>
      <c r="M565">
        <v>18000</v>
      </c>
      <c r="N565" t="s">
        <v>56</v>
      </c>
      <c r="O565">
        <v>900</v>
      </c>
      <c r="P565">
        <v>17100</v>
      </c>
      <c r="Q565" t="s">
        <v>63</v>
      </c>
    </row>
    <row r="566" spans="1:17">
      <c r="A566">
        <v>565</v>
      </c>
      <c r="B566">
        <v>565</v>
      </c>
      <c r="C566" s="12">
        <v>44734</v>
      </c>
      <c r="D566">
        <v>61</v>
      </c>
      <c r="E566">
        <v>14</v>
      </c>
      <c r="F566">
        <v>2</v>
      </c>
      <c r="G566" t="s">
        <v>22</v>
      </c>
      <c r="H566" t="s">
        <v>15</v>
      </c>
      <c r="I566" t="s">
        <v>37</v>
      </c>
      <c r="J566" t="s">
        <v>17</v>
      </c>
      <c r="K566">
        <v>10000</v>
      </c>
      <c r="L566" t="s">
        <v>18</v>
      </c>
      <c r="M566">
        <v>20000</v>
      </c>
      <c r="N566" t="s">
        <v>56</v>
      </c>
      <c r="O566">
        <v>1000</v>
      </c>
      <c r="P566">
        <v>19000</v>
      </c>
      <c r="Q566" t="s">
        <v>63</v>
      </c>
    </row>
    <row r="567" spans="1:17">
      <c r="A567">
        <v>566</v>
      </c>
      <c r="B567">
        <v>566</v>
      </c>
      <c r="C567" s="12">
        <v>44575</v>
      </c>
      <c r="D567">
        <v>97</v>
      </c>
      <c r="E567">
        <v>7</v>
      </c>
      <c r="F567">
        <v>2</v>
      </c>
      <c r="G567" t="s">
        <v>22</v>
      </c>
      <c r="H567" t="s">
        <v>15</v>
      </c>
      <c r="I567" t="s">
        <v>28</v>
      </c>
      <c r="J567" t="s">
        <v>17</v>
      </c>
      <c r="K567">
        <v>9000</v>
      </c>
      <c r="L567" t="s">
        <v>25</v>
      </c>
      <c r="M567">
        <v>18000</v>
      </c>
      <c r="N567" t="s">
        <v>56</v>
      </c>
      <c r="O567">
        <v>900</v>
      </c>
      <c r="P567">
        <v>17100</v>
      </c>
      <c r="Q567" t="s">
        <v>62</v>
      </c>
    </row>
    <row r="568" spans="1:17">
      <c r="A568">
        <v>567</v>
      </c>
      <c r="B568">
        <v>567</v>
      </c>
      <c r="C568" s="12">
        <v>44641</v>
      </c>
      <c r="D568">
        <v>47</v>
      </c>
      <c r="E568">
        <v>1</v>
      </c>
      <c r="F568">
        <v>2</v>
      </c>
      <c r="G568" t="s">
        <v>22</v>
      </c>
      <c r="H568" t="s">
        <v>20</v>
      </c>
      <c r="I568" t="s">
        <v>16</v>
      </c>
      <c r="J568" t="s">
        <v>17</v>
      </c>
      <c r="K568">
        <v>9000</v>
      </c>
      <c r="L568" t="s">
        <v>18</v>
      </c>
      <c r="M568">
        <v>18000</v>
      </c>
      <c r="N568" t="s">
        <v>56</v>
      </c>
      <c r="O568">
        <v>900</v>
      </c>
      <c r="P568">
        <v>17100</v>
      </c>
      <c r="Q568" t="s">
        <v>59</v>
      </c>
    </row>
    <row r="569" spans="1:17">
      <c r="A569">
        <v>568</v>
      </c>
      <c r="B569">
        <v>568</v>
      </c>
      <c r="C569" s="12">
        <v>44690</v>
      </c>
      <c r="D569">
        <v>7</v>
      </c>
      <c r="E569">
        <v>3</v>
      </c>
      <c r="F569">
        <v>2</v>
      </c>
      <c r="G569" t="s">
        <v>45</v>
      </c>
      <c r="H569" t="s">
        <v>15</v>
      </c>
      <c r="I569" t="s">
        <v>23</v>
      </c>
      <c r="J569" t="s">
        <v>17</v>
      </c>
      <c r="K569">
        <v>9000</v>
      </c>
      <c r="L569" t="s">
        <v>18</v>
      </c>
      <c r="M569">
        <v>18000</v>
      </c>
      <c r="N569" t="s">
        <v>56</v>
      </c>
      <c r="O569">
        <v>900</v>
      </c>
      <c r="P569">
        <v>17100</v>
      </c>
      <c r="Q569" t="s">
        <v>64</v>
      </c>
    </row>
    <row r="570" spans="1:17">
      <c r="A570">
        <v>569</v>
      </c>
      <c r="B570">
        <v>569</v>
      </c>
      <c r="C570" s="12">
        <v>44624</v>
      </c>
      <c r="D570">
        <v>5</v>
      </c>
      <c r="E570">
        <v>11</v>
      </c>
      <c r="F570">
        <v>3</v>
      </c>
      <c r="G570" t="s">
        <v>14</v>
      </c>
      <c r="H570" t="s">
        <v>20</v>
      </c>
      <c r="I570" t="s">
        <v>34</v>
      </c>
      <c r="J570" t="s">
        <v>17</v>
      </c>
      <c r="K570">
        <v>10000</v>
      </c>
      <c r="L570" t="s">
        <v>18</v>
      </c>
      <c r="M570">
        <v>30000</v>
      </c>
      <c r="N570" t="s">
        <v>56</v>
      </c>
      <c r="O570">
        <v>1500</v>
      </c>
      <c r="P570">
        <v>28500</v>
      </c>
      <c r="Q570" t="s">
        <v>59</v>
      </c>
    </row>
    <row r="571" spans="1:17">
      <c r="A571">
        <v>570</v>
      </c>
      <c r="B571">
        <v>570</v>
      </c>
      <c r="C571" s="12">
        <v>44569</v>
      </c>
      <c r="D571">
        <v>62</v>
      </c>
      <c r="E571">
        <v>9</v>
      </c>
      <c r="F571">
        <v>2</v>
      </c>
      <c r="G571" t="s">
        <v>45</v>
      </c>
      <c r="H571" t="s">
        <v>20</v>
      </c>
      <c r="I571" t="s">
        <v>31</v>
      </c>
      <c r="J571" t="s">
        <v>17</v>
      </c>
      <c r="K571">
        <v>9000</v>
      </c>
      <c r="L571" t="s">
        <v>25</v>
      </c>
      <c r="M571">
        <v>18000</v>
      </c>
      <c r="N571" t="s">
        <v>56</v>
      </c>
      <c r="O571">
        <v>900</v>
      </c>
      <c r="P571">
        <v>17100</v>
      </c>
      <c r="Q571" t="s">
        <v>62</v>
      </c>
    </row>
    <row r="572" spans="1:17">
      <c r="A572">
        <v>571</v>
      </c>
      <c r="B572">
        <v>571</v>
      </c>
      <c r="C572" s="12">
        <v>44760</v>
      </c>
      <c r="D572">
        <v>3</v>
      </c>
      <c r="E572">
        <v>18</v>
      </c>
      <c r="F572">
        <v>1</v>
      </c>
      <c r="G572" t="s">
        <v>33</v>
      </c>
      <c r="H572" t="s">
        <v>20</v>
      </c>
      <c r="I572" t="s">
        <v>41</v>
      </c>
      <c r="J572" t="s">
        <v>17</v>
      </c>
      <c r="K572">
        <v>9000</v>
      </c>
      <c r="L572" t="s">
        <v>18</v>
      </c>
      <c r="M572">
        <v>9000</v>
      </c>
      <c r="N572" t="s">
        <v>56</v>
      </c>
      <c r="O572">
        <v>450</v>
      </c>
      <c r="P572">
        <v>8550</v>
      </c>
      <c r="Q572" t="s">
        <v>60</v>
      </c>
    </row>
    <row r="573" spans="1:17">
      <c r="A573">
        <v>572</v>
      </c>
      <c r="B573">
        <v>572</v>
      </c>
      <c r="C573" s="12">
        <v>44742</v>
      </c>
      <c r="D573">
        <v>34</v>
      </c>
      <c r="E573">
        <v>13</v>
      </c>
      <c r="F573">
        <v>1</v>
      </c>
      <c r="G573" t="s">
        <v>33</v>
      </c>
      <c r="H573" t="s">
        <v>20</v>
      </c>
      <c r="I573" t="s">
        <v>36</v>
      </c>
      <c r="J573" t="s">
        <v>17</v>
      </c>
      <c r="K573">
        <v>10000</v>
      </c>
      <c r="L573" t="s">
        <v>18</v>
      </c>
      <c r="M573">
        <v>10000</v>
      </c>
      <c r="N573" t="s">
        <v>56</v>
      </c>
      <c r="O573">
        <v>500</v>
      </c>
      <c r="P573">
        <v>9500</v>
      </c>
      <c r="Q573" t="s">
        <v>63</v>
      </c>
    </row>
    <row r="574" spans="1:17">
      <c r="A574">
        <v>573</v>
      </c>
      <c r="B574">
        <v>573</v>
      </c>
      <c r="C574" s="12">
        <v>44681</v>
      </c>
      <c r="D574">
        <v>44</v>
      </c>
      <c r="E574">
        <v>5</v>
      </c>
      <c r="F574">
        <v>2</v>
      </c>
      <c r="G574" t="s">
        <v>19</v>
      </c>
      <c r="H574" t="s">
        <v>15</v>
      </c>
      <c r="I574" t="s">
        <v>26</v>
      </c>
      <c r="J574" t="s">
        <v>17</v>
      </c>
      <c r="K574">
        <v>9000</v>
      </c>
      <c r="L574" t="s">
        <v>25</v>
      </c>
      <c r="M574">
        <v>18000</v>
      </c>
      <c r="N574" t="s">
        <v>19</v>
      </c>
      <c r="O574">
        <v>0</v>
      </c>
      <c r="P574">
        <v>18000</v>
      </c>
      <c r="Q574" t="s">
        <v>57</v>
      </c>
    </row>
    <row r="575" spans="1:17">
      <c r="A575">
        <v>574</v>
      </c>
      <c r="B575">
        <v>574</v>
      </c>
      <c r="C575" s="12">
        <v>44579</v>
      </c>
      <c r="D575">
        <v>39</v>
      </c>
      <c r="E575">
        <v>6</v>
      </c>
      <c r="F575">
        <v>2</v>
      </c>
      <c r="G575" t="s">
        <v>22</v>
      </c>
      <c r="H575" t="s">
        <v>20</v>
      </c>
      <c r="I575" t="s">
        <v>27</v>
      </c>
      <c r="J575" t="s">
        <v>17</v>
      </c>
      <c r="K575">
        <v>9000</v>
      </c>
      <c r="L575" t="s">
        <v>25</v>
      </c>
      <c r="M575">
        <v>18000</v>
      </c>
      <c r="N575" t="s">
        <v>56</v>
      </c>
      <c r="O575">
        <v>900</v>
      </c>
      <c r="P575">
        <v>17100</v>
      </c>
      <c r="Q575" t="s">
        <v>62</v>
      </c>
    </row>
    <row r="576" spans="1:17">
      <c r="A576">
        <v>575</v>
      </c>
      <c r="B576">
        <v>575</v>
      </c>
      <c r="C576" s="12">
        <v>44733</v>
      </c>
      <c r="D576">
        <v>61</v>
      </c>
      <c r="E576">
        <v>18</v>
      </c>
      <c r="F576">
        <v>1</v>
      </c>
      <c r="G576" t="s">
        <v>19</v>
      </c>
      <c r="H576" t="s">
        <v>20</v>
      </c>
      <c r="I576" t="s">
        <v>41</v>
      </c>
      <c r="J576" t="s">
        <v>17</v>
      </c>
      <c r="K576">
        <v>9000</v>
      </c>
      <c r="L576" t="s">
        <v>18</v>
      </c>
      <c r="M576">
        <v>9000</v>
      </c>
      <c r="N576" t="s">
        <v>19</v>
      </c>
      <c r="O576">
        <v>0</v>
      </c>
      <c r="P576">
        <v>9000</v>
      </c>
      <c r="Q576" t="s">
        <v>63</v>
      </c>
    </row>
    <row r="577" spans="1:17">
      <c r="A577">
        <v>576</v>
      </c>
      <c r="B577">
        <v>576</v>
      </c>
      <c r="C577" s="12">
        <v>44800</v>
      </c>
      <c r="D577">
        <v>93</v>
      </c>
      <c r="E577">
        <v>15</v>
      </c>
      <c r="F577">
        <v>1</v>
      </c>
      <c r="G577" t="s">
        <v>19</v>
      </c>
      <c r="H577" t="s">
        <v>15</v>
      </c>
      <c r="I577" t="s">
        <v>38</v>
      </c>
      <c r="J577" t="s">
        <v>17</v>
      </c>
      <c r="K577">
        <v>10000</v>
      </c>
      <c r="L577" t="s">
        <v>18</v>
      </c>
      <c r="M577">
        <v>10000</v>
      </c>
      <c r="N577" t="s">
        <v>19</v>
      </c>
      <c r="O577">
        <v>0</v>
      </c>
      <c r="P577">
        <v>10000</v>
      </c>
      <c r="Q577" t="s">
        <v>58</v>
      </c>
    </row>
    <row r="578" spans="1:17">
      <c r="A578">
        <v>577</v>
      </c>
      <c r="B578">
        <v>577</v>
      </c>
      <c r="C578" s="12">
        <v>44623</v>
      </c>
      <c r="D578">
        <v>11</v>
      </c>
      <c r="E578">
        <v>17</v>
      </c>
      <c r="F578">
        <v>3</v>
      </c>
      <c r="G578" t="s">
        <v>33</v>
      </c>
      <c r="H578" t="s">
        <v>15</v>
      </c>
      <c r="I578" t="s">
        <v>40</v>
      </c>
      <c r="J578" t="s">
        <v>17</v>
      </c>
      <c r="K578">
        <v>10000</v>
      </c>
      <c r="L578" t="s">
        <v>18</v>
      </c>
      <c r="M578">
        <v>30000</v>
      </c>
      <c r="N578" t="s">
        <v>56</v>
      </c>
      <c r="O578">
        <v>1500</v>
      </c>
      <c r="P578">
        <v>28500</v>
      </c>
      <c r="Q578" t="s">
        <v>59</v>
      </c>
    </row>
    <row r="579" spans="1:17">
      <c r="A579">
        <v>578</v>
      </c>
      <c r="B579">
        <v>578</v>
      </c>
      <c r="C579" s="12">
        <v>44565</v>
      </c>
      <c r="D579">
        <v>71</v>
      </c>
      <c r="E579">
        <v>2</v>
      </c>
      <c r="F579">
        <v>1</v>
      </c>
      <c r="G579" t="s">
        <v>22</v>
      </c>
      <c r="H579" t="s">
        <v>15</v>
      </c>
      <c r="I579" t="s">
        <v>21</v>
      </c>
      <c r="J579" t="s">
        <v>17</v>
      </c>
      <c r="K579">
        <v>9000</v>
      </c>
      <c r="L579" t="s">
        <v>18</v>
      </c>
      <c r="M579">
        <v>9000</v>
      </c>
      <c r="N579" t="s">
        <v>56</v>
      </c>
      <c r="O579">
        <v>450</v>
      </c>
      <c r="P579">
        <v>8550</v>
      </c>
      <c r="Q579" t="s">
        <v>62</v>
      </c>
    </row>
    <row r="580" spans="1:17">
      <c r="A580">
        <v>579</v>
      </c>
      <c r="B580">
        <v>579</v>
      </c>
      <c r="C580" s="12">
        <v>44570</v>
      </c>
      <c r="D580">
        <v>14</v>
      </c>
      <c r="E580">
        <v>7</v>
      </c>
      <c r="F580">
        <v>3</v>
      </c>
      <c r="G580" t="s">
        <v>30</v>
      </c>
      <c r="H580" t="s">
        <v>15</v>
      </c>
      <c r="I580" t="s">
        <v>28</v>
      </c>
      <c r="J580" t="s">
        <v>17</v>
      </c>
      <c r="K580">
        <v>9000</v>
      </c>
      <c r="L580" t="s">
        <v>25</v>
      </c>
      <c r="M580">
        <v>27000</v>
      </c>
      <c r="N580" t="s">
        <v>56</v>
      </c>
      <c r="O580">
        <v>1350</v>
      </c>
      <c r="P580">
        <v>25650</v>
      </c>
      <c r="Q580" t="s">
        <v>62</v>
      </c>
    </row>
    <row r="581" spans="1:17">
      <c r="A581">
        <v>580</v>
      </c>
      <c r="B581">
        <v>580</v>
      </c>
      <c r="C581" s="12">
        <v>44618</v>
      </c>
      <c r="D581">
        <v>23</v>
      </c>
      <c r="E581">
        <v>6</v>
      </c>
      <c r="F581">
        <v>2</v>
      </c>
      <c r="G581" t="s">
        <v>45</v>
      </c>
      <c r="H581" t="s">
        <v>15</v>
      </c>
      <c r="I581" t="s">
        <v>27</v>
      </c>
      <c r="J581" t="s">
        <v>17</v>
      </c>
      <c r="K581">
        <v>9000</v>
      </c>
      <c r="L581" t="s">
        <v>25</v>
      </c>
      <c r="M581">
        <v>18000</v>
      </c>
      <c r="N581" t="s">
        <v>56</v>
      </c>
      <c r="O581">
        <v>900</v>
      </c>
      <c r="P581">
        <v>17100</v>
      </c>
      <c r="Q581" t="s">
        <v>61</v>
      </c>
    </row>
    <row r="582" spans="1:17">
      <c r="A582">
        <v>581</v>
      </c>
      <c r="B582">
        <v>581</v>
      </c>
      <c r="C582" s="12">
        <v>44663</v>
      </c>
      <c r="D582">
        <v>1</v>
      </c>
      <c r="E582">
        <v>18</v>
      </c>
      <c r="F582">
        <v>1</v>
      </c>
      <c r="G582" t="s">
        <v>22</v>
      </c>
      <c r="H582" t="s">
        <v>15</v>
      </c>
      <c r="I582" t="s">
        <v>41</v>
      </c>
      <c r="J582" t="s">
        <v>17</v>
      </c>
      <c r="K582">
        <v>9000</v>
      </c>
      <c r="L582" t="s">
        <v>18</v>
      </c>
      <c r="M582">
        <v>9000</v>
      </c>
      <c r="N582" t="s">
        <v>56</v>
      </c>
      <c r="O582">
        <v>450</v>
      </c>
      <c r="P582">
        <v>8550</v>
      </c>
      <c r="Q582" t="s">
        <v>57</v>
      </c>
    </row>
    <row r="583" spans="1:17">
      <c r="A583">
        <v>582</v>
      </c>
      <c r="B583">
        <v>582</v>
      </c>
      <c r="C583" s="12">
        <v>44769</v>
      </c>
      <c r="D583">
        <v>11</v>
      </c>
      <c r="E583">
        <v>6</v>
      </c>
      <c r="F583">
        <v>3</v>
      </c>
      <c r="G583" t="s">
        <v>22</v>
      </c>
      <c r="H583" t="s">
        <v>15</v>
      </c>
      <c r="I583" t="s">
        <v>27</v>
      </c>
      <c r="J583" t="s">
        <v>17</v>
      </c>
      <c r="K583">
        <v>9000</v>
      </c>
      <c r="L583" t="s">
        <v>25</v>
      </c>
      <c r="M583">
        <v>27000</v>
      </c>
      <c r="N583" t="s">
        <v>56</v>
      </c>
      <c r="O583">
        <v>1350</v>
      </c>
      <c r="P583">
        <v>25650</v>
      </c>
      <c r="Q583" t="s">
        <v>60</v>
      </c>
    </row>
    <row r="584" spans="1:17">
      <c r="A584">
        <v>583</v>
      </c>
      <c r="B584">
        <v>583</v>
      </c>
      <c r="C584" s="12">
        <v>44619</v>
      </c>
      <c r="D584">
        <v>58</v>
      </c>
      <c r="E584">
        <v>15</v>
      </c>
      <c r="F584">
        <v>1</v>
      </c>
      <c r="G584" t="s">
        <v>33</v>
      </c>
      <c r="H584" t="s">
        <v>20</v>
      </c>
      <c r="I584" t="s">
        <v>38</v>
      </c>
      <c r="J584" t="s">
        <v>17</v>
      </c>
      <c r="K584">
        <v>10000</v>
      </c>
      <c r="L584" t="s">
        <v>18</v>
      </c>
      <c r="M584">
        <v>10000</v>
      </c>
      <c r="N584" t="s">
        <v>56</v>
      </c>
      <c r="O584">
        <v>500</v>
      </c>
      <c r="P584">
        <v>9500</v>
      </c>
      <c r="Q584" t="s">
        <v>61</v>
      </c>
    </row>
    <row r="585" spans="1:17">
      <c r="A585">
        <v>584</v>
      </c>
      <c r="B585">
        <v>584</v>
      </c>
      <c r="C585" s="12">
        <v>44565</v>
      </c>
      <c r="D585">
        <v>23</v>
      </c>
      <c r="E585">
        <v>18</v>
      </c>
      <c r="F585">
        <v>2</v>
      </c>
      <c r="G585" t="s">
        <v>30</v>
      </c>
      <c r="H585" t="s">
        <v>20</v>
      </c>
      <c r="I585" t="s">
        <v>41</v>
      </c>
      <c r="J585" t="s">
        <v>17</v>
      </c>
      <c r="K585">
        <v>9000</v>
      </c>
      <c r="L585" t="s">
        <v>18</v>
      </c>
      <c r="M585">
        <v>18000</v>
      </c>
      <c r="N585" t="s">
        <v>56</v>
      </c>
      <c r="O585">
        <v>900</v>
      </c>
      <c r="P585">
        <v>17100</v>
      </c>
      <c r="Q585" t="s">
        <v>62</v>
      </c>
    </row>
    <row r="586" spans="1:17">
      <c r="A586">
        <v>585</v>
      </c>
      <c r="B586">
        <v>585</v>
      </c>
      <c r="C586" s="12">
        <v>44565</v>
      </c>
      <c r="D586">
        <v>90</v>
      </c>
      <c r="E586">
        <v>3</v>
      </c>
      <c r="F586">
        <v>3</v>
      </c>
      <c r="G586" t="s">
        <v>14</v>
      </c>
      <c r="H586" t="s">
        <v>15</v>
      </c>
      <c r="I586" t="s">
        <v>23</v>
      </c>
      <c r="J586" t="s">
        <v>17</v>
      </c>
      <c r="K586">
        <v>9000</v>
      </c>
      <c r="L586" t="s">
        <v>18</v>
      </c>
      <c r="M586">
        <v>27000</v>
      </c>
      <c r="N586" t="s">
        <v>56</v>
      </c>
      <c r="O586">
        <v>1350</v>
      </c>
      <c r="P586">
        <v>25650</v>
      </c>
      <c r="Q586" t="s">
        <v>62</v>
      </c>
    </row>
    <row r="587" spans="1:17">
      <c r="A587">
        <v>586</v>
      </c>
      <c r="B587">
        <v>586</v>
      </c>
      <c r="C587" s="12">
        <v>44681</v>
      </c>
      <c r="D587">
        <v>28</v>
      </c>
      <c r="E587">
        <v>18</v>
      </c>
      <c r="F587">
        <v>2</v>
      </c>
      <c r="G587" t="s">
        <v>33</v>
      </c>
      <c r="H587" t="s">
        <v>20</v>
      </c>
      <c r="I587" t="s">
        <v>41</v>
      </c>
      <c r="J587" t="s">
        <v>17</v>
      </c>
      <c r="K587">
        <v>9000</v>
      </c>
      <c r="L587" t="s">
        <v>18</v>
      </c>
      <c r="M587">
        <v>18000</v>
      </c>
      <c r="N587" t="s">
        <v>56</v>
      </c>
      <c r="O587">
        <v>900</v>
      </c>
      <c r="P587">
        <v>17100</v>
      </c>
      <c r="Q587" t="s">
        <v>57</v>
      </c>
    </row>
    <row r="588" spans="1:17">
      <c r="A588">
        <v>587</v>
      </c>
      <c r="B588">
        <v>587</v>
      </c>
      <c r="C588" s="12">
        <v>44711</v>
      </c>
      <c r="D588">
        <v>99</v>
      </c>
      <c r="E588">
        <v>10</v>
      </c>
      <c r="F588">
        <v>1</v>
      </c>
      <c r="G588" t="s">
        <v>14</v>
      </c>
      <c r="H588" t="s">
        <v>20</v>
      </c>
      <c r="I588" t="s">
        <v>32</v>
      </c>
      <c r="J588" t="s">
        <v>17</v>
      </c>
      <c r="K588">
        <v>9000</v>
      </c>
      <c r="L588" t="s">
        <v>18</v>
      </c>
      <c r="M588">
        <v>9000</v>
      </c>
      <c r="N588" t="s">
        <v>56</v>
      </c>
      <c r="O588">
        <v>450</v>
      </c>
      <c r="P588">
        <v>8550</v>
      </c>
      <c r="Q588" t="s">
        <v>64</v>
      </c>
    </row>
    <row r="589" spans="1:17">
      <c r="A589">
        <v>588</v>
      </c>
      <c r="B589">
        <v>588</v>
      </c>
      <c r="C589" s="12">
        <v>44781</v>
      </c>
      <c r="D589">
        <v>27</v>
      </c>
      <c r="E589">
        <v>9</v>
      </c>
      <c r="F589">
        <v>1</v>
      </c>
      <c r="G589" t="s">
        <v>14</v>
      </c>
      <c r="H589" t="s">
        <v>20</v>
      </c>
      <c r="I589" t="s">
        <v>31</v>
      </c>
      <c r="J589" t="s">
        <v>17</v>
      </c>
      <c r="K589">
        <v>9000</v>
      </c>
      <c r="L589" t="s">
        <v>25</v>
      </c>
      <c r="M589">
        <v>9000</v>
      </c>
      <c r="N589" t="s">
        <v>56</v>
      </c>
      <c r="O589">
        <v>450</v>
      </c>
      <c r="P589">
        <v>8550</v>
      </c>
      <c r="Q589" t="s">
        <v>58</v>
      </c>
    </row>
    <row r="590" spans="1:17">
      <c r="A590">
        <v>589</v>
      </c>
      <c r="B590">
        <v>589</v>
      </c>
      <c r="C590" s="12">
        <v>44761</v>
      </c>
      <c r="D590">
        <v>76</v>
      </c>
      <c r="E590">
        <v>11</v>
      </c>
      <c r="F590">
        <v>2</v>
      </c>
      <c r="G590" t="s">
        <v>14</v>
      </c>
      <c r="H590" t="s">
        <v>20</v>
      </c>
      <c r="I590" t="s">
        <v>34</v>
      </c>
      <c r="J590" t="s">
        <v>17</v>
      </c>
      <c r="K590">
        <v>10000</v>
      </c>
      <c r="L590" t="s">
        <v>18</v>
      </c>
      <c r="M590">
        <v>20000</v>
      </c>
      <c r="N590" t="s">
        <v>56</v>
      </c>
      <c r="O590">
        <v>1000</v>
      </c>
      <c r="P590">
        <v>19000</v>
      </c>
      <c r="Q590" t="s">
        <v>60</v>
      </c>
    </row>
    <row r="591" spans="1:17">
      <c r="A591">
        <v>590</v>
      </c>
      <c r="B591">
        <v>590</v>
      </c>
      <c r="C591" s="12">
        <v>44691</v>
      </c>
      <c r="D591">
        <v>1</v>
      </c>
      <c r="E591">
        <v>6</v>
      </c>
      <c r="F591">
        <v>1</v>
      </c>
      <c r="G591" t="s">
        <v>14</v>
      </c>
      <c r="H591" t="s">
        <v>20</v>
      </c>
      <c r="I591" t="s">
        <v>27</v>
      </c>
      <c r="J591" t="s">
        <v>17</v>
      </c>
      <c r="K591">
        <v>9000</v>
      </c>
      <c r="L591" t="s">
        <v>25</v>
      </c>
      <c r="M591">
        <v>9000</v>
      </c>
      <c r="N591" t="s">
        <v>56</v>
      </c>
      <c r="O591">
        <v>450</v>
      </c>
      <c r="P591">
        <v>8550</v>
      </c>
      <c r="Q591" t="s">
        <v>64</v>
      </c>
    </row>
    <row r="592" spans="1:17">
      <c r="A592">
        <v>591</v>
      </c>
      <c r="B592">
        <v>591</v>
      </c>
      <c r="C592" s="12">
        <v>44748</v>
      </c>
      <c r="D592">
        <v>19</v>
      </c>
      <c r="E592">
        <v>14</v>
      </c>
      <c r="F592">
        <v>2</v>
      </c>
      <c r="G592" t="s">
        <v>19</v>
      </c>
      <c r="H592" t="s">
        <v>20</v>
      </c>
      <c r="I592" t="s">
        <v>37</v>
      </c>
      <c r="J592" t="s">
        <v>17</v>
      </c>
      <c r="K592">
        <v>10000</v>
      </c>
      <c r="L592" t="s">
        <v>18</v>
      </c>
      <c r="M592">
        <v>20000</v>
      </c>
      <c r="N592" t="s">
        <v>19</v>
      </c>
      <c r="O592">
        <v>0</v>
      </c>
      <c r="P592">
        <v>20000</v>
      </c>
      <c r="Q592" t="s">
        <v>60</v>
      </c>
    </row>
    <row r="593" spans="1:17">
      <c r="A593">
        <v>592</v>
      </c>
      <c r="B593">
        <v>592</v>
      </c>
      <c r="C593" s="12">
        <v>44689</v>
      </c>
      <c r="D593">
        <v>41</v>
      </c>
      <c r="E593">
        <v>18</v>
      </c>
      <c r="F593">
        <v>2</v>
      </c>
      <c r="G593" t="s">
        <v>19</v>
      </c>
      <c r="H593" t="s">
        <v>20</v>
      </c>
      <c r="I593" t="s">
        <v>41</v>
      </c>
      <c r="J593" t="s">
        <v>17</v>
      </c>
      <c r="K593">
        <v>9000</v>
      </c>
      <c r="L593" t="s">
        <v>18</v>
      </c>
      <c r="M593">
        <v>18000</v>
      </c>
      <c r="N593" t="s">
        <v>19</v>
      </c>
      <c r="O593">
        <v>0</v>
      </c>
      <c r="P593">
        <v>18000</v>
      </c>
      <c r="Q593" t="s">
        <v>64</v>
      </c>
    </row>
    <row r="594" spans="1:17">
      <c r="A594">
        <v>593</v>
      </c>
      <c r="B594">
        <v>593</v>
      </c>
      <c r="C594" s="12">
        <v>44596</v>
      </c>
      <c r="D594">
        <v>36</v>
      </c>
      <c r="E594">
        <v>7</v>
      </c>
      <c r="F594">
        <v>1</v>
      </c>
      <c r="G594" t="s">
        <v>30</v>
      </c>
      <c r="H594" t="s">
        <v>15</v>
      </c>
      <c r="I594" t="s">
        <v>28</v>
      </c>
      <c r="J594" t="s">
        <v>17</v>
      </c>
      <c r="K594">
        <v>9000</v>
      </c>
      <c r="L594" t="s">
        <v>25</v>
      </c>
      <c r="M594">
        <v>9000</v>
      </c>
      <c r="N594" t="s">
        <v>56</v>
      </c>
      <c r="O594">
        <v>450</v>
      </c>
      <c r="P594">
        <v>8550</v>
      </c>
      <c r="Q594" t="s">
        <v>61</v>
      </c>
    </row>
    <row r="595" spans="1:17">
      <c r="A595">
        <v>594</v>
      </c>
      <c r="B595">
        <v>594</v>
      </c>
      <c r="C595" s="12">
        <v>44793</v>
      </c>
      <c r="D595">
        <v>14</v>
      </c>
      <c r="E595">
        <v>14</v>
      </c>
      <c r="F595">
        <v>1</v>
      </c>
      <c r="G595" t="s">
        <v>19</v>
      </c>
      <c r="H595" t="s">
        <v>15</v>
      </c>
      <c r="I595" t="s">
        <v>37</v>
      </c>
      <c r="J595" t="s">
        <v>17</v>
      </c>
      <c r="K595">
        <v>10000</v>
      </c>
      <c r="L595" t="s">
        <v>18</v>
      </c>
      <c r="M595">
        <v>10000</v>
      </c>
      <c r="N595" t="s">
        <v>19</v>
      </c>
      <c r="O595">
        <v>0</v>
      </c>
      <c r="P595">
        <v>10000</v>
      </c>
      <c r="Q595" t="s">
        <v>58</v>
      </c>
    </row>
    <row r="596" spans="1:17">
      <c r="A596">
        <v>595</v>
      </c>
      <c r="B596">
        <v>595</v>
      </c>
      <c r="C596" s="12">
        <v>44788</v>
      </c>
      <c r="D596">
        <v>52</v>
      </c>
      <c r="E596">
        <v>6</v>
      </c>
      <c r="F596">
        <v>3</v>
      </c>
      <c r="G596" t="s">
        <v>33</v>
      </c>
      <c r="H596" t="s">
        <v>20</v>
      </c>
      <c r="I596" t="s">
        <v>27</v>
      </c>
      <c r="J596" t="s">
        <v>17</v>
      </c>
      <c r="K596">
        <v>9000</v>
      </c>
      <c r="L596" t="s">
        <v>25</v>
      </c>
      <c r="M596">
        <v>27000</v>
      </c>
      <c r="N596" t="s">
        <v>56</v>
      </c>
      <c r="O596">
        <v>1350</v>
      </c>
      <c r="P596">
        <v>25650</v>
      </c>
      <c r="Q596" t="s">
        <v>58</v>
      </c>
    </row>
    <row r="597" spans="1:17">
      <c r="A597">
        <v>596</v>
      </c>
      <c r="B597">
        <v>596</v>
      </c>
      <c r="C597" s="12">
        <v>44669</v>
      </c>
      <c r="D597">
        <v>28</v>
      </c>
      <c r="E597">
        <v>6</v>
      </c>
      <c r="F597">
        <v>1</v>
      </c>
      <c r="G597" t="s">
        <v>45</v>
      </c>
      <c r="H597" t="s">
        <v>20</v>
      </c>
      <c r="I597" t="s">
        <v>27</v>
      </c>
      <c r="J597" t="s">
        <v>17</v>
      </c>
      <c r="K597">
        <v>9000</v>
      </c>
      <c r="L597" t="s">
        <v>25</v>
      </c>
      <c r="M597">
        <v>9000</v>
      </c>
      <c r="N597" t="s">
        <v>56</v>
      </c>
      <c r="O597">
        <v>450</v>
      </c>
      <c r="P597">
        <v>8550</v>
      </c>
      <c r="Q597" t="s">
        <v>57</v>
      </c>
    </row>
    <row r="598" spans="1:17">
      <c r="A598">
        <v>597</v>
      </c>
      <c r="B598">
        <v>597</v>
      </c>
      <c r="C598" s="12">
        <v>44765</v>
      </c>
      <c r="D598">
        <v>96</v>
      </c>
      <c r="E598">
        <v>7</v>
      </c>
      <c r="F598">
        <v>2</v>
      </c>
      <c r="G598" t="s">
        <v>19</v>
      </c>
      <c r="H598" t="s">
        <v>20</v>
      </c>
      <c r="I598" t="s">
        <v>28</v>
      </c>
      <c r="J598" t="s">
        <v>17</v>
      </c>
      <c r="K598">
        <v>9000</v>
      </c>
      <c r="L598" t="s">
        <v>25</v>
      </c>
      <c r="M598">
        <v>18000</v>
      </c>
      <c r="N598" t="s">
        <v>19</v>
      </c>
      <c r="O598">
        <v>0</v>
      </c>
      <c r="P598">
        <v>18000</v>
      </c>
      <c r="Q598" t="s">
        <v>60</v>
      </c>
    </row>
    <row r="599" spans="1:17">
      <c r="A599">
        <v>598</v>
      </c>
      <c r="B599">
        <v>598</v>
      </c>
      <c r="C599" s="12">
        <v>44662</v>
      </c>
      <c r="D599">
        <v>90</v>
      </c>
      <c r="E599">
        <v>10</v>
      </c>
      <c r="F599">
        <v>3</v>
      </c>
      <c r="G599" t="s">
        <v>45</v>
      </c>
      <c r="H599" t="s">
        <v>20</v>
      </c>
      <c r="I599" t="s">
        <v>32</v>
      </c>
      <c r="J599" t="s">
        <v>17</v>
      </c>
      <c r="K599">
        <v>9000</v>
      </c>
      <c r="L599" t="s">
        <v>18</v>
      </c>
      <c r="M599">
        <v>27000</v>
      </c>
      <c r="N599" t="s">
        <v>56</v>
      </c>
      <c r="O599">
        <v>1350</v>
      </c>
      <c r="P599">
        <v>25650</v>
      </c>
      <c r="Q599" t="s">
        <v>57</v>
      </c>
    </row>
    <row r="600" spans="1:17">
      <c r="A600">
        <v>599</v>
      </c>
      <c r="B600">
        <v>599</v>
      </c>
      <c r="C600" s="12">
        <v>44750</v>
      </c>
      <c r="D600">
        <v>30</v>
      </c>
      <c r="E600">
        <v>9</v>
      </c>
      <c r="F600">
        <v>2</v>
      </c>
      <c r="G600" t="s">
        <v>19</v>
      </c>
      <c r="H600" t="s">
        <v>15</v>
      </c>
      <c r="I600" t="s">
        <v>31</v>
      </c>
      <c r="J600" t="s">
        <v>17</v>
      </c>
      <c r="K600">
        <v>9000</v>
      </c>
      <c r="L600" t="s">
        <v>25</v>
      </c>
      <c r="M600">
        <v>18000</v>
      </c>
      <c r="N600" t="s">
        <v>19</v>
      </c>
      <c r="O600">
        <v>0</v>
      </c>
      <c r="P600">
        <v>18000</v>
      </c>
      <c r="Q600" t="s">
        <v>60</v>
      </c>
    </row>
    <row r="601" spans="1:17">
      <c r="A601">
        <v>600</v>
      </c>
      <c r="B601">
        <v>600</v>
      </c>
      <c r="C601" s="12">
        <v>44667</v>
      </c>
      <c r="D601">
        <v>87</v>
      </c>
      <c r="E601">
        <v>14</v>
      </c>
      <c r="F601">
        <v>3</v>
      </c>
      <c r="G601" t="s">
        <v>22</v>
      </c>
      <c r="H601" t="s">
        <v>20</v>
      </c>
      <c r="I601" t="s">
        <v>37</v>
      </c>
      <c r="J601" t="s">
        <v>17</v>
      </c>
      <c r="K601">
        <v>10000</v>
      </c>
      <c r="L601" t="s">
        <v>18</v>
      </c>
      <c r="M601">
        <v>30000</v>
      </c>
      <c r="N601" t="s">
        <v>56</v>
      </c>
      <c r="O601">
        <v>1500</v>
      </c>
      <c r="P601">
        <v>28500</v>
      </c>
      <c r="Q601" t="s">
        <v>57</v>
      </c>
    </row>
    <row r="602" spans="1:17">
      <c r="A602">
        <v>601</v>
      </c>
      <c r="B602">
        <v>601</v>
      </c>
      <c r="C602" s="12">
        <v>44754</v>
      </c>
      <c r="D602">
        <v>37</v>
      </c>
      <c r="E602">
        <v>1</v>
      </c>
      <c r="F602">
        <v>2</v>
      </c>
      <c r="G602" t="s">
        <v>19</v>
      </c>
      <c r="H602" t="s">
        <v>20</v>
      </c>
      <c r="I602" t="s">
        <v>16</v>
      </c>
      <c r="J602" t="s">
        <v>17</v>
      </c>
      <c r="K602">
        <v>9000</v>
      </c>
      <c r="L602" t="s">
        <v>18</v>
      </c>
      <c r="M602">
        <v>18000</v>
      </c>
      <c r="N602" t="s">
        <v>19</v>
      </c>
      <c r="O602">
        <v>0</v>
      </c>
      <c r="P602">
        <v>18000</v>
      </c>
      <c r="Q602" t="s">
        <v>60</v>
      </c>
    </row>
    <row r="603" spans="1:17">
      <c r="A603">
        <v>602</v>
      </c>
      <c r="B603">
        <v>602</v>
      </c>
      <c r="C603" s="12">
        <v>44593</v>
      </c>
      <c r="D603">
        <v>37</v>
      </c>
      <c r="E603">
        <v>2</v>
      </c>
      <c r="F603">
        <v>1</v>
      </c>
      <c r="G603" t="s">
        <v>14</v>
      </c>
      <c r="H603" t="s">
        <v>15</v>
      </c>
      <c r="I603" t="s">
        <v>21</v>
      </c>
      <c r="J603" t="s">
        <v>17</v>
      </c>
      <c r="K603">
        <v>9000</v>
      </c>
      <c r="L603" t="s">
        <v>18</v>
      </c>
      <c r="M603">
        <v>9000</v>
      </c>
      <c r="N603" t="s">
        <v>56</v>
      </c>
      <c r="O603">
        <v>450</v>
      </c>
      <c r="P603">
        <v>8550</v>
      </c>
      <c r="Q603" t="s">
        <v>61</v>
      </c>
    </row>
    <row r="604" spans="1:17">
      <c r="A604">
        <v>603</v>
      </c>
      <c r="B604">
        <v>603</v>
      </c>
      <c r="C604" s="12">
        <v>44784</v>
      </c>
      <c r="D604">
        <v>32</v>
      </c>
      <c r="E604">
        <v>14</v>
      </c>
      <c r="F604">
        <v>2</v>
      </c>
      <c r="G604" t="s">
        <v>14</v>
      </c>
      <c r="H604" t="s">
        <v>15</v>
      </c>
      <c r="I604" t="s">
        <v>37</v>
      </c>
      <c r="J604" t="s">
        <v>17</v>
      </c>
      <c r="K604">
        <v>10000</v>
      </c>
      <c r="L604" t="s">
        <v>18</v>
      </c>
      <c r="M604">
        <v>20000</v>
      </c>
      <c r="N604" t="s">
        <v>56</v>
      </c>
      <c r="O604">
        <v>1000</v>
      </c>
      <c r="P604">
        <v>19000</v>
      </c>
      <c r="Q604" t="s">
        <v>58</v>
      </c>
    </row>
    <row r="605" spans="1:17">
      <c r="A605">
        <v>604</v>
      </c>
      <c r="B605">
        <v>604</v>
      </c>
      <c r="C605" s="12">
        <v>44670</v>
      </c>
      <c r="D605">
        <v>7</v>
      </c>
      <c r="E605">
        <v>10</v>
      </c>
      <c r="F605">
        <v>2</v>
      </c>
      <c r="G605" t="s">
        <v>30</v>
      </c>
      <c r="H605" t="s">
        <v>20</v>
      </c>
      <c r="I605" t="s">
        <v>32</v>
      </c>
      <c r="J605" t="s">
        <v>17</v>
      </c>
      <c r="K605">
        <v>9000</v>
      </c>
      <c r="L605" t="s">
        <v>18</v>
      </c>
      <c r="M605">
        <v>18000</v>
      </c>
      <c r="N605" t="s">
        <v>56</v>
      </c>
      <c r="O605">
        <v>900</v>
      </c>
      <c r="P605">
        <v>17100</v>
      </c>
      <c r="Q605" t="s">
        <v>57</v>
      </c>
    </row>
    <row r="606" spans="1:17">
      <c r="A606">
        <v>605</v>
      </c>
      <c r="B606">
        <v>605</v>
      </c>
      <c r="C606" s="12">
        <v>44619</v>
      </c>
      <c r="D606">
        <v>52</v>
      </c>
      <c r="E606">
        <v>14</v>
      </c>
      <c r="F606">
        <v>2</v>
      </c>
      <c r="G606" t="s">
        <v>33</v>
      </c>
      <c r="H606" t="s">
        <v>20</v>
      </c>
      <c r="I606" t="s">
        <v>37</v>
      </c>
      <c r="J606" t="s">
        <v>17</v>
      </c>
      <c r="K606">
        <v>10000</v>
      </c>
      <c r="L606" t="s">
        <v>18</v>
      </c>
      <c r="M606">
        <v>20000</v>
      </c>
      <c r="N606" t="s">
        <v>56</v>
      </c>
      <c r="O606">
        <v>1000</v>
      </c>
      <c r="P606">
        <v>19000</v>
      </c>
      <c r="Q606" t="s">
        <v>61</v>
      </c>
    </row>
    <row r="607" spans="1:17">
      <c r="A607">
        <v>606</v>
      </c>
      <c r="B607">
        <v>606</v>
      </c>
      <c r="C607" s="12">
        <v>44605</v>
      </c>
      <c r="D607">
        <v>79</v>
      </c>
      <c r="E607">
        <v>6</v>
      </c>
      <c r="F607">
        <v>2</v>
      </c>
      <c r="G607" t="s">
        <v>19</v>
      </c>
      <c r="H607" t="s">
        <v>15</v>
      </c>
      <c r="I607" t="s">
        <v>27</v>
      </c>
      <c r="J607" t="s">
        <v>17</v>
      </c>
      <c r="K607">
        <v>9000</v>
      </c>
      <c r="L607" t="s">
        <v>25</v>
      </c>
      <c r="M607">
        <v>18000</v>
      </c>
      <c r="N607" t="s">
        <v>19</v>
      </c>
      <c r="O607">
        <v>0</v>
      </c>
      <c r="P607">
        <v>18000</v>
      </c>
      <c r="Q607" t="s">
        <v>61</v>
      </c>
    </row>
    <row r="608" spans="1:17">
      <c r="A608">
        <v>607</v>
      </c>
      <c r="B608">
        <v>607</v>
      </c>
      <c r="C608" s="12">
        <v>44770</v>
      </c>
      <c r="D608">
        <v>60</v>
      </c>
      <c r="E608">
        <v>7</v>
      </c>
      <c r="F608">
        <v>3</v>
      </c>
      <c r="G608" t="s">
        <v>33</v>
      </c>
      <c r="H608" t="s">
        <v>15</v>
      </c>
      <c r="I608" t="s">
        <v>28</v>
      </c>
      <c r="J608" t="s">
        <v>17</v>
      </c>
      <c r="K608">
        <v>9000</v>
      </c>
      <c r="L608" t="s">
        <v>25</v>
      </c>
      <c r="M608">
        <v>27000</v>
      </c>
      <c r="N608" t="s">
        <v>56</v>
      </c>
      <c r="O608">
        <v>1350</v>
      </c>
      <c r="P608">
        <v>25650</v>
      </c>
      <c r="Q608" t="s">
        <v>60</v>
      </c>
    </row>
    <row r="609" spans="1:17">
      <c r="A609">
        <v>608</v>
      </c>
      <c r="B609">
        <v>608</v>
      </c>
      <c r="C609" s="12">
        <v>44791</v>
      </c>
      <c r="D609">
        <v>66</v>
      </c>
      <c r="E609">
        <v>9</v>
      </c>
      <c r="F609">
        <v>3</v>
      </c>
      <c r="G609" t="s">
        <v>19</v>
      </c>
      <c r="H609" t="s">
        <v>15</v>
      </c>
      <c r="I609" t="s">
        <v>31</v>
      </c>
      <c r="J609" t="s">
        <v>17</v>
      </c>
      <c r="K609">
        <v>9000</v>
      </c>
      <c r="L609" t="s">
        <v>25</v>
      </c>
      <c r="M609">
        <v>27000</v>
      </c>
      <c r="N609" t="s">
        <v>19</v>
      </c>
      <c r="O609">
        <v>0</v>
      </c>
      <c r="P609">
        <v>27000</v>
      </c>
      <c r="Q609" t="s">
        <v>58</v>
      </c>
    </row>
    <row r="610" spans="1:17">
      <c r="A610">
        <v>609</v>
      </c>
      <c r="B610">
        <v>609</v>
      </c>
      <c r="C610" s="12">
        <v>44605</v>
      </c>
      <c r="D610">
        <v>7</v>
      </c>
      <c r="E610">
        <v>15</v>
      </c>
      <c r="F610">
        <v>3</v>
      </c>
      <c r="G610" t="s">
        <v>30</v>
      </c>
      <c r="H610" t="s">
        <v>15</v>
      </c>
      <c r="I610" t="s">
        <v>38</v>
      </c>
      <c r="J610" t="s">
        <v>17</v>
      </c>
      <c r="K610">
        <v>10000</v>
      </c>
      <c r="L610" t="s">
        <v>18</v>
      </c>
      <c r="M610">
        <v>30000</v>
      </c>
      <c r="N610" t="s">
        <v>56</v>
      </c>
      <c r="O610">
        <v>1500</v>
      </c>
      <c r="P610">
        <v>28500</v>
      </c>
      <c r="Q610" t="s">
        <v>61</v>
      </c>
    </row>
    <row r="611" spans="1:17">
      <c r="A611">
        <v>610</v>
      </c>
      <c r="B611">
        <v>610</v>
      </c>
      <c r="C611" s="12">
        <v>44654</v>
      </c>
      <c r="D611">
        <v>91</v>
      </c>
      <c r="E611">
        <v>10</v>
      </c>
      <c r="F611">
        <v>2</v>
      </c>
      <c r="G611" t="s">
        <v>22</v>
      </c>
      <c r="H611" t="s">
        <v>20</v>
      </c>
      <c r="I611" t="s">
        <v>32</v>
      </c>
      <c r="J611" t="s">
        <v>17</v>
      </c>
      <c r="K611">
        <v>9000</v>
      </c>
      <c r="L611" t="s">
        <v>18</v>
      </c>
      <c r="M611">
        <v>18000</v>
      </c>
      <c r="N611" t="s">
        <v>56</v>
      </c>
      <c r="O611">
        <v>900</v>
      </c>
      <c r="P611">
        <v>17100</v>
      </c>
      <c r="Q611" t="s">
        <v>57</v>
      </c>
    </row>
    <row r="612" spans="1:17">
      <c r="A612">
        <v>611</v>
      </c>
      <c r="B612">
        <v>611</v>
      </c>
      <c r="C612" s="12">
        <v>44572</v>
      </c>
      <c r="D612">
        <v>47</v>
      </c>
      <c r="E612">
        <v>5</v>
      </c>
      <c r="F612">
        <v>2</v>
      </c>
      <c r="G612" t="s">
        <v>19</v>
      </c>
      <c r="H612" t="s">
        <v>15</v>
      </c>
      <c r="I612" t="s">
        <v>26</v>
      </c>
      <c r="J612" t="s">
        <v>17</v>
      </c>
      <c r="K612">
        <v>9000</v>
      </c>
      <c r="L612" t="s">
        <v>25</v>
      </c>
      <c r="M612">
        <v>18000</v>
      </c>
      <c r="N612" t="s">
        <v>19</v>
      </c>
      <c r="O612">
        <v>0</v>
      </c>
      <c r="P612">
        <v>18000</v>
      </c>
      <c r="Q612" t="s">
        <v>62</v>
      </c>
    </row>
    <row r="613" spans="1:17">
      <c r="A613">
        <v>612</v>
      </c>
      <c r="B613">
        <v>612</v>
      </c>
      <c r="C613" s="12">
        <v>44689</v>
      </c>
      <c r="D613">
        <v>62</v>
      </c>
      <c r="E613">
        <v>5</v>
      </c>
      <c r="F613">
        <v>3</v>
      </c>
      <c r="G613" t="s">
        <v>22</v>
      </c>
      <c r="H613" t="s">
        <v>15</v>
      </c>
      <c r="I613" t="s">
        <v>26</v>
      </c>
      <c r="J613" t="s">
        <v>17</v>
      </c>
      <c r="K613">
        <v>9000</v>
      </c>
      <c r="L613" t="s">
        <v>25</v>
      </c>
      <c r="M613">
        <v>27000</v>
      </c>
      <c r="N613" t="s">
        <v>56</v>
      </c>
      <c r="O613">
        <v>1350</v>
      </c>
      <c r="P613">
        <v>25650</v>
      </c>
      <c r="Q613" t="s">
        <v>64</v>
      </c>
    </row>
    <row r="614" spans="1:17">
      <c r="A614">
        <v>613</v>
      </c>
      <c r="B614">
        <v>613</v>
      </c>
      <c r="C614" s="12">
        <v>44634</v>
      </c>
      <c r="D614">
        <v>47</v>
      </c>
      <c r="E614">
        <v>17</v>
      </c>
      <c r="F614">
        <v>1</v>
      </c>
      <c r="G614" t="s">
        <v>30</v>
      </c>
      <c r="H614" t="s">
        <v>15</v>
      </c>
      <c r="I614" t="s">
        <v>40</v>
      </c>
      <c r="J614" t="s">
        <v>17</v>
      </c>
      <c r="K614">
        <v>10000</v>
      </c>
      <c r="L614" t="s">
        <v>18</v>
      </c>
      <c r="M614">
        <v>10000</v>
      </c>
      <c r="N614" t="s">
        <v>56</v>
      </c>
      <c r="O614">
        <v>500</v>
      </c>
      <c r="P614">
        <v>9500</v>
      </c>
      <c r="Q614" t="s">
        <v>59</v>
      </c>
    </row>
    <row r="615" spans="1:17">
      <c r="A615">
        <v>614</v>
      </c>
      <c r="B615">
        <v>614</v>
      </c>
      <c r="C615" s="12">
        <v>44748</v>
      </c>
      <c r="D615">
        <v>30</v>
      </c>
      <c r="E615">
        <v>6</v>
      </c>
      <c r="F615">
        <v>1</v>
      </c>
      <c r="G615" t="s">
        <v>14</v>
      </c>
      <c r="H615" t="s">
        <v>20</v>
      </c>
      <c r="I615" t="s">
        <v>27</v>
      </c>
      <c r="J615" t="s">
        <v>17</v>
      </c>
      <c r="K615">
        <v>9000</v>
      </c>
      <c r="L615" t="s">
        <v>25</v>
      </c>
      <c r="M615">
        <v>9000</v>
      </c>
      <c r="N615" t="s">
        <v>56</v>
      </c>
      <c r="O615">
        <v>450</v>
      </c>
      <c r="P615">
        <v>8550</v>
      </c>
      <c r="Q615" t="s">
        <v>60</v>
      </c>
    </row>
    <row r="616" spans="1:17">
      <c r="A616">
        <v>615</v>
      </c>
      <c r="B616">
        <v>615</v>
      </c>
      <c r="C616" s="12">
        <v>44783</v>
      </c>
      <c r="D616">
        <v>91</v>
      </c>
      <c r="E616">
        <v>14</v>
      </c>
      <c r="F616">
        <v>2</v>
      </c>
      <c r="G616" t="s">
        <v>45</v>
      </c>
      <c r="H616" t="s">
        <v>20</v>
      </c>
      <c r="I616" t="s">
        <v>37</v>
      </c>
      <c r="J616" t="s">
        <v>17</v>
      </c>
      <c r="K616">
        <v>10000</v>
      </c>
      <c r="L616" t="s">
        <v>18</v>
      </c>
      <c r="M616">
        <v>20000</v>
      </c>
      <c r="N616" t="s">
        <v>56</v>
      </c>
      <c r="O616">
        <v>1000</v>
      </c>
      <c r="P616">
        <v>19000</v>
      </c>
      <c r="Q616" t="s">
        <v>58</v>
      </c>
    </row>
    <row r="617" spans="1:17">
      <c r="A617">
        <v>616</v>
      </c>
      <c r="B617">
        <v>616</v>
      </c>
      <c r="C617" s="12">
        <v>44754</v>
      </c>
      <c r="D617">
        <v>13</v>
      </c>
      <c r="E617">
        <v>14</v>
      </c>
      <c r="F617">
        <v>3</v>
      </c>
      <c r="G617" t="s">
        <v>33</v>
      </c>
      <c r="H617" t="s">
        <v>15</v>
      </c>
      <c r="I617" t="s">
        <v>37</v>
      </c>
      <c r="J617" t="s">
        <v>17</v>
      </c>
      <c r="K617">
        <v>10000</v>
      </c>
      <c r="L617" t="s">
        <v>18</v>
      </c>
      <c r="M617">
        <v>30000</v>
      </c>
      <c r="N617" t="s">
        <v>56</v>
      </c>
      <c r="O617">
        <v>1500</v>
      </c>
      <c r="P617">
        <v>28500</v>
      </c>
      <c r="Q617" t="s">
        <v>60</v>
      </c>
    </row>
    <row r="618" spans="1:17">
      <c r="A618">
        <v>617</v>
      </c>
      <c r="B618">
        <v>617</v>
      </c>
      <c r="C618" s="12">
        <v>44592</v>
      </c>
      <c r="D618">
        <v>22</v>
      </c>
      <c r="E618">
        <v>3</v>
      </c>
      <c r="F618">
        <v>2</v>
      </c>
      <c r="G618" t="s">
        <v>33</v>
      </c>
      <c r="H618" t="s">
        <v>20</v>
      </c>
      <c r="I618" t="s">
        <v>23</v>
      </c>
      <c r="J618" t="s">
        <v>17</v>
      </c>
      <c r="K618">
        <v>9000</v>
      </c>
      <c r="L618" t="s">
        <v>18</v>
      </c>
      <c r="M618">
        <v>18000</v>
      </c>
      <c r="N618" t="s">
        <v>56</v>
      </c>
      <c r="O618">
        <v>900</v>
      </c>
      <c r="P618">
        <v>17100</v>
      </c>
      <c r="Q618" t="s">
        <v>62</v>
      </c>
    </row>
    <row r="619" spans="1:17">
      <c r="A619">
        <v>618</v>
      </c>
      <c r="B619">
        <v>618</v>
      </c>
      <c r="C619" s="12">
        <v>44689</v>
      </c>
      <c r="D619">
        <v>55</v>
      </c>
      <c r="E619">
        <v>10</v>
      </c>
      <c r="F619">
        <v>1</v>
      </c>
      <c r="G619" t="s">
        <v>45</v>
      </c>
      <c r="H619" t="s">
        <v>20</v>
      </c>
      <c r="I619" t="s">
        <v>32</v>
      </c>
      <c r="J619" t="s">
        <v>17</v>
      </c>
      <c r="K619">
        <v>9000</v>
      </c>
      <c r="L619" t="s">
        <v>18</v>
      </c>
      <c r="M619">
        <v>9000</v>
      </c>
      <c r="N619" t="s">
        <v>56</v>
      </c>
      <c r="O619">
        <v>450</v>
      </c>
      <c r="P619">
        <v>8550</v>
      </c>
      <c r="Q619" t="s">
        <v>64</v>
      </c>
    </row>
    <row r="620" spans="1:17">
      <c r="A620">
        <v>619</v>
      </c>
      <c r="B620">
        <v>619</v>
      </c>
      <c r="C620" s="12">
        <v>44726</v>
      </c>
      <c r="D620">
        <v>18</v>
      </c>
      <c r="E620">
        <v>17</v>
      </c>
      <c r="F620">
        <v>2</v>
      </c>
      <c r="G620" t="s">
        <v>14</v>
      </c>
      <c r="H620" t="s">
        <v>20</v>
      </c>
      <c r="I620" t="s">
        <v>40</v>
      </c>
      <c r="J620" t="s">
        <v>17</v>
      </c>
      <c r="K620">
        <v>10000</v>
      </c>
      <c r="L620" t="s">
        <v>18</v>
      </c>
      <c r="M620">
        <v>20000</v>
      </c>
      <c r="N620" t="s">
        <v>56</v>
      </c>
      <c r="O620">
        <v>1000</v>
      </c>
      <c r="P620">
        <v>19000</v>
      </c>
      <c r="Q620" t="s">
        <v>63</v>
      </c>
    </row>
    <row r="621" spans="1:17">
      <c r="A621">
        <v>620</v>
      </c>
      <c r="B621">
        <v>620</v>
      </c>
      <c r="C621" s="12">
        <v>44696</v>
      </c>
      <c r="D621">
        <v>85</v>
      </c>
      <c r="E621">
        <v>2</v>
      </c>
      <c r="F621">
        <v>3</v>
      </c>
      <c r="G621" t="s">
        <v>22</v>
      </c>
      <c r="H621" t="s">
        <v>20</v>
      </c>
      <c r="I621" t="s">
        <v>21</v>
      </c>
      <c r="J621" t="s">
        <v>17</v>
      </c>
      <c r="K621">
        <v>9000</v>
      </c>
      <c r="L621" t="s">
        <v>18</v>
      </c>
      <c r="M621">
        <v>27000</v>
      </c>
      <c r="N621" t="s">
        <v>56</v>
      </c>
      <c r="O621">
        <v>1350</v>
      </c>
      <c r="P621">
        <v>25650</v>
      </c>
      <c r="Q621" t="s">
        <v>64</v>
      </c>
    </row>
    <row r="622" spans="1:17">
      <c r="A622">
        <v>621</v>
      </c>
      <c r="B622">
        <v>621</v>
      </c>
      <c r="C622" s="12">
        <v>44615</v>
      </c>
      <c r="D622">
        <v>30</v>
      </c>
      <c r="E622">
        <v>4</v>
      </c>
      <c r="F622">
        <v>1</v>
      </c>
      <c r="G622" t="s">
        <v>19</v>
      </c>
      <c r="H622" t="s">
        <v>15</v>
      </c>
      <c r="I622" t="s">
        <v>24</v>
      </c>
      <c r="J622" t="s">
        <v>17</v>
      </c>
      <c r="K622">
        <v>9000</v>
      </c>
      <c r="L622" t="s">
        <v>25</v>
      </c>
      <c r="M622">
        <v>9000</v>
      </c>
      <c r="N622" t="s">
        <v>19</v>
      </c>
      <c r="O622">
        <v>0</v>
      </c>
      <c r="P622">
        <v>9000</v>
      </c>
      <c r="Q622" t="s">
        <v>61</v>
      </c>
    </row>
    <row r="623" spans="1:17">
      <c r="A623">
        <v>622</v>
      </c>
      <c r="B623">
        <v>622</v>
      </c>
      <c r="C623" s="12">
        <v>44682</v>
      </c>
      <c r="D623">
        <v>87</v>
      </c>
      <c r="E623">
        <v>10</v>
      </c>
      <c r="F623">
        <v>1</v>
      </c>
      <c r="G623" t="s">
        <v>45</v>
      </c>
      <c r="H623" t="s">
        <v>15</v>
      </c>
      <c r="I623" t="s">
        <v>32</v>
      </c>
      <c r="J623" t="s">
        <v>17</v>
      </c>
      <c r="K623">
        <v>9000</v>
      </c>
      <c r="L623" t="s">
        <v>18</v>
      </c>
      <c r="M623">
        <v>9000</v>
      </c>
      <c r="N623" t="s">
        <v>56</v>
      </c>
      <c r="O623">
        <v>450</v>
      </c>
      <c r="P623">
        <v>8550</v>
      </c>
      <c r="Q623" t="s">
        <v>64</v>
      </c>
    </row>
    <row r="624" spans="1:17">
      <c r="A624">
        <v>623</v>
      </c>
      <c r="B624">
        <v>623</v>
      </c>
      <c r="C624" s="12">
        <v>44726</v>
      </c>
      <c r="D624">
        <v>73</v>
      </c>
      <c r="E624">
        <v>4</v>
      </c>
      <c r="F624">
        <v>1</v>
      </c>
      <c r="G624" t="s">
        <v>33</v>
      </c>
      <c r="H624" t="s">
        <v>15</v>
      </c>
      <c r="I624" t="s">
        <v>24</v>
      </c>
      <c r="J624" t="s">
        <v>17</v>
      </c>
      <c r="K624">
        <v>9000</v>
      </c>
      <c r="L624" t="s">
        <v>25</v>
      </c>
      <c r="M624">
        <v>9000</v>
      </c>
      <c r="N624" t="s">
        <v>56</v>
      </c>
      <c r="O624">
        <v>450</v>
      </c>
      <c r="P624">
        <v>8550</v>
      </c>
      <c r="Q624" t="s">
        <v>63</v>
      </c>
    </row>
    <row r="625" spans="1:17">
      <c r="A625">
        <v>624</v>
      </c>
      <c r="B625">
        <v>624</v>
      </c>
      <c r="C625" s="12">
        <v>44742</v>
      </c>
      <c r="D625">
        <v>12</v>
      </c>
      <c r="E625">
        <v>14</v>
      </c>
      <c r="F625">
        <v>3</v>
      </c>
      <c r="G625" t="s">
        <v>14</v>
      </c>
      <c r="H625" t="s">
        <v>20</v>
      </c>
      <c r="I625" t="s">
        <v>37</v>
      </c>
      <c r="J625" t="s">
        <v>17</v>
      </c>
      <c r="K625">
        <v>10000</v>
      </c>
      <c r="L625" t="s">
        <v>18</v>
      </c>
      <c r="M625">
        <v>30000</v>
      </c>
      <c r="N625" t="s">
        <v>56</v>
      </c>
      <c r="O625">
        <v>1500</v>
      </c>
      <c r="P625">
        <v>28500</v>
      </c>
      <c r="Q625" t="s">
        <v>63</v>
      </c>
    </row>
    <row r="626" spans="1:17">
      <c r="A626">
        <v>625</v>
      </c>
      <c r="B626">
        <v>625</v>
      </c>
      <c r="C626" s="12">
        <v>44616</v>
      </c>
      <c r="D626">
        <v>47</v>
      </c>
      <c r="E626">
        <v>13</v>
      </c>
      <c r="F626">
        <v>3</v>
      </c>
      <c r="G626" t="s">
        <v>33</v>
      </c>
      <c r="H626" t="s">
        <v>20</v>
      </c>
      <c r="I626" t="s">
        <v>36</v>
      </c>
      <c r="J626" t="s">
        <v>17</v>
      </c>
      <c r="K626">
        <v>10000</v>
      </c>
      <c r="L626" t="s">
        <v>18</v>
      </c>
      <c r="M626">
        <v>30000</v>
      </c>
      <c r="N626" t="s">
        <v>56</v>
      </c>
      <c r="O626">
        <v>1500</v>
      </c>
      <c r="P626">
        <v>28500</v>
      </c>
      <c r="Q626" t="s">
        <v>61</v>
      </c>
    </row>
    <row r="627" spans="1:17">
      <c r="A627">
        <v>626</v>
      </c>
      <c r="B627">
        <v>626</v>
      </c>
      <c r="C627" s="12">
        <v>44562</v>
      </c>
      <c r="D627">
        <v>67</v>
      </c>
      <c r="E627">
        <v>14</v>
      </c>
      <c r="F627">
        <v>2</v>
      </c>
      <c r="G627" t="s">
        <v>14</v>
      </c>
      <c r="H627" t="s">
        <v>20</v>
      </c>
      <c r="I627" t="s">
        <v>37</v>
      </c>
      <c r="J627" t="s">
        <v>17</v>
      </c>
      <c r="K627">
        <v>10000</v>
      </c>
      <c r="L627" t="s">
        <v>18</v>
      </c>
      <c r="M627">
        <v>20000</v>
      </c>
      <c r="N627" t="s">
        <v>56</v>
      </c>
      <c r="O627">
        <v>1000</v>
      </c>
      <c r="P627">
        <v>19000</v>
      </c>
      <c r="Q627" t="s">
        <v>62</v>
      </c>
    </row>
    <row r="628" spans="1:17">
      <c r="A628">
        <v>627</v>
      </c>
      <c r="B628">
        <v>627</v>
      </c>
      <c r="C628" s="12">
        <v>44769</v>
      </c>
      <c r="D628">
        <v>73</v>
      </c>
      <c r="E628">
        <v>10</v>
      </c>
      <c r="F628">
        <v>3</v>
      </c>
      <c r="G628" t="s">
        <v>30</v>
      </c>
      <c r="H628" t="s">
        <v>15</v>
      </c>
      <c r="I628" t="s">
        <v>32</v>
      </c>
      <c r="J628" t="s">
        <v>17</v>
      </c>
      <c r="K628">
        <v>9000</v>
      </c>
      <c r="L628" t="s">
        <v>18</v>
      </c>
      <c r="M628">
        <v>27000</v>
      </c>
      <c r="N628" t="s">
        <v>56</v>
      </c>
      <c r="O628">
        <v>1350</v>
      </c>
      <c r="P628">
        <v>25650</v>
      </c>
      <c r="Q628" t="s">
        <v>60</v>
      </c>
    </row>
    <row r="629" spans="1:17">
      <c r="A629">
        <v>628</v>
      </c>
      <c r="B629">
        <v>628</v>
      </c>
      <c r="C629" s="12">
        <v>44658</v>
      </c>
      <c r="D629">
        <v>86</v>
      </c>
      <c r="E629">
        <v>4</v>
      </c>
      <c r="F629">
        <v>3</v>
      </c>
      <c r="G629" t="s">
        <v>45</v>
      </c>
      <c r="H629" t="s">
        <v>20</v>
      </c>
      <c r="I629" t="s">
        <v>24</v>
      </c>
      <c r="J629" t="s">
        <v>17</v>
      </c>
      <c r="K629">
        <v>9000</v>
      </c>
      <c r="L629" t="s">
        <v>25</v>
      </c>
      <c r="M629">
        <v>27000</v>
      </c>
      <c r="N629" t="s">
        <v>56</v>
      </c>
      <c r="O629">
        <v>1350</v>
      </c>
      <c r="P629">
        <v>25650</v>
      </c>
      <c r="Q629" t="s">
        <v>57</v>
      </c>
    </row>
    <row r="630" spans="1:17">
      <c r="A630">
        <v>629</v>
      </c>
      <c r="B630">
        <v>629</v>
      </c>
      <c r="C630" s="12">
        <v>44600</v>
      </c>
      <c r="D630">
        <v>18</v>
      </c>
      <c r="E630">
        <v>10</v>
      </c>
      <c r="F630">
        <v>2</v>
      </c>
      <c r="G630" t="s">
        <v>30</v>
      </c>
      <c r="H630" t="s">
        <v>15</v>
      </c>
      <c r="I630" t="s">
        <v>32</v>
      </c>
      <c r="J630" t="s">
        <v>17</v>
      </c>
      <c r="K630">
        <v>9000</v>
      </c>
      <c r="L630" t="s">
        <v>18</v>
      </c>
      <c r="M630">
        <v>18000</v>
      </c>
      <c r="N630" t="s">
        <v>56</v>
      </c>
      <c r="O630">
        <v>900</v>
      </c>
      <c r="P630">
        <v>17100</v>
      </c>
      <c r="Q630" t="s">
        <v>61</v>
      </c>
    </row>
    <row r="631" spans="1:17">
      <c r="A631">
        <v>630</v>
      </c>
      <c r="B631">
        <v>630</v>
      </c>
      <c r="C631" s="12">
        <v>44660</v>
      </c>
      <c r="D631">
        <v>77</v>
      </c>
      <c r="E631">
        <v>9</v>
      </c>
      <c r="F631">
        <v>2</v>
      </c>
      <c r="G631" t="s">
        <v>45</v>
      </c>
      <c r="H631" t="s">
        <v>20</v>
      </c>
      <c r="I631" t="s">
        <v>31</v>
      </c>
      <c r="J631" t="s">
        <v>17</v>
      </c>
      <c r="K631">
        <v>9000</v>
      </c>
      <c r="L631" t="s">
        <v>25</v>
      </c>
      <c r="M631">
        <v>18000</v>
      </c>
      <c r="N631" t="s">
        <v>56</v>
      </c>
      <c r="O631">
        <v>900</v>
      </c>
      <c r="P631">
        <v>17100</v>
      </c>
      <c r="Q631" t="s">
        <v>57</v>
      </c>
    </row>
    <row r="632" spans="1:17">
      <c r="A632">
        <v>631</v>
      </c>
      <c r="B632">
        <v>631</v>
      </c>
      <c r="C632" s="12">
        <v>44701</v>
      </c>
      <c r="D632">
        <v>1</v>
      </c>
      <c r="E632">
        <v>11</v>
      </c>
      <c r="F632">
        <v>2</v>
      </c>
      <c r="G632" t="s">
        <v>14</v>
      </c>
      <c r="H632" t="s">
        <v>20</v>
      </c>
      <c r="I632" t="s">
        <v>34</v>
      </c>
      <c r="J632" t="s">
        <v>17</v>
      </c>
      <c r="K632">
        <v>10000</v>
      </c>
      <c r="L632" t="s">
        <v>18</v>
      </c>
      <c r="M632">
        <v>20000</v>
      </c>
      <c r="N632" t="s">
        <v>56</v>
      </c>
      <c r="O632">
        <v>1000</v>
      </c>
      <c r="P632">
        <v>19000</v>
      </c>
      <c r="Q632" t="s">
        <v>64</v>
      </c>
    </row>
    <row r="633" spans="1:17">
      <c r="A633">
        <v>632</v>
      </c>
      <c r="B633">
        <v>632</v>
      </c>
      <c r="C633" s="12">
        <v>44781</v>
      </c>
      <c r="D633">
        <v>14</v>
      </c>
      <c r="E633">
        <v>18</v>
      </c>
      <c r="F633">
        <v>1</v>
      </c>
      <c r="G633" t="s">
        <v>33</v>
      </c>
      <c r="H633" t="s">
        <v>15</v>
      </c>
      <c r="I633" t="s">
        <v>41</v>
      </c>
      <c r="J633" t="s">
        <v>17</v>
      </c>
      <c r="K633">
        <v>9000</v>
      </c>
      <c r="L633" t="s">
        <v>18</v>
      </c>
      <c r="M633">
        <v>9000</v>
      </c>
      <c r="N633" t="s">
        <v>56</v>
      </c>
      <c r="O633">
        <v>450</v>
      </c>
      <c r="P633">
        <v>8550</v>
      </c>
      <c r="Q633" t="s">
        <v>58</v>
      </c>
    </row>
    <row r="634" spans="1:17">
      <c r="A634">
        <v>633</v>
      </c>
      <c r="B634">
        <v>633</v>
      </c>
      <c r="C634" s="12">
        <v>44767</v>
      </c>
      <c r="D634">
        <v>10</v>
      </c>
      <c r="E634">
        <v>7</v>
      </c>
      <c r="F634">
        <v>2</v>
      </c>
      <c r="G634" t="s">
        <v>14</v>
      </c>
      <c r="H634" t="s">
        <v>20</v>
      </c>
      <c r="I634" t="s">
        <v>28</v>
      </c>
      <c r="J634" t="s">
        <v>17</v>
      </c>
      <c r="K634">
        <v>9000</v>
      </c>
      <c r="L634" t="s">
        <v>25</v>
      </c>
      <c r="M634">
        <v>18000</v>
      </c>
      <c r="N634" t="s">
        <v>56</v>
      </c>
      <c r="O634">
        <v>900</v>
      </c>
      <c r="P634">
        <v>17100</v>
      </c>
      <c r="Q634" t="s">
        <v>60</v>
      </c>
    </row>
    <row r="635" spans="1:17">
      <c r="A635">
        <v>634</v>
      </c>
      <c r="B635">
        <v>634</v>
      </c>
      <c r="C635" s="12">
        <v>44707</v>
      </c>
      <c r="D635">
        <v>31</v>
      </c>
      <c r="E635">
        <v>1</v>
      </c>
      <c r="F635">
        <v>1</v>
      </c>
      <c r="G635" t="s">
        <v>33</v>
      </c>
      <c r="H635" t="s">
        <v>20</v>
      </c>
      <c r="I635" t="s">
        <v>16</v>
      </c>
      <c r="J635" t="s">
        <v>17</v>
      </c>
      <c r="K635">
        <v>9000</v>
      </c>
      <c r="L635" t="s">
        <v>18</v>
      </c>
      <c r="M635">
        <v>9000</v>
      </c>
      <c r="N635" t="s">
        <v>56</v>
      </c>
      <c r="O635">
        <v>450</v>
      </c>
      <c r="P635">
        <v>8550</v>
      </c>
      <c r="Q635" t="s">
        <v>64</v>
      </c>
    </row>
    <row r="636" spans="1:17">
      <c r="A636">
        <v>635</v>
      </c>
      <c r="B636">
        <v>635</v>
      </c>
      <c r="C636" s="12">
        <v>44680</v>
      </c>
      <c r="D636">
        <v>27</v>
      </c>
      <c r="E636">
        <v>13</v>
      </c>
      <c r="F636">
        <v>1</v>
      </c>
      <c r="G636" t="s">
        <v>33</v>
      </c>
      <c r="H636" t="s">
        <v>20</v>
      </c>
      <c r="I636" t="s">
        <v>36</v>
      </c>
      <c r="J636" t="s">
        <v>17</v>
      </c>
      <c r="K636">
        <v>10000</v>
      </c>
      <c r="L636" t="s">
        <v>18</v>
      </c>
      <c r="M636">
        <v>10000</v>
      </c>
      <c r="N636" t="s">
        <v>56</v>
      </c>
      <c r="O636">
        <v>500</v>
      </c>
      <c r="P636">
        <v>9500</v>
      </c>
      <c r="Q636" t="s">
        <v>57</v>
      </c>
    </row>
    <row r="637" spans="1:17">
      <c r="A637">
        <v>636</v>
      </c>
      <c r="B637">
        <v>636</v>
      </c>
      <c r="C637" s="12">
        <v>44743</v>
      </c>
      <c r="D637">
        <v>20</v>
      </c>
      <c r="E637">
        <v>6</v>
      </c>
      <c r="F637">
        <v>2</v>
      </c>
      <c r="G637" t="s">
        <v>33</v>
      </c>
      <c r="H637" t="s">
        <v>20</v>
      </c>
      <c r="I637" t="s">
        <v>27</v>
      </c>
      <c r="J637" t="s">
        <v>17</v>
      </c>
      <c r="K637">
        <v>9000</v>
      </c>
      <c r="L637" t="s">
        <v>25</v>
      </c>
      <c r="M637">
        <v>18000</v>
      </c>
      <c r="N637" t="s">
        <v>56</v>
      </c>
      <c r="O637">
        <v>900</v>
      </c>
      <c r="P637">
        <v>17100</v>
      </c>
      <c r="Q637" t="s">
        <v>60</v>
      </c>
    </row>
    <row r="638" spans="1:17">
      <c r="A638">
        <v>637</v>
      </c>
      <c r="B638">
        <v>637</v>
      </c>
      <c r="C638" s="12">
        <v>44734</v>
      </c>
      <c r="D638">
        <v>85</v>
      </c>
      <c r="E638">
        <v>17</v>
      </c>
      <c r="F638">
        <v>1</v>
      </c>
      <c r="G638" t="s">
        <v>22</v>
      </c>
      <c r="H638" t="s">
        <v>15</v>
      </c>
      <c r="I638" t="s">
        <v>40</v>
      </c>
      <c r="J638" t="s">
        <v>17</v>
      </c>
      <c r="K638">
        <v>10000</v>
      </c>
      <c r="L638" t="s">
        <v>18</v>
      </c>
      <c r="M638">
        <v>10000</v>
      </c>
      <c r="N638" t="s">
        <v>56</v>
      </c>
      <c r="O638">
        <v>500</v>
      </c>
      <c r="P638">
        <v>9500</v>
      </c>
      <c r="Q638" t="s">
        <v>63</v>
      </c>
    </row>
    <row r="639" spans="1:17">
      <c r="A639">
        <v>638</v>
      </c>
      <c r="B639">
        <v>638</v>
      </c>
      <c r="C639" s="12">
        <v>44652</v>
      </c>
      <c r="D639">
        <v>64</v>
      </c>
      <c r="E639">
        <v>4</v>
      </c>
      <c r="F639">
        <v>2</v>
      </c>
      <c r="G639" t="s">
        <v>30</v>
      </c>
      <c r="H639" t="s">
        <v>20</v>
      </c>
      <c r="I639" t="s">
        <v>24</v>
      </c>
      <c r="J639" t="s">
        <v>17</v>
      </c>
      <c r="K639">
        <v>9000</v>
      </c>
      <c r="L639" t="s">
        <v>25</v>
      </c>
      <c r="M639">
        <v>18000</v>
      </c>
      <c r="N639" t="s">
        <v>56</v>
      </c>
      <c r="O639">
        <v>900</v>
      </c>
      <c r="P639">
        <v>17100</v>
      </c>
      <c r="Q639" t="s">
        <v>57</v>
      </c>
    </row>
    <row r="640" spans="1:17">
      <c r="A640">
        <v>639</v>
      </c>
      <c r="B640">
        <v>639</v>
      </c>
      <c r="C640" s="12">
        <v>44659</v>
      </c>
      <c r="D640">
        <v>31</v>
      </c>
      <c r="E640">
        <v>7</v>
      </c>
      <c r="F640">
        <v>1</v>
      </c>
      <c r="G640" t="s">
        <v>45</v>
      </c>
      <c r="H640" t="s">
        <v>15</v>
      </c>
      <c r="I640" t="s">
        <v>28</v>
      </c>
      <c r="J640" t="s">
        <v>17</v>
      </c>
      <c r="K640">
        <v>9000</v>
      </c>
      <c r="L640" t="s">
        <v>25</v>
      </c>
      <c r="M640">
        <v>9000</v>
      </c>
      <c r="N640" t="s">
        <v>56</v>
      </c>
      <c r="O640">
        <v>450</v>
      </c>
      <c r="P640">
        <v>8550</v>
      </c>
      <c r="Q640" t="s">
        <v>57</v>
      </c>
    </row>
    <row r="641" spans="1:17">
      <c r="A641">
        <v>640</v>
      </c>
      <c r="B641">
        <v>640</v>
      </c>
      <c r="C641" s="12">
        <v>44689</v>
      </c>
      <c r="D641">
        <v>59</v>
      </c>
      <c r="E641">
        <v>14</v>
      </c>
      <c r="F641">
        <v>3</v>
      </c>
      <c r="G641" t="s">
        <v>22</v>
      </c>
      <c r="H641" t="s">
        <v>15</v>
      </c>
      <c r="I641" t="s">
        <v>37</v>
      </c>
      <c r="J641" t="s">
        <v>17</v>
      </c>
      <c r="K641">
        <v>10000</v>
      </c>
      <c r="L641" t="s">
        <v>18</v>
      </c>
      <c r="M641">
        <v>30000</v>
      </c>
      <c r="N641" t="s">
        <v>56</v>
      </c>
      <c r="O641">
        <v>1500</v>
      </c>
      <c r="P641">
        <v>28500</v>
      </c>
      <c r="Q641" t="s">
        <v>64</v>
      </c>
    </row>
    <row r="642" spans="1:17">
      <c r="A642">
        <v>641</v>
      </c>
      <c r="B642">
        <v>641</v>
      </c>
      <c r="C642" s="12">
        <v>44704</v>
      </c>
      <c r="D642">
        <v>27</v>
      </c>
      <c r="E642">
        <v>1</v>
      </c>
      <c r="F642">
        <v>3</v>
      </c>
      <c r="G642" t="s">
        <v>19</v>
      </c>
      <c r="H642" t="s">
        <v>15</v>
      </c>
      <c r="I642" t="s">
        <v>16</v>
      </c>
      <c r="J642" t="s">
        <v>17</v>
      </c>
      <c r="K642">
        <v>9000</v>
      </c>
      <c r="L642" t="s">
        <v>18</v>
      </c>
      <c r="M642">
        <v>27000</v>
      </c>
      <c r="N642" t="s">
        <v>19</v>
      </c>
      <c r="O642">
        <v>0</v>
      </c>
      <c r="P642">
        <v>27000</v>
      </c>
      <c r="Q642" t="s">
        <v>64</v>
      </c>
    </row>
    <row r="643" spans="1:17">
      <c r="A643">
        <v>642</v>
      </c>
      <c r="B643">
        <v>642</v>
      </c>
      <c r="C643" s="12">
        <v>44773</v>
      </c>
      <c r="D643">
        <v>4</v>
      </c>
      <c r="E643">
        <v>12</v>
      </c>
      <c r="F643">
        <v>1</v>
      </c>
      <c r="G643" t="s">
        <v>30</v>
      </c>
      <c r="H643" t="s">
        <v>15</v>
      </c>
      <c r="I643" t="s">
        <v>35</v>
      </c>
      <c r="J643" t="s">
        <v>17</v>
      </c>
      <c r="K643">
        <v>10000</v>
      </c>
      <c r="L643" t="s">
        <v>18</v>
      </c>
      <c r="M643">
        <v>10000</v>
      </c>
      <c r="N643" t="s">
        <v>56</v>
      </c>
      <c r="O643">
        <v>500</v>
      </c>
      <c r="P643">
        <v>9500</v>
      </c>
      <c r="Q643" t="s">
        <v>60</v>
      </c>
    </row>
    <row r="644" spans="1:17">
      <c r="A644">
        <v>643</v>
      </c>
      <c r="B644">
        <v>643</v>
      </c>
      <c r="C644" s="12">
        <v>44617</v>
      </c>
      <c r="D644">
        <v>18</v>
      </c>
      <c r="E644">
        <v>9</v>
      </c>
      <c r="F644">
        <v>1</v>
      </c>
      <c r="G644" t="s">
        <v>22</v>
      </c>
      <c r="H644" t="s">
        <v>20</v>
      </c>
      <c r="I644" t="s">
        <v>31</v>
      </c>
      <c r="J644" t="s">
        <v>17</v>
      </c>
      <c r="K644">
        <v>9000</v>
      </c>
      <c r="L644" t="s">
        <v>25</v>
      </c>
      <c r="M644">
        <v>9000</v>
      </c>
      <c r="N644" t="s">
        <v>56</v>
      </c>
      <c r="O644">
        <v>450</v>
      </c>
      <c r="P644">
        <v>8550</v>
      </c>
      <c r="Q644" t="s">
        <v>61</v>
      </c>
    </row>
    <row r="645" spans="1:17">
      <c r="A645">
        <v>644</v>
      </c>
      <c r="B645">
        <v>644</v>
      </c>
      <c r="C645" s="12">
        <v>44619</v>
      </c>
      <c r="D645">
        <v>26</v>
      </c>
      <c r="E645">
        <v>17</v>
      </c>
      <c r="F645">
        <v>1</v>
      </c>
      <c r="G645" t="s">
        <v>19</v>
      </c>
      <c r="H645" t="s">
        <v>15</v>
      </c>
      <c r="I645" t="s">
        <v>40</v>
      </c>
      <c r="J645" t="s">
        <v>17</v>
      </c>
      <c r="K645">
        <v>10000</v>
      </c>
      <c r="L645" t="s">
        <v>18</v>
      </c>
      <c r="M645">
        <v>10000</v>
      </c>
      <c r="N645" t="s">
        <v>19</v>
      </c>
      <c r="O645">
        <v>0</v>
      </c>
      <c r="P645">
        <v>10000</v>
      </c>
      <c r="Q645" t="s">
        <v>61</v>
      </c>
    </row>
    <row r="646" spans="1:17">
      <c r="A646">
        <v>645</v>
      </c>
      <c r="B646">
        <v>645</v>
      </c>
      <c r="C646" s="12">
        <v>44798</v>
      </c>
      <c r="D646">
        <v>45</v>
      </c>
      <c r="E646">
        <v>10</v>
      </c>
      <c r="F646">
        <v>3</v>
      </c>
      <c r="G646" t="s">
        <v>33</v>
      </c>
      <c r="H646" t="s">
        <v>15</v>
      </c>
      <c r="I646" t="s">
        <v>32</v>
      </c>
      <c r="J646" t="s">
        <v>17</v>
      </c>
      <c r="K646">
        <v>9000</v>
      </c>
      <c r="L646" t="s">
        <v>18</v>
      </c>
      <c r="M646">
        <v>27000</v>
      </c>
      <c r="N646" t="s">
        <v>56</v>
      </c>
      <c r="O646">
        <v>1350</v>
      </c>
      <c r="P646">
        <v>25650</v>
      </c>
      <c r="Q646" t="s">
        <v>58</v>
      </c>
    </row>
    <row r="647" spans="1:17">
      <c r="A647">
        <v>646</v>
      </c>
      <c r="B647">
        <v>646</v>
      </c>
      <c r="C647" s="12">
        <v>44622</v>
      </c>
      <c r="D647">
        <v>49</v>
      </c>
      <c r="E647">
        <v>14</v>
      </c>
      <c r="F647">
        <v>1</v>
      </c>
      <c r="G647" t="s">
        <v>22</v>
      </c>
      <c r="H647" t="s">
        <v>15</v>
      </c>
      <c r="I647" t="s">
        <v>37</v>
      </c>
      <c r="J647" t="s">
        <v>17</v>
      </c>
      <c r="K647">
        <v>10000</v>
      </c>
      <c r="L647" t="s">
        <v>18</v>
      </c>
      <c r="M647">
        <v>10000</v>
      </c>
      <c r="N647" t="s">
        <v>56</v>
      </c>
      <c r="O647">
        <v>500</v>
      </c>
      <c r="P647">
        <v>9500</v>
      </c>
      <c r="Q647" t="s">
        <v>59</v>
      </c>
    </row>
    <row r="648" spans="1:17">
      <c r="A648">
        <v>647</v>
      </c>
      <c r="B648">
        <v>647</v>
      </c>
      <c r="C648" s="12">
        <v>44715</v>
      </c>
      <c r="D648">
        <v>65</v>
      </c>
      <c r="E648">
        <v>18</v>
      </c>
      <c r="F648">
        <v>2</v>
      </c>
      <c r="G648" t="s">
        <v>30</v>
      </c>
      <c r="H648" t="s">
        <v>15</v>
      </c>
      <c r="I648" t="s">
        <v>41</v>
      </c>
      <c r="J648" t="s">
        <v>17</v>
      </c>
      <c r="K648">
        <v>9000</v>
      </c>
      <c r="L648" t="s">
        <v>18</v>
      </c>
      <c r="M648">
        <v>18000</v>
      </c>
      <c r="N648" t="s">
        <v>56</v>
      </c>
      <c r="O648">
        <v>900</v>
      </c>
      <c r="P648">
        <v>17100</v>
      </c>
      <c r="Q648" t="s">
        <v>63</v>
      </c>
    </row>
    <row r="649" spans="1:17">
      <c r="A649">
        <v>648</v>
      </c>
      <c r="B649">
        <v>648</v>
      </c>
      <c r="C649" s="12">
        <v>44595</v>
      </c>
      <c r="D649">
        <v>48</v>
      </c>
      <c r="E649">
        <v>7</v>
      </c>
      <c r="F649">
        <v>2</v>
      </c>
      <c r="G649" t="s">
        <v>33</v>
      </c>
      <c r="H649" t="s">
        <v>20</v>
      </c>
      <c r="I649" t="s">
        <v>28</v>
      </c>
      <c r="J649" t="s">
        <v>17</v>
      </c>
      <c r="K649">
        <v>9000</v>
      </c>
      <c r="L649" t="s">
        <v>25</v>
      </c>
      <c r="M649">
        <v>18000</v>
      </c>
      <c r="N649" t="s">
        <v>56</v>
      </c>
      <c r="O649">
        <v>900</v>
      </c>
      <c r="P649">
        <v>17100</v>
      </c>
      <c r="Q649" t="s">
        <v>61</v>
      </c>
    </row>
    <row r="650" spans="1:17">
      <c r="A650">
        <v>649</v>
      </c>
      <c r="B650">
        <v>649</v>
      </c>
      <c r="C650" s="12">
        <v>44751</v>
      </c>
      <c r="D650">
        <v>7</v>
      </c>
      <c r="E650">
        <v>14</v>
      </c>
      <c r="F650">
        <v>2</v>
      </c>
      <c r="G650" t="s">
        <v>33</v>
      </c>
      <c r="H650" t="s">
        <v>15</v>
      </c>
      <c r="I650" t="s">
        <v>37</v>
      </c>
      <c r="J650" t="s">
        <v>17</v>
      </c>
      <c r="K650">
        <v>10000</v>
      </c>
      <c r="L650" t="s">
        <v>18</v>
      </c>
      <c r="M650">
        <v>20000</v>
      </c>
      <c r="N650" t="s">
        <v>56</v>
      </c>
      <c r="O650">
        <v>1000</v>
      </c>
      <c r="P650">
        <v>19000</v>
      </c>
      <c r="Q650" t="s">
        <v>60</v>
      </c>
    </row>
    <row r="651" spans="1:17">
      <c r="A651">
        <v>650</v>
      </c>
      <c r="B651">
        <v>650</v>
      </c>
      <c r="C651" s="12">
        <v>44794</v>
      </c>
      <c r="D651">
        <v>36</v>
      </c>
      <c r="E651">
        <v>18</v>
      </c>
      <c r="F651">
        <v>1</v>
      </c>
      <c r="G651" t="s">
        <v>19</v>
      </c>
      <c r="H651" t="s">
        <v>20</v>
      </c>
      <c r="I651" t="s">
        <v>41</v>
      </c>
      <c r="J651" t="s">
        <v>17</v>
      </c>
      <c r="K651">
        <v>9000</v>
      </c>
      <c r="L651" t="s">
        <v>18</v>
      </c>
      <c r="M651">
        <v>9000</v>
      </c>
      <c r="N651" t="s">
        <v>19</v>
      </c>
      <c r="O651">
        <v>0</v>
      </c>
      <c r="P651">
        <v>9000</v>
      </c>
      <c r="Q651" t="s">
        <v>58</v>
      </c>
    </row>
    <row r="652" spans="1:17">
      <c r="A652">
        <v>651</v>
      </c>
      <c r="B652">
        <v>651</v>
      </c>
      <c r="C652" s="12">
        <v>44800</v>
      </c>
      <c r="D652">
        <v>35</v>
      </c>
      <c r="E652">
        <v>13</v>
      </c>
      <c r="F652">
        <v>1</v>
      </c>
      <c r="G652" t="s">
        <v>22</v>
      </c>
      <c r="H652" t="s">
        <v>15</v>
      </c>
      <c r="I652" t="s">
        <v>36</v>
      </c>
      <c r="J652" t="s">
        <v>17</v>
      </c>
      <c r="K652">
        <v>10000</v>
      </c>
      <c r="L652" t="s">
        <v>18</v>
      </c>
      <c r="M652">
        <v>10000</v>
      </c>
      <c r="N652" t="s">
        <v>56</v>
      </c>
      <c r="O652">
        <v>500</v>
      </c>
      <c r="P652">
        <v>9500</v>
      </c>
      <c r="Q652" t="s">
        <v>58</v>
      </c>
    </row>
    <row r="653" spans="1:17">
      <c r="A653">
        <v>652</v>
      </c>
      <c r="B653">
        <v>652</v>
      </c>
      <c r="C653" s="12">
        <v>44731</v>
      </c>
      <c r="D653">
        <v>91</v>
      </c>
      <c r="E653">
        <v>5</v>
      </c>
      <c r="F653">
        <v>2</v>
      </c>
      <c r="G653" t="s">
        <v>33</v>
      </c>
      <c r="H653" t="s">
        <v>20</v>
      </c>
      <c r="I653" t="s">
        <v>26</v>
      </c>
      <c r="J653" t="s">
        <v>17</v>
      </c>
      <c r="K653">
        <v>9000</v>
      </c>
      <c r="L653" t="s">
        <v>25</v>
      </c>
      <c r="M653">
        <v>18000</v>
      </c>
      <c r="N653" t="s">
        <v>56</v>
      </c>
      <c r="O653">
        <v>900</v>
      </c>
      <c r="P653">
        <v>17100</v>
      </c>
      <c r="Q653" t="s">
        <v>63</v>
      </c>
    </row>
    <row r="654" spans="1:17">
      <c r="A654">
        <v>653</v>
      </c>
      <c r="B654">
        <v>653</v>
      </c>
      <c r="C654" s="12">
        <v>44658</v>
      </c>
      <c r="D654">
        <v>41</v>
      </c>
      <c r="E654">
        <v>2</v>
      </c>
      <c r="F654">
        <v>3</v>
      </c>
      <c r="G654" t="s">
        <v>14</v>
      </c>
      <c r="H654" t="s">
        <v>20</v>
      </c>
      <c r="I654" t="s">
        <v>21</v>
      </c>
      <c r="J654" t="s">
        <v>17</v>
      </c>
      <c r="K654">
        <v>9000</v>
      </c>
      <c r="L654" t="s">
        <v>18</v>
      </c>
      <c r="M654">
        <v>27000</v>
      </c>
      <c r="N654" t="s">
        <v>56</v>
      </c>
      <c r="O654">
        <v>1350</v>
      </c>
      <c r="P654">
        <v>25650</v>
      </c>
      <c r="Q654" t="s">
        <v>57</v>
      </c>
    </row>
    <row r="655" spans="1:17">
      <c r="A655">
        <v>654</v>
      </c>
      <c r="B655">
        <v>654</v>
      </c>
      <c r="C655" s="12">
        <v>44657</v>
      </c>
      <c r="D655">
        <v>57</v>
      </c>
      <c r="E655">
        <v>5</v>
      </c>
      <c r="F655">
        <v>1</v>
      </c>
      <c r="G655" t="s">
        <v>22</v>
      </c>
      <c r="H655" t="s">
        <v>20</v>
      </c>
      <c r="I655" t="s">
        <v>26</v>
      </c>
      <c r="J655" t="s">
        <v>17</v>
      </c>
      <c r="K655">
        <v>9000</v>
      </c>
      <c r="L655" t="s">
        <v>25</v>
      </c>
      <c r="M655">
        <v>9000</v>
      </c>
      <c r="N655" t="s">
        <v>56</v>
      </c>
      <c r="O655">
        <v>450</v>
      </c>
      <c r="P655">
        <v>8550</v>
      </c>
      <c r="Q655" t="s">
        <v>57</v>
      </c>
    </row>
    <row r="656" spans="1:17">
      <c r="A656">
        <v>655</v>
      </c>
      <c r="B656">
        <v>655</v>
      </c>
      <c r="C656" s="12">
        <v>44580</v>
      </c>
      <c r="D656">
        <v>18</v>
      </c>
      <c r="E656">
        <v>15</v>
      </c>
      <c r="F656">
        <v>1</v>
      </c>
      <c r="G656" t="s">
        <v>30</v>
      </c>
      <c r="H656" t="s">
        <v>15</v>
      </c>
      <c r="I656" t="s">
        <v>38</v>
      </c>
      <c r="J656" t="s">
        <v>17</v>
      </c>
      <c r="K656">
        <v>10000</v>
      </c>
      <c r="L656" t="s">
        <v>18</v>
      </c>
      <c r="M656">
        <v>10000</v>
      </c>
      <c r="N656" t="s">
        <v>56</v>
      </c>
      <c r="O656">
        <v>500</v>
      </c>
      <c r="P656">
        <v>9500</v>
      </c>
      <c r="Q656" t="s">
        <v>62</v>
      </c>
    </row>
    <row r="657" spans="1:17">
      <c r="A657">
        <v>656</v>
      </c>
      <c r="B657">
        <v>656</v>
      </c>
      <c r="C657" s="12">
        <v>44653</v>
      </c>
      <c r="D657">
        <v>94</v>
      </c>
      <c r="E657">
        <v>11</v>
      </c>
      <c r="F657">
        <v>1</v>
      </c>
      <c r="G657" t="s">
        <v>45</v>
      </c>
      <c r="H657" t="s">
        <v>15</v>
      </c>
      <c r="I657" t="s">
        <v>34</v>
      </c>
      <c r="J657" t="s">
        <v>17</v>
      </c>
      <c r="K657">
        <v>10000</v>
      </c>
      <c r="L657" t="s">
        <v>18</v>
      </c>
      <c r="M657">
        <v>10000</v>
      </c>
      <c r="N657" t="s">
        <v>56</v>
      </c>
      <c r="O657">
        <v>500</v>
      </c>
      <c r="P657">
        <v>9500</v>
      </c>
      <c r="Q657" t="s">
        <v>57</v>
      </c>
    </row>
    <row r="658" spans="1:17">
      <c r="A658">
        <v>657</v>
      </c>
      <c r="B658">
        <v>657</v>
      </c>
      <c r="C658" s="12">
        <v>44662</v>
      </c>
      <c r="D658">
        <v>10</v>
      </c>
      <c r="E658">
        <v>16</v>
      </c>
      <c r="F658">
        <v>1</v>
      </c>
      <c r="G658" t="s">
        <v>33</v>
      </c>
      <c r="H658" t="s">
        <v>15</v>
      </c>
      <c r="I658" t="s">
        <v>39</v>
      </c>
      <c r="J658" t="s">
        <v>17</v>
      </c>
      <c r="K658">
        <v>10000</v>
      </c>
      <c r="L658" t="s">
        <v>18</v>
      </c>
      <c r="M658">
        <v>10000</v>
      </c>
      <c r="N658" t="s">
        <v>56</v>
      </c>
      <c r="O658">
        <v>500</v>
      </c>
      <c r="P658">
        <v>9500</v>
      </c>
      <c r="Q658" t="s">
        <v>57</v>
      </c>
    </row>
    <row r="659" spans="1:17">
      <c r="A659">
        <v>658</v>
      </c>
      <c r="B659">
        <v>658</v>
      </c>
      <c r="C659" s="12">
        <v>44758</v>
      </c>
      <c r="D659">
        <v>76</v>
      </c>
      <c r="E659">
        <v>12</v>
      </c>
      <c r="F659">
        <v>1</v>
      </c>
      <c r="G659" t="s">
        <v>22</v>
      </c>
      <c r="H659" t="s">
        <v>15</v>
      </c>
      <c r="I659" t="s">
        <v>35</v>
      </c>
      <c r="J659" t="s">
        <v>17</v>
      </c>
      <c r="K659">
        <v>10000</v>
      </c>
      <c r="L659" t="s">
        <v>18</v>
      </c>
      <c r="M659">
        <v>10000</v>
      </c>
      <c r="N659" t="s">
        <v>56</v>
      </c>
      <c r="O659">
        <v>500</v>
      </c>
      <c r="P659">
        <v>9500</v>
      </c>
      <c r="Q659" t="s">
        <v>60</v>
      </c>
    </row>
    <row r="660" spans="1:17">
      <c r="A660">
        <v>659</v>
      </c>
      <c r="B660">
        <v>659</v>
      </c>
      <c r="C660" s="12">
        <v>44666</v>
      </c>
      <c r="D660">
        <v>68</v>
      </c>
      <c r="E660">
        <v>3</v>
      </c>
      <c r="F660">
        <v>3</v>
      </c>
      <c r="G660" t="s">
        <v>33</v>
      </c>
      <c r="H660" t="s">
        <v>20</v>
      </c>
      <c r="I660" t="s">
        <v>23</v>
      </c>
      <c r="J660" t="s">
        <v>17</v>
      </c>
      <c r="K660">
        <v>9000</v>
      </c>
      <c r="L660" t="s">
        <v>18</v>
      </c>
      <c r="M660">
        <v>27000</v>
      </c>
      <c r="N660" t="s">
        <v>56</v>
      </c>
      <c r="O660">
        <v>1350</v>
      </c>
      <c r="P660">
        <v>25650</v>
      </c>
      <c r="Q660" t="s">
        <v>57</v>
      </c>
    </row>
    <row r="661" spans="1:17">
      <c r="A661">
        <v>660</v>
      </c>
      <c r="B661">
        <v>660</v>
      </c>
      <c r="C661" s="12">
        <v>44796</v>
      </c>
      <c r="D661">
        <v>54</v>
      </c>
      <c r="E661">
        <v>4</v>
      </c>
      <c r="F661">
        <v>2</v>
      </c>
      <c r="G661" t="s">
        <v>19</v>
      </c>
      <c r="H661" t="s">
        <v>20</v>
      </c>
      <c r="I661" t="s">
        <v>24</v>
      </c>
      <c r="J661" t="s">
        <v>17</v>
      </c>
      <c r="K661">
        <v>9000</v>
      </c>
      <c r="L661" t="s">
        <v>25</v>
      </c>
      <c r="M661">
        <v>18000</v>
      </c>
      <c r="N661" t="s">
        <v>19</v>
      </c>
      <c r="O661">
        <v>0</v>
      </c>
      <c r="P661">
        <v>18000</v>
      </c>
      <c r="Q661" t="s">
        <v>58</v>
      </c>
    </row>
    <row r="662" spans="1:17">
      <c r="A662">
        <v>661</v>
      </c>
      <c r="B662">
        <v>661</v>
      </c>
      <c r="C662" s="12">
        <v>44583</v>
      </c>
      <c r="D662">
        <v>90</v>
      </c>
      <c r="E662">
        <v>12</v>
      </c>
      <c r="F662">
        <v>2</v>
      </c>
      <c r="G662" t="s">
        <v>33</v>
      </c>
      <c r="H662" t="s">
        <v>15</v>
      </c>
      <c r="I662" t="s">
        <v>35</v>
      </c>
      <c r="J662" t="s">
        <v>17</v>
      </c>
      <c r="K662">
        <v>10000</v>
      </c>
      <c r="L662" t="s">
        <v>18</v>
      </c>
      <c r="M662">
        <v>20000</v>
      </c>
      <c r="N662" t="s">
        <v>56</v>
      </c>
      <c r="O662">
        <v>1000</v>
      </c>
      <c r="P662">
        <v>19000</v>
      </c>
      <c r="Q662" t="s">
        <v>62</v>
      </c>
    </row>
    <row r="663" spans="1:17">
      <c r="A663">
        <v>662</v>
      </c>
      <c r="B663">
        <v>662</v>
      </c>
      <c r="C663" s="12">
        <v>44586</v>
      </c>
      <c r="D663">
        <v>12</v>
      </c>
      <c r="E663">
        <v>14</v>
      </c>
      <c r="F663">
        <v>1</v>
      </c>
      <c r="G663" t="s">
        <v>45</v>
      </c>
      <c r="H663" t="s">
        <v>15</v>
      </c>
      <c r="I663" t="s">
        <v>37</v>
      </c>
      <c r="J663" t="s">
        <v>17</v>
      </c>
      <c r="K663">
        <v>10000</v>
      </c>
      <c r="L663" t="s">
        <v>18</v>
      </c>
      <c r="M663">
        <v>10000</v>
      </c>
      <c r="N663" t="s">
        <v>56</v>
      </c>
      <c r="O663">
        <v>500</v>
      </c>
      <c r="P663">
        <v>9500</v>
      </c>
      <c r="Q663" t="s">
        <v>62</v>
      </c>
    </row>
    <row r="664" spans="1:17">
      <c r="A664">
        <v>663</v>
      </c>
      <c r="B664">
        <v>663</v>
      </c>
      <c r="C664" s="12">
        <v>44779</v>
      </c>
      <c r="D664">
        <v>63</v>
      </c>
      <c r="E664">
        <v>14</v>
      </c>
      <c r="F664">
        <v>3</v>
      </c>
      <c r="G664" t="s">
        <v>19</v>
      </c>
      <c r="H664" t="s">
        <v>15</v>
      </c>
      <c r="I664" t="s">
        <v>37</v>
      </c>
      <c r="J664" t="s">
        <v>17</v>
      </c>
      <c r="K664">
        <v>10000</v>
      </c>
      <c r="L664" t="s">
        <v>18</v>
      </c>
      <c r="M664">
        <v>30000</v>
      </c>
      <c r="N664" t="s">
        <v>19</v>
      </c>
      <c r="O664">
        <v>0</v>
      </c>
      <c r="P664">
        <v>30000</v>
      </c>
      <c r="Q664" t="s">
        <v>58</v>
      </c>
    </row>
    <row r="665" spans="1:17">
      <c r="A665">
        <v>664</v>
      </c>
      <c r="B665">
        <v>664</v>
      </c>
      <c r="C665" s="12">
        <v>44643</v>
      </c>
      <c r="D665">
        <v>65</v>
      </c>
      <c r="E665">
        <v>18</v>
      </c>
      <c r="F665">
        <v>2</v>
      </c>
      <c r="G665" t="s">
        <v>22</v>
      </c>
      <c r="H665" t="s">
        <v>15</v>
      </c>
      <c r="I665" t="s">
        <v>41</v>
      </c>
      <c r="J665" t="s">
        <v>17</v>
      </c>
      <c r="K665">
        <v>9000</v>
      </c>
      <c r="L665" t="s">
        <v>18</v>
      </c>
      <c r="M665">
        <v>18000</v>
      </c>
      <c r="N665" t="s">
        <v>56</v>
      </c>
      <c r="O665">
        <v>900</v>
      </c>
      <c r="P665">
        <v>17100</v>
      </c>
      <c r="Q665" t="s">
        <v>59</v>
      </c>
    </row>
    <row r="666" spans="1:17">
      <c r="A666">
        <v>665</v>
      </c>
      <c r="B666">
        <v>665</v>
      </c>
      <c r="C666" s="12">
        <v>44570</v>
      </c>
      <c r="D666">
        <v>83</v>
      </c>
      <c r="E666">
        <v>6</v>
      </c>
      <c r="F666">
        <v>2</v>
      </c>
      <c r="G666" t="s">
        <v>14</v>
      </c>
      <c r="H666" t="s">
        <v>15</v>
      </c>
      <c r="I666" t="s">
        <v>27</v>
      </c>
      <c r="J666" t="s">
        <v>17</v>
      </c>
      <c r="K666">
        <v>9000</v>
      </c>
      <c r="L666" t="s">
        <v>25</v>
      </c>
      <c r="M666">
        <v>18000</v>
      </c>
      <c r="N666" t="s">
        <v>56</v>
      </c>
      <c r="O666">
        <v>900</v>
      </c>
      <c r="P666">
        <v>17100</v>
      </c>
      <c r="Q666" t="s">
        <v>62</v>
      </c>
    </row>
    <row r="667" spans="1:17">
      <c r="A667">
        <v>666</v>
      </c>
      <c r="B667">
        <v>666</v>
      </c>
      <c r="C667" s="12">
        <v>44656</v>
      </c>
      <c r="D667">
        <v>34</v>
      </c>
      <c r="E667">
        <v>15</v>
      </c>
      <c r="F667">
        <v>1</v>
      </c>
      <c r="G667" t="s">
        <v>14</v>
      </c>
      <c r="H667" t="s">
        <v>20</v>
      </c>
      <c r="I667" t="s">
        <v>38</v>
      </c>
      <c r="J667" t="s">
        <v>17</v>
      </c>
      <c r="K667">
        <v>10000</v>
      </c>
      <c r="L667" t="s">
        <v>18</v>
      </c>
      <c r="M667">
        <v>10000</v>
      </c>
      <c r="N667" t="s">
        <v>56</v>
      </c>
      <c r="O667">
        <v>500</v>
      </c>
      <c r="P667">
        <v>9500</v>
      </c>
      <c r="Q667" t="s">
        <v>57</v>
      </c>
    </row>
    <row r="668" spans="1:17">
      <c r="A668">
        <v>667</v>
      </c>
      <c r="B668">
        <v>667</v>
      </c>
      <c r="C668" s="12">
        <v>44802</v>
      </c>
      <c r="D668">
        <v>100</v>
      </c>
      <c r="E668">
        <v>15</v>
      </c>
      <c r="F668">
        <v>3</v>
      </c>
      <c r="G668" t="s">
        <v>19</v>
      </c>
      <c r="H668" t="s">
        <v>20</v>
      </c>
      <c r="I668" t="s">
        <v>38</v>
      </c>
      <c r="J668" t="s">
        <v>17</v>
      </c>
      <c r="K668">
        <v>10000</v>
      </c>
      <c r="L668" t="s">
        <v>18</v>
      </c>
      <c r="M668">
        <v>30000</v>
      </c>
      <c r="N668" t="s">
        <v>19</v>
      </c>
      <c r="O668">
        <v>0</v>
      </c>
      <c r="P668">
        <v>30000</v>
      </c>
      <c r="Q668" t="s">
        <v>58</v>
      </c>
    </row>
    <row r="669" spans="1:17">
      <c r="A669">
        <v>668</v>
      </c>
      <c r="B669">
        <v>668</v>
      </c>
      <c r="C669" s="12">
        <v>44658</v>
      </c>
      <c r="D669">
        <v>60</v>
      </c>
      <c r="E669">
        <v>16</v>
      </c>
      <c r="F669">
        <v>2</v>
      </c>
      <c r="G669" t="s">
        <v>30</v>
      </c>
      <c r="H669" t="s">
        <v>20</v>
      </c>
      <c r="I669" t="s">
        <v>39</v>
      </c>
      <c r="J669" t="s">
        <v>17</v>
      </c>
      <c r="K669">
        <v>10000</v>
      </c>
      <c r="L669" t="s">
        <v>18</v>
      </c>
      <c r="M669">
        <v>20000</v>
      </c>
      <c r="N669" t="s">
        <v>56</v>
      </c>
      <c r="O669">
        <v>1000</v>
      </c>
      <c r="P669">
        <v>19000</v>
      </c>
      <c r="Q669" t="s">
        <v>57</v>
      </c>
    </row>
    <row r="670" spans="1:17">
      <c r="A670">
        <v>669</v>
      </c>
      <c r="B670">
        <v>669</v>
      </c>
      <c r="C670" s="12">
        <v>44743</v>
      </c>
      <c r="D670">
        <v>29</v>
      </c>
      <c r="E670">
        <v>13</v>
      </c>
      <c r="F670">
        <v>2</v>
      </c>
      <c r="G670" t="s">
        <v>19</v>
      </c>
      <c r="H670" t="s">
        <v>15</v>
      </c>
      <c r="I670" t="s">
        <v>36</v>
      </c>
      <c r="J670" t="s">
        <v>17</v>
      </c>
      <c r="K670">
        <v>10000</v>
      </c>
      <c r="L670" t="s">
        <v>18</v>
      </c>
      <c r="M670">
        <v>20000</v>
      </c>
      <c r="N670" t="s">
        <v>19</v>
      </c>
      <c r="O670">
        <v>0</v>
      </c>
      <c r="P670">
        <v>20000</v>
      </c>
      <c r="Q670" t="s">
        <v>60</v>
      </c>
    </row>
    <row r="671" spans="1:17">
      <c r="A671">
        <v>670</v>
      </c>
      <c r="B671">
        <v>670</v>
      </c>
      <c r="C671" s="12">
        <v>44720</v>
      </c>
      <c r="D671">
        <v>22</v>
      </c>
      <c r="E671">
        <v>13</v>
      </c>
      <c r="F671">
        <v>3</v>
      </c>
      <c r="G671" t="s">
        <v>33</v>
      </c>
      <c r="H671" t="s">
        <v>15</v>
      </c>
      <c r="I671" t="s">
        <v>36</v>
      </c>
      <c r="J671" t="s">
        <v>17</v>
      </c>
      <c r="K671">
        <v>10000</v>
      </c>
      <c r="L671" t="s">
        <v>18</v>
      </c>
      <c r="M671">
        <v>30000</v>
      </c>
      <c r="N671" t="s">
        <v>56</v>
      </c>
      <c r="O671">
        <v>1500</v>
      </c>
      <c r="P671">
        <v>28500</v>
      </c>
      <c r="Q671" t="s">
        <v>63</v>
      </c>
    </row>
    <row r="672" spans="1:17">
      <c r="A672">
        <v>671</v>
      </c>
      <c r="B672">
        <v>671</v>
      </c>
      <c r="C672" s="12">
        <v>44784</v>
      </c>
      <c r="D672">
        <v>39</v>
      </c>
      <c r="E672">
        <v>1</v>
      </c>
      <c r="F672">
        <v>1</v>
      </c>
      <c r="G672" t="s">
        <v>30</v>
      </c>
      <c r="H672" t="s">
        <v>15</v>
      </c>
      <c r="I672" t="s">
        <v>16</v>
      </c>
      <c r="J672" t="s">
        <v>17</v>
      </c>
      <c r="K672">
        <v>9000</v>
      </c>
      <c r="L672" t="s">
        <v>18</v>
      </c>
      <c r="M672">
        <v>9000</v>
      </c>
      <c r="N672" t="s">
        <v>56</v>
      </c>
      <c r="O672">
        <v>450</v>
      </c>
      <c r="P672">
        <v>8550</v>
      </c>
      <c r="Q672" t="s">
        <v>58</v>
      </c>
    </row>
    <row r="673" spans="1:17">
      <c r="A673">
        <v>672</v>
      </c>
      <c r="B673">
        <v>672</v>
      </c>
      <c r="C673" s="12">
        <v>44772</v>
      </c>
      <c r="D673">
        <v>64</v>
      </c>
      <c r="E673">
        <v>8</v>
      </c>
      <c r="F673">
        <v>2</v>
      </c>
      <c r="G673" t="s">
        <v>33</v>
      </c>
      <c r="H673" t="s">
        <v>20</v>
      </c>
      <c r="I673" t="s">
        <v>29</v>
      </c>
      <c r="J673" t="s">
        <v>17</v>
      </c>
      <c r="K673">
        <v>9000</v>
      </c>
      <c r="L673" t="s">
        <v>25</v>
      </c>
      <c r="M673">
        <v>18000</v>
      </c>
      <c r="N673" t="s">
        <v>56</v>
      </c>
      <c r="O673">
        <v>900</v>
      </c>
      <c r="P673">
        <v>17100</v>
      </c>
      <c r="Q673" t="s">
        <v>60</v>
      </c>
    </row>
    <row r="674" spans="1:17">
      <c r="A674">
        <v>673</v>
      </c>
      <c r="B674">
        <v>673</v>
      </c>
      <c r="C674" s="12">
        <v>44617</v>
      </c>
      <c r="D674">
        <v>8</v>
      </c>
      <c r="E674">
        <v>8</v>
      </c>
      <c r="F674">
        <v>3</v>
      </c>
      <c r="G674" t="s">
        <v>14</v>
      </c>
      <c r="H674" t="s">
        <v>15</v>
      </c>
      <c r="I674" t="s">
        <v>29</v>
      </c>
      <c r="J674" t="s">
        <v>17</v>
      </c>
      <c r="K674">
        <v>9000</v>
      </c>
      <c r="L674" t="s">
        <v>25</v>
      </c>
      <c r="M674">
        <v>27000</v>
      </c>
      <c r="N674" t="s">
        <v>56</v>
      </c>
      <c r="O674">
        <v>1350</v>
      </c>
      <c r="P674">
        <v>25650</v>
      </c>
      <c r="Q674" t="s">
        <v>61</v>
      </c>
    </row>
    <row r="675" spans="1:17">
      <c r="A675">
        <v>674</v>
      </c>
      <c r="B675">
        <v>674</v>
      </c>
      <c r="C675" s="12">
        <v>44697</v>
      </c>
      <c r="D675">
        <v>25</v>
      </c>
      <c r="E675">
        <v>3</v>
      </c>
      <c r="F675">
        <v>2</v>
      </c>
      <c r="G675" t="s">
        <v>14</v>
      </c>
      <c r="H675" t="s">
        <v>20</v>
      </c>
      <c r="I675" t="s">
        <v>23</v>
      </c>
      <c r="J675" t="s">
        <v>17</v>
      </c>
      <c r="K675">
        <v>9000</v>
      </c>
      <c r="L675" t="s">
        <v>18</v>
      </c>
      <c r="M675">
        <v>18000</v>
      </c>
      <c r="N675" t="s">
        <v>56</v>
      </c>
      <c r="O675">
        <v>900</v>
      </c>
      <c r="P675">
        <v>17100</v>
      </c>
      <c r="Q675" t="s">
        <v>64</v>
      </c>
    </row>
    <row r="676" spans="1:17">
      <c r="A676">
        <v>675</v>
      </c>
      <c r="B676">
        <v>675</v>
      </c>
      <c r="C676" s="12">
        <v>44585</v>
      </c>
      <c r="D676">
        <v>28</v>
      </c>
      <c r="E676">
        <v>6</v>
      </c>
      <c r="F676">
        <v>2</v>
      </c>
      <c r="G676" t="s">
        <v>22</v>
      </c>
      <c r="H676" t="s">
        <v>20</v>
      </c>
      <c r="I676" t="s">
        <v>27</v>
      </c>
      <c r="J676" t="s">
        <v>17</v>
      </c>
      <c r="K676">
        <v>9000</v>
      </c>
      <c r="L676" t="s">
        <v>25</v>
      </c>
      <c r="M676">
        <v>18000</v>
      </c>
      <c r="N676" t="s">
        <v>56</v>
      </c>
      <c r="O676">
        <v>900</v>
      </c>
      <c r="P676">
        <v>17100</v>
      </c>
      <c r="Q676" t="s">
        <v>62</v>
      </c>
    </row>
    <row r="677" spans="1:17">
      <c r="A677">
        <v>676</v>
      </c>
      <c r="B677">
        <v>676</v>
      </c>
      <c r="C677" s="12">
        <v>44573</v>
      </c>
      <c r="D677">
        <v>49</v>
      </c>
      <c r="E677">
        <v>2</v>
      </c>
      <c r="F677">
        <v>1</v>
      </c>
      <c r="G677" t="s">
        <v>45</v>
      </c>
      <c r="H677" t="s">
        <v>15</v>
      </c>
      <c r="I677" t="s">
        <v>21</v>
      </c>
      <c r="J677" t="s">
        <v>17</v>
      </c>
      <c r="K677">
        <v>9000</v>
      </c>
      <c r="L677" t="s">
        <v>18</v>
      </c>
      <c r="M677">
        <v>9000</v>
      </c>
      <c r="N677" t="s">
        <v>56</v>
      </c>
      <c r="O677">
        <v>450</v>
      </c>
      <c r="P677">
        <v>8550</v>
      </c>
      <c r="Q677" t="s">
        <v>62</v>
      </c>
    </row>
    <row r="678" spans="1:17">
      <c r="A678">
        <v>677</v>
      </c>
      <c r="B678">
        <v>677</v>
      </c>
      <c r="C678" s="12">
        <v>44684</v>
      </c>
      <c r="D678">
        <v>47</v>
      </c>
      <c r="E678">
        <v>6</v>
      </c>
      <c r="F678">
        <v>3</v>
      </c>
      <c r="G678" t="s">
        <v>30</v>
      </c>
      <c r="H678" t="s">
        <v>15</v>
      </c>
      <c r="I678" t="s">
        <v>27</v>
      </c>
      <c r="J678" t="s">
        <v>17</v>
      </c>
      <c r="K678">
        <v>9000</v>
      </c>
      <c r="L678" t="s">
        <v>25</v>
      </c>
      <c r="M678">
        <v>27000</v>
      </c>
      <c r="N678" t="s">
        <v>56</v>
      </c>
      <c r="O678">
        <v>1350</v>
      </c>
      <c r="P678">
        <v>25650</v>
      </c>
      <c r="Q678" t="s">
        <v>64</v>
      </c>
    </row>
    <row r="679" spans="1:17">
      <c r="A679">
        <v>678</v>
      </c>
      <c r="B679">
        <v>678</v>
      </c>
      <c r="C679" s="12">
        <v>44643</v>
      </c>
      <c r="D679">
        <v>18</v>
      </c>
      <c r="E679">
        <v>1</v>
      </c>
      <c r="F679">
        <v>2</v>
      </c>
      <c r="G679" t="s">
        <v>30</v>
      </c>
      <c r="H679" t="s">
        <v>15</v>
      </c>
      <c r="I679" t="s">
        <v>16</v>
      </c>
      <c r="J679" t="s">
        <v>17</v>
      </c>
      <c r="K679">
        <v>9000</v>
      </c>
      <c r="L679" t="s">
        <v>18</v>
      </c>
      <c r="M679">
        <v>18000</v>
      </c>
      <c r="N679" t="s">
        <v>56</v>
      </c>
      <c r="O679">
        <v>900</v>
      </c>
      <c r="P679">
        <v>17100</v>
      </c>
      <c r="Q679" t="s">
        <v>59</v>
      </c>
    </row>
    <row r="680" spans="1:17">
      <c r="A680">
        <v>679</v>
      </c>
      <c r="B680">
        <v>679</v>
      </c>
      <c r="C680" s="12">
        <v>44636</v>
      </c>
      <c r="D680">
        <v>18</v>
      </c>
      <c r="E680">
        <v>1</v>
      </c>
      <c r="F680">
        <v>3</v>
      </c>
      <c r="G680" t="s">
        <v>33</v>
      </c>
      <c r="H680" t="s">
        <v>20</v>
      </c>
      <c r="I680" t="s">
        <v>16</v>
      </c>
      <c r="J680" t="s">
        <v>17</v>
      </c>
      <c r="K680">
        <v>9000</v>
      </c>
      <c r="L680" t="s">
        <v>18</v>
      </c>
      <c r="M680">
        <v>27000</v>
      </c>
      <c r="N680" t="s">
        <v>56</v>
      </c>
      <c r="O680">
        <v>1350</v>
      </c>
      <c r="P680">
        <v>25650</v>
      </c>
      <c r="Q680" t="s">
        <v>59</v>
      </c>
    </row>
    <row r="681" spans="1:17">
      <c r="A681">
        <v>680</v>
      </c>
      <c r="B681">
        <v>680</v>
      </c>
      <c r="C681" s="12">
        <v>44739</v>
      </c>
      <c r="D681">
        <v>54</v>
      </c>
      <c r="E681">
        <v>14</v>
      </c>
      <c r="F681">
        <v>1</v>
      </c>
      <c r="G681" t="s">
        <v>33</v>
      </c>
      <c r="H681" t="s">
        <v>20</v>
      </c>
      <c r="I681" t="s">
        <v>37</v>
      </c>
      <c r="J681" t="s">
        <v>17</v>
      </c>
      <c r="K681">
        <v>10000</v>
      </c>
      <c r="L681" t="s">
        <v>18</v>
      </c>
      <c r="M681">
        <v>10000</v>
      </c>
      <c r="N681" t="s">
        <v>56</v>
      </c>
      <c r="O681">
        <v>500</v>
      </c>
      <c r="P681">
        <v>9500</v>
      </c>
      <c r="Q681" t="s">
        <v>63</v>
      </c>
    </row>
    <row r="682" spans="1:17">
      <c r="A682">
        <v>681</v>
      </c>
      <c r="B682">
        <v>681</v>
      </c>
      <c r="C682" s="12">
        <v>44618</v>
      </c>
      <c r="D682">
        <v>20</v>
      </c>
      <c r="E682">
        <v>18</v>
      </c>
      <c r="F682">
        <v>3</v>
      </c>
      <c r="G682" t="s">
        <v>22</v>
      </c>
      <c r="H682" t="s">
        <v>15</v>
      </c>
      <c r="I682" t="s">
        <v>41</v>
      </c>
      <c r="J682" t="s">
        <v>17</v>
      </c>
      <c r="K682">
        <v>9000</v>
      </c>
      <c r="L682" t="s">
        <v>18</v>
      </c>
      <c r="M682">
        <v>27000</v>
      </c>
      <c r="N682" t="s">
        <v>56</v>
      </c>
      <c r="O682">
        <v>1350</v>
      </c>
      <c r="P682">
        <v>25650</v>
      </c>
      <c r="Q682" t="s">
        <v>61</v>
      </c>
    </row>
    <row r="683" spans="1:17">
      <c r="A683">
        <v>682</v>
      </c>
      <c r="B683">
        <v>682</v>
      </c>
      <c r="C683" s="12">
        <v>44590</v>
      </c>
      <c r="D683">
        <v>54</v>
      </c>
      <c r="E683">
        <v>3</v>
      </c>
      <c r="F683">
        <v>2</v>
      </c>
      <c r="G683" t="s">
        <v>30</v>
      </c>
      <c r="H683" t="s">
        <v>20</v>
      </c>
      <c r="I683" t="s">
        <v>23</v>
      </c>
      <c r="J683" t="s">
        <v>17</v>
      </c>
      <c r="K683">
        <v>9000</v>
      </c>
      <c r="L683" t="s">
        <v>18</v>
      </c>
      <c r="M683">
        <v>18000</v>
      </c>
      <c r="N683" t="s">
        <v>56</v>
      </c>
      <c r="O683">
        <v>900</v>
      </c>
      <c r="P683">
        <v>17100</v>
      </c>
      <c r="Q683" t="s">
        <v>62</v>
      </c>
    </row>
    <row r="684" spans="1:17">
      <c r="A684">
        <v>683</v>
      </c>
      <c r="B684">
        <v>683</v>
      </c>
      <c r="C684" s="12">
        <v>44652</v>
      </c>
      <c r="D684">
        <v>76</v>
      </c>
      <c r="E684">
        <v>4</v>
      </c>
      <c r="F684">
        <v>3</v>
      </c>
      <c r="G684" t="s">
        <v>33</v>
      </c>
      <c r="H684" t="s">
        <v>15</v>
      </c>
      <c r="I684" t="s">
        <v>24</v>
      </c>
      <c r="J684" t="s">
        <v>17</v>
      </c>
      <c r="K684">
        <v>9000</v>
      </c>
      <c r="L684" t="s">
        <v>25</v>
      </c>
      <c r="M684">
        <v>27000</v>
      </c>
      <c r="N684" t="s">
        <v>56</v>
      </c>
      <c r="O684">
        <v>1350</v>
      </c>
      <c r="P684">
        <v>25650</v>
      </c>
      <c r="Q684" t="s">
        <v>57</v>
      </c>
    </row>
    <row r="685" spans="1:17">
      <c r="A685">
        <v>684</v>
      </c>
      <c r="B685">
        <v>684</v>
      </c>
      <c r="C685" s="12">
        <v>44571</v>
      </c>
      <c r="D685">
        <v>40</v>
      </c>
      <c r="E685">
        <v>17</v>
      </c>
      <c r="F685">
        <v>1</v>
      </c>
      <c r="G685" t="s">
        <v>30</v>
      </c>
      <c r="H685" t="s">
        <v>15</v>
      </c>
      <c r="I685" t="s">
        <v>40</v>
      </c>
      <c r="J685" t="s">
        <v>17</v>
      </c>
      <c r="K685">
        <v>10000</v>
      </c>
      <c r="L685" t="s">
        <v>18</v>
      </c>
      <c r="M685">
        <v>10000</v>
      </c>
      <c r="N685" t="s">
        <v>56</v>
      </c>
      <c r="O685">
        <v>500</v>
      </c>
      <c r="P685">
        <v>9500</v>
      </c>
      <c r="Q685" t="s">
        <v>62</v>
      </c>
    </row>
    <row r="686" spans="1:17">
      <c r="A686">
        <v>685</v>
      </c>
      <c r="B686">
        <v>685</v>
      </c>
      <c r="C686" s="12">
        <v>44654</v>
      </c>
      <c r="D686">
        <v>76</v>
      </c>
      <c r="E686">
        <v>15</v>
      </c>
      <c r="F686">
        <v>1</v>
      </c>
      <c r="G686" t="s">
        <v>19</v>
      </c>
      <c r="H686" t="s">
        <v>15</v>
      </c>
      <c r="I686" t="s">
        <v>38</v>
      </c>
      <c r="J686" t="s">
        <v>17</v>
      </c>
      <c r="K686">
        <v>10000</v>
      </c>
      <c r="L686" t="s">
        <v>18</v>
      </c>
      <c r="M686">
        <v>10000</v>
      </c>
      <c r="N686" t="s">
        <v>19</v>
      </c>
      <c r="O686">
        <v>0</v>
      </c>
      <c r="P686">
        <v>10000</v>
      </c>
      <c r="Q686" t="s">
        <v>57</v>
      </c>
    </row>
    <row r="687" spans="1:17">
      <c r="A687">
        <v>686</v>
      </c>
      <c r="B687">
        <v>686</v>
      </c>
      <c r="C687" s="12">
        <v>44699</v>
      </c>
      <c r="D687">
        <v>9</v>
      </c>
      <c r="E687">
        <v>10</v>
      </c>
      <c r="F687">
        <v>3</v>
      </c>
      <c r="G687" t="s">
        <v>33</v>
      </c>
      <c r="H687" t="s">
        <v>15</v>
      </c>
      <c r="I687" t="s">
        <v>32</v>
      </c>
      <c r="J687" t="s">
        <v>17</v>
      </c>
      <c r="K687">
        <v>9000</v>
      </c>
      <c r="L687" t="s">
        <v>18</v>
      </c>
      <c r="M687">
        <v>27000</v>
      </c>
      <c r="N687" t="s">
        <v>56</v>
      </c>
      <c r="O687">
        <v>1350</v>
      </c>
      <c r="P687">
        <v>25650</v>
      </c>
      <c r="Q687" t="s">
        <v>64</v>
      </c>
    </row>
    <row r="688" spans="1:17">
      <c r="A688">
        <v>687</v>
      </c>
      <c r="B688">
        <v>687</v>
      </c>
      <c r="C688" s="12">
        <v>44692</v>
      </c>
      <c r="D688">
        <v>31</v>
      </c>
      <c r="E688">
        <v>3</v>
      </c>
      <c r="F688">
        <v>1</v>
      </c>
      <c r="G688" t="s">
        <v>45</v>
      </c>
      <c r="H688" t="s">
        <v>20</v>
      </c>
      <c r="I688" t="s">
        <v>23</v>
      </c>
      <c r="J688" t="s">
        <v>17</v>
      </c>
      <c r="K688">
        <v>9000</v>
      </c>
      <c r="L688" t="s">
        <v>18</v>
      </c>
      <c r="M688">
        <v>9000</v>
      </c>
      <c r="N688" t="s">
        <v>56</v>
      </c>
      <c r="O688">
        <v>450</v>
      </c>
      <c r="P688">
        <v>8550</v>
      </c>
      <c r="Q688" t="s">
        <v>64</v>
      </c>
    </row>
    <row r="689" spans="1:17">
      <c r="A689">
        <v>688</v>
      </c>
      <c r="B689">
        <v>688</v>
      </c>
      <c r="C689" s="12">
        <v>44648</v>
      </c>
      <c r="D689">
        <v>52</v>
      </c>
      <c r="E689">
        <v>16</v>
      </c>
      <c r="F689">
        <v>3</v>
      </c>
      <c r="G689" t="s">
        <v>19</v>
      </c>
      <c r="H689" t="s">
        <v>20</v>
      </c>
      <c r="I689" t="s">
        <v>39</v>
      </c>
      <c r="J689" t="s">
        <v>17</v>
      </c>
      <c r="K689">
        <v>10000</v>
      </c>
      <c r="L689" t="s">
        <v>18</v>
      </c>
      <c r="M689">
        <v>30000</v>
      </c>
      <c r="N689" t="s">
        <v>19</v>
      </c>
      <c r="O689">
        <v>0</v>
      </c>
      <c r="P689">
        <v>30000</v>
      </c>
      <c r="Q689" t="s">
        <v>59</v>
      </c>
    </row>
    <row r="690" spans="1:17">
      <c r="A690">
        <v>689</v>
      </c>
      <c r="B690">
        <v>689</v>
      </c>
      <c r="C690" s="12">
        <v>44591</v>
      </c>
      <c r="D690">
        <v>22</v>
      </c>
      <c r="E690">
        <v>17</v>
      </c>
      <c r="F690">
        <v>1</v>
      </c>
      <c r="G690" t="s">
        <v>45</v>
      </c>
      <c r="H690" t="s">
        <v>15</v>
      </c>
      <c r="I690" t="s">
        <v>40</v>
      </c>
      <c r="J690" t="s">
        <v>17</v>
      </c>
      <c r="K690">
        <v>10000</v>
      </c>
      <c r="L690" t="s">
        <v>18</v>
      </c>
      <c r="M690">
        <v>10000</v>
      </c>
      <c r="N690" t="s">
        <v>56</v>
      </c>
      <c r="O690">
        <v>500</v>
      </c>
      <c r="P690">
        <v>9500</v>
      </c>
      <c r="Q690" t="s">
        <v>62</v>
      </c>
    </row>
    <row r="691" spans="1:17">
      <c r="A691">
        <v>690</v>
      </c>
      <c r="B691">
        <v>690</v>
      </c>
      <c r="C691" s="12">
        <v>44595</v>
      </c>
      <c r="D691">
        <v>55</v>
      </c>
      <c r="E691">
        <v>17</v>
      </c>
      <c r="F691">
        <v>1</v>
      </c>
      <c r="G691" t="s">
        <v>14</v>
      </c>
      <c r="H691" t="s">
        <v>15</v>
      </c>
      <c r="I691" t="s">
        <v>40</v>
      </c>
      <c r="J691" t="s">
        <v>17</v>
      </c>
      <c r="K691">
        <v>10000</v>
      </c>
      <c r="L691" t="s">
        <v>18</v>
      </c>
      <c r="M691">
        <v>10000</v>
      </c>
      <c r="N691" t="s">
        <v>56</v>
      </c>
      <c r="O691">
        <v>500</v>
      </c>
      <c r="P691">
        <v>9500</v>
      </c>
      <c r="Q691" t="s">
        <v>61</v>
      </c>
    </row>
    <row r="692" spans="1:17">
      <c r="A692">
        <v>691</v>
      </c>
      <c r="B692">
        <v>691</v>
      </c>
      <c r="C692" s="12">
        <v>44614</v>
      </c>
      <c r="D692">
        <v>52</v>
      </c>
      <c r="E692">
        <v>8</v>
      </c>
      <c r="F692">
        <v>1</v>
      </c>
      <c r="G692" t="s">
        <v>14</v>
      </c>
      <c r="H692" t="s">
        <v>15</v>
      </c>
      <c r="I692" t="s">
        <v>29</v>
      </c>
      <c r="J692" t="s">
        <v>17</v>
      </c>
      <c r="K692">
        <v>9000</v>
      </c>
      <c r="L692" t="s">
        <v>25</v>
      </c>
      <c r="M692">
        <v>9000</v>
      </c>
      <c r="N692" t="s">
        <v>56</v>
      </c>
      <c r="O692">
        <v>450</v>
      </c>
      <c r="P692">
        <v>8550</v>
      </c>
      <c r="Q692" t="s">
        <v>61</v>
      </c>
    </row>
    <row r="693" spans="1:17">
      <c r="A693">
        <v>692</v>
      </c>
      <c r="B693">
        <v>692</v>
      </c>
      <c r="C693" s="12">
        <v>44587</v>
      </c>
      <c r="D693">
        <v>100</v>
      </c>
      <c r="E693">
        <v>1</v>
      </c>
      <c r="F693">
        <v>3</v>
      </c>
      <c r="G693" t="s">
        <v>33</v>
      </c>
      <c r="H693" t="s">
        <v>20</v>
      </c>
      <c r="I693" t="s">
        <v>16</v>
      </c>
      <c r="J693" t="s">
        <v>17</v>
      </c>
      <c r="K693">
        <v>9000</v>
      </c>
      <c r="L693" t="s">
        <v>18</v>
      </c>
      <c r="M693">
        <v>27000</v>
      </c>
      <c r="N693" t="s">
        <v>56</v>
      </c>
      <c r="O693">
        <v>1350</v>
      </c>
      <c r="P693">
        <v>25650</v>
      </c>
      <c r="Q693" t="s">
        <v>62</v>
      </c>
    </row>
    <row r="694" spans="1:17">
      <c r="A694">
        <v>693</v>
      </c>
      <c r="B694">
        <v>693</v>
      </c>
      <c r="C694" s="12">
        <v>44618</v>
      </c>
      <c r="D694">
        <v>84</v>
      </c>
      <c r="E694">
        <v>2</v>
      </c>
      <c r="F694">
        <v>2</v>
      </c>
      <c r="G694" t="s">
        <v>19</v>
      </c>
      <c r="H694" t="s">
        <v>20</v>
      </c>
      <c r="I694" t="s">
        <v>21</v>
      </c>
      <c r="J694" t="s">
        <v>17</v>
      </c>
      <c r="K694">
        <v>9000</v>
      </c>
      <c r="L694" t="s">
        <v>18</v>
      </c>
      <c r="M694">
        <v>18000</v>
      </c>
      <c r="N694" t="s">
        <v>19</v>
      </c>
      <c r="O694">
        <v>0</v>
      </c>
      <c r="P694">
        <v>18000</v>
      </c>
      <c r="Q694" t="s">
        <v>61</v>
      </c>
    </row>
    <row r="695" spans="1:17">
      <c r="A695">
        <v>694</v>
      </c>
      <c r="B695">
        <v>694</v>
      </c>
      <c r="C695" s="12">
        <v>44571</v>
      </c>
      <c r="D695">
        <v>17</v>
      </c>
      <c r="E695">
        <v>2</v>
      </c>
      <c r="F695">
        <v>1</v>
      </c>
      <c r="G695" t="s">
        <v>33</v>
      </c>
      <c r="H695" t="s">
        <v>20</v>
      </c>
      <c r="I695" t="s">
        <v>21</v>
      </c>
      <c r="J695" t="s">
        <v>17</v>
      </c>
      <c r="K695">
        <v>9000</v>
      </c>
      <c r="L695" t="s">
        <v>18</v>
      </c>
      <c r="M695">
        <v>9000</v>
      </c>
      <c r="N695" t="s">
        <v>56</v>
      </c>
      <c r="O695">
        <v>450</v>
      </c>
      <c r="P695">
        <v>8550</v>
      </c>
      <c r="Q695" t="s">
        <v>62</v>
      </c>
    </row>
    <row r="696" spans="1:17">
      <c r="A696">
        <v>695</v>
      </c>
      <c r="B696">
        <v>695</v>
      </c>
      <c r="C696" s="12">
        <v>44672</v>
      </c>
      <c r="D696">
        <v>13</v>
      </c>
      <c r="E696">
        <v>6</v>
      </c>
      <c r="F696">
        <v>1</v>
      </c>
      <c r="G696" t="s">
        <v>14</v>
      </c>
      <c r="H696" t="s">
        <v>15</v>
      </c>
      <c r="I696" t="s">
        <v>27</v>
      </c>
      <c r="J696" t="s">
        <v>17</v>
      </c>
      <c r="K696">
        <v>9000</v>
      </c>
      <c r="L696" t="s">
        <v>25</v>
      </c>
      <c r="M696">
        <v>9000</v>
      </c>
      <c r="N696" t="s">
        <v>56</v>
      </c>
      <c r="O696">
        <v>450</v>
      </c>
      <c r="P696">
        <v>8550</v>
      </c>
      <c r="Q696" t="s">
        <v>57</v>
      </c>
    </row>
    <row r="697" spans="1:17">
      <c r="A697">
        <v>696</v>
      </c>
      <c r="B697">
        <v>696</v>
      </c>
      <c r="C697" s="12">
        <v>44717</v>
      </c>
      <c r="D697">
        <v>8</v>
      </c>
      <c r="E697">
        <v>9</v>
      </c>
      <c r="F697">
        <v>2</v>
      </c>
      <c r="G697" t="s">
        <v>30</v>
      </c>
      <c r="H697" t="s">
        <v>20</v>
      </c>
      <c r="I697" t="s">
        <v>31</v>
      </c>
      <c r="J697" t="s">
        <v>17</v>
      </c>
      <c r="K697">
        <v>9000</v>
      </c>
      <c r="L697" t="s">
        <v>25</v>
      </c>
      <c r="M697">
        <v>18000</v>
      </c>
      <c r="N697" t="s">
        <v>56</v>
      </c>
      <c r="O697">
        <v>900</v>
      </c>
      <c r="P697">
        <v>17100</v>
      </c>
      <c r="Q697" t="s">
        <v>63</v>
      </c>
    </row>
    <row r="698" spans="1:17">
      <c r="A698">
        <v>697</v>
      </c>
      <c r="B698">
        <v>697</v>
      </c>
      <c r="C698" s="12">
        <v>44617</v>
      </c>
      <c r="D698">
        <v>92</v>
      </c>
      <c r="E698">
        <v>13</v>
      </c>
      <c r="F698">
        <v>1</v>
      </c>
      <c r="G698" t="s">
        <v>19</v>
      </c>
      <c r="H698" t="s">
        <v>20</v>
      </c>
      <c r="I698" t="s">
        <v>36</v>
      </c>
      <c r="J698" t="s">
        <v>17</v>
      </c>
      <c r="K698">
        <v>10000</v>
      </c>
      <c r="L698" t="s">
        <v>18</v>
      </c>
      <c r="M698">
        <v>10000</v>
      </c>
      <c r="N698" t="s">
        <v>19</v>
      </c>
      <c r="O698">
        <v>0</v>
      </c>
      <c r="P698">
        <v>10000</v>
      </c>
      <c r="Q698" t="s">
        <v>61</v>
      </c>
    </row>
    <row r="699" spans="1:17">
      <c r="A699">
        <v>698</v>
      </c>
      <c r="B699">
        <v>698</v>
      </c>
      <c r="C699" s="12">
        <v>44798</v>
      </c>
      <c r="D699">
        <v>19</v>
      </c>
      <c r="E699">
        <v>1</v>
      </c>
      <c r="F699">
        <v>3</v>
      </c>
      <c r="G699" t="s">
        <v>30</v>
      </c>
      <c r="H699" t="s">
        <v>20</v>
      </c>
      <c r="I699" t="s">
        <v>16</v>
      </c>
      <c r="J699" t="s">
        <v>17</v>
      </c>
      <c r="K699">
        <v>9000</v>
      </c>
      <c r="L699" t="s">
        <v>18</v>
      </c>
      <c r="M699">
        <v>27000</v>
      </c>
      <c r="N699" t="s">
        <v>56</v>
      </c>
      <c r="O699">
        <v>1350</v>
      </c>
      <c r="P699">
        <v>25650</v>
      </c>
      <c r="Q699" t="s">
        <v>58</v>
      </c>
    </row>
    <row r="700" spans="1:17">
      <c r="A700">
        <v>699</v>
      </c>
      <c r="B700">
        <v>699</v>
      </c>
      <c r="C700" s="12">
        <v>44729</v>
      </c>
      <c r="D700">
        <v>95</v>
      </c>
      <c r="E700">
        <v>13</v>
      </c>
      <c r="F700">
        <v>2</v>
      </c>
      <c r="G700" t="s">
        <v>22</v>
      </c>
      <c r="H700" t="s">
        <v>15</v>
      </c>
      <c r="I700" t="s">
        <v>36</v>
      </c>
      <c r="J700" t="s">
        <v>17</v>
      </c>
      <c r="K700">
        <v>10000</v>
      </c>
      <c r="L700" t="s">
        <v>18</v>
      </c>
      <c r="M700">
        <v>20000</v>
      </c>
      <c r="N700" t="s">
        <v>56</v>
      </c>
      <c r="O700">
        <v>1000</v>
      </c>
      <c r="P700">
        <v>19000</v>
      </c>
      <c r="Q700" t="s">
        <v>63</v>
      </c>
    </row>
    <row r="701" spans="1:17">
      <c r="A701">
        <v>700</v>
      </c>
      <c r="B701">
        <v>700</v>
      </c>
      <c r="C701" s="12">
        <v>44679</v>
      </c>
      <c r="D701">
        <v>81</v>
      </c>
      <c r="E701">
        <v>18</v>
      </c>
      <c r="F701">
        <v>1</v>
      </c>
      <c r="G701" t="s">
        <v>45</v>
      </c>
      <c r="H701" t="s">
        <v>15</v>
      </c>
      <c r="I701" t="s">
        <v>41</v>
      </c>
      <c r="J701" t="s">
        <v>17</v>
      </c>
      <c r="K701">
        <v>9000</v>
      </c>
      <c r="L701" t="s">
        <v>18</v>
      </c>
      <c r="M701">
        <v>9000</v>
      </c>
      <c r="N701" t="s">
        <v>56</v>
      </c>
      <c r="O701">
        <v>450</v>
      </c>
      <c r="P701">
        <v>8550</v>
      </c>
      <c r="Q701" t="s">
        <v>57</v>
      </c>
    </row>
    <row r="702" spans="1:17">
      <c r="A702">
        <v>701</v>
      </c>
      <c r="B702">
        <v>701</v>
      </c>
      <c r="C702" s="12">
        <v>44762</v>
      </c>
      <c r="D702">
        <v>33</v>
      </c>
      <c r="E702">
        <v>1</v>
      </c>
      <c r="F702">
        <v>2</v>
      </c>
      <c r="G702" t="s">
        <v>45</v>
      </c>
      <c r="H702" t="s">
        <v>20</v>
      </c>
      <c r="I702" t="s">
        <v>16</v>
      </c>
      <c r="J702" t="s">
        <v>17</v>
      </c>
      <c r="K702">
        <v>9000</v>
      </c>
      <c r="L702" t="s">
        <v>18</v>
      </c>
      <c r="M702">
        <v>18000</v>
      </c>
      <c r="N702" t="s">
        <v>56</v>
      </c>
      <c r="O702">
        <v>900</v>
      </c>
      <c r="P702">
        <v>17100</v>
      </c>
      <c r="Q702" t="s">
        <v>60</v>
      </c>
    </row>
    <row r="703" spans="1:17">
      <c r="A703">
        <v>702</v>
      </c>
      <c r="B703">
        <v>702</v>
      </c>
      <c r="C703" s="12">
        <v>44735</v>
      </c>
      <c r="D703">
        <v>41</v>
      </c>
      <c r="E703">
        <v>6</v>
      </c>
      <c r="F703">
        <v>1</v>
      </c>
      <c r="G703" t="s">
        <v>19</v>
      </c>
      <c r="H703" t="s">
        <v>20</v>
      </c>
      <c r="I703" t="s">
        <v>27</v>
      </c>
      <c r="J703" t="s">
        <v>17</v>
      </c>
      <c r="K703">
        <v>9000</v>
      </c>
      <c r="L703" t="s">
        <v>25</v>
      </c>
      <c r="M703">
        <v>9000</v>
      </c>
      <c r="N703" t="s">
        <v>19</v>
      </c>
      <c r="O703">
        <v>0</v>
      </c>
      <c r="P703">
        <v>9000</v>
      </c>
      <c r="Q703" t="s">
        <v>63</v>
      </c>
    </row>
    <row r="704" spans="1:17">
      <c r="A704">
        <v>703</v>
      </c>
      <c r="B704">
        <v>703</v>
      </c>
      <c r="C704" s="12">
        <v>44756</v>
      </c>
      <c r="D704">
        <v>26</v>
      </c>
      <c r="E704">
        <v>11</v>
      </c>
      <c r="F704">
        <v>3</v>
      </c>
      <c r="G704" t="s">
        <v>30</v>
      </c>
      <c r="H704" t="s">
        <v>15</v>
      </c>
      <c r="I704" t="s">
        <v>34</v>
      </c>
      <c r="J704" t="s">
        <v>17</v>
      </c>
      <c r="K704">
        <v>10000</v>
      </c>
      <c r="L704" t="s">
        <v>18</v>
      </c>
      <c r="M704">
        <v>30000</v>
      </c>
      <c r="N704" t="s">
        <v>56</v>
      </c>
      <c r="O704">
        <v>1500</v>
      </c>
      <c r="P704">
        <v>28500</v>
      </c>
      <c r="Q704" t="s">
        <v>60</v>
      </c>
    </row>
    <row r="705" spans="1:17">
      <c r="A705">
        <v>704</v>
      </c>
      <c r="B705">
        <v>704</v>
      </c>
      <c r="C705" s="12">
        <v>44802</v>
      </c>
      <c r="D705">
        <v>27</v>
      </c>
      <c r="E705">
        <v>6</v>
      </c>
      <c r="F705">
        <v>3</v>
      </c>
      <c r="G705" t="s">
        <v>19</v>
      </c>
      <c r="H705" t="s">
        <v>15</v>
      </c>
      <c r="I705" t="s">
        <v>27</v>
      </c>
      <c r="J705" t="s">
        <v>17</v>
      </c>
      <c r="K705">
        <v>9000</v>
      </c>
      <c r="L705" t="s">
        <v>25</v>
      </c>
      <c r="M705">
        <v>27000</v>
      </c>
      <c r="N705" t="s">
        <v>19</v>
      </c>
      <c r="O705">
        <v>0</v>
      </c>
      <c r="P705">
        <v>27000</v>
      </c>
      <c r="Q705" t="s">
        <v>58</v>
      </c>
    </row>
    <row r="706" spans="1:17">
      <c r="A706">
        <v>705</v>
      </c>
      <c r="B706">
        <v>705</v>
      </c>
      <c r="C706" s="12">
        <v>44570</v>
      </c>
      <c r="D706">
        <v>5</v>
      </c>
      <c r="E706">
        <v>17</v>
      </c>
      <c r="F706">
        <v>2</v>
      </c>
      <c r="G706" t="s">
        <v>14</v>
      </c>
      <c r="H706" t="s">
        <v>15</v>
      </c>
      <c r="I706" t="s">
        <v>40</v>
      </c>
      <c r="J706" t="s">
        <v>17</v>
      </c>
      <c r="K706">
        <v>10000</v>
      </c>
      <c r="L706" t="s">
        <v>18</v>
      </c>
      <c r="M706">
        <v>20000</v>
      </c>
      <c r="N706" t="s">
        <v>56</v>
      </c>
      <c r="O706">
        <v>1000</v>
      </c>
      <c r="P706">
        <v>19000</v>
      </c>
      <c r="Q706" t="s">
        <v>62</v>
      </c>
    </row>
    <row r="707" spans="1:17">
      <c r="A707">
        <v>706</v>
      </c>
      <c r="B707">
        <v>706</v>
      </c>
      <c r="C707" s="12">
        <v>44628</v>
      </c>
      <c r="D707">
        <v>32</v>
      </c>
      <c r="E707">
        <v>3</v>
      </c>
      <c r="F707">
        <v>1</v>
      </c>
      <c r="G707" t="s">
        <v>30</v>
      </c>
      <c r="H707" t="s">
        <v>20</v>
      </c>
      <c r="I707" t="s">
        <v>23</v>
      </c>
      <c r="J707" t="s">
        <v>17</v>
      </c>
      <c r="K707">
        <v>9000</v>
      </c>
      <c r="L707" t="s">
        <v>18</v>
      </c>
      <c r="M707">
        <v>9000</v>
      </c>
      <c r="N707" t="s">
        <v>56</v>
      </c>
      <c r="O707">
        <v>450</v>
      </c>
      <c r="P707">
        <v>8550</v>
      </c>
      <c r="Q707" t="s">
        <v>59</v>
      </c>
    </row>
    <row r="708" spans="1:17">
      <c r="A708">
        <v>707</v>
      </c>
      <c r="B708">
        <v>707</v>
      </c>
      <c r="C708" s="12">
        <v>44563</v>
      </c>
      <c r="D708">
        <v>19</v>
      </c>
      <c r="E708">
        <v>6</v>
      </c>
      <c r="F708">
        <v>3</v>
      </c>
      <c r="G708" t="s">
        <v>14</v>
      </c>
      <c r="H708" t="s">
        <v>20</v>
      </c>
      <c r="I708" t="s">
        <v>27</v>
      </c>
      <c r="J708" t="s">
        <v>17</v>
      </c>
      <c r="K708">
        <v>9000</v>
      </c>
      <c r="L708" t="s">
        <v>25</v>
      </c>
      <c r="M708">
        <v>27000</v>
      </c>
      <c r="N708" t="s">
        <v>56</v>
      </c>
      <c r="O708">
        <v>1350</v>
      </c>
      <c r="P708">
        <v>25650</v>
      </c>
      <c r="Q708" t="s">
        <v>62</v>
      </c>
    </row>
    <row r="709" spans="1:17">
      <c r="A709">
        <v>708</v>
      </c>
      <c r="B709">
        <v>708</v>
      </c>
      <c r="C709" s="12">
        <v>44775</v>
      </c>
      <c r="D709">
        <v>78</v>
      </c>
      <c r="E709">
        <v>3</v>
      </c>
      <c r="F709">
        <v>2</v>
      </c>
      <c r="G709" t="s">
        <v>22</v>
      </c>
      <c r="H709" t="s">
        <v>20</v>
      </c>
      <c r="I709" t="s">
        <v>23</v>
      </c>
      <c r="J709" t="s">
        <v>17</v>
      </c>
      <c r="K709">
        <v>9000</v>
      </c>
      <c r="L709" t="s">
        <v>18</v>
      </c>
      <c r="M709">
        <v>18000</v>
      </c>
      <c r="N709" t="s">
        <v>56</v>
      </c>
      <c r="O709">
        <v>900</v>
      </c>
      <c r="P709">
        <v>17100</v>
      </c>
      <c r="Q709" t="s">
        <v>58</v>
      </c>
    </row>
    <row r="710" spans="1:17">
      <c r="A710">
        <v>709</v>
      </c>
      <c r="B710">
        <v>709</v>
      </c>
      <c r="C710" s="12">
        <v>44739</v>
      </c>
      <c r="D710">
        <v>41</v>
      </c>
      <c r="E710">
        <v>9</v>
      </c>
      <c r="F710">
        <v>3</v>
      </c>
      <c r="G710" t="s">
        <v>19</v>
      </c>
      <c r="H710" t="s">
        <v>20</v>
      </c>
      <c r="I710" t="s">
        <v>31</v>
      </c>
      <c r="J710" t="s">
        <v>17</v>
      </c>
      <c r="K710">
        <v>9000</v>
      </c>
      <c r="L710" t="s">
        <v>25</v>
      </c>
      <c r="M710">
        <v>27000</v>
      </c>
      <c r="N710" t="s">
        <v>19</v>
      </c>
      <c r="O710">
        <v>0</v>
      </c>
      <c r="P710">
        <v>27000</v>
      </c>
      <c r="Q710" t="s">
        <v>63</v>
      </c>
    </row>
    <row r="711" spans="1:17">
      <c r="A711">
        <v>710</v>
      </c>
      <c r="B711">
        <v>710</v>
      </c>
      <c r="C711" s="12">
        <v>44719</v>
      </c>
      <c r="D711">
        <v>10</v>
      </c>
      <c r="E711">
        <v>17</v>
      </c>
      <c r="F711">
        <v>2</v>
      </c>
      <c r="G711" t="s">
        <v>30</v>
      </c>
      <c r="H711" t="s">
        <v>20</v>
      </c>
      <c r="I711" t="s">
        <v>40</v>
      </c>
      <c r="J711" t="s">
        <v>17</v>
      </c>
      <c r="K711">
        <v>10000</v>
      </c>
      <c r="L711" t="s">
        <v>18</v>
      </c>
      <c r="M711">
        <v>20000</v>
      </c>
      <c r="N711" t="s">
        <v>56</v>
      </c>
      <c r="O711">
        <v>1000</v>
      </c>
      <c r="P711">
        <v>19000</v>
      </c>
      <c r="Q711" t="s">
        <v>63</v>
      </c>
    </row>
    <row r="712" spans="1:17">
      <c r="A712">
        <v>711</v>
      </c>
      <c r="B712">
        <v>711</v>
      </c>
      <c r="C712" s="12">
        <v>44603</v>
      </c>
      <c r="D712">
        <v>95</v>
      </c>
      <c r="E712">
        <v>6</v>
      </c>
      <c r="F712">
        <v>1</v>
      </c>
      <c r="G712" t="s">
        <v>33</v>
      </c>
      <c r="H712" t="s">
        <v>15</v>
      </c>
      <c r="I712" t="s">
        <v>27</v>
      </c>
      <c r="J712" t="s">
        <v>17</v>
      </c>
      <c r="K712">
        <v>9000</v>
      </c>
      <c r="L712" t="s">
        <v>25</v>
      </c>
      <c r="M712">
        <v>9000</v>
      </c>
      <c r="N712" t="s">
        <v>56</v>
      </c>
      <c r="O712">
        <v>450</v>
      </c>
      <c r="P712">
        <v>8550</v>
      </c>
      <c r="Q712" t="s">
        <v>61</v>
      </c>
    </row>
    <row r="713" spans="1:17">
      <c r="A713">
        <v>712</v>
      </c>
      <c r="B713">
        <v>712</v>
      </c>
      <c r="C713" s="12">
        <v>44596</v>
      </c>
      <c r="D713">
        <v>67</v>
      </c>
      <c r="E713">
        <v>15</v>
      </c>
      <c r="F713">
        <v>1</v>
      </c>
      <c r="G713" t="s">
        <v>19</v>
      </c>
      <c r="H713" t="s">
        <v>20</v>
      </c>
      <c r="I713" t="s">
        <v>38</v>
      </c>
      <c r="J713" t="s">
        <v>17</v>
      </c>
      <c r="K713">
        <v>10000</v>
      </c>
      <c r="L713" t="s">
        <v>18</v>
      </c>
      <c r="M713">
        <v>10000</v>
      </c>
      <c r="N713" t="s">
        <v>19</v>
      </c>
      <c r="O713">
        <v>0</v>
      </c>
      <c r="P713">
        <v>10000</v>
      </c>
      <c r="Q713" t="s">
        <v>61</v>
      </c>
    </row>
    <row r="714" spans="1:17">
      <c r="A714">
        <v>713</v>
      </c>
      <c r="B714">
        <v>713</v>
      </c>
      <c r="C714" s="12">
        <v>44759</v>
      </c>
      <c r="D714">
        <v>45</v>
      </c>
      <c r="E714">
        <v>5</v>
      </c>
      <c r="F714">
        <v>1</v>
      </c>
      <c r="G714" t="s">
        <v>19</v>
      </c>
      <c r="H714" t="s">
        <v>15</v>
      </c>
      <c r="I714" t="s">
        <v>26</v>
      </c>
      <c r="J714" t="s">
        <v>17</v>
      </c>
      <c r="K714">
        <v>9000</v>
      </c>
      <c r="L714" t="s">
        <v>25</v>
      </c>
      <c r="M714">
        <v>9000</v>
      </c>
      <c r="N714" t="s">
        <v>19</v>
      </c>
      <c r="O714">
        <v>0</v>
      </c>
      <c r="P714">
        <v>9000</v>
      </c>
      <c r="Q714" t="s">
        <v>60</v>
      </c>
    </row>
    <row r="715" spans="1:17">
      <c r="A715">
        <v>714</v>
      </c>
      <c r="B715">
        <v>714</v>
      </c>
      <c r="C715" s="12">
        <v>44711</v>
      </c>
      <c r="D715">
        <v>21</v>
      </c>
      <c r="E715">
        <v>17</v>
      </c>
      <c r="F715">
        <v>1</v>
      </c>
      <c r="G715" t="s">
        <v>22</v>
      </c>
      <c r="H715" t="s">
        <v>20</v>
      </c>
      <c r="I715" t="s">
        <v>40</v>
      </c>
      <c r="J715" t="s">
        <v>17</v>
      </c>
      <c r="K715">
        <v>10000</v>
      </c>
      <c r="L715" t="s">
        <v>18</v>
      </c>
      <c r="M715">
        <v>10000</v>
      </c>
      <c r="N715" t="s">
        <v>56</v>
      </c>
      <c r="O715">
        <v>500</v>
      </c>
      <c r="P715">
        <v>9500</v>
      </c>
      <c r="Q715" t="s">
        <v>64</v>
      </c>
    </row>
    <row r="716" spans="1:17">
      <c r="A716">
        <v>715</v>
      </c>
      <c r="B716">
        <v>715</v>
      </c>
      <c r="C716" s="12">
        <v>44768</v>
      </c>
      <c r="D716">
        <v>68</v>
      </c>
      <c r="E716">
        <v>2</v>
      </c>
      <c r="F716">
        <v>2</v>
      </c>
      <c r="G716" t="s">
        <v>45</v>
      </c>
      <c r="H716" t="s">
        <v>15</v>
      </c>
      <c r="I716" t="s">
        <v>21</v>
      </c>
      <c r="J716" t="s">
        <v>17</v>
      </c>
      <c r="K716">
        <v>9000</v>
      </c>
      <c r="L716" t="s">
        <v>18</v>
      </c>
      <c r="M716">
        <v>18000</v>
      </c>
      <c r="N716" t="s">
        <v>56</v>
      </c>
      <c r="O716">
        <v>900</v>
      </c>
      <c r="P716">
        <v>17100</v>
      </c>
      <c r="Q716" t="s">
        <v>60</v>
      </c>
    </row>
    <row r="717" spans="1:17">
      <c r="A717">
        <v>716</v>
      </c>
      <c r="B717">
        <v>716</v>
      </c>
      <c r="C717" s="12">
        <v>44656</v>
      </c>
      <c r="D717">
        <v>76</v>
      </c>
      <c r="E717">
        <v>15</v>
      </c>
      <c r="F717">
        <v>1</v>
      </c>
      <c r="G717" t="s">
        <v>30</v>
      </c>
      <c r="H717" t="s">
        <v>20</v>
      </c>
      <c r="I717" t="s">
        <v>38</v>
      </c>
      <c r="J717" t="s">
        <v>17</v>
      </c>
      <c r="K717">
        <v>10000</v>
      </c>
      <c r="L717" t="s">
        <v>18</v>
      </c>
      <c r="M717">
        <v>10000</v>
      </c>
      <c r="N717" t="s">
        <v>56</v>
      </c>
      <c r="O717">
        <v>500</v>
      </c>
      <c r="P717">
        <v>9500</v>
      </c>
      <c r="Q717" t="s">
        <v>57</v>
      </c>
    </row>
    <row r="718" spans="1:17">
      <c r="A718">
        <v>717</v>
      </c>
      <c r="B718">
        <v>717</v>
      </c>
      <c r="C718" s="12">
        <v>44711</v>
      </c>
      <c r="D718">
        <v>31</v>
      </c>
      <c r="E718">
        <v>16</v>
      </c>
      <c r="F718">
        <v>3</v>
      </c>
      <c r="G718" t="s">
        <v>14</v>
      </c>
      <c r="H718" t="s">
        <v>15</v>
      </c>
      <c r="I718" t="s">
        <v>39</v>
      </c>
      <c r="J718" t="s">
        <v>17</v>
      </c>
      <c r="K718">
        <v>10000</v>
      </c>
      <c r="L718" t="s">
        <v>18</v>
      </c>
      <c r="M718">
        <v>30000</v>
      </c>
      <c r="N718" t="s">
        <v>56</v>
      </c>
      <c r="O718">
        <v>1500</v>
      </c>
      <c r="P718">
        <v>28500</v>
      </c>
      <c r="Q718" t="s">
        <v>64</v>
      </c>
    </row>
    <row r="719" spans="1:17">
      <c r="A719">
        <v>718</v>
      </c>
      <c r="B719">
        <v>718</v>
      </c>
      <c r="C719" s="12">
        <v>44752</v>
      </c>
      <c r="D719">
        <v>97</v>
      </c>
      <c r="E719">
        <v>10</v>
      </c>
      <c r="F719">
        <v>1</v>
      </c>
      <c r="G719" t="s">
        <v>45</v>
      </c>
      <c r="H719" t="s">
        <v>20</v>
      </c>
      <c r="I719" t="s">
        <v>32</v>
      </c>
      <c r="J719" t="s">
        <v>17</v>
      </c>
      <c r="K719">
        <v>9000</v>
      </c>
      <c r="L719" t="s">
        <v>18</v>
      </c>
      <c r="M719">
        <v>9000</v>
      </c>
      <c r="N719" t="s">
        <v>56</v>
      </c>
      <c r="O719">
        <v>450</v>
      </c>
      <c r="P719">
        <v>8550</v>
      </c>
      <c r="Q719" t="s">
        <v>60</v>
      </c>
    </row>
    <row r="720" spans="1:17">
      <c r="A720">
        <v>719</v>
      </c>
      <c r="B720">
        <v>719</v>
      </c>
      <c r="C720" s="12">
        <v>44607</v>
      </c>
      <c r="D720">
        <v>25</v>
      </c>
      <c r="E720">
        <v>11</v>
      </c>
      <c r="F720">
        <v>3</v>
      </c>
      <c r="G720" t="s">
        <v>33</v>
      </c>
      <c r="H720" t="s">
        <v>20</v>
      </c>
      <c r="I720" t="s">
        <v>34</v>
      </c>
      <c r="J720" t="s">
        <v>17</v>
      </c>
      <c r="K720">
        <v>10000</v>
      </c>
      <c r="L720" t="s">
        <v>18</v>
      </c>
      <c r="M720">
        <v>30000</v>
      </c>
      <c r="N720" t="s">
        <v>56</v>
      </c>
      <c r="O720">
        <v>1500</v>
      </c>
      <c r="P720">
        <v>28500</v>
      </c>
      <c r="Q720" t="s">
        <v>61</v>
      </c>
    </row>
    <row r="721" spans="1:17">
      <c r="A721">
        <v>720</v>
      </c>
      <c r="B721">
        <v>720</v>
      </c>
      <c r="C721" s="12">
        <v>44643</v>
      </c>
      <c r="D721">
        <v>89</v>
      </c>
      <c r="E721">
        <v>5</v>
      </c>
      <c r="F721">
        <v>1</v>
      </c>
      <c r="G721" t="s">
        <v>45</v>
      </c>
      <c r="H721" t="s">
        <v>15</v>
      </c>
      <c r="I721" t="s">
        <v>26</v>
      </c>
      <c r="J721" t="s">
        <v>17</v>
      </c>
      <c r="K721">
        <v>9000</v>
      </c>
      <c r="L721" t="s">
        <v>25</v>
      </c>
      <c r="M721">
        <v>9000</v>
      </c>
      <c r="N721" t="s">
        <v>56</v>
      </c>
      <c r="O721">
        <v>450</v>
      </c>
      <c r="P721">
        <v>8550</v>
      </c>
      <c r="Q721" t="s">
        <v>59</v>
      </c>
    </row>
    <row r="722" spans="1:17">
      <c r="A722">
        <v>721</v>
      </c>
      <c r="B722">
        <v>721</v>
      </c>
      <c r="C722" s="12">
        <v>44638</v>
      </c>
      <c r="D722">
        <v>51</v>
      </c>
      <c r="E722">
        <v>3</v>
      </c>
      <c r="F722">
        <v>3</v>
      </c>
      <c r="G722" t="s">
        <v>33</v>
      </c>
      <c r="H722" t="s">
        <v>20</v>
      </c>
      <c r="I722" t="s">
        <v>23</v>
      </c>
      <c r="J722" t="s">
        <v>17</v>
      </c>
      <c r="K722">
        <v>9000</v>
      </c>
      <c r="L722" t="s">
        <v>18</v>
      </c>
      <c r="M722">
        <v>27000</v>
      </c>
      <c r="N722" t="s">
        <v>56</v>
      </c>
      <c r="O722">
        <v>1350</v>
      </c>
      <c r="P722">
        <v>25650</v>
      </c>
      <c r="Q722" t="s">
        <v>59</v>
      </c>
    </row>
    <row r="723" spans="1:17">
      <c r="A723">
        <v>722</v>
      </c>
      <c r="B723">
        <v>722</v>
      </c>
      <c r="C723" s="12">
        <v>44719</v>
      </c>
      <c r="D723">
        <v>85</v>
      </c>
      <c r="E723">
        <v>10</v>
      </c>
      <c r="F723">
        <v>2</v>
      </c>
      <c r="G723" t="s">
        <v>14</v>
      </c>
      <c r="H723" t="s">
        <v>20</v>
      </c>
      <c r="I723" t="s">
        <v>32</v>
      </c>
      <c r="J723" t="s">
        <v>17</v>
      </c>
      <c r="K723">
        <v>9000</v>
      </c>
      <c r="L723" t="s">
        <v>18</v>
      </c>
      <c r="M723">
        <v>18000</v>
      </c>
      <c r="N723" t="s">
        <v>56</v>
      </c>
      <c r="O723">
        <v>900</v>
      </c>
      <c r="P723">
        <v>17100</v>
      </c>
      <c r="Q723" t="s">
        <v>63</v>
      </c>
    </row>
    <row r="724" spans="1:17">
      <c r="A724">
        <v>723</v>
      </c>
      <c r="B724">
        <v>723</v>
      </c>
      <c r="C724" s="12">
        <v>44597</v>
      </c>
      <c r="D724">
        <v>20</v>
      </c>
      <c r="E724">
        <v>12</v>
      </c>
      <c r="F724">
        <v>2</v>
      </c>
      <c r="G724" t="s">
        <v>45</v>
      </c>
      <c r="H724" t="s">
        <v>20</v>
      </c>
      <c r="I724" t="s">
        <v>35</v>
      </c>
      <c r="J724" t="s">
        <v>17</v>
      </c>
      <c r="K724">
        <v>10000</v>
      </c>
      <c r="L724" t="s">
        <v>18</v>
      </c>
      <c r="M724">
        <v>20000</v>
      </c>
      <c r="N724" t="s">
        <v>56</v>
      </c>
      <c r="O724">
        <v>1000</v>
      </c>
      <c r="P724">
        <v>19000</v>
      </c>
      <c r="Q724" t="s">
        <v>61</v>
      </c>
    </row>
    <row r="725" spans="1:17">
      <c r="A725">
        <v>724</v>
      </c>
      <c r="B725">
        <v>724</v>
      </c>
      <c r="C725" s="12">
        <v>44711</v>
      </c>
      <c r="D725">
        <v>39</v>
      </c>
      <c r="E725">
        <v>16</v>
      </c>
      <c r="F725">
        <v>1</v>
      </c>
      <c r="G725" t="s">
        <v>14</v>
      </c>
      <c r="H725" t="s">
        <v>15</v>
      </c>
      <c r="I725" t="s">
        <v>39</v>
      </c>
      <c r="J725" t="s">
        <v>17</v>
      </c>
      <c r="K725">
        <v>10000</v>
      </c>
      <c r="L725" t="s">
        <v>18</v>
      </c>
      <c r="M725">
        <v>10000</v>
      </c>
      <c r="N725" t="s">
        <v>56</v>
      </c>
      <c r="O725">
        <v>500</v>
      </c>
      <c r="P725">
        <v>9500</v>
      </c>
      <c r="Q725" t="s">
        <v>64</v>
      </c>
    </row>
    <row r="726" spans="1:17">
      <c r="A726">
        <v>725</v>
      </c>
      <c r="B726">
        <v>725</v>
      </c>
      <c r="C726" s="12">
        <v>44725</v>
      </c>
      <c r="D726">
        <v>40</v>
      </c>
      <c r="E726">
        <v>7</v>
      </c>
      <c r="F726">
        <v>1</v>
      </c>
      <c r="G726" t="s">
        <v>33</v>
      </c>
      <c r="H726" t="s">
        <v>20</v>
      </c>
      <c r="I726" t="s">
        <v>28</v>
      </c>
      <c r="J726" t="s">
        <v>17</v>
      </c>
      <c r="K726">
        <v>9000</v>
      </c>
      <c r="L726" t="s">
        <v>25</v>
      </c>
      <c r="M726">
        <v>9000</v>
      </c>
      <c r="N726" t="s">
        <v>56</v>
      </c>
      <c r="O726">
        <v>450</v>
      </c>
      <c r="P726">
        <v>8550</v>
      </c>
      <c r="Q726" t="s">
        <v>63</v>
      </c>
    </row>
    <row r="727" spans="1:17">
      <c r="A727">
        <v>726</v>
      </c>
      <c r="B727">
        <v>726</v>
      </c>
      <c r="C727" s="12">
        <v>44618</v>
      </c>
      <c r="D727">
        <v>5</v>
      </c>
      <c r="E727">
        <v>6</v>
      </c>
      <c r="F727">
        <v>3</v>
      </c>
      <c r="G727" t="s">
        <v>19</v>
      </c>
      <c r="H727" t="s">
        <v>15</v>
      </c>
      <c r="I727" t="s">
        <v>27</v>
      </c>
      <c r="J727" t="s">
        <v>17</v>
      </c>
      <c r="K727">
        <v>9000</v>
      </c>
      <c r="L727" t="s">
        <v>25</v>
      </c>
      <c r="M727">
        <v>27000</v>
      </c>
      <c r="N727" t="s">
        <v>19</v>
      </c>
      <c r="O727">
        <v>0</v>
      </c>
      <c r="P727">
        <v>27000</v>
      </c>
      <c r="Q727" t="s">
        <v>61</v>
      </c>
    </row>
    <row r="728" spans="1:17">
      <c r="A728">
        <v>727</v>
      </c>
      <c r="B728">
        <v>727</v>
      </c>
      <c r="C728" s="12">
        <v>44610</v>
      </c>
      <c r="D728">
        <v>48</v>
      </c>
      <c r="E728">
        <v>5</v>
      </c>
      <c r="F728">
        <v>2</v>
      </c>
      <c r="G728" t="s">
        <v>33</v>
      </c>
      <c r="H728" t="s">
        <v>20</v>
      </c>
      <c r="I728" t="s">
        <v>26</v>
      </c>
      <c r="J728" t="s">
        <v>17</v>
      </c>
      <c r="K728">
        <v>9000</v>
      </c>
      <c r="L728" t="s">
        <v>25</v>
      </c>
      <c r="M728">
        <v>18000</v>
      </c>
      <c r="N728" t="s">
        <v>56</v>
      </c>
      <c r="O728">
        <v>900</v>
      </c>
      <c r="P728">
        <v>17100</v>
      </c>
      <c r="Q728" t="s">
        <v>61</v>
      </c>
    </row>
    <row r="729" spans="1:17">
      <c r="A729">
        <v>728</v>
      </c>
      <c r="B729">
        <v>728</v>
      </c>
      <c r="C729" s="12">
        <v>44683</v>
      </c>
      <c r="D729">
        <v>65</v>
      </c>
      <c r="E729">
        <v>7</v>
      </c>
      <c r="F729">
        <v>1</v>
      </c>
      <c r="G729" t="s">
        <v>33</v>
      </c>
      <c r="H729" t="s">
        <v>20</v>
      </c>
      <c r="I729" t="s">
        <v>28</v>
      </c>
      <c r="J729" t="s">
        <v>17</v>
      </c>
      <c r="K729">
        <v>9000</v>
      </c>
      <c r="L729" t="s">
        <v>25</v>
      </c>
      <c r="M729">
        <v>9000</v>
      </c>
      <c r="N729" t="s">
        <v>56</v>
      </c>
      <c r="O729">
        <v>450</v>
      </c>
      <c r="P729">
        <v>8550</v>
      </c>
      <c r="Q729" t="s">
        <v>64</v>
      </c>
    </row>
    <row r="730" spans="1:17">
      <c r="A730">
        <v>729</v>
      </c>
      <c r="B730">
        <v>729</v>
      </c>
      <c r="C730" s="12">
        <v>44721</v>
      </c>
      <c r="D730">
        <v>13</v>
      </c>
      <c r="E730">
        <v>5</v>
      </c>
      <c r="F730">
        <v>1</v>
      </c>
      <c r="G730" t="s">
        <v>45</v>
      </c>
      <c r="H730" t="s">
        <v>15</v>
      </c>
      <c r="I730" t="s">
        <v>26</v>
      </c>
      <c r="J730" t="s">
        <v>17</v>
      </c>
      <c r="K730">
        <v>9000</v>
      </c>
      <c r="L730" t="s">
        <v>25</v>
      </c>
      <c r="M730">
        <v>9000</v>
      </c>
      <c r="N730" t="s">
        <v>56</v>
      </c>
      <c r="O730">
        <v>450</v>
      </c>
      <c r="P730">
        <v>8550</v>
      </c>
      <c r="Q730" t="s">
        <v>63</v>
      </c>
    </row>
    <row r="731" spans="1:17">
      <c r="A731">
        <v>730</v>
      </c>
      <c r="B731">
        <v>730</v>
      </c>
      <c r="C731" s="12">
        <v>44634</v>
      </c>
      <c r="D731">
        <v>88</v>
      </c>
      <c r="E731">
        <v>18</v>
      </c>
      <c r="F731">
        <v>1</v>
      </c>
      <c r="G731" t="s">
        <v>14</v>
      </c>
      <c r="H731" t="s">
        <v>20</v>
      </c>
      <c r="I731" t="s">
        <v>41</v>
      </c>
      <c r="J731" t="s">
        <v>17</v>
      </c>
      <c r="K731">
        <v>9000</v>
      </c>
      <c r="L731" t="s">
        <v>18</v>
      </c>
      <c r="M731">
        <v>9000</v>
      </c>
      <c r="N731" t="s">
        <v>56</v>
      </c>
      <c r="O731">
        <v>450</v>
      </c>
      <c r="P731">
        <v>8550</v>
      </c>
      <c r="Q731" t="s">
        <v>59</v>
      </c>
    </row>
    <row r="732" spans="1:17">
      <c r="A732">
        <v>731</v>
      </c>
      <c r="B732">
        <v>731</v>
      </c>
      <c r="C732" s="12">
        <v>44582</v>
      </c>
      <c r="D732">
        <v>67</v>
      </c>
      <c r="E732">
        <v>18</v>
      </c>
      <c r="F732">
        <v>1</v>
      </c>
      <c r="G732" t="s">
        <v>30</v>
      </c>
      <c r="H732" t="s">
        <v>20</v>
      </c>
      <c r="I732" t="s">
        <v>41</v>
      </c>
      <c r="J732" t="s">
        <v>17</v>
      </c>
      <c r="K732">
        <v>9000</v>
      </c>
      <c r="L732" t="s">
        <v>18</v>
      </c>
      <c r="M732">
        <v>9000</v>
      </c>
      <c r="N732" t="s">
        <v>56</v>
      </c>
      <c r="O732">
        <v>450</v>
      </c>
      <c r="P732">
        <v>8550</v>
      </c>
      <c r="Q732" t="s">
        <v>62</v>
      </c>
    </row>
    <row r="733" spans="1:17">
      <c r="A733">
        <v>732</v>
      </c>
      <c r="B733">
        <v>732</v>
      </c>
      <c r="C733" s="12">
        <v>44586</v>
      </c>
      <c r="D733">
        <v>79</v>
      </c>
      <c r="E733">
        <v>2</v>
      </c>
      <c r="F733">
        <v>1</v>
      </c>
      <c r="G733" t="s">
        <v>22</v>
      </c>
      <c r="H733" t="s">
        <v>15</v>
      </c>
      <c r="I733" t="s">
        <v>21</v>
      </c>
      <c r="J733" t="s">
        <v>17</v>
      </c>
      <c r="K733">
        <v>9000</v>
      </c>
      <c r="L733" t="s">
        <v>18</v>
      </c>
      <c r="M733">
        <v>9000</v>
      </c>
      <c r="N733" t="s">
        <v>56</v>
      </c>
      <c r="O733">
        <v>450</v>
      </c>
      <c r="P733">
        <v>8550</v>
      </c>
      <c r="Q733" t="s">
        <v>62</v>
      </c>
    </row>
    <row r="734" spans="1:17">
      <c r="A734">
        <v>733</v>
      </c>
      <c r="B734">
        <v>733</v>
      </c>
      <c r="C734" s="12">
        <v>44660</v>
      </c>
      <c r="D734">
        <v>1</v>
      </c>
      <c r="E734">
        <v>1</v>
      </c>
      <c r="F734">
        <v>3</v>
      </c>
      <c r="G734" t="s">
        <v>30</v>
      </c>
      <c r="H734" t="s">
        <v>15</v>
      </c>
      <c r="I734" t="s">
        <v>16</v>
      </c>
      <c r="J734" t="s">
        <v>17</v>
      </c>
      <c r="K734">
        <v>9000</v>
      </c>
      <c r="L734" t="s">
        <v>18</v>
      </c>
      <c r="M734">
        <v>27000</v>
      </c>
      <c r="N734" t="s">
        <v>56</v>
      </c>
      <c r="O734">
        <v>1350</v>
      </c>
      <c r="P734">
        <v>25650</v>
      </c>
      <c r="Q734" t="s">
        <v>57</v>
      </c>
    </row>
    <row r="735" spans="1:17">
      <c r="A735">
        <v>734</v>
      </c>
      <c r="B735">
        <v>734</v>
      </c>
      <c r="C735" s="12">
        <v>44744</v>
      </c>
      <c r="D735">
        <v>2</v>
      </c>
      <c r="E735">
        <v>12</v>
      </c>
      <c r="F735">
        <v>3</v>
      </c>
      <c r="G735" t="s">
        <v>33</v>
      </c>
      <c r="H735" t="s">
        <v>15</v>
      </c>
      <c r="I735" t="s">
        <v>35</v>
      </c>
      <c r="J735" t="s">
        <v>17</v>
      </c>
      <c r="K735">
        <v>10000</v>
      </c>
      <c r="L735" t="s">
        <v>18</v>
      </c>
      <c r="M735">
        <v>30000</v>
      </c>
      <c r="N735" t="s">
        <v>56</v>
      </c>
      <c r="O735">
        <v>1500</v>
      </c>
      <c r="P735">
        <v>28500</v>
      </c>
      <c r="Q735" t="s">
        <v>60</v>
      </c>
    </row>
    <row r="736" spans="1:17">
      <c r="A736">
        <v>735</v>
      </c>
      <c r="B736">
        <v>735</v>
      </c>
      <c r="C736" s="12">
        <v>44655</v>
      </c>
      <c r="D736">
        <v>4</v>
      </c>
      <c r="E736">
        <v>12</v>
      </c>
      <c r="F736">
        <v>2</v>
      </c>
      <c r="G736" t="s">
        <v>45</v>
      </c>
      <c r="H736" t="s">
        <v>15</v>
      </c>
      <c r="I736" t="s">
        <v>35</v>
      </c>
      <c r="J736" t="s">
        <v>17</v>
      </c>
      <c r="K736">
        <v>10000</v>
      </c>
      <c r="L736" t="s">
        <v>18</v>
      </c>
      <c r="M736">
        <v>20000</v>
      </c>
      <c r="N736" t="s">
        <v>56</v>
      </c>
      <c r="O736">
        <v>1000</v>
      </c>
      <c r="P736">
        <v>19000</v>
      </c>
      <c r="Q736" t="s">
        <v>57</v>
      </c>
    </row>
    <row r="737" spans="1:17">
      <c r="A737">
        <v>736</v>
      </c>
      <c r="B737">
        <v>736</v>
      </c>
      <c r="C737" s="12">
        <v>44659</v>
      </c>
      <c r="D737">
        <v>96</v>
      </c>
      <c r="E737">
        <v>18</v>
      </c>
      <c r="F737">
        <v>3</v>
      </c>
      <c r="G737" t="s">
        <v>19</v>
      </c>
      <c r="H737" t="s">
        <v>20</v>
      </c>
      <c r="I737" t="s">
        <v>41</v>
      </c>
      <c r="J737" t="s">
        <v>17</v>
      </c>
      <c r="K737">
        <v>9000</v>
      </c>
      <c r="L737" t="s">
        <v>18</v>
      </c>
      <c r="M737">
        <v>27000</v>
      </c>
      <c r="N737" t="s">
        <v>19</v>
      </c>
      <c r="O737">
        <v>0</v>
      </c>
      <c r="P737">
        <v>27000</v>
      </c>
      <c r="Q737" t="s">
        <v>57</v>
      </c>
    </row>
    <row r="738" spans="1:17">
      <c r="A738">
        <v>737</v>
      </c>
      <c r="B738">
        <v>737</v>
      </c>
      <c r="C738" s="12">
        <v>44647</v>
      </c>
      <c r="D738">
        <v>12</v>
      </c>
      <c r="E738">
        <v>2</v>
      </c>
      <c r="F738">
        <v>2</v>
      </c>
      <c r="G738" t="s">
        <v>14</v>
      </c>
      <c r="H738" t="s">
        <v>15</v>
      </c>
      <c r="I738" t="s">
        <v>21</v>
      </c>
      <c r="J738" t="s">
        <v>17</v>
      </c>
      <c r="K738">
        <v>9000</v>
      </c>
      <c r="L738" t="s">
        <v>18</v>
      </c>
      <c r="M738">
        <v>18000</v>
      </c>
      <c r="N738" t="s">
        <v>56</v>
      </c>
      <c r="O738">
        <v>900</v>
      </c>
      <c r="P738">
        <v>17100</v>
      </c>
      <c r="Q738" t="s">
        <v>59</v>
      </c>
    </row>
    <row r="739" spans="1:17">
      <c r="A739">
        <v>738</v>
      </c>
      <c r="B739">
        <v>738</v>
      </c>
      <c r="C739" s="12">
        <v>44650</v>
      </c>
      <c r="D739">
        <v>52</v>
      </c>
      <c r="E739">
        <v>5</v>
      </c>
      <c r="F739">
        <v>3</v>
      </c>
      <c r="G739" t="s">
        <v>19</v>
      </c>
      <c r="H739" t="s">
        <v>15</v>
      </c>
      <c r="I739" t="s">
        <v>26</v>
      </c>
      <c r="J739" t="s">
        <v>17</v>
      </c>
      <c r="K739">
        <v>9000</v>
      </c>
      <c r="L739" t="s">
        <v>25</v>
      </c>
      <c r="M739">
        <v>27000</v>
      </c>
      <c r="N739" t="s">
        <v>19</v>
      </c>
      <c r="O739">
        <v>0</v>
      </c>
      <c r="P739">
        <v>27000</v>
      </c>
      <c r="Q739" t="s">
        <v>59</v>
      </c>
    </row>
    <row r="740" spans="1:17">
      <c r="A740">
        <v>739</v>
      </c>
      <c r="B740">
        <v>739</v>
      </c>
      <c r="C740" s="12">
        <v>44723</v>
      </c>
      <c r="D740">
        <v>42</v>
      </c>
      <c r="E740">
        <v>11</v>
      </c>
      <c r="F740">
        <v>3</v>
      </c>
      <c r="G740" t="s">
        <v>14</v>
      </c>
      <c r="H740" t="s">
        <v>20</v>
      </c>
      <c r="I740" t="s">
        <v>34</v>
      </c>
      <c r="J740" t="s">
        <v>17</v>
      </c>
      <c r="K740">
        <v>10000</v>
      </c>
      <c r="L740" t="s">
        <v>18</v>
      </c>
      <c r="M740">
        <v>30000</v>
      </c>
      <c r="N740" t="s">
        <v>56</v>
      </c>
      <c r="O740">
        <v>1500</v>
      </c>
      <c r="P740">
        <v>28500</v>
      </c>
      <c r="Q740" t="s">
        <v>63</v>
      </c>
    </row>
    <row r="741" spans="1:17">
      <c r="A741">
        <v>740</v>
      </c>
      <c r="B741">
        <v>740</v>
      </c>
      <c r="C741" s="12">
        <v>44670</v>
      </c>
      <c r="D741">
        <v>26</v>
      </c>
      <c r="E741">
        <v>16</v>
      </c>
      <c r="F741">
        <v>3</v>
      </c>
      <c r="G741" t="s">
        <v>30</v>
      </c>
      <c r="H741" t="s">
        <v>15</v>
      </c>
      <c r="I741" t="s">
        <v>39</v>
      </c>
      <c r="J741" t="s">
        <v>17</v>
      </c>
      <c r="K741">
        <v>10000</v>
      </c>
      <c r="L741" t="s">
        <v>18</v>
      </c>
      <c r="M741">
        <v>30000</v>
      </c>
      <c r="N741" t="s">
        <v>56</v>
      </c>
      <c r="O741">
        <v>1500</v>
      </c>
      <c r="P741">
        <v>28500</v>
      </c>
      <c r="Q741" t="s">
        <v>57</v>
      </c>
    </row>
    <row r="742" spans="1:17">
      <c r="A742">
        <v>741</v>
      </c>
      <c r="B742">
        <v>741</v>
      </c>
      <c r="C742" s="12">
        <v>44763</v>
      </c>
      <c r="D742">
        <v>23</v>
      </c>
      <c r="E742">
        <v>15</v>
      </c>
      <c r="F742">
        <v>3</v>
      </c>
      <c r="G742" t="s">
        <v>19</v>
      </c>
      <c r="H742" t="s">
        <v>15</v>
      </c>
      <c r="I742" t="s">
        <v>38</v>
      </c>
      <c r="J742" t="s">
        <v>17</v>
      </c>
      <c r="K742">
        <v>10000</v>
      </c>
      <c r="L742" t="s">
        <v>18</v>
      </c>
      <c r="M742">
        <v>30000</v>
      </c>
      <c r="N742" t="s">
        <v>19</v>
      </c>
      <c r="O742">
        <v>0</v>
      </c>
      <c r="P742">
        <v>30000</v>
      </c>
      <c r="Q742" t="s">
        <v>60</v>
      </c>
    </row>
    <row r="743" spans="1:17">
      <c r="A743">
        <v>742</v>
      </c>
      <c r="B743">
        <v>742</v>
      </c>
      <c r="C743" s="12">
        <v>44734</v>
      </c>
      <c r="D743">
        <v>30</v>
      </c>
      <c r="E743">
        <v>18</v>
      </c>
      <c r="F743">
        <v>2</v>
      </c>
      <c r="G743" t="s">
        <v>45</v>
      </c>
      <c r="H743" t="s">
        <v>15</v>
      </c>
      <c r="I743" t="s">
        <v>41</v>
      </c>
      <c r="J743" t="s">
        <v>17</v>
      </c>
      <c r="K743">
        <v>9000</v>
      </c>
      <c r="L743" t="s">
        <v>18</v>
      </c>
      <c r="M743">
        <v>18000</v>
      </c>
      <c r="N743" t="s">
        <v>56</v>
      </c>
      <c r="O743">
        <v>900</v>
      </c>
      <c r="P743">
        <v>17100</v>
      </c>
      <c r="Q743" t="s">
        <v>63</v>
      </c>
    </row>
    <row r="744" spans="1:17">
      <c r="A744">
        <v>743</v>
      </c>
      <c r="B744">
        <v>743</v>
      </c>
      <c r="C744" s="12">
        <v>44659</v>
      </c>
      <c r="D744">
        <v>7</v>
      </c>
      <c r="E744">
        <v>5</v>
      </c>
      <c r="F744">
        <v>3</v>
      </c>
      <c r="G744" t="s">
        <v>33</v>
      </c>
      <c r="H744" t="s">
        <v>15</v>
      </c>
      <c r="I744" t="s">
        <v>26</v>
      </c>
      <c r="J744" t="s">
        <v>17</v>
      </c>
      <c r="K744">
        <v>9000</v>
      </c>
      <c r="L744" t="s">
        <v>25</v>
      </c>
      <c r="M744">
        <v>27000</v>
      </c>
      <c r="N744" t="s">
        <v>56</v>
      </c>
      <c r="O744">
        <v>1350</v>
      </c>
      <c r="P744">
        <v>25650</v>
      </c>
      <c r="Q744" t="s">
        <v>57</v>
      </c>
    </row>
    <row r="745" spans="1:17">
      <c r="A745">
        <v>744</v>
      </c>
      <c r="B745">
        <v>744</v>
      </c>
      <c r="C745" s="12">
        <v>44798</v>
      </c>
      <c r="D745">
        <v>20</v>
      </c>
      <c r="E745">
        <v>14</v>
      </c>
      <c r="F745">
        <v>1</v>
      </c>
      <c r="G745" t="s">
        <v>33</v>
      </c>
      <c r="H745" t="s">
        <v>20</v>
      </c>
      <c r="I745" t="s">
        <v>37</v>
      </c>
      <c r="J745" t="s">
        <v>17</v>
      </c>
      <c r="K745">
        <v>10000</v>
      </c>
      <c r="L745" t="s">
        <v>18</v>
      </c>
      <c r="M745">
        <v>10000</v>
      </c>
      <c r="N745" t="s">
        <v>56</v>
      </c>
      <c r="O745">
        <v>500</v>
      </c>
      <c r="P745">
        <v>9500</v>
      </c>
      <c r="Q745" t="s">
        <v>58</v>
      </c>
    </row>
    <row r="746" spans="1:17">
      <c r="A746">
        <v>745</v>
      </c>
      <c r="B746">
        <v>745</v>
      </c>
      <c r="C746" s="12">
        <v>44687</v>
      </c>
      <c r="D746">
        <v>85</v>
      </c>
      <c r="E746">
        <v>1</v>
      </c>
      <c r="F746">
        <v>3</v>
      </c>
      <c r="G746" t="s">
        <v>22</v>
      </c>
      <c r="H746" t="s">
        <v>20</v>
      </c>
      <c r="I746" t="s">
        <v>16</v>
      </c>
      <c r="J746" t="s">
        <v>17</v>
      </c>
      <c r="K746">
        <v>9000</v>
      </c>
      <c r="L746" t="s">
        <v>18</v>
      </c>
      <c r="M746">
        <v>27000</v>
      </c>
      <c r="N746" t="s">
        <v>56</v>
      </c>
      <c r="O746">
        <v>1350</v>
      </c>
      <c r="P746">
        <v>25650</v>
      </c>
      <c r="Q746" t="s">
        <v>64</v>
      </c>
    </row>
    <row r="747" spans="1:17">
      <c r="A747">
        <v>746</v>
      </c>
      <c r="B747">
        <v>746</v>
      </c>
      <c r="C747" s="12">
        <v>44747</v>
      </c>
      <c r="D747">
        <v>29</v>
      </c>
      <c r="E747">
        <v>6</v>
      </c>
      <c r="F747">
        <v>3</v>
      </c>
      <c r="G747" t="s">
        <v>14</v>
      </c>
      <c r="H747" t="s">
        <v>20</v>
      </c>
      <c r="I747" t="s">
        <v>27</v>
      </c>
      <c r="J747" t="s">
        <v>17</v>
      </c>
      <c r="K747">
        <v>9000</v>
      </c>
      <c r="L747" t="s">
        <v>25</v>
      </c>
      <c r="M747">
        <v>27000</v>
      </c>
      <c r="N747" t="s">
        <v>56</v>
      </c>
      <c r="O747">
        <v>1350</v>
      </c>
      <c r="P747">
        <v>25650</v>
      </c>
      <c r="Q747" t="s">
        <v>60</v>
      </c>
    </row>
    <row r="748" spans="1:17">
      <c r="A748">
        <v>747</v>
      </c>
      <c r="B748">
        <v>747</v>
      </c>
      <c r="C748" s="12">
        <v>44795</v>
      </c>
      <c r="D748">
        <v>82</v>
      </c>
      <c r="E748">
        <v>10</v>
      </c>
      <c r="F748">
        <v>1</v>
      </c>
      <c r="G748" t="s">
        <v>14</v>
      </c>
      <c r="H748" t="s">
        <v>20</v>
      </c>
      <c r="I748" t="s">
        <v>32</v>
      </c>
      <c r="J748" t="s">
        <v>17</v>
      </c>
      <c r="K748">
        <v>9000</v>
      </c>
      <c r="L748" t="s">
        <v>18</v>
      </c>
      <c r="M748">
        <v>9000</v>
      </c>
      <c r="N748" t="s">
        <v>56</v>
      </c>
      <c r="O748">
        <v>450</v>
      </c>
      <c r="P748">
        <v>8550</v>
      </c>
      <c r="Q748" t="s">
        <v>58</v>
      </c>
    </row>
    <row r="749" spans="1:17">
      <c r="A749">
        <v>748</v>
      </c>
      <c r="B749">
        <v>748</v>
      </c>
      <c r="C749" s="12">
        <v>44763</v>
      </c>
      <c r="D749">
        <v>3</v>
      </c>
      <c r="E749">
        <v>12</v>
      </c>
      <c r="F749">
        <v>2</v>
      </c>
      <c r="G749" t="s">
        <v>19</v>
      </c>
      <c r="H749" t="s">
        <v>15</v>
      </c>
      <c r="I749" t="s">
        <v>35</v>
      </c>
      <c r="J749" t="s">
        <v>17</v>
      </c>
      <c r="K749">
        <v>10000</v>
      </c>
      <c r="L749" t="s">
        <v>18</v>
      </c>
      <c r="M749">
        <v>20000</v>
      </c>
      <c r="N749" t="s">
        <v>19</v>
      </c>
      <c r="O749">
        <v>0</v>
      </c>
      <c r="P749">
        <v>20000</v>
      </c>
      <c r="Q749" t="s">
        <v>60</v>
      </c>
    </row>
    <row r="750" spans="1:17">
      <c r="A750">
        <v>749</v>
      </c>
      <c r="B750">
        <v>749</v>
      </c>
      <c r="C750" s="12">
        <v>44688</v>
      </c>
      <c r="D750">
        <v>81</v>
      </c>
      <c r="E750">
        <v>14</v>
      </c>
      <c r="F750">
        <v>1</v>
      </c>
      <c r="G750" t="s">
        <v>45</v>
      </c>
      <c r="H750" t="s">
        <v>15</v>
      </c>
      <c r="I750" t="s">
        <v>37</v>
      </c>
      <c r="J750" t="s">
        <v>17</v>
      </c>
      <c r="K750">
        <v>10000</v>
      </c>
      <c r="L750" t="s">
        <v>18</v>
      </c>
      <c r="M750">
        <v>10000</v>
      </c>
      <c r="N750" t="s">
        <v>56</v>
      </c>
      <c r="O750">
        <v>500</v>
      </c>
      <c r="P750">
        <v>9500</v>
      </c>
      <c r="Q750" t="s">
        <v>64</v>
      </c>
    </row>
    <row r="751" spans="1:17">
      <c r="A751">
        <v>750</v>
      </c>
      <c r="B751">
        <v>750</v>
      </c>
      <c r="C751" s="12">
        <v>44674</v>
      </c>
      <c r="D751">
        <v>50</v>
      </c>
      <c r="E751">
        <v>13</v>
      </c>
      <c r="F751">
        <v>1</v>
      </c>
      <c r="G751" t="s">
        <v>33</v>
      </c>
      <c r="H751" t="s">
        <v>15</v>
      </c>
      <c r="I751" t="s">
        <v>36</v>
      </c>
      <c r="J751" t="s">
        <v>17</v>
      </c>
      <c r="K751">
        <v>10000</v>
      </c>
      <c r="L751" t="s">
        <v>18</v>
      </c>
      <c r="M751">
        <v>10000</v>
      </c>
      <c r="N751" t="s">
        <v>56</v>
      </c>
      <c r="O751">
        <v>500</v>
      </c>
      <c r="P751">
        <v>9500</v>
      </c>
      <c r="Q751" t="s">
        <v>57</v>
      </c>
    </row>
    <row r="752" spans="1:17">
      <c r="A752">
        <v>751</v>
      </c>
      <c r="B752">
        <v>751</v>
      </c>
      <c r="C752" s="12">
        <v>44765</v>
      </c>
      <c r="D752">
        <v>34</v>
      </c>
      <c r="E752">
        <v>16</v>
      </c>
      <c r="F752">
        <v>1</v>
      </c>
      <c r="G752" t="s">
        <v>14</v>
      </c>
      <c r="H752" t="s">
        <v>15</v>
      </c>
      <c r="I752" t="s">
        <v>39</v>
      </c>
      <c r="J752" t="s">
        <v>17</v>
      </c>
      <c r="K752">
        <v>10000</v>
      </c>
      <c r="L752" t="s">
        <v>18</v>
      </c>
      <c r="M752">
        <v>10000</v>
      </c>
      <c r="N752" t="s">
        <v>56</v>
      </c>
      <c r="O752">
        <v>500</v>
      </c>
      <c r="P752">
        <v>9500</v>
      </c>
      <c r="Q752" t="s">
        <v>60</v>
      </c>
    </row>
    <row r="753" spans="1:17">
      <c r="A753">
        <v>752</v>
      </c>
      <c r="B753">
        <v>752</v>
      </c>
      <c r="C753" s="12">
        <v>44645</v>
      </c>
      <c r="D753">
        <v>75</v>
      </c>
      <c r="E753">
        <v>16</v>
      </c>
      <c r="F753">
        <v>1</v>
      </c>
      <c r="G753" t="s">
        <v>30</v>
      </c>
      <c r="H753" t="s">
        <v>20</v>
      </c>
      <c r="I753" t="s">
        <v>39</v>
      </c>
      <c r="J753" t="s">
        <v>17</v>
      </c>
      <c r="K753">
        <v>10000</v>
      </c>
      <c r="L753" t="s">
        <v>18</v>
      </c>
      <c r="M753">
        <v>10000</v>
      </c>
      <c r="N753" t="s">
        <v>56</v>
      </c>
      <c r="O753">
        <v>500</v>
      </c>
      <c r="P753">
        <v>9500</v>
      </c>
      <c r="Q753" t="s">
        <v>59</v>
      </c>
    </row>
    <row r="754" spans="1:17">
      <c r="A754">
        <v>753</v>
      </c>
      <c r="B754">
        <v>753</v>
      </c>
      <c r="C754" s="12">
        <v>44680</v>
      </c>
      <c r="D754">
        <v>39</v>
      </c>
      <c r="E754">
        <v>11</v>
      </c>
      <c r="F754">
        <v>2</v>
      </c>
      <c r="G754" t="s">
        <v>19</v>
      </c>
      <c r="H754" t="s">
        <v>15</v>
      </c>
      <c r="I754" t="s">
        <v>34</v>
      </c>
      <c r="J754" t="s">
        <v>17</v>
      </c>
      <c r="K754">
        <v>10000</v>
      </c>
      <c r="L754" t="s">
        <v>18</v>
      </c>
      <c r="M754">
        <v>20000</v>
      </c>
      <c r="N754" t="s">
        <v>19</v>
      </c>
      <c r="O754">
        <v>0</v>
      </c>
      <c r="P754">
        <v>20000</v>
      </c>
      <c r="Q754" t="s">
        <v>57</v>
      </c>
    </row>
    <row r="755" spans="1:17">
      <c r="A755">
        <v>754</v>
      </c>
      <c r="B755">
        <v>754</v>
      </c>
      <c r="C755" s="12">
        <v>44801</v>
      </c>
      <c r="D755">
        <v>4</v>
      </c>
      <c r="E755">
        <v>2</v>
      </c>
      <c r="F755">
        <v>3</v>
      </c>
      <c r="G755" t="s">
        <v>14</v>
      </c>
      <c r="H755" t="s">
        <v>20</v>
      </c>
      <c r="I755" t="s">
        <v>21</v>
      </c>
      <c r="J755" t="s">
        <v>17</v>
      </c>
      <c r="K755">
        <v>9000</v>
      </c>
      <c r="L755" t="s">
        <v>18</v>
      </c>
      <c r="M755">
        <v>27000</v>
      </c>
      <c r="N755" t="s">
        <v>56</v>
      </c>
      <c r="O755">
        <v>1350</v>
      </c>
      <c r="P755">
        <v>25650</v>
      </c>
      <c r="Q755" t="s">
        <v>58</v>
      </c>
    </row>
    <row r="756" spans="1:17">
      <c r="A756">
        <v>755</v>
      </c>
      <c r="B756">
        <v>755</v>
      </c>
      <c r="C756" s="12">
        <v>44643</v>
      </c>
      <c r="D756">
        <v>92</v>
      </c>
      <c r="E756">
        <v>2</v>
      </c>
      <c r="F756">
        <v>3</v>
      </c>
      <c r="G756" t="s">
        <v>22</v>
      </c>
      <c r="H756" t="s">
        <v>15</v>
      </c>
      <c r="I756" t="s">
        <v>21</v>
      </c>
      <c r="J756" t="s">
        <v>17</v>
      </c>
      <c r="K756">
        <v>9000</v>
      </c>
      <c r="L756" t="s">
        <v>18</v>
      </c>
      <c r="M756">
        <v>27000</v>
      </c>
      <c r="N756" t="s">
        <v>56</v>
      </c>
      <c r="O756">
        <v>1350</v>
      </c>
      <c r="P756">
        <v>25650</v>
      </c>
      <c r="Q756" t="s">
        <v>59</v>
      </c>
    </row>
    <row r="757" spans="1:17">
      <c r="A757">
        <v>756</v>
      </c>
      <c r="B757">
        <v>756</v>
      </c>
      <c r="C757" s="12">
        <v>44676</v>
      </c>
      <c r="D757">
        <v>40</v>
      </c>
      <c r="E757">
        <v>17</v>
      </c>
      <c r="F757">
        <v>1</v>
      </c>
      <c r="G757" t="s">
        <v>33</v>
      </c>
      <c r="H757" t="s">
        <v>15</v>
      </c>
      <c r="I757" t="s">
        <v>40</v>
      </c>
      <c r="J757" t="s">
        <v>17</v>
      </c>
      <c r="K757">
        <v>10000</v>
      </c>
      <c r="L757" t="s">
        <v>18</v>
      </c>
      <c r="M757">
        <v>10000</v>
      </c>
      <c r="N757" t="s">
        <v>56</v>
      </c>
      <c r="O757">
        <v>500</v>
      </c>
      <c r="P757">
        <v>9500</v>
      </c>
      <c r="Q757" t="s">
        <v>57</v>
      </c>
    </row>
    <row r="758" spans="1:17">
      <c r="A758">
        <v>757</v>
      </c>
      <c r="B758">
        <v>757</v>
      </c>
      <c r="C758" s="12">
        <v>44622</v>
      </c>
      <c r="D758">
        <v>77</v>
      </c>
      <c r="E758">
        <v>10</v>
      </c>
      <c r="F758">
        <v>2</v>
      </c>
      <c r="G758" t="s">
        <v>22</v>
      </c>
      <c r="H758" t="s">
        <v>15</v>
      </c>
      <c r="I758" t="s">
        <v>32</v>
      </c>
      <c r="J758" t="s">
        <v>17</v>
      </c>
      <c r="K758">
        <v>9000</v>
      </c>
      <c r="L758" t="s">
        <v>18</v>
      </c>
      <c r="M758">
        <v>18000</v>
      </c>
      <c r="N758" t="s">
        <v>56</v>
      </c>
      <c r="O758">
        <v>900</v>
      </c>
      <c r="P758">
        <v>17100</v>
      </c>
      <c r="Q758" t="s">
        <v>59</v>
      </c>
    </row>
    <row r="759" spans="1:17">
      <c r="A759">
        <v>758</v>
      </c>
      <c r="B759">
        <v>758</v>
      </c>
      <c r="C759" s="12">
        <v>44779</v>
      </c>
      <c r="D759">
        <v>75</v>
      </c>
      <c r="E759">
        <v>7</v>
      </c>
      <c r="F759">
        <v>3</v>
      </c>
      <c r="G759" t="s">
        <v>22</v>
      </c>
      <c r="H759" t="s">
        <v>15</v>
      </c>
      <c r="I759" t="s">
        <v>28</v>
      </c>
      <c r="J759" t="s">
        <v>17</v>
      </c>
      <c r="K759">
        <v>9000</v>
      </c>
      <c r="L759" t="s">
        <v>25</v>
      </c>
      <c r="M759">
        <v>27000</v>
      </c>
      <c r="N759" t="s">
        <v>56</v>
      </c>
      <c r="O759">
        <v>1350</v>
      </c>
      <c r="P759">
        <v>25650</v>
      </c>
      <c r="Q759" t="s">
        <v>58</v>
      </c>
    </row>
    <row r="760" spans="1:17">
      <c r="A760">
        <v>759</v>
      </c>
      <c r="B760">
        <v>759</v>
      </c>
      <c r="C760" s="12">
        <v>44720</v>
      </c>
      <c r="D760">
        <v>30</v>
      </c>
      <c r="E760">
        <v>17</v>
      </c>
      <c r="F760">
        <v>3</v>
      </c>
      <c r="G760" t="s">
        <v>22</v>
      </c>
      <c r="H760" t="s">
        <v>15</v>
      </c>
      <c r="I760" t="s">
        <v>40</v>
      </c>
      <c r="J760" t="s">
        <v>17</v>
      </c>
      <c r="K760">
        <v>10000</v>
      </c>
      <c r="L760" t="s">
        <v>18</v>
      </c>
      <c r="M760">
        <v>30000</v>
      </c>
      <c r="N760" t="s">
        <v>56</v>
      </c>
      <c r="O760">
        <v>1500</v>
      </c>
      <c r="P760">
        <v>28500</v>
      </c>
      <c r="Q760" t="s">
        <v>63</v>
      </c>
    </row>
    <row r="761" spans="1:17">
      <c r="A761">
        <v>760</v>
      </c>
      <c r="B761">
        <v>760</v>
      </c>
      <c r="C761" s="12">
        <v>44756</v>
      </c>
      <c r="D761">
        <v>56</v>
      </c>
      <c r="E761">
        <v>17</v>
      </c>
      <c r="F761">
        <v>3</v>
      </c>
      <c r="G761" t="s">
        <v>33</v>
      </c>
      <c r="H761" t="s">
        <v>15</v>
      </c>
      <c r="I761" t="s">
        <v>40</v>
      </c>
      <c r="J761" t="s">
        <v>17</v>
      </c>
      <c r="K761">
        <v>10000</v>
      </c>
      <c r="L761" t="s">
        <v>18</v>
      </c>
      <c r="M761">
        <v>30000</v>
      </c>
      <c r="N761" t="s">
        <v>56</v>
      </c>
      <c r="O761">
        <v>1500</v>
      </c>
      <c r="P761">
        <v>28500</v>
      </c>
      <c r="Q761" t="s">
        <v>60</v>
      </c>
    </row>
    <row r="762" spans="1:17">
      <c r="A762">
        <v>761</v>
      </c>
      <c r="B762">
        <v>761</v>
      </c>
      <c r="C762" s="12">
        <v>44757</v>
      </c>
      <c r="D762">
        <v>32</v>
      </c>
      <c r="E762">
        <v>16</v>
      </c>
      <c r="F762">
        <v>3</v>
      </c>
      <c r="G762" t="s">
        <v>45</v>
      </c>
      <c r="H762" t="s">
        <v>15</v>
      </c>
      <c r="I762" t="s">
        <v>39</v>
      </c>
      <c r="J762" t="s">
        <v>17</v>
      </c>
      <c r="K762">
        <v>10000</v>
      </c>
      <c r="L762" t="s">
        <v>18</v>
      </c>
      <c r="M762">
        <v>30000</v>
      </c>
      <c r="N762" t="s">
        <v>56</v>
      </c>
      <c r="O762">
        <v>1500</v>
      </c>
      <c r="P762">
        <v>28500</v>
      </c>
      <c r="Q762" t="s">
        <v>60</v>
      </c>
    </row>
    <row r="763" spans="1:17">
      <c r="A763">
        <v>762</v>
      </c>
      <c r="B763">
        <v>762</v>
      </c>
      <c r="C763" s="12">
        <v>44726</v>
      </c>
      <c r="D763">
        <v>58</v>
      </c>
      <c r="E763">
        <v>15</v>
      </c>
      <c r="F763">
        <v>1</v>
      </c>
      <c r="G763" t="s">
        <v>14</v>
      </c>
      <c r="H763" t="s">
        <v>20</v>
      </c>
      <c r="I763" t="s">
        <v>38</v>
      </c>
      <c r="J763" t="s">
        <v>17</v>
      </c>
      <c r="K763">
        <v>10000</v>
      </c>
      <c r="L763" t="s">
        <v>18</v>
      </c>
      <c r="M763">
        <v>10000</v>
      </c>
      <c r="N763" t="s">
        <v>56</v>
      </c>
      <c r="O763">
        <v>500</v>
      </c>
      <c r="P763">
        <v>9500</v>
      </c>
      <c r="Q763" t="s">
        <v>63</v>
      </c>
    </row>
    <row r="764" spans="1:17">
      <c r="A764">
        <v>763</v>
      </c>
      <c r="B764">
        <v>763</v>
      </c>
      <c r="C764" s="12">
        <v>44639</v>
      </c>
      <c r="D764">
        <v>4</v>
      </c>
      <c r="E764">
        <v>1</v>
      </c>
      <c r="F764">
        <v>3</v>
      </c>
      <c r="G764" t="s">
        <v>33</v>
      </c>
      <c r="H764" t="s">
        <v>20</v>
      </c>
      <c r="I764" t="s">
        <v>16</v>
      </c>
      <c r="J764" t="s">
        <v>17</v>
      </c>
      <c r="K764">
        <v>9000</v>
      </c>
      <c r="L764" t="s">
        <v>18</v>
      </c>
      <c r="M764">
        <v>27000</v>
      </c>
      <c r="N764" t="s">
        <v>56</v>
      </c>
      <c r="O764">
        <v>1350</v>
      </c>
      <c r="P764">
        <v>25650</v>
      </c>
      <c r="Q764" t="s">
        <v>59</v>
      </c>
    </row>
    <row r="765" spans="1:17">
      <c r="A765">
        <v>764</v>
      </c>
      <c r="B765">
        <v>764</v>
      </c>
      <c r="C765" s="12">
        <v>44661</v>
      </c>
      <c r="D765">
        <v>92</v>
      </c>
      <c r="E765">
        <v>9</v>
      </c>
      <c r="F765">
        <v>2</v>
      </c>
      <c r="G765" t="s">
        <v>19</v>
      </c>
      <c r="H765" t="s">
        <v>20</v>
      </c>
      <c r="I765" t="s">
        <v>31</v>
      </c>
      <c r="J765" t="s">
        <v>17</v>
      </c>
      <c r="K765">
        <v>9000</v>
      </c>
      <c r="L765" t="s">
        <v>25</v>
      </c>
      <c r="M765">
        <v>18000</v>
      </c>
      <c r="N765" t="s">
        <v>19</v>
      </c>
      <c r="O765">
        <v>0</v>
      </c>
      <c r="P765">
        <v>18000</v>
      </c>
      <c r="Q765" t="s">
        <v>57</v>
      </c>
    </row>
    <row r="766" spans="1:17">
      <c r="A766">
        <v>765</v>
      </c>
      <c r="B766">
        <v>765</v>
      </c>
      <c r="C766" s="12">
        <v>44569</v>
      </c>
      <c r="D766">
        <v>75</v>
      </c>
      <c r="E766">
        <v>6</v>
      </c>
      <c r="F766">
        <v>1</v>
      </c>
      <c r="G766" t="s">
        <v>33</v>
      </c>
      <c r="H766" t="s">
        <v>20</v>
      </c>
      <c r="I766" t="s">
        <v>27</v>
      </c>
      <c r="J766" t="s">
        <v>17</v>
      </c>
      <c r="K766">
        <v>9000</v>
      </c>
      <c r="L766" t="s">
        <v>25</v>
      </c>
      <c r="M766">
        <v>9000</v>
      </c>
      <c r="N766" t="s">
        <v>56</v>
      </c>
      <c r="O766">
        <v>450</v>
      </c>
      <c r="P766">
        <v>8550</v>
      </c>
      <c r="Q766" t="s">
        <v>62</v>
      </c>
    </row>
    <row r="767" spans="1:17">
      <c r="A767">
        <v>766</v>
      </c>
      <c r="B767">
        <v>766</v>
      </c>
      <c r="C767" s="12">
        <v>44726</v>
      </c>
      <c r="D767">
        <v>69</v>
      </c>
      <c r="E767">
        <v>16</v>
      </c>
      <c r="F767">
        <v>3</v>
      </c>
      <c r="G767" t="s">
        <v>45</v>
      </c>
      <c r="H767" t="s">
        <v>20</v>
      </c>
      <c r="I767" t="s">
        <v>39</v>
      </c>
      <c r="J767" t="s">
        <v>17</v>
      </c>
      <c r="K767">
        <v>10000</v>
      </c>
      <c r="L767" t="s">
        <v>18</v>
      </c>
      <c r="M767">
        <v>30000</v>
      </c>
      <c r="N767" t="s">
        <v>56</v>
      </c>
      <c r="O767">
        <v>1500</v>
      </c>
      <c r="P767">
        <v>28500</v>
      </c>
      <c r="Q767" t="s">
        <v>63</v>
      </c>
    </row>
    <row r="768" spans="1:17">
      <c r="A768">
        <v>767</v>
      </c>
      <c r="B768">
        <v>767</v>
      </c>
      <c r="C768" s="12">
        <v>44724</v>
      </c>
      <c r="D768">
        <v>12</v>
      </c>
      <c r="E768">
        <v>10</v>
      </c>
      <c r="F768">
        <v>2</v>
      </c>
      <c r="G768" t="s">
        <v>14</v>
      </c>
      <c r="H768" t="s">
        <v>20</v>
      </c>
      <c r="I768" t="s">
        <v>32</v>
      </c>
      <c r="J768" t="s">
        <v>17</v>
      </c>
      <c r="K768">
        <v>9000</v>
      </c>
      <c r="L768" t="s">
        <v>18</v>
      </c>
      <c r="M768">
        <v>18000</v>
      </c>
      <c r="N768" t="s">
        <v>56</v>
      </c>
      <c r="O768">
        <v>900</v>
      </c>
      <c r="P768">
        <v>17100</v>
      </c>
      <c r="Q768" t="s">
        <v>63</v>
      </c>
    </row>
    <row r="769" spans="1:17">
      <c r="A769">
        <v>768</v>
      </c>
      <c r="B769">
        <v>768</v>
      </c>
      <c r="C769" s="12">
        <v>44749</v>
      </c>
      <c r="D769">
        <v>1</v>
      </c>
      <c r="E769">
        <v>16</v>
      </c>
      <c r="F769">
        <v>3</v>
      </c>
      <c r="G769" t="s">
        <v>45</v>
      </c>
      <c r="H769" t="s">
        <v>20</v>
      </c>
      <c r="I769" t="s">
        <v>39</v>
      </c>
      <c r="J769" t="s">
        <v>17</v>
      </c>
      <c r="K769">
        <v>10000</v>
      </c>
      <c r="L769" t="s">
        <v>18</v>
      </c>
      <c r="M769">
        <v>30000</v>
      </c>
      <c r="N769" t="s">
        <v>56</v>
      </c>
      <c r="O769">
        <v>1500</v>
      </c>
      <c r="P769">
        <v>28500</v>
      </c>
      <c r="Q769" t="s">
        <v>60</v>
      </c>
    </row>
    <row r="770" spans="1:17">
      <c r="A770">
        <v>769</v>
      </c>
      <c r="B770">
        <v>769</v>
      </c>
      <c r="C770" s="12">
        <v>44779</v>
      </c>
      <c r="D770">
        <v>20</v>
      </c>
      <c r="E770">
        <v>9</v>
      </c>
      <c r="F770">
        <v>1</v>
      </c>
      <c r="G770" t="s">
        <v>19</v>
      </c>
      <c r="H770" t="s">
        <v>20</v>
      </c>
      <c r="I770" t="s">
        <v>31</v>
      </c>
      <c r="J770" t="s">
        <v>17</v>
      </c>
      <c r="K770">
        <v>9000</v>
      </c>
      <c r="L770" t="s">
        <v>25</v>
      </c>
      <c r="M770">
        <v>9000</v>
      </c>
      <c r="N770" t="s">
        <v>19</v>
      </c>
      <c r="O770">
        <v>0</v>
      </c>
      <c r="P770">
        <v>9000</v>
      </c>
      <c r="Q770" t="s">
        <v>58</v>
      </c>
    </row>
    <row r="771" spans="1:17">
      <c r="A771">
        <v>770</v>
      </c>
      <c r="B771">
        <v>770</v>
      </c>
      <c r="C771" s="12">
        <v>44723</v>
      </c>
      <c r="D771">
        <v>51</v>
      </c>
      <c r="E771">
        <v>7</v>
      </c>
      <c r="F771">
        <v>3</v>
      </c>
      <c r="G771" t="s">
        <v>19</v>
      </c>
      <c r="H771" t="s">
        <v>20</v>
      </c>
      <c r="I771" t="s">
        <v>28</v>
      </c>
      <c r="J771" t="s">
        <v>17</v>
      </c>
      <c r="K771">
        <v>9000</v>
      </c>
      <c r="L771" t="s">
        <v>25</v>
      </c>
      <c r="M771">
        <v>27000</v>
      </c>
      <c r="N771" t="s">
        <v>19</v>
      </c>
      <c r="O771">
        <v>0</v>
      </c>
      <c r="P771">
        <v>27000</v>
      </c>
      <c r="Q771" t="s">
        <v>63</v>
      </c>
    </row>
    <row r="772" spans="1:17">
      <c r="A772">
        <v>771</v>
      </c>
      <c r="B772">
        <v>771</v>
      </c>
      <c r="C772" s="12">
        <v>44588</v>
      </c>
      <c r="D772">
        <v>43</v>
      </c>
      <c r="E772">
        <v>2</v>
      </c>
      <c r="F772">
        <v>2</v>
      </c>
      <c r="G772" t="s">
        <v>45</v>
      </c>
      <c r="H772" t="s">
        <v>15</v>
      </c>
      <c r="I772" t="s">
        <v>21</v>
      </c>
      <c r="J772" t="s">
        <v>17</v>
      </c>
      <c r="K772">
        <v>9000</v>
      </c>
      <c r="L772" t="s">
        <v>18</v>
      </c>
      <c r="M772">
        <v>18000</v>
      </c>
      <c r="N772" t="s">
        <v>56</v>
      </c>
      <c r="O772">
        <v>900</v>
      </c>
      <c r="P772">
        <v>17100</v>
      </c>
      <c r="Q772" t="s">
        <v>62</v>
      </c>
    </row>
    <row r="773" spans="1:17">
      <c r="A773">
        <v>772</v>
      </c>
      <c r="B773">
        <v>772</v>
      </c>
      <c r="C773" s="12">
        <v>44670</v>
      </c>
      <c r="D773">
        <v>48</v>
      </c>
      <c r="E773">
        <v>14</v>
      </c>
      <c r="F773">
        <v>2</v>
      </c>
      <c r="G773" t="s">
        <v>30</v>
      </c>
      <c r="H773" t="s">
        <v>15</v>
      </c>
      <c r="I773" t="s">
        <v>37</v>
      </c>
      <c r="J773" t="s">
        <v>17</v>
      </c>
      <c r="K773">
        <v>10000</v>
      </c>
      <c r="L773" t="s">
        <v>18</v>
      </c>
      <c r="M773">
        <v>20000</v>
      </c>
      <c r="N773" t="s">
        <v>56</v>
      </c>
      <c r="O773">
        <v>1000</v>
      </c>
      <c r="P773">
        <v>19000</v>
      </c>
      <c r="Q773" t="s">
        <v>57</v>
      </c>
    </row>
    <row r="774" spans="1:17">
      <c r="A774">
        <v>773</v>
      </c>
      <c r="B774">
        <v>773</v>
      </c>
      <c r="C774" s="12">
        <v>44801</v>
      </c>
      <c r="D774">
        <v>56</v>
      </c>
      <c r="E774">
        <v>13</v>
      </c>
      <c r="F774">
        <v>1</v>
      </c>
      <c r="G774" t="s">
        <v>14</v>
      </c>
      <c r="H774" t="s">
        <v>15</v>
      </c>
      <c r="I774" t="s">
        <v>36</v>
      </c>
      <c r="J774" t="s">
        <v>17</v>
      </c>
      <c r="K774">
        <v>10000</v>
      </c>
      <c r="L774" t="s">
        <v>18</v>
      </c>
      <c r="M774">
        <v>10000</v>
      </c>
      <c r="N774" t="s">
        <v>56</v>
      </c>
      <c r="O774">
        <v>500</v>
      </c>
      <c r="P774">
        <v>9500</v>
      </c>
      <c r="Q774" t="s">
        <v>58</v>
      </c>
    </row>
    <row r="775" spans="1:17">
      <c r="A775">
        <v>774</v>
      </c>
      <c r="B775">
        <v>774</v>
      </c>
      <c r="C775" s="12">
        <v>44719</v>
      </c>
      <c r="D775">
        <v>3</v>
      </c>
      <c r="E775">
        <v>5</v>
      </c>
      <c r="F775">
        <v>2</v>
      </c>
      <c r="G775" t="s">
        <v>22</v>
      </c>
      <c r="H775" t="s">
        <v>20</v>
      </c>
      <c r="I775" t="s">
        <v>26</v>
      </c>
      <c r="J775" t="s">
        <v>17</v>
      </c>
      <c r="K775">
        <v>9000</v>
      </c>
      <c r="L775" t="s">
        <v>25</v>
      </c>
      <c r="M775">
        <v>18000</v>
      </c>
      <c r="N775" t="s">
        <v>56</v>
      </c>
      <c r="O775">
        <v>900</v>
      </c>
      <c r="P775">
        <v>17100</v>
      </c>
      <c r="Q775" t="s">
        <v>63</v>
      </c>
    </row>
    <row r="776" spans="1:17">
      <c r="A776">
        <v>775</v>
      </c>
      <c r="B776">
        <v>775</v>
      </c>
      <c r="C776" s="12">
        <v>44607</v>
      </c>
      <c r="D776">
        <v>19</v>
      </c>
      <c r="E776">
        <v>10</v>
      </c>
      <c r="F776">
        <v>3</v>
      </c>
      <c r="G776" t="s">
        <v>14</v>
      </c>
      <c r="H776" t="s">
        <v>15</v>
      </c>
      <c r="I776" t="s">
        <v>32</v>
      </c>
      <c r="J776" t="s">
        <v>17</v>
      </c>
      <c r="K776">
        <v>9000</v>
      </c>
      <c r="L776" t="s">
        <v>18</v>
      </c>
      <c r="M776">
        <v>27000</v>
      </c>
      <c r="N776" t="s">
        <v>56</v>
      </c>
      <c r="O776">
        <v>1350</v>
      </c>
      <c r="P776">
        <v>25650</v>
      </c>
      <c r="Q776" t="s">
        <v>61</v>
      </c>
    </row>
    <row r="777" spans="1:17">
      <c r="A777">
        <v>776</v>
      </c>
      <c r="B777">
        <v>776</v>
      </c>
      <c r="C777" s="12">
        <v>44798</v>
      </c>
      <c r="D777">
        <v>85</v>
      </c>
      <c r="E777">
        <v>10</v>
      </c>
      <c r="F777">
        <v>1</v>
      </c>
      <c r="G777" t="s">
        <v>22</v>
      </c>
      <c r="H777" t="s">
        <v>20</v>
      </c>
      <c r="I777" t="s">
        <v>32</v>
      </c>
      <c r="J777" t="s">
        <v>17</v>
      </c>
      <c r="K777">
        <v>9000</v>
      </c>
      <c r="L777" t="s">
        <v>18</v>
      </c>
      <c r="M777">
        <v>9000</v>
      </c>
      <c r="N777" t="s">
        <v>56</v>
      </c>
      <c r="O777">
        <v>450</v>
      </c>
      <c r="P777">
        <v>8550</v>
      </c>
      <c r="Q777" t="s">
        <v>58</v>
      </c>
    </row>
    <row r="778" spans="1:17">
      <c r="A778">
        <v>777</v>
      </c>
      <c r="B778">
        <v>777</v>
      </c>
      <c r="C778" s="12">
        <v>44785</v>
      </c>
      <c r="D778">
        <v>14</v>
      </c>
      <c r="E778">
        <v>16</v>
      </c>
      <c r="F778">
        <v>2</v>
      </c>
      <c r="G778" t="s">
        <v>30</v>
      </c>
      <c r="H778" t="s">
        <v>20</v>
      </c>
      <c r="I778" t="s">
        <v>39</v>
      </c>
      <c r="J778" t="s">
        <v>17</v>
      </c>
      <c r="K778">
        <v>10000</v>
      </c>
      <c r="L778" t="s">
        <v>18</v>
      </c>
      <c r="M778">
        <v>20000</v>
      </c>
      <c r="N778" t="s">
        <v>56</v>
      </c>
      <c r="O778">
        <v>1000</v>
      </c>
      <c r="P778">
        <v>19000</v>
      </c>
      <c r="Q778" t="s">
        <v>58</v>
      </c>
    </row>
    <row r="779" spans="1:17">
      <c r="A779">
        <v>778</v>
      </c>
      <c r="B779">
        <v>778</v>
      </c>
      <c r="C779" s="12">
        <v>44766</v>
      </c>
      <c r="D779">
        <v>75</v>
      </c>
      <c r="E779">
        <v>13</v>
      </c>
      <c r="F779">
        <v>2</v>
      </c>
      <c r="G779" t="s">
        <v>14</v>
      </c>
      <c r="H779" t="s">
        <v>15</v>
      </c>
      <c r="I779" t="s">
        <v>36</v>
      </c>
      <c r="J779" t="s">
        <v>17</v>
      </c>
      <c r="K779">
        <v>10000</v>
      </c>
      <c r="L779" t="s">
        <v>18</v>
      </c>
      <c r="M779">
        <v>20000</v>
      </c>
      <c r="N779" t="s">
        <v>56</v>
      </c>
      <c r="O779">
        <v>1000</v>
      </c>
      <c r="P779">
        <v>19000</v>
      </c>
      <c r="Q779" t="s">
        <v>60</v>
      </c>
    </row>
    <row r="780" spans="1:17">
      <c r="A780">
        <v>779</v>
      </c>
      <c r="B780">
        <v>779</v>
      </c>
      <c r="C780" s="12">
        <v>44766</v>
      </c>
      <c r="D780">
        <v>52</v>
      </c>
      <c r="E780">
        <v>17</v>
      </c>
      <c r="F780">
        <v>3</v>
      </c>
      <c r="G780" t="s">
        <v>30</v>
      </c>
      <c r="H780" t="s">
        <v>15</v>
      </c>
      <c r="I780" t="s">
        <v>40</v>
      </c>
      <c r="J780" t="s">
        <v>17</v>
      </c>
      <c r="K780">
        <v>10000</v>
      </c>
      <c r="L780" t="s">
        <v>18</v>
      </c>
      <c r="M780">
        <v>30000</v>
      </c>
      <c r="N780" t="s">
        <v>56</v>
      </c>
      <c r="O780">
        <v>1500</v>
      </c>
      <c r="P780">
        <v>28500</v>
      </c>
      <c r="Q780" t="s">
        <v>60</v>
      </c>
    </row>
    <row r="781" spans="1:17">
      <c r="A781">
        <v>780</v>
      </c>
      <c r="B781">
        <v>780</v>
      </c>
      <c r="C781" s="12">
        <v>44767</v>
      </c>
      <c r="D781">
        <v>49</v>
      </c>
      <c r="E781">
        <v>12</v>
      </c>
      <c r="F781">
        <v>1</v>
      </c>
      <c r="G781" t="s">
        <v>30</v>
      </c>
      <c r="H781" t="s">
        <v>20</v>
      </c>
      <c r="I781" t="s">
        <v>35</v>
      </c>
      <c r="J781" t="s">
        <v>17</v>
      </c>
      <c r="K781">
        <v>10000</v>
      </c>
      <c r="L781" t="s">
        <v>18</v>
      </c>
      <c r="M781">
        <v>10000</v>
      </c>
      <c r="N781" t="s">
        <v>56</v>
      </c>
      <c r="O781">
        <v>500</v>
      </c>
      <c r="P781">
        <v>9500</v>
      </c>
      <c r="Q781" t="s">
        <v>60</v>
      </c>
    </row>
    <row r="782" spans="1:17">
      <c r="A782">
        <v>781</v>
      </c>
      <c r="B782">
        <v>781</v>
      </c>
      <c r="C782" s="12">
        <v>44785</v>
      </c>
      <c r="D782">
        <v>8</v>
      </c>
      <c r="E782">
        <v>7</v>
      </c>
      <c r="F782">
        <v>1</v>
      </c>
      <c r="G782" t="s">
        <v>45</v>
      </c>
      <c r="H782" t="s">
        <v>15</v>
      </c>
      <c r="I782" t="s">
        <v>28</v>
      </c>
      <c r="J782" t="s">
        <v>17</v>
      </c>
      <c r="K782">
        <v>9000</v>
      </c>
      <c r="L782" t="s">
        <v>25</v>
      </c>
      <c r="M782">
        <v>9000</v>
      </c>
      <c r="N782" t="s">
        <v>56</v>
      </c>
      <c r="O782">
        <v>450</v>
      </c>
      <c r="P782">
        <v>8550</v>
      </c>
      <c r="Q782" t="s">
        <v>58</v>
      </c>
    </row>
    <row r="783" spans="1:17">
      <c r="A783">
        <v>782</v>
      </c>
      <c r="B783">
        <v>782</v>
      </c>
      <c r="C783" s="12">
        <v>44671</v>
      </c>
      <c r="D783">
        <v>76</v>
      </c>
      <c r="E783">
        <v>3</v>
      </c>
      <c r="F783">
        <v>2</v>
      </c>
      <c r="G783" t="s">
        <v>22</v>
      </c>
      <c r="H783" t="s">
        <v>20</v>
      </c>
      <c r="I783" t="s">
        <v>23</v>
      </c>
      <c r="J783" t="s">
        <v>17</v>
      </c>
      <c r="K783">
        <v>9000</v>
      </c>
      <c r="L783" t="s">
        <v>18</v>
      </c>
      <c r="M783">
        <v>18000</v>
      </c>
      <c r="N783" t="s">
        <v>56</v>
      </c>
      <c r="O783">
        <v>900</v>
      </c>
      <c r="P783">
        <v>17100</v>
      </c>
      <c r="Q783" t="s">
        <v>57</v>
      </c>
    </row>
    <row r="784" spans="1:17">
      <c r="A784">
        <v>783</v>
      </c>
      <c r="B784">
        <v>783</v>
      </c>
      <c r="C784" s="12">
        <v>44776</v>
      </c>
      <c r="D784">
        <v>99</v>
      </c>
      <c r="E784">
        <v>15</v>
      </c>
      <c r="F784">
        <v>1</v>
      </c>
      <c r="G784" t="s">
        <v>45</v>
      </c>
      <c r="H784" t="s">
        <v>15</v>
      </c>
      <c r="I784" t="s">
        <v>38</v>
      </c>
      <c r="J784" t="s">
        <v>17</v>
      </c>
      <c r="K784">
        <v>10000</v>
      </c>
      <c r="L784" t="s">
        <v>18</v>
      </c>
      <c r="M784">
        <v>10000</v>
      </c>
      <c r="N784" t="s">
        <v>56</v>
      </c>
      <c r="O784">
        <v>500</v>
      </c>
      <c r="P784">
        <v>9500</v>
      </c>
      <c r="Q784" t="s">
        <v>58</v>
      </c>
    </row>
    <row r="785" spans="1:17">
      <c r="A785">
        <v>784</v>
      </c>
      <c r="B785">
        <v>784</v>
      </c>
      <c r="C785" s="12">
        <v>44757</v>
      </c>
      <c r="D785">
        <v>52</v>
      </c>
      <c r="E785">
        <v>15</v>
      </c>
      <c r="F785">
        <v>2</v>
      </c>
      <c r="G785" t="s">
        <v>19</v>
      </c>
      <c r="H785" t="s">
        <v>20</v>
      </c>
      <c r="I785" t="s">
        <v>38</v>
      </c>
      <c r="J785" t="s">
        <v>17</v>
      </c>
      <c r="K785">
        <v>10000</v>
      </c>
      <c r="L785" t="s">
        <v>18</v>
      </c>
      <c r="M785">
        <v>20000</v>
      </c>
      <c r="N785" t="s">
        <v>19</v>
      </c>
      <c r="O785">
        <v>0</v>
      </c>
      <c r="P785">
        <v>20000</v>
      </c>
      <c r="Q785" t="s">
        <v>60</v>
      </c>
    </row>
    <row r="786" spans="1:17">
      <c r="A786">
        <v>785</v>
      </c>
      <c r="B786">
        <v>785</v>
      </c>
      <c r="C786" s="12">
        <v>44562</v>
      </c>
      <c r="D786">
        <v>2</v>
      </c>
      <c r="E786">
        <v>4</v>
      </c>
      <c r="F786">
        <v>3</v>
      </c>
      <c r="G786" t="s">
        <v>14</v>
      </c>
      <c r="H786" t="s">
        <v>20</v>
      </c>
      <c r="I786" t="s">
        <v>24</v>
      </c>
      <c r="J786" t="s">
        <v>17</v>
      </c>
      <c r="K786">
        <v>9000</v>
      </c>
      <c r="L786" t="s">
        <v>25</v>
      </c>
      <c r="M786">
        <v>27000</v>
      </c>
      <c r="N786" t="s">
        <v>56</v>
      </c>
      <c r="O786">
        <v>1350</v>
      </c>
      <c r="P786">
        <v>25650</v>
      </c>
      <c r="Q786" t="s">
        <v>62</v>
      </c>
    </row>
    <row r="787" spans="1:17">
      <c r="A787">
        <v>786</v>
      </c>
      <c r="B787">
        <v>786</v>
      </c>
      <c r="C787" s="12">
        <v>44733</v>
      </c>
      <c r="D787">
        <v>28</v>
      </c>
      <c r="E787">
        <v>13</v>
      </c>
      <c r="F787">
        <v>3</v>
      </c>
      <c r="G787" t="s">
        <v>45</v>
      </c>
      <c r="H787" t="s">
        <v>15</v>
      </c>
      <c r="I787" t="s">
        <v>36</v>
      </c>
      <c r="J787" t="s">
        <v>17</v>
      </c>
      <c r="K787">
        <v>10000</v>
      </c>
      <c r="L787" t="s">
        <v>18</v>
      </c>
      <c r="M787">
        <v>30000</v>
      </c>
      <c r="N787" t="s">
        <v>56</v>
      </c>
      <c r="O787">
        <v>1500</v>
      </c>
      <c r="P787">
        <v>28500</v>
      </c>
      <c r="Q787" t="s">
        <v>63</v>
      </c>
    </row>
    <row r="788" spans="1:17">
      <c r="A788">
        <v>787</v>
      </c>
      <c r="B788">
        <v>787</v>
      </c>
      <c r="C788" s="12">
        <v>44584</v>
      </c>
      <c r="D788">
        <v>1</v>
      </c>
      <c r="E788">
        <v>5</v>
      </c>
      <c r="F788">
        <v>3</v>
      </c>
      <c r="G788" t="s">
        <v>33</v>
      </c>
      <c r="H788" t="s">
        <v>20</v>
      </c>
      <c r="I788" t="s">
        <v>26</v>
      </c>
      <c r="J788" t="s">
        <v>17</v>
      </c>
      <c r="K788">
        <v>9000</v>
      </c>
      <c r="L788" t="s">
        <v>25</v>
      </c>
      <c r="M788">
        <v>27000</v>
      </c>
      <c r="N788" t="s">
        <v>56</v>
      </c>
      <c r="O788">
        <v>1350</v>
      </c>
      <c r="P788">
        <v>25650</v>
      </c>
      <c r="Q788" t="s">
        <v>62</v>
      </c>
    </row>
    <row r="789" spans="1:17">
      <c r="A789">
        <v>788</v>
      </c>
      <c r="B789">
        <v>788</v>
      </c>
      <c r="C789" s="12">
        <v>44680</v>
      </c>
      <c r="D789">
        <v>53</v>
      </c>
      <c r="E789">
        <v>3</v>
      </c>
      <c r="F789">
        <v>2</v>
      </c>
      <c r="G789" t="s">
        <v>14</v>
      </c>
      <c r="H789" t="s">
        <v>20</v>
      </c>
      <c r="I789" t="s">
        <v>23</v>
      </c>
      <c r="J789" t="s">
        <v>17</v>
      </c>
      <c r="K789">
        <v>9000</v>
      </c>
      <c r="L789" t="s">
        <v>18</v>
      </c>
      <c r="M789">
        <v>18000</v>
      </c>
      <c r="N789" t="s">
        <v>56</v>
      </c>
      <c r="O789">
        <v>900</v>
      </c>
      <c r="P789">
        <v>17100</v>
      </c>
      <c r="Q789" t="s">
        <v>57</v>
      </c>
    </row>
    <row r="790" spans="1:17">
      <c r="A790">
        <v>789</v>
      </c>
      <c r="B790">
        <v>789</v>
      </c>
      <c r="C790" s="12">
        <v>44698</v>
      </c>
      <c r="D790">
        <v>32</v>
      </c>
      <c r="E790">
        <v>3</v>
      </c>
      <c r="F790">
        <v>1</v>
      </c>
      <c r="G790" t="s">
        <v>14</v>
      </c>
      <c r="H790" t="s">
        <v>15</v>
      </c>
      <c r="I790" t="s">
        <v>23</v>
      </c>
      <c r="J790" t="s">
        <v>17</v>
      </c>
      <c r="K790">
        <v>9000</v>
      </c>
      <c r="L790" t="s">
        <v>18</v>
      </c>
      <c r="M790">
        <v>9000</v>
      </c>
      <c r="N790" t="s">
        <v>56</v>
      </c>
      <c r="O790">
        <v>450</v>
      </c>
      <c r="P790">
        <v>8550</v>
      </c>
      <c r="Q790" t="s">
        <v>64</v>
      </c>
    </row>
    <row r="791" spans="1:17">
      <c r="A791">
        <v>790</v>
      </c>
      <c r="B791">
        <v>790</v>
      </c>
      <c r="C791" s="12">
        <v>44731</v>
      </c>
      <c r="D791">
        <v>76</v>
      </c>
      <c r="E791">
        <v>15</v>
      </c>
      <c r="F791">
        <v>2</v>
      </c>
      <c r="G791" t="s">
        <v>33</v>
      </c>
      <c r="H791" t="s">
        <v>20</v>
      </c>
      <c r="I791" t="s">
        <v>38</v>
      </c>
      <c r="J791" t="s">
        <v>17</v>
      </c>
      <c r="K791">
        <v>10000</v>
      </c>
      <c r="L791" t="s">
        <v>18</v>
      </c>
      <c r="M791">
        <v>20000</v>
      </c>
      <c r="N791" t="s">
        <v>56</v>
      </c>
      <c r="O791">
        <v>1000</v>
      </c>
      <c r="P791">
        <v>19000</v>
      </c>
      <c r="Q791" t="s">
        <v>63</v>
      </c>
    </row>
    <row r="792" spans="1:17">
      <c r="A792">
        <v>791</v>
      </c>
      <c r="B792">
        <v>791</v>
      </c>
      <c r="C792" s="12">
        <v>44759</v>
      </c>
      <c r="D792">
        <v>42</v>
      </c>
      <c r="E792">
        <v>9</v>
      </c>
      <c r="F792">
        <v>3</v>
      </c>
      <c r="G792" t="s">
        <v>22</v>
      </c>
      <c r="H792" t="s">
        <v>20</v>
      </c>
      <c r="I792" t="s">
        <v>31</v>
      </c>
      <c r="J792" t="s">
        <v>17</v>
      </c>
      <c r="K792">
        <v>9000</v>
      </c>
      <c r="L792" t="s">
        <v>25</v>
      </c>
      <c r="M792">
        <v>27000</v>
      </c>
      <c r="N792" t="s">
        <v>56</v>
      </c>
      <c r="O792">
        <v>1350</v>
      </c>
      <c r="P792">
        <v>25650</v>
      </c>
      <c r="Q792" t="s">
        <v>60</v>
      </c>
    </row>
    <row r="793" spans="1:17">
      <c r="A793">
        <v>792</v>
      </c>
      <c r="B793">
        <v>792</v>
      </c>
      <c r="C793" s="12">
        <v>44752</v>
      </c>
      <c r="D793">
        <v>55</v>
      </c>
      <c r="E793">
        <v>7</v>
      </c>
      <c r="F793">
        <v>2</v>
      </c>
      <c r="G793" t="s">
        <v>45</v>
      </c>
      <c r="H793" t="s">
        <v>15</v>
      </c>
      <c r="I793" t="s">
        <v>28</v>
      </c>
      <c r="J793" t="s">
        <v>17</v>
      </c>
      <c r="K793">
        <v>9000</v>
      </c>
      <c r="L793" t="s">
        <v>25</v>
      </c>
      <c r="M793">
        <v>18000</v>
      </c>
      <c r="N793" t="s">
        <v>56</v>
      </c>
      <c r="O793">
        <v>900</v>
      </c>
      <c r="P793">
        <v>17100</v>
      </c>
      <c r="Q793" t="s">
        <v>60</v>
      </c>
    </row>
    <row r="794" spans="1:17">
      <c r="A794">
        <v>793</v>
      </c>
      <c r="B794">
        <v>793</v>
      </c>
      <c r="C794" s="12">
        <v>44735</v>
      </c>
      <c r="D794">
        <v>26</v>
      </c>
      <c r="E794">
        <v>4</v>
      </c>
      <c r="F794">
        <v>1</v>
      </c>
      <c r="G794" t="s">
        <v>14</v>
      </c>
      <c r="H794" t="s">
        <v>20</v>
      </c>
      <c r="I794" t="s">
        <v>24</v>
      </c>
      <c r="J794" t="s">
        <v>17</v>
      </c>
      <c r="K794">
        <v>9000</v>
      </c>
      <c r="L794" t="s">
        <v>25</v>
      </c>
      <c r="M794">
        <v>9000</v>
      </c>
      <c r="N794" t="s">
        <v>56</v>
      </c>
      <c r="O794">
        <v>450</v>
      </c>
      <c r="P794">
        <v>8550</v>
      </c>
      <c r="Q794" t="s">
        <v>63</v>
      </c>
    </row>
    <row r="795" spans="1:17">
      <c r="A795">
        <v>794</v>
      </c>
      <c r="B795">
        <v>794</v>
      </c>
      <c r="C795" s="12">
        <v>44600</v>
      </c>
      <c r="D795">
        <v>41</v>
      </c>
      <c r="E795">
        <v>12</v>
      </c>
      <c r="F795">
        <v>1</v>
      </c>
      <c r="G795" t="s">
        <v>19</v>
      </c>
      <c r="H795" t="s">
        <v>20</v>
      </c>
      <c r="I795" t="s">
        <v>35</v>
      </c>
      <c r="J795" t="s">
        <v>17</v>
      </c>
      <c r="K795">
        <v>10000</v>
      </c>
      <c r="L795" t="s">
        <v>18</v>
      </c>
      <c r="M795">
        <v>10000</v>
      </c>
      <c r="N795" t="s">
        <v>19</v>
      </c>
      <c r="O795">
        <v>0</v>
      </c>
      <c r="P795">
        <v>10000</v>
      </c>
      <c r="Q795" t="s">
        <v>61</v>
      </c>
    </row>
    <row r="796" spans="1:17">
      <c r="A796">
        <v>795</v>
      </c>
      <c r="B796">
        <v>795</v>
      </c>
      <c r="C796" s="12">
        <v>44662</v>
      </c>
      <c r="D796">
        <v>55</v>
      </c>
      <c r="E796">
        <v>10</v>
      </c>
      <c r="F796">
        <v>1</v>
      </c>
      <c r="G796" t="s">
        <v>19</v>
      </c>
      <c r="H796" t="s">
        <v>20</v>
      </c>
      <c r="I796" t="s">
        <v>32</v>
      </c>
      <c r="J796" t="s">
        <v>17</v>
      </c>
      <c r="K796">
        <v>9000</v>
      </c>
      <c r="L796" t="s">
        <v>18</v>
      </c>
      <c r="M796">
        <v>9000</v>
      </c>
      <c r="N796" t="s">
        <v>19</v>
      </c>
      <c r="O796">
        <v>0</v>
      </c>
      <c r="P796">
        <v>9000</v>
      </c>
      <c r="Q796" t="s">
        <v>57</v>
      </c>
    </row>
    <row r="797" spans="1:17">
      <c r="A797">
        <v>796</v>
      </c>
      <c r="B797">
        <v>796</v>
      </c>
      <c r="C797" s="12">
        <v>44573</v>
      </c>
      <c r="D797">
        <v>84</v>
      </c>
      <c r="E797">
        <v>8</v>
      </c>
      <c r="F797">
        <v>1</v>
      </c>
      <c r="G797" t="s">
        <v>45</v>
      </c>
      <c r="H797" t="s">
        <v>20</v>
      </c>
      <c r="I797" t="s">
        <v>29</v>
      </c>
      <c r="J797" t="s">
        <v>17</v>
      </c>
      <c r="K797">
        <v>9000</v>
      </c>
      <c r="L797" t="s">
        <v>25</v>
      </c>
      <c r="M797">
        <v>9000</v>
      </c>
      <c r="N797" t="s">
        <v>56</v>
      </c>
      <c r="O797">
        <v>450</v>
      </c>
      <c r="P797">
        <v>8550</v>
      </c>
      <c r="Q797" t="s">
        <v>62</v>
      </c>
    </row>
    <row r="798" spans="1:17">
      <c r="A798">
        <v>797</v>
      </c>
      <c r="B798">
        <v>797</v>
      </c>
      <c r="C798" s="12">
        <v>44600</v>
      </c>
      <c r="D798">
        <v>91</v>
      </c>
      <c r="E798">
        <v>4</v>
      </c>
      <c r="F798">
        <v>3</v>
      </c>
      <c r="G798" t="s">
        <v>30</v>
      </c>
      <c r="H798" t="s">
        <v>15</v>
      </c>
      <c r="I798" t="s">
        <v>24</v>
      </c>
      <c r="J798" t="s">
        <v>17</v>
      </c>
      <c r="K798">
        <v>9000</v>
      </c>
      <c r="L798" t="s">
        <v>25</v>
      </c>
      <c r="M798">
        <v>27000</v>
      </c>
      <c r="N798" t="s">
        <v>56</v>
      </c>
      <c r="O798">
        <v>1350</v>
      </c>
      <c r="P798">
        <v>25650</v>
      </c>
      <c r="Q798" t="s">
        <v>61</v>
      </c>
    </row>
    <row r="799" spans="1:17">
      <c r="A799">
        <v>798</v>
      </c>
      <c r="B799">
        <v>798</v>
      </c>
      <c r="C799" s="12">
        <v>44771</v>
      </c>
      <c r="D799">
        <v>84</v>
      </c>
      <c r="E799">
        <v>17</v>
      </c>
      <c r="F799">
        <v>3</v>
      </c>
      <c r="G799" t="s">
        <v>22</v>
      </c>
      <c r="H799" t="s">
        <v>15</v>
      </c>
      <c r="I799" t="s">
        <v>40</v>
      </c>
      <c r="J799" t="s">
        <v>17</v>
      </c>
      <c r="K799">
        <v>10000</v>
      </c>
      <c r="L799" t="s">
        <v>18</v>
      </c>
      <c r="M799">
        <v>30000</v>
      </c>
      <c r="N799" t="s">
        <v>56</v>
      </c>
      <c r="O799">
        <v>1500</v>
      </c>
      <c r="P799">
        <v>28500</v>
      </c>
      <c r="Q799" t="s">
        <v>60</v>
      </c>
    </row>
    <row r="800" spans="1:17">
      <c r="A800">
        <v>799</v>
      </c>
      <c r="B800">
        <v>799</v>
      </c>
      <c r="C800" s="12">
        <v>44578</v>
      </c>
      <c r="D800">
        <v>39</v>
      </c>
      <c r="E800">
        <v>6</v>
      </c>
      <c r="F800">
        <v>2</v>
      </c>
      <c r="G800" t="s">
        <v>45</v>
      </c>
      <c r="H800" t="s">
        <v>15</v>
      </c>
      <c r="I800" t="s">
        <v>27</v>
      </c>
      <c r="J800" t="s">
        <v>17</v>
      </c>
      <c r="K800">
        <v>9000</v>
      </c>
      <c r="L800" t="s">
        <v>25</v>
      </c>
      <c r="M800">
        <v>18000</v>
      </c>
      <c r="N800" t="s">
        <v>56</v>
      </c>
      <c r="O800">
        <v>900</v>
      </c>
      <c r="P800">
        <v>17100</v>
      </c>
      <c r="Q800" t="s">
        <v>62</v>
      </c>
    </row>
    <row r="801" spans="1:17">
      <c r="A801">
        <v>800</v>
      </c>
      <c r="B801">
        <v>800</v>
      </c>
      <c r="C801" s="12">
        <v>44726</v>
      </c>
      <c r="D801">
        <v>2</v>
      </c>
      <c r="E801">
        <v>2</v>
      </c>
      <c r="F801">
        <v>2</v>
      </c>
      <c r="G801" t="s">
        <v>45</v>
      </c>
      <c r="H801" t="s">
        <v>20</v>
      </c>
      <c r="I801" t="s">
        <v>21</v>
      </c>
      <c r="J801" t="s">
        <v>17</v>
      </c>
      <c r="K801">
        <v>9000</v>
      </c>
      <c r="L801" t="s">
        <v>18</v>
      </c>
      <c r="M801">
        <v>18000</v>
      </c>
      <c r="N801" t="s">
        <v>56</v>
      </c>
      <c r="O801">
        <v>900</v>
      </c>
      <c r="P801">
        <v>17100</v>
      </c>
      <c r="Q801" t="s">
        <v>63</v>
      </c>
    </row>
    <row r="802" spans="1:17">
      <c r="A802">
        <v>801</v>
      </c>
      <c r="B802">
        <v>801</v>
      </c>
      <c r="C802" s="12">
        <v>44628</v>
      </c>
      <c r="D802">
        <v>29</v>
      </c>
      <c r="E802">
        <v>15</v>
      </c>
      <c r="F802">
        <v>1</v>
      </c>
      <c r="G802" t="s">
        <v>30</v>
      </c>
      <c r="H802" t="s">
        <v>15</v>
      </c>
      <c r="I802" t="s">
        <v>38</v>
      </c>
      <c r="J802" t="s">
        <v>17</v>
      </c>
      <c r="K802">
        <v>10000</v>
      </c>
      <c r="L802" t="s">
        <v>18</v>
      </c>
      <c r="M802">
        <v>10000</v>
      </c>
      <c r="N802" t="s">
        <v>56</v>
      </c>
      <c r="O802">
        <v>500</v>
      </c>
      <c r="P802">
        <v>9500</v>
      </c>
      <c r="Q802" t="s">
        <v>59</v>
      </c>
    </row>
    <row r="803" spans="1:17">
      <c r="A803">
        <v>802</v>
      </c>
      <c r="B803">
        <v>802</v>
      </c>
      <c r="C803" s="12">
        <v>44659</v>
      </c>
      <c r="D803">
        <v>25</v>
      </c>
      <c r="E803">
        <v>5</v>
      </c>
      <c r="F803">
        <v>3</v>
      </c>
      <c r="G803" t="s">
        <v>33</v>
      </c>
      <c r="H803" t="s">
        <v>20</v>
      </c>
      <c r="I803" t="s">
        <v>26</v>
      </c>
      <c r="J803" t="s">
        <v>17</v>
      </c>
      <c r="K803">
        <v>9000</v>
      </c>
      <c r="L803" t="s">
        <v>25</v>
      </c>
      <c r="M803">
        <v>27000</v>
      </c>
      <c r="N803" t="s">
        <v>56</v>
      </c>
      <c r="O803">
        <v>1350</v>
      </c>
      <c r="P803">
        <v>25650</v>
      </c>
      <c r="Q803" t="s">
        <v>57</v>
      </c>
    </row>
    <row r="804" spans="1:17">
      <c r="A804">
        <v>803</v>
      </c>
      <c r="B804">
        <v>803</v>
      </c>
      <c r="C804" s="12">
        <v>44788</v>
      </c>
      <c r="D804">
        <v>14</v>
      </c>
      <c r="E804">
        <v>17</v>
      </c>
      <c r="F804">
        <v>1</v>
      </c>
      <c r="G804" t="s">
        <v>45</v>
      </c>
      <c r="H804" t="s">
        <v>15</v>
      </c>
      <c r="I804" t="s">
        <v>40</v>
      </c>
      <c r="J804" t="s">
        <v>17</v>
      </c>
      <c r="K804">
        <v>10000</v>
      </c>
      <c r="L804" t="s">
        <v>18</v>
      </c>
      <c r="M804">
        <v>10000</v>
      </c>
      <c r="N804" t="s">
        <v>56</v>
      </c>
      <c r="O804">
        <v>500</v>
      </c>
      <c r="P804">
        <v>9500</v>
      </c>
      <c r="Q804" t="s">
        <v>58</v>
      </c>
    </row>
    <row r="805" spans="1:17">
      <c r="A805">
        <v>804</v>
      </c>
      <c r="B805">
        <v>804</v>
      </c>
      <c r="C805" s="12">
        <v>44786</v>
      </c>
      <c r="D805">
        <v>58</v>
      </c>
      <c r="E805">
        <v>1</v>
      </c>
      <c r="F805">
        <v>1</v>
      </c>
      <c r="G805" t="s">
        <v>33</v>
      </c>
      <c r="H805" t="s">
        <v>20</v>
      </c>
      <c r="I805" t="s">
        <v>16</v>
      </c>
      <c r="J805" t="s">
        <v>17</v>
      </c>
      <c r="K805">
        <v>9000</v>
      </c>
      <c r="L805" t="s">
        <v>18</v>
      </c>
      <c r="M805">
        <v>9000</v>
      </c>
      <c r="N805" t="s">
        <v>56</v>
      </c>
      <c r="O805">
        <v>450</v>
      </c>
      <c r="P805">
        <v>8550</v>
      </c>
      <c r="Q805" t="s">
        <v>58</v>
      </c>
    </row>
    <row r="806" spans="1:17">
      <c r="A806">
        <v>805</v>
      </c>
      <c r="B806">
        <v>805</v>
      </c>
      <c r="C806" s="12">
        <v>44741</v>
      </c>
      <c r="D806">
        <v>7</v>
      </c>
      <c r="E806">
        <v>13</v>
      </c>
      <c r="F806">
        <v>1</v>
      </c>
      <c r="G806" t="s">
        <v>22</v>
      </c>
      <c r="H806" t="s">
        <v>15</v>
      </c>
      <c r="I806" t="s">
        <v>36</v>
      </c>
      <c r="J806" t="s">
        <v>17</v>
      </c>
      <c r="K806">
        <v>10000</v>
      </c>
      <c r="L806" t="s">
        <v>18</v>
      </c>
      <c r="M806">
        <v>10000</v>
      </c>
      <c r="N806" t="s">
        <v>56</v>
      </c>
      <c r="O806">
        <v>500</v>
      </c>
      <c r="P806">
        <v>9500</v>
      </c>
      <c r="Q806" t="s">
        <v>63</v>
      </c>
    </row>
    <row r="807" spans="1:17">
      <c r="A807">
        <v>806</v>
      </c>
      <c r="B807">
        <v>806</v>
      </c>
      <c r="C807" s="12">
        <v>44684</v>
      </c>
      <c r="D807">
        <v>20</v>
      </c>
      <c r="E807">
        <v>14</v>
      </c>
      <c r="F807">
        <v>3</v>
      </c>
      <c r="G807" t="s">
        <v>14</v>
      </c>
      <c r="H807" t="s">
        <v>20</v>
      </c>
      <c r="I807" t="s">
        <v>37</v>
      </c>
      <c r="J807" t="s">
        <v>17</v>
      </c>
      <c r="K807">
        <v>10000</v>
      </c>
      <c r="L807" t="s">
        <v>18</v>
      </c>
      <c r="M807">
        <v>30000</v>
      </c>
      <c r="N807" t="s">
        <v>56</v>
      </c>
      <c r="O807">
        <v>1500</v>
      </c>
      <c r="P807">
        <v>28500</v>
      </c>
      <c r="Q807" t="s">
        <v>64</v>
      </c>
    </row>
    <row r="808" spans="1:17">
      <c r="A808">
        <v>807</v>
      </c>
      <c r="B808">
        <v>807</v>
      </c>
      <c r="C808" s="12">
        <v>44604</v>
      </c>
      <c r="D808">
        <v>82</v>
      </c>
      <c r="E808">
        <v>13</v>
      </c>
      <c r="F808">
        <v>1</v>
      </c>
      <c r="G808" t="s">
        <v>30</v>
      </c>
      <c r="H808" t="s">
        <v>20</v>
      </c>
      <c r="I808" t="s">
        <v>36</v>
      </c>
      <c r="J808" t="s">
        <v>17</v>
      </c>
      <c r="K808">
        <v>10000</v>
      </c>
      <c r="L808" t="s">
        <v>18</v>
      </c>
      <c r="M808">
        <v>10000</v>
      </c>
      <c r="N808" t="s">
        <v>56</v>
      </c>
      <c r="O808">
        <v>500</v>
      </c>
      <c r="P808">
        <v>9500</v>
      </c>
      <c r="Q808" t="s">
        <v>61</v>
      </c>
    </row>
    <row r="809" spans="1:17">
      <c r="A809">
        <v>808</v>
      </c>
      <c r="B809">
        <v>808</v>
      </c>
      <c r="C809" s="12">
        <v>44564</v>
      </c>
      <c r="D809">
        <v>5</v>
      </c>
      <c r="E809">
        <v>9</v>
      </c>
      <c r="F809">
        <v>3</v>
      </c>
      <c r="G809" t="s">
        <v>22</v>
      </c>
      <c r="H809" t="s">
        <v>20</v>
      </c>
      <c r="I809" t="s">
        <v>31</v>
      </c>
      <c r="J809" t="s">
        <v>17</v>
      </c>
      <c r="K809">
        <v>9000</v>
      </c>
      <c r="L809" t="s">
        <v>25</v>
      </c>
      <c r="M809">
        <v>27000</v>
      </c>
      <c r="N809" t="s">
        <v>56</v>
      </c>
      <c r="O809">
        <v>1350</v>
      </c>
      <c r="P809">
        <v>25650</v>
      </c>
      <c r="Q809" t="s">
        <v>62</v>
      </c>
    </row>
    <row r="810" spans="1:17">
      <c r="A810">
        <v>809</v>
      </c>
      <c r="B810">
        <v>809</v>
      </c>
      <c r="C810" s="12">
        <v>44792</v>
      </c>
      <c r="D810">
        <v>32</v>
      </c>
      <c r="E810">
        <v>8</v>
      </c>
      <c r="F810">
        <v>3</v>
      </c>
      <c r="G810" t="s">
        <v>19</v>
      </c>
      <c r="H810" t="s">
        <v>15</v>
      </c>
      <c r="I810" t="s">
        <v>29</v>
      </c>
      <c r="J810" t="s">
        <v>17</v>
      </c>
      <c r="K810">
        <v>9000</v>
      </c>
      <c r="L810" t="s">
        <v>25</v>
      </c>
      <c r="M810">
        <v>27000</v>
      </c>
      <c r="N810" t="s">
        <v>19</v>
      </c>
      <c r="O810">
        <v>0</v>
      </c>
      <c r="P810">
        <v>27000</v>
      </c>
      <c r="Q810" t="s">
        <v>58</v>
      </c>
    </row>
    <row r="811" spans="1:17">
      <c r="A811">
        <v>810</v>
      </c>
      <c r="B811">
        <v>810</v>
      </c>
      <c r="C811" s="12">
        <v>44572</v>
      </c>
      <c r="D811">
        <v>73</v>
      </c>
      <c r="E811">
        <v>6</v>
      </c>
      <c r="F811">
        <v>2</v>
      </c>
      <c r="G811" t="s">
        <v>30</v>
      </c>
      <c r="H811" t="s">
        <v>15</v>
      </c>
      <c r="I811" t="s">
        <v>27</v>
      </c>
      <c r="J811" t="s">
        <v>17</v>
      </c>
      <c r="K811">
        <v>9000</v>
      </c>
      <c r="L811" t="s">
        <v>25</v>
      </c>
      <c r="M811">
        <v>18000</v>
      </c>
      <c r="N811" t="s">
        <v>56</v>
      </c>
      <c r="O811">
        <v>900</v>
      </c>
      <c r="P811">
        <v>17100</v>
      </c>
      <c r="Q811" t="s">
        <v>62</v>
      </c>
    </row>
    <row r="812" spans="1:17">
      <c r="A812">
        <v>811</v>
      </c>
      <c r="B812">
        <v>811</v>
      </c>
      <c r="C812" s="12">
        <v>44626</v>
      </c>
      <c r="D812">
        <v>29</v>
      </c>
      <c r="E812">
        <v>13</v>
      </c>
      <c r="F812">
        <v>3</v>
      </c>
      <c r="G812" t="s">
        <v>19</v>
      </c>
      <c r="H812" t="s">
        <v>15</v>
      </c>
      <c r="I812" t="s">
        <v>36</v>
      </c>
      <c r="J812" t="s">
        <v>17</v>
      </c>
      <c r="K812">
        <v>10000</v>
      </c>
      <c r="L812" t="s">
        <v>18</v>
      </c>
      <c r="M812">
        <v>30000</v>
      </c>
      <c r="N812" t="s">
        <v>19</v>
      </c>
      <c r="O812">
        <v>0</v>
      </c>
      <c r="P812">
        <v>30000</v>
      </c>
      <c r="Q812" t="s">
        <v>59</v>
      </c>
    </row>
    <row r="813" spans="1:17">
      <c r="A813">
        <v>812</v>
      </c>
      <c r="B813">
        <v>812</v>
      </c>
      <c r="C813" s="12">
        <v>44567</v>
      </c>
      <c r="D813">
        <v>42</v>
      </c>
      <c r="E813">
        <v>14</v>
      </c>
      <c r="F813">
        <v>1</v>
      </c>
      <c r="G813" t="s">
        <v>19</v>
      </c>
      <c r="H813" t="s">
        <v>20</v>
      </c>
      <c r="I813" t="s">
        <v>37</v>
      </c>
      <c r="J813" t="s">
        <v>17</v>
      </c>
      <c r="K813">
        <v>10000</v>
      </c>
      <c r="L813" t="s">
        <v>18</v>
      </c>
      <c r="M813">
        <v>10000</v>
      </c>
      <c r="N813" t="s">
        <v>19</v>
      </c>
      <c r="O813">
        <v>0</v>
      </c>
      <c r="P813">
        <v>10000</v>
      </c>
      <c r="Q813" t="s">
        <v>62</v>
      </c>
    </row>
    <row r="814" spans="1:17">
      <c r="A814">
        <v>813</v>
      </c>
      <c r="B814">
        <v>813</v>
      </c>
      <c r="C814" s="12">
        <v>44658</v>
      </c>
      <c r="D814">
        <v>27</v>
      </c>
      <c r="E814">
        <v>12</v>
      </c>
      <c r="F814">
        <v>3</v>
      </c>
      <c r="G814" t="s">
        <v>45</v>
      </c>
      <c r="H814" t="s">
        <v>15</v>
      </c>
      <c r="I814" t="s">
        <v>35</v>
      </c>
      <c r="J814" t="s">
        <v>17</v>
      </c>
      <c r="K814">
        <v>10000</v>
      </c>
      <c r="L814" t="s">
        <v>18</v>
      </c>
      <c r="M814">
        <v>30000</v>
      </c>
      <c r="N814" t="s">
        <v>56</v>
      </c>
      <c r="O814">
        <v>1500</v>
      </c>
      <c r="P814">
        <v>28500</v>
      </c>
      <c r="Q814" t="s">
        <v>57</v>
      </c>
    </row>
    <row r="815" spans="1:17">
      <c r="A815">
        <v>814</v>
      </c>
      <c r="B815">
        <v>814</v>
      </c>
      <c r="C815" s="12">
        <v>44623</v>
      </c>
      <c r="D815">
        <v>50</v>
      </c>
      <c r="E815">
        <v>3</v>
      </c>
      <c r="F815">
        <v>1</v>
      </c>
      <c r="G815" t="s">
        <v>19</v>
      </c>
      <c r="H815" t="s">
        <v>20</v>
      </c>
      <c r="I815" t="s">
        <v>23</v>
      </c>
      <c r="J815" t="s">
        <v>17</v>
      </c>
      <c r="K815">
        <v>9000</v>
      </c>
      <c r="L815" t="s">
        <v>18</v>
      </c>
      <c r="M815">
        <v>9000</v>
      </c>
      <c r="N815" t="s">
        <v>19</v>
      </c>
      <c r="O815">
        <v>0</v>
      </c>
      <c r="P815">
        <v>9000</v>
      </c>
      <c r="Q815" t="s">
        <v>59</v>
      </c>
    </row>
    <row r="816" spans="1:17">
      <c r="A816">
        <v>815</v>
      </c>
      <c r="B816">
        <v>815</v>
      </c>
      <c r="C816" s="12">
        <v>44572</v>
      </c>
      <c r="D816">
        <v>32</v>
      </c>
      <c r="E816">
        <v>8</v>
      </c>
      <c r="F816">
        <v>1</v>
      </c>
      <c r="G816" t="s">
        <v>30</v>
      </c>
      <c r="H816" t="s">
        <v>20</v>
      </c>
      <c r="I816" t="s">
        <v>29</v>
      </c>
      <c r="J816" t="s">
        <v>17</v>
      </c>
      <c r="K816">
        <v>9000</v>
      </c>
      <c r="L816" t="s">
        <v>25</v>
      </c>
      <c r="M816">
        <v>9000</v>
      </c>
      <c r="N816" t="s">
        <v>56</v>
      </c>
      <c r="O816">
        <v>450</v>
      </c>
      <c r="P816">
        <v>8550</v>
      </c>
      <c r="Q816" t="s">
        <v>62</v>
      </c>
    </row>
    <row r="817" spans="1:17">
      <c r="A817">
        <v>816</v>
      </c>
      <c r="B817">
        <v>816</v>
      </c>
      <c r="C817" s="12">
        <v>44670</v>
      </c>
      <c r="D817">
        <v>34</v>
      </c>
      <c r="E817">
        <v>16</v>
      </c>
      <c r="F817">
        <v>3</v>
      </c>
      <c r="G817" t="s">
        <v>14</v>
      </c>
      <c r="H817" t="s">
        <v>15</v>
      </c>
      <c r="I817" t="s">
        <v>39</v>
      </c>
      <c r="J817" t="s">
        <v>17</v>
      </c>
      <c r="K817">
        <v>10000</v>
      </c>
      <c r="L817" t="s">
        <v>18</v>
      </c>
      <c r="M817">
        <v>30000</v>
      </c>
      <c r="N817" t="s">
        <v>56</v>
      </c>
      <c r="O817">
        <v>1500</v>
      </c>
      <c r="P817">
        <v>28500</v>
      </c>
      <c r="Q817" t="s">
        <v>57</v>
      </c>
    </row>
    <row r="818" spans="1:17">
      <c r="A818">
        <v>817</v>
      </c>
      <c r="B818">
        <v>817</v>
      </c>
      <c r="C818" s="12">
        <v>44683</v>
      </c>
      <c r="D818">
        <v>57</v>
      </c>
      <c r="E818">
        <v>3</v>
      </c>
      <c r="F818">
        <v>1</v>
      </c>
      <c r="G818" t="s">
        <v>45</v>
      </c>
      <c r="H818" t="s">
        <v>20</v>
      </c>
      <c r="I818" t="s">
        <v>23</v>
      </c>
      <c r="J818" t="s">
        <v>17</v>
      </c>
      <c r="K818">
        <v>9000</v>
      </c>
      <c r="L818" t="s">
        <v>18</v>
      </c>
      <c r="M818">
        <v>9000</v>
      </c>
      <c r="N818" t="s">
        <v>56</v>
      </c>
      <c r="O818">
        <v>450</v>
      </c>
      <c r="P818">
        <v>8550</v>
      </c>
      <c r="Q818" t="s">
        <v>64</v>
      </c>
    </row>
    <row r="819" spans="1:17">
      <c r="A819">
        <v>818</v>
      </c>
      <c r="B819">
        <v>818</v>
      </c>
      <c r="C819" s="12">
        <v>44586</v>
      </c>
      <c r="D819">
        <v>29</v>
      </c>
      <c r="E819">
        <v>4</v>
      </c>
      <c r="F819">
        <v>2</v>
      </c>
      <c r="G819" t="s">
        <v>33</v>
      </c>
      <c r="H819" t="s">
        <v>20</v>
      </c>
      <c r="I819" t="s">
        <v>24</v>
      </c>
      <c r="J819" t="s">
        <v>17</v>
      </c>
      <c r="K819">
        <v>9000</v>
      </c>
      <c r="L819" t="s">
        <v>25</v>
      </c>
      <c r="M819">
        <v>18000</v>
      </c>
      <c r="N819" t="s">
        <v>56</v>
      </c>
      <c r="O819">
        <v>900</v>
      </c>
      <c r="P819">
        <v>17100</v>
      </c>
      <c r="Q819" t="s">
        <v>62</v>
      </c>
    </row>
    <row r="820" spans="1:17">
      <c r="A820">
        <v>819</v>
      </c>
      <c r="B820">
        <v>819</v>
      </c>
      <c r="C820" s="12">
        <v>44623</v>
      </c>
      <c r="D820">
        <v>64</v>
      </c>
      <c r="E820">
        <v>3</v>
      </c>
      <c r="F820">
        <v>2</v>
      </c>
      <c r="G820" t="s">
        <v>14</v>
      </c>
      <c r="H820" t="s">
        <v>20</v>
      </c>
      <c r="I820" t="s">
        <v>23</v>
      </c>
      <c r="J820" t="s">
        <v>17</v>
      </c>
      <c r="K820">
        <v>9000</v>
      </c>
      <c r="L820" t="s">
        <v>18</v>
      </c>
      <c r="M820">
        <v>18000</v>
      </c>
      <c r="N820" t="s">
        <v>56</v>
      </c>
      <c r="O820">
        <v>900</v>
      </c>
      <c r="P820">
        <v>17100</v>
      </c>
      <c r="Q820" t="s">
        <v>59</v>
      </c>
    </row>
    <row r="821" spans="1:17">
      <c r="A821">
        <v>820</v>
      </c>
      <c r="B821">
        <v>820</v>
      </c>
      <c r="C821" s="12">
        <v>44698</v>
      </c>
      <c r="D821">
        <v>26</v>
      </c>
      <c r="E821">
        <v>7</v>
      </c>
      <c r="F821">
        <v>1</v>
      </c>
      <c r="G821" t="s">
        <v>22</v>
      </c>
      <c r="H821" t="s">
        <v>20</v>
      </c>
      <c r="I821" t="s">
        <v>28</v>
      </c>
      <c r="J821" t="s">
        <v>17</v>
      </c>
      <c r="K821">
        <v>9000</v>
      </c>
      <c r="L821" t="s">
        <v>25</v>
      </c>
      <c r="M821">
        <v>9000</v>
      </c>
      <c r="N821" t="s">
        <v>56</v>
      </c>
      <c r="O821">
        <v>450</v>
      </c>
      <c r="P821">
        <v>8550</v>
      </c>
      <c r="Q821" t="s">
        <v>64</v>
      </c>
    </row>
    <row r="822" spans="1:17">
      <c r="A822">
        <v>821</v>
      </c>
      <c r="B822">
        <v>821</v>
      </c>
      <c r="C822" s="12">
        <v>44770</v>
      </c>
      <c r="D822">
        <v>50</v>
      </c>
      <c r="E822">
        <v>8</v>
      </c>
      <c r="F822">
        <v>1</v>
      </c>
      <c r="G822" t="s">
        <v>33</v>
      </c>
      <c r="H822" t="s">
        <v>20</v>
      </c>
      <c r="I822" t="s">
        <v>29</v>
      </c>
      <c r="J822" t="s">
        <v>17</v>
      </c>
      <c r="K822">
        <v>9000</v>
      </c>
      <c r="L822" t="s">
        <v>25</v>
      </c>
      <c r="M822">
        <v>9000</v>
      </c>
      <c r="N822" t="s">
        <v>56</v>
      </c>
      <c r="O822">
        <v>450</v>
      </c>
      <c r="P822">
        <v>8550</v>
      </c>
      <c r="Q822" t="s">
        <v>60</v>
      </c>
    </row>
    <row r="823" spans="1:17">
      <c r="A823">
        <v>822</v>
      </c>
      <c r="B823">
        <v>822</v>
      </c>
      <c r="C823" s="12">
        <v>44756</v>
      </c>
      <c r="D823">
        <v>88</v>
      </c>
      <c r="E823">
        <v>3</v>
      </c>
      <c r="F823">
        <v>3</v>
      </c>
      <c r="G823" t="s">
        <v>19</v>
      </c>
      <c r="H823" t="s">
        <v>20</v>
      </c>
      <c r="I823" t="s">
        <v>23</v>
      </c>
      <c r="J823" t="s">
        <v>17</v>
      </c>
      <c r="K823">
        <v>9000</v>
      </c>
      <c r="L823" t="s">
        <v>18</v>
      </c>
      <c r="M823">
        <v>27000</v>
      </c>
      <c r="N823" t="s">
        <v>19</v>
      </c>
      <c r="O823">
        <v>0</v>
      </c>
      <c r="P823">
        <v>27000</v>
      </c>
      <c r="Q823" t="s">
        <v>60</v>
      </c>
    </row>
    <row r="824" spans="1:17">
      <c r="A824">
        <v>823</v>
      </c>
      <c r="B824">
        <v>823</v>
      </c>
      <c r="C824" s="12">
        <v>44670</v>
      </c>
      <c r="D824">
        <v>55</v>
      </c>
      <c r="E824">
        <v>10</v>
      </c>
      <c r="F824">
        <v>3</v>
      </c>
      <c r="G824" t="s">
        <v>22</v>
      </c>
      <c r="H824" t="s">
        <v>20</v>
      </c>
      <c r="I824" t="s">
        <v>32</v>
      </c>
      <c r="J824" t="s">
        <v>17</v>
      </c>
      <c r="K824">
        <v>9000</v>
      </c>
      <c r="L824" t="s">
        <v>18</v>
      </c>
      <c r="M824">
        <v>27000</v>
      </c>
      <c r="N824" t="s">
        <v>56</v>
      </c>
      <c r="O824">
        <v>1350</v>
      </c>
      <c r="P824">
        <v>25650</v>
      </c>
      <c r="Q824" t="s">
        <v>57</v>
      </c>
    </row>
    <row r="825" spans="1:17">
      <c r="A825">
        <v>824</v>
      </c>
      <c r="B825">
        <v>824</v>
      </c>
      <c r="C825" s="12">
        <v>44802</v>
      </c>
      <c r="D825">
        <v>37</v>
      </c>
      <c r="E825">
        <v>18</v>
      </c>
      <c r="F825">
        <v>2</v>
      </c>
      <c r="G825" t="s">
        <v>33</v>
      </c>
      <c r="H825" t="s">
        <v>15</v>
      </c>
      <c r="I825" t="s">
        <v>41</v>
      </c>
      <c r="J825" t="s">
        <v>17</v>
      </c>
      <c r="K825">
        <v>9000</v>
      </c>
      <c r="L825" t="s">
        <v>18</v>
      </c>
      <c r="M825">
        <v>18000</v>
      </c>
      <c r="N825" t="s">
        <v>56</v>
      </c>
      <c r="O825">
        <v>900</v>
      </c>
      <c r="P825">
        <v>17100</v>
      </c>
      <c r="Q825" t="s">
        <v>58</v>
      </c>
    </row>
    <row r="826" spans="1:17">
      <c r="A826">
        <v>825</v>
      </c>
      <c r="B826">
        <v>825</v>
      </c>
      <c r="C826" s="12">
        <v>44650</v>
      </c>
      <c r="D826">
        <v>2</v>
      </c>
      <c r="E826">
        <v>17</v>
      </c>
      <c r="F826">
        <v>3</v>
      </c>
      <c r="G826" t="s">
        <v>14</v>
      </c>
      <c r="H826" t="s">
        <v>15</v>
      </c>
      <c r="I826" t="s">
        <v>40</v>
      </c>
      <c r="J826" t="s">
        <v>17</v>
      </c>
      <c r="K826">
        <v>10000</v>
      </c>
      <c r="L826" t="s">
        <v>18</v>
      </c>
      <c r="M826">
        <v>30000</v>
      </c>
      <c r="N826" t="s">
        <v>56</v>
      </c>
      <c r="O826">
        <v>1500</v>
      </c>
      <c r="P826">
        <v>28500</v>
      </c>
      <c r="Q826" t="s">
        <v>59</v>
      </c>
    </row>
    <row r="827" spans="1:17">
      <c r="A827">
        <v>826</v>
      </c>
      <c r="B827">
        <v>826</v>
      </c>
      <c r="C827" s="12">
        <v>44704</v>
      </c>
      <c r="D827">
        <v>59</v>
      </c>
      <c r="E827">
        <v>10</v>
      </c>
      <c r="F827">
        <v>2</v>
      </c>
      <c r="G827" t="s">
        <v>14</v>
      </c>
      <c r="H827" t="s">
        <v>15</v>
      </c>
      <c r="I827" t="s">
        <v>32</v>
      </c>
      <c r="J827" t="s">
        <v>17</v>
      </c>
      <c r="K827">
        <v>9000</v>
      </c>
      <c r="L827" t="s">
        <v>18</v>
      </c>
      <c r="M827">
        <v>18000</v>
      </c>
      <c r="N827" t="s">
        <v>56</v>
      </c>
      <c r="O827">
        <v>900</v>
      </c>
      <c r="P827">
        <v>17100</v>
      </c>
      <c r="Q827" t="s">
        <v>64</v>
      </c>
    </row>
    <row r="828" spans="1:17">
      <c r="A828">
        <v>827</v>
      </c>
      <c r="B828">
        <v>827</v>
      </c>
      <c r="C828" s="12">
        <v>44744</v>
      </c>
      <c r="D828">
        <v>6</v>
      </c>
      <c r="E828">
        <v>17</v>
      </c>
      <c r="F828">
        <v>2</v>
      </c>
      <c r="G828" t="s">
        <v>22</v>
      </c>
      <c r="H828" t="s">
        <v>15</v>
      </c>
      <c r="I828" t="s">
        <v>40</v>
      </c>
      <c r="J828" t="s">
        <v>17</v>
      </c>
      <c r="K828">
        <v>10000</v>
      </c>
      <c r="L828" t="s">
        <v>18</v>
      </c>
      <c r="M828">
        <v>20000</v>
      </c>
      <c r="N828" t="s">
        <v>56</v>
      </c>
      <c r="O828">
        <v>1000</v>
      </c>
      <c r="P828">
        <v>19000</v>
      </c>
      <c r="Q828" t="s">
        <v>60</v>
      </c>
    </row>
    <row r="829" spans="1:17">
      <c r="A829">
        <v>828</v>
      </c>
      <c r="B829">
        <v>828</v>
      </c>
      <c r="C829" s="12">
        <v>44665</v>
      </c>
      <c r="D829">
        <v>54</v>
      </c>
      <c r="E829">
        <v>18</v>
      </c>
      <c r="F829">
        <v>3</v>
      </c>
      <c r="G829" t="s">
        <v>33</v>
      </c>
      <c r="H829" t="s">
        <v>15</v>
      </c>
      <c r="I829" t="s">
        <v>41</v>
      </c>
      <c r="J829" t="s">
        <v>17</v>
      </c>
      <c r="K829">
        <v>9000</v>
      </c>
      <c r="L829" t="s">
        <v>18</v>
      </c>
      <c r="M829">
        <v>27000</v>
      </c>
      <c r="N829" t="s">
        <v>56</v>
      </c>
      <c r="O829">
        <v>1350</v>
      </c>
      <c r="P829">
        <v>25650</v>
      </c>
      <c r="Q829" t="s">
        <v>57</v>
      </c>
    </row>
    <row r="830" spans="1:17">
      <c r="A830">
        <v>829</v>
      </c>
      <c r="B830">
        <v>829</v>
      </c>
      <c r="C830" s="12">
        <v>44789</v>
      </c>
      <c r="D830">
        <v>25</v>
      </c>
      <c r="E830">
        <v>2</v>
      </c>
      <c r="F830">
        <v>2</v>
      </c>
      <c r="G830" t="s">
        <v>33</v>
      </c>
      <c r="H830" t="s">
        <v>15</v>
      </c>
      <c r="I830" t="s">
        <v>21</v>
      </c>
      <c r="J830" t="s">
        <v>17</v>
      </c>
      <c r="K830">
        <v>9000</v>
      </c>
      <c r="L830" t="s">
        <v>18</v>
      </c>
      <c r="M830">
        <v>18000</v>
      </c>
      <c r="N830" t="s">
        <v>56</v>
      </c>
      <c r="O830">
        <v>900</v>
      </c>
      <c r="P830">
        <v>17100</v>
      </c>
      <c r="Q830" t="s">
        <v>58</v>
      </c>
    </row>
    <row r="831" spans="1:17">
      <c r="A831">
        <v>830</v>
      </c>
      <c r="B831">
        <v>830</v>
      </c>
      <c r="C831" s="12">
        <v>44769</v>
      </c>
      <c r="D831">
        <v>100</v>
      </c>
      <c r="E831">
        <v>17</v>
      </c>
      <c r="F831">
        <v>1</v>
      </c>
      <c r="G831" t="s">
        <v>19</v>
      </c>
      <c r="H831" t="s">
        <v>20</v>
      </c>
      <c r="I831" t="s">
        <v>40</v>
      </c>
      <c r="J831" t="s">
        <v>17</v>
      </c>
      <c r="K831">
        <v>10000</v>
      </c>
      <c r="L831" t="s">
        <v>18</v>
      </c>
      <c r="M831">
        <v>10000</v>
      </c>
      <c r="N831" t="s">
        <v>19</v>
      </c>
      <c r="O831">
        <v>0</v>
      </c>
      <c r="P831">
        <v>10000</v>
      </c>
      <c r="Q831" t="s">
        <v>60</v>
      </c>
    </row>
    <row r="832" spans="1:17">
      <c r="A832">
        <v>831</v>
      </c>
      <c r="B832">
        <v>831</v>
      </c>
      <c r="C832" s="12">
        <v>44664</v>
      </c>
      <c r="D832">
        <v>93</v>
      </c>
      <c r="E832">
        <v>3</v>
      </c>
      <c r="F832">
        <v>1</v>
      </c>
      <c r="G832" t="s">
        <v>45</v>
      </c>
      <c r="H832" t="s">
        <v>20</v>
      </c>
      <c r="I832" t="s">
        <v>23</v>
      </c>
      <c r="J832" t="s">
        <v>17</v>
      </c>
      <c r="K832">
        <v>9000</v>
      </c>
      <c r="L832" t="s">
        <v>18</v>
      </c>
      <c r="M832">
        <v>9000</v>
      </c>
      <c r="N832" t="s">
        <v>56</v>
      </c>
      <c r="O832">
        <v>450</v>
      </c>
      <c r="P832">
        <v>8550</v>
      </c>
      <c r="Q832" t="s">
        <v>57</v>
      </c>
    </row>
    <row r="833" spans="1:17">
      <c r="A833">
        <v>832</v>
      </c>
      <c r="B833">
        <v>832</v>
      </c>
      <c r="C833" s="12">
        <v>44767</v>
      </c>
      <c r="D833">
        <v>98</v>
      </c>
      <c r="E833">
        <v>2</v>
      </c>
      <c r="F833">
        <v>1</v>
      </c>
      <c r="G833" t="s">
        <v>22</v>
      </c>
      <c r="H833" t="s">
        <v>15</v>
      </c>
      <c r="I833" t="s">
        <v>21</v>
      </c>
      <c r="J833" t="s">
        <v>17</v>
      </c>
      <c r="K833">
        <v>9000</v>
      </c>
      <c r="L833" t="s">
        <v>18</v>
      </c>
      <c r="M833">
        <v>9000</v>
      </c>
      <c r="N833" t="s">
        <v>56</v>
      </c>
      <c r="O833">
        <v>450</v>
      </c>
      <c r="P833">
        <v>8550</v>
      </c>
      <c r="Q833" t="s">
        <v>60</v>
      </c>
    </row>
    <row r="834" spans="1:17">
      <c r="A834">
        <v>833</v>
      </c>
      <c r="B834">
        <v>833</v>
      </c>
      <c r="C834" s="12">
        <v>44643</v>
      </c>
      <c r="D834">
        <v>74</v>
      </c>
      <c r="E834">
        <v>7</v>
      </c>
      <c r="F834">
        <v>1</v>
      </c>
      <c r="G834" t="s">
        <v>19</v>
      </c>
      <c r="H834" t="s">
        <v>20</v>
      </c>
      <c r="I834" t="s">
        <v>28</v>
      </c>
      <c r="J834" t="s">
        <v>17</v>
      </c>
      <c r="K834">
        <v>9000</v>
      </c>
      <c r="L834" t="s">
        <v>25</v>
      </c>
      <c r="M834">
        <v>9000</v>
      </c>
      <c r="N834" t="s">
        <v>19</v>
      </c>
      <c r="O834">
        <v>0</v>
      </c>
      <c r="P834">
        <v>9000</v>
      </c>
      <c r="Q834" t="s">
        <v>59</v>
      </c>
    </row>
    <row r="835" spans="1:17">
      <c r="A835">
        <v>834</v>
      </c>
      <c r="B835">
        <v>834</v>
      </c>
      <c r="C835" s="12">
        <v>44647</v>
      </c>
      <c r="D835">
        <v>31</v>
      </c>
      <c r="E835">
        <v>9</v>
      </c>
      <c r="F835">
        <v>3</v>
      </c>
      <c r="G835" t="s">
        <v>45</v>
      </c>
      <c r="H835" t="s">
        <v>20</v>
      </c>
      <c r="I835" t="s">
        <v>31</v>
      </c>
      <c r="J835" t="s">
        <v>17</v>
      </c>
      <c r="K835">
        <v>9000</v>
      </c>
      <c r="L835" t="s">
        <v>25</v>
      </c>
      <c r="M835">
        <v>27000</v>
      </c>
      <c r="N835" t="s">
        <v>56</v>
      </c>
      <c r="O835">
        <v>1350</v>
      </c>
      <c r="P835">
        <v>25650</v>
      </c>
      <c r="Q835" t="s">
        <v>59</v>
      </c>
    </row>
    <row r="836" spans="1:17">
      <c r="A836">
        <v>835</v>
      </c>
      <c r="B836">
        <v>835</v>
      </c>
      <c r="C836" s="12">
        <v>44734</v>
      </c>
      <c r="D836">
        <v>45</v>
      </c>
      <c r="E836">
        <v>1</v>
      </c>
      <c r="F836">
        <v>2</v>
      </c>
      <c r="G836" t="s">
        <v>22</v>
      </c>
      <c r="H836" t="s">
        <v>15</v>
      </c>
      <c r="I836" t="s">
        <v>16</v>
      </c>
      <c r="J836" t="s">
        <v>17</v>
      </c>
      <c r="K836">
        <v>9000</v>
      </c>
      <c r="L836" t="s">
        <v>18</v>
      </c>
      <c r="M836">
        <v>18000</v>
      </c>
      <c r="N836" t="s">
        <v>56</v>
      </c>
      <c r="O836">
        <v>900</v>
      </c>
      <c r="P836">
        <v>17100</v>
      </c>
      <c r="Q836" t="s">
        <v>63</v>
      </c>
    </row>
    <row r="837" spans="1:17">
      <c r="A837">
        <v>836</v>
      </c>
      <c r="B837">
        <v>836</v>
      </c>
      <c r="C837" s="12">
        <v>44742</v>
      </c>
      <c r="D837">
        <v>86</v>
      </c>
      <c r="E837">
        <v>18</v>
      </c>
      <c r="F837">
        <v>1</v>
      </c>
      <c r="G837" t="s">
        <v>19</v>
      </c>
      <c r="H837" t="s">
        <v>20</v>
      </c>
      <c r="I837" t="s">
        <v>41</v>
      </c>
      <c r="J837" t="s">
        <v>17</v>
      </c>
      <c r="K837">
        <v>9000</v>
      </c>
      <c r="L837" t="s">
        <v>18</v>
      </c>
      <c r="M837">
        <v>9000</v>
      </c>
      <c r="N837" t="s">
        <v>19</v>
      </c>
      <c r="O837">
        <v>0</v>
      </c>
      <c r="P837">
        <v>9000</v>
      </c>
      <c r="Q837" t="s">
        <v>63</v>
      </c>
    </row>
    <row r="838" spans="1:17">
      <c r="A838">
        <v>837</v>
      </c>
      <c r="B838">
        <v>837</v>
      </c>
      <c r="C838" s="12">
        <v>44662</v>
      </c>
      <c r="D838">
        <v>9</v>
      </c>
      <c r="E838">
        <v>4</v>
      </c>
      <c r="F838">
        <v>3</v>
      </c>
      <c r="G838" t="s">
        <v>14</v>
      </c>
      <c r="H838" t="s">
        <v>20</v>
      </c>
      <c r="I838" t="s">
        <v>24</v>
      </c>
      <c r="J838" t="s">
        <v>17</v>
      </c>
      <c r="K838">
        <v>9000</v>
      </c>
      <c r="L838" t="s">
        <v>25</v>
      </c>
      <c r="M838">
        <v>27000</v>
      </c>
      <c r="N838" t="s">
        <v>56</v>
      </c>
      <c r="O838">
        <v>1350</v>
      </c>
      <c r="P838">
        <v>25650</v>
      </c>
      <c r="Q838" t="s">
        <v>57</v>
      </c>
    </row>
    <row r="839" spans="1:17">
      <c r="A839">
        <v>838</v>
      </c>
      <c r="B839">
        <v>838</v>
      </c>
      <c r="C839" s="12">
        <v>44652</v>
      </c>
      <c r="D839">
        <v>56</v>
      </c>
      <c r="E839">
        <v>3</v>
      </c>
      <c r="F839">
        <v>3</v>
      </c>
      <c r="G839" t="s">
        <v>22</v>
      </c>
      <c r="H839" t="s">
        <v>20</v>
      </c>
      <c r="I839" t="s">
        <v>23</v>
      </c>
      <c r="J839" t="s">
        <v>17</v>
      </c>
      <c r="K839">
        <v>9000</v>
      </c>
      <c r="L839" t="s">
        <v>18</v>
      </c>
      <c r="M839">
        <v>27000</v>
      </c>
      <c r="N839" t="s">
        <v>56</v>
      </c>
      <c r="O839">
        <v>1350</v>
      </c>
      <c r="P839">
        <v>25650</v>
      </c>
      <c r="Q839" t="s">
        <v>57</v>
      </c>
    </row>
    <row r="840" spans="1:17">
      <c r="A840">
        <v>839</v>
      </c>
      <c r="B840">
        <v>839</v>
      </c>
      <c r="C840" s="12">
        <v>44800</v>
      </c>
      <c r="D840">
        <v>29</v>
      </c>
      <c r="E840">
        <v>18</v>
      </c>
      <c r="F840">
        <v>3</v>
      </c>
      <c r="G840" t="s">
        <v>30</v>
      </c>
      <c r="H840" t="s">
        <v>20</v>
      </c>
      <c r="I840" t="s">
        <v>41</v>
      </c>
      <c r="J840" t="s">
        <v>17</v>
      </c>
      <c r="K840">
        <v>9000</v>
      </c>
      <c r="L840" t="s">
        <v>18</v>
      </c>
      <c r="M840">
        <v>27000</v>
      </c>
      <c r="N840" t="s">
        <v>56</v>
      </c>
      <c r="O840">
        <v>1350</v>
      </c>
      <c r="P840">
        <v>25650</v>
      </c>
      <c r="Q840" t="s">
        <v>58</v>
      </c>
    </row>
    <row r="841" spans="1:17">
      <c r="A841">
        <v>840</v>
      </c>
      <c r="B841">
        <v>840</v>
      </c>
      <c r="C841" s="12">
        <v>44637</v>
      </c>
      <c r="D841">
        <v>49</v>
      </c>
      <c r="E841">
        <v>8</v>
      </c>
      <c r="F841">
        <v>1</v>
      </c>
      <c r="G841" t="s">
        <v>45</v>
      </c>
      <c r="H841" t="s">
        <v>20</v>
      </c>
      <c r="I841" t="s">
        <v>29</v>
      </c>
      <c r="J841" t="s">
        <v>17</v>
      </c>
      <c r="K841">
        <v>9000</v>
      </c>
      <c r="L841" t="s">
        <v>25</v>
      </c>
      <c r="M841">
        <v>9000</v>
      </c>
      <c r="N841" t="s">
        <v>56</v>
      </c>
      <c r="O841">
        <v>450</v>
      </c>
      <c r="P841">
        <v>8550</v>
      </c>
      <c r="Q841" t="s">
        <v>59</v>
      </c>
    </row>
    <row r="842" spans="1:17">
      <c r="A842">
        <v>841</v>
      </c>
      <c r="B842">
        <v>841</v>
      </c>
      <c r="C842" s="12">
        <v>44657</v>
      </c>
      <c r="D842">
        <v>11</v>
      </c>
      <c r="E842">
        <v>1</v>
      </c>
      <c r="F842">
        <v>2</v>
      </c>
      <c r="G842" t="s">
        <v>45</v>
      </c>
      <c r="H842" t="s">
        <v>20</v>
      </c>
      <c r="I842" t="s">
        <v>16</v>
      </c>
      <c r="J842" t="s">
        <v>17</v>
      </c>
      <c r="K842">
        <v>9000</v>
      </c>
      <c r="L842" t="s">
        <v>18</v>
      </c>
      <c r="M842">
        <v>18000</v>
      </c>
      <c r="N842" t="s">
        <v>56</v>
      </c>
      <c r="O842">
        <v>900</v>
      </c>
      <c r="P842">
        <v>17100</v>
      </c>
      <c r="Q842" t="s">
        <v>57</v>
      </c>
    </row>
    <row r="843" spans="1:17">
      <c r="A843">
        <v>842</v>
      </c>
      <c r="B843">
        <v>842</v>
      </c>
      <c r="C843" s="12">
        <v>44758</v>
      </c>
      <c r="D843">
        <v>15</v>
      </c>
      <c r="E843">
        <v>16</v>
      </c>
      <c r="F843">
        <v>3</v>
      </c>
      <c r="G843" t="s">
        <v>45</v>
      </c>
      <c r="H843" t="s">
        <v>15</v>
      </c>
      <c r="I843" t="s">
        <v>39</v>
      </c>
      <c r="J843" t="s">
        <v>17</v>
      </c>
      <c r="K843">
        <v>10000</v>
      </c>
      <c r="L843" t="s">
        <v>18</v>
      </c>
      <c r="M843">
        <v>30000</v>
      </c>
      <c r="N843" t="s">
        <v>56</v>
      </c>
      <c r="O843">
        <v>1500</v>
      </c>
      <c r="P843">
        <v>28500</v>
      </c>
      <c r="Q843" t="s">
        <v>60</v>
      </c>
    </row>
    <row r="844" spans="1:17">
      <c r="A844">
        <v>843</v>
      </c>
      <c r="B844">
        <v>843</v>
      </c>
      <c r="C844" s="12">
        <v>44725</v>
      </c>
      <c r="D844">
        <v>17</v>
      </c>
      <c r="E844">
        <v>18</v>
      </c>
      <c r="F844">
        <v>2</v>
      </c>
      <c r="G844" t="s">
        <v>45</v>
      </c>
      <c r="H844" t="s">
        <v>15</v>
      </c>
      <c r="I844" t="s">
        <v>41</v>
      </c>
      <c r="J844" t="s">
        <v>17</v>
      </c>
      <c r="K844">
        <v>9000</v>
      </c>
      <c r="L844" t="s">
        <v>18</v>
      </c>
      <c r="M844">
        <v>18000</v>
      </c>
      <c r="N844" t="s">
        <v>56</v>
      </c>
      <c r="O844">
        <v>900</v>
      </c>
      <c r="P844">
        <v>17100</v>
      </c>
      <c r="Q844" t="s">
        <v>63</v>
      </c>
    </row>
    <row r="845" spans="1:17">
      <c r="A845">
        <v>844</v>
      </c>
      <c r="B845">
        <v>844</v>
      </c>
      <c r="C845" s="12">
        <v>44645</v>
      </c>
      <c r="D845">
        <v>100</v>
      </c>
      <c r="E845">
        <v>16</v>
      </c>
      <c r="F845">
        <v>1</v>
      </c>
      <c r="G845" t="s">
        <v>33</v>
      </c>
      <c r="H845" t="s">
        <v>15</v>
      </c>
      <c r="I845" t="s">
        <v>39</v>
      </c>
      <c r="J845" t="s">
        <v>17</v>
      </c>
      <c r="K845">
        <v>10000</v>
      </c>
      <c r="L845" t="s">
        <v>18</v>
      </c>
      <c r="M845">
        <v>10000</v>
      </c>
      <c r="N845" t="s">
        <v>56</v>
      </c>
      <c r="O845">
        <v>500</v>
      </c>
      <c r="P845">
        <v>9500</v>
      </c>
      <c r="Q845" t="s">
        <v>59</v>
      </c>
    </row>
    <row r="846" spans="1:17">
      <c r="A846">
        <v>845</v>
      </c>
      <c r="B846">
        <v>845</v>
      </c>
      <c r="C846" s="12">
        <v>44590</v>
      </c>
      <c r="D846">
        <v>93</v>
      </c>
      <c r="E846">
        <v>15</v>
      </c>
      <c r="F846">
        <v>2</v>
      </c>
      <c r="G846" t="s">
        <v>30</v>
      </c>
      <c r="H846" t="s">
        <v>20</v>
      </c>
      <c r="I846" t="s">
        <v>38</v>
      </c>
      <c r="J846" t="s">
        <v>17</v>
      </c>
      <c r="K846">
        <v>10000</v>
      </c>
      <c r="L846" t="s">
        <v>18</v>
      </c>
      <c r="M846">
        <v>20000</v>
      </c>
      <c r="N846" t="s">
        <v>56</v>
      </c>
      <c r="O846">
        <v>1000</v>
      </c>
      <c r="P846">
        <v>19000</v>
      </c>
      <c r="Q846" t="s">
        <v>62</v>
      </c>
    </row>
    <row r="847" spans="1:17">
      <c r="A847">
        <v>846</v>
      </c>
      <c r="B847">
        <v>846</v>
      </c>
      <c r="C847" s="12">
        <v>44684</v>
      </c>
      <c r="D847">
        <v>9</v>
      </c>
      <c r="E847">
        <v>1</v>
      </c>
      <c r="F847">
        <v>3</v>
      </c>
      <c r="G847" t="s">
        <v>33</v>
      </c>
      <c r="H847" t="s">
        <v>20</v>
      </c>
      <c r="I847" t="s">
        <v>16</v>
      </c>
      <c r="J847" t="s">
        <v>17</v>
      </c>
      <c r="K847">
        <v>9000</v>
      </c>
      <c r="L847" t="s">
        <v>18</v>
      </c>
      <c r="M847">
        <v>27000</v>
      </c>
      <c r="N847" t="s">
        <v>56</v>
      </c>
      <c r="O847">
        <v>1350</v>
      </c>
      <c r="P847">
        <v>25650</v>
      </c>
      <c r="Q847" t="s">
        <v>64</v>
      </c>
    </row>
    <row r="848" spans="1:17">
      <c r="A848">
        <v>847</v>
      </c>
      <c r="B848">
        <v>847</v>
      </c>
      <c r="C848" s="12">
        <v>44795</v>
      </c>
      <c r="D848">
        <v>69</v>
      </c>
      <c r="E848">
        <v>6</v>
      </c>
      <c r="F848">
        <v>2</v>
      </c>
      <c r="G848" t="s">
        <v>14</v>
      </c>
      <c r="H848" t="s">
        <v>20</v>
      </c>
      <c r="I848" t="s">
        <v>27</v>
      </c>
      <c r="J848" t="s">
        <v>17</v>
      </c>
      <c r="K848">
        <v>9000</v>
      </c>
      <c r="L848" t="s">
        <v>25</v>
      </c>
      <c r="M848">
        <v>18000</v>
      </c>
      <c r="N848" t="s">
        <v>56</v>
      </c>
      <c r="O848">
        <v>900</v>
      </c>
      <c r="P848">
        <v>17100</v>
      </c>
      <c r="Q848" t="s">
        <v>58</v>
      </c>
    </row>
    <row r="849" spans="1:17">
      <c r="A849">
        <v>848</v>
      </c>
      <c r="B849">
        <v>848</v>
      </c>
      <c r="C849" s="12">
        <v>44677</v>
      </c>
      <c r="D849">
        <v>96</v>
      </c>
      <c r="E849">
        <v>15</v>
      </c>
      <c r="F849">
        <v>2</v>
      </c>
      <c r="G849" t="s">
        <v>30</v>
      </c>
      <c r="H849" t="s">
        <v>15</v>
      </c>
      <c r="I849" t="s">
        <v>38</v>
      </c>
      <c r="J849" t="s">
        <v>17</v>
      </c>
      <c r="K849">
        <v>10000</v>
      </c>
      <c r="L849" t="s">
        <v>18</v>
      </c>
      <c r="M849">
        <v>20000</v>
      </c>
      <c r="N849" t="s">
        <v>56</v>
      </c>
      <c r="O849">
        <v>1000</v>
      </c>
      <c r="P849">
        <v>19000</v>
      </c>
      <c r="Q849" t="s">
        <v>57</v>
      </c>
    </row>
    <row r="850" spans="1:17">
      <c r="A850">
        <v>849</v>
      </c>
      <c r="B850">
        <v>849</v>
      </c>
      <c r="C850" s="12">
        <v>44771</v>
      </c>
      <c r="D850">
        <v>95</v>
      </c>
      <c r="E850">
        <v>3</v>
      </c>
      <c r="F850">
        <v>3</v>
      </c>
      <c r="G850" t="s">
        <v>30</v>
      </c>
      <c r="H850" t="s">
        <v>20</v>
      </c>
      <c r="I850" t="s">
        <v>23</v>
      </c>
      <c r="J850" t="s">
        <v>17</v>
      </c>
      <c r="K850">
        <v>9000</v>
      </c>
      <c r="L850" t="s">
        <v>18</v>
      </c>
      <c r="M850">
        <v>27000</v>
      </c>
      <c r="N850" t="s">
        <v>56</v>
      </c>
      <c r="O850">
        <v>1350</v>
      </c>
      <c r="P850">
        <v>25650</v>
      </c>
      <c r="Q850" t="s">
        <v>60</v>
      </c>
    </row>
    <row r="851" spans="1:17">
      <c r="A851">
        <v>850</v>
      </c>
      <c r="B851">
        <v>850</v>
      </c>
      <c r="C851" s="12">
        <v>44614</v>
      </c>
      <c r="D851">
        <v>37</v>
      </c>
      <c r="E851">
        <v>6</v>
      </c>
      <c r="F851">
        <v>1</v>
      </c>
      <c r="G851" t="s">
        <v>14</v>
      </c>
      <c r="H851" t="s">
        <v>20</v>
      </c>
      <c r="I851" t="s">
        <v>27</v>
      </c>
      <c r="J851" t="s">
        <v>17</v>
      </c>
      <c r="K851">
        <v>9000</v>
      </c>
      <c r="L851" t="s">
        <v>25</v>
      </c>
      <c r="M851">
        <v>9000</v>
      </c>
      <c r="N851" t="s">
        <v>56</v>
      </c>
      <c r="O851">
        <v>450</v>
      </c>
      <c r="P851">
        <v>8550</v>
      </c>
      <c r="Q851" t="s">
        <v>61</v>
      </c>
    </row>
    <row r="852" spans="1:17">
      <c r="A852">
        <v>851</v>
      </c>
      <c r="B852">
        <v>851</v>
      </c>
      <c r="C852" s="12">
        <v>44727</v>
      </c>
      <c r="D852">
        <v>24</v>
      </c>
      <c r="E852">
        <v>14</v>
      </c>
      <c r="F852">
        <v>3</v>
      </c>
      <c r="G852" t="s">
        <v>22</v>
      </c>
      <c r="H852" t="s">
        <v>20</v>
      </c>
      <c r="I852" t="s">
        <v>37</v>
      </c>
      <c r="J852" t="s">
        <v>17</v>
      </c>
      <c r="K852">
        <v>10000</v>
      </c>
      <c r="L852" t="s">
        <v>18</v>
      </c>
      <c r="M852">
        <v>30000</v>
      </c>
      <c r="N852" t="s">
        <v>56</v>
      </c>
      <c r="O852">
        <v>1500</v>
      </c>
      <c r="P852">
        <v>28500</v>
      </c>
      <c r="Q852" t="s">
        <v>63</v>
      </c>
    </row>
    <row r="853" spans="1:17">
      <c r="A853">
        <v>852</v>
      </c>
      <c r="B853">
        <v>852</v>
      </c>
      <c r="C853" s="12">
        <v>44686</v>
      </c>
      <c r="D853">
        <v>35</v>
      </c>
      <c r="E853">
        <v>15</v>
      </c>
      <c r="F853">
        <v>2</v>
      </c>
      <c r="G853" t="s">
        <v>19</v>
      </c>
      <c r="H853" t="s">
        <v>20</v>
      </c>
      <c r="I853" t="s">
        <v>38</v>
      </c>
      <c r="J853" t="s">
        <v>17</v>
      </c>
      <c r="K853">
        <v>10000</v>
      </c>
      <c r="L853" t="s">
        <v>18</v>
      </c>
      <c r="M853">
        <v>20000</v>
      </c>
      <c r="N853" t="s">
        <v>19</v>
      </c>
      <c r="O853">
        <v>0</v>
      </c>
      <c r="P853">
        <v>20000</v>
      </c>
      <c r="Q853" t="s">
        <v>64</v>
      </c>
    </row>
    <row r="854" spans="1:17">
      <c r="A854">
        <v>853</v>
      </c>
      <c r="B854">
        <v>853</v>
      </c>
      <c r="C854" s="12">
        <v>44787</v>
      </c>
      <c r="D854">
        <v>29</v>
      </c>
      <c r="E854">
        <v>7</v>
      </c>
      <c r="F854">
        <v>2</v>
      </c>
      <c r="G854" t="s">
        <v>19</v>
      </c>
      <c r="H854" t="s">
        <v>20</v>
      </c>
      <c r="I854" t="s">
        <v>28</v>
      </c>
      <c r="J854" t="s">
        <v>17</v>
      </c>
      <c r="K854">
        <v>9000</v>
      </c>
      <c r="L854" t="s">
        <v>25</v>
      </c>
      <c r="M854">
        <v>18000</v>
      </c>
      <c r="N854" t="s">
        <v>19</v>
      </c>
      <c r="O854">
        <v>0</v>
      </c>
      <c r="P854">
        <v>18000</v>
      </c>
      <c r="Q854" t="s">
        <v>58</v>
      </c>
    </row>
    <row r="855" spans="1:17">
      <c r="A855">
        <v>854</v>
      </c>
      <c r="B855">
        <v>854</v>
      </c>
      <c r="C855" s="12">
        <v>44576</v>
      </c>
      <c r="D855">
        <v>85</v>
      </c>
      <c r="E855">
        <v>11</v>
      </c>
      <c r="F855">
        <v>1</v>
      </c>
      <c r="G855" t="s">
        <v>19</v>
      </c>
      <c r="H855" t="s">
        <v>15</v>
      </c>
      <c r="I855" t="s">
        <v>34</v>
      </c>
      <c r="J855" t="s">
        <v>17</v>
      </c>
      <c r="K855">
        <v>10000</v>
      </c>
      <c r="L855" t="s">
        <v>18</v>
      </c>
      <c r="M855">
        <v>10000</v>
      </c>
      <c r="N855" t="s">
        <v>19</v>
      </c>
      <c r="O855">
        <v>0</v>
      </c>
      <c r="P855">
        <v>10000</v>
      </c>
      <c r="Q855" t="s">
        <v>62</v>
      </c>
    </row>
    <row r="856" spans="1:17">
      <c r="A856">
        <v>855</v>
      </c>
      <c r="B856">
        <v>855</v>
      </c>
      <c r="C856" s="12">
        <v>44701</v>
      </c>
      <c r="D856">
        <v>98</v>
      </c>
      <c r="E856">
        <v>6</v>
      </c>
      <c r="F856">
        <v>3</v>
      </c>
      <c r="G856" t="s">
        <v>19</v>
      </c>
      <c r="H856" t="s">
        <v>20</v>
      </c>
      <c r="I856" t="s">
        <v>27</v>
      </c>
      <c r="J856" t="s">
        <v>17</v>
      </c>
      <c r="K856">
        <v>9000</v>
      </c>
      <c r="L856" t="s">
        <v>25</v>
      </c>
      <c r="M856">
        <v>27000</v>
      </c>
      <c r="N856" t="s">
        <v>19</v>
      </c>
      <c r="O856">
        <v>0</v>
      </c>
      <c r="P856">
        <v>27000</v>
      </c>
      <c r="Q856" t="s">
        <v>64</v>
      </c>
    </row>
    <row r="857" spans="1:17">
      <c r="A857">
        <v>856</v>
      </c>
      <c r="B857">
        <v>856</v>
      </c>
      <c r="C857" s="12">
        <v>44603</v>
      </c>
      <c r="D857">
        <v>74</v>
      </c>
      <c r="E857">
        <v>11</v>
      </c>
      <c r="F857">
        <v>3</v>
      </c>
      <c r="G857" t="s">
        <v>22</v>
      </c>
      <c r="H857" t="s">
        <v>20</v>
      </c>
      <c r="I857" t="s">
        <v>34</v>
      </c>
      <c r="J857" t="s">
        <v>17</v>
      </c>
      <c r="K857">
        <v>10000</v>
      </c>
      <c r="L857" t="s">
        <v>18</v>
      </c>
      <c r="M857">
        <v>30000</v>
      </c>
      <c r="N857" t="s">
        <v>56</v>
      </c>
      <c r="O857">
        <v>1500</v>
      </c>
      <c r="P857">
        <v>28500</v>
      </c>
      <c r="Q857" t="s">
        <v>61</v>
      </c>
    </row>
    <row r="858" spans="1:17">
      <c r="A858">
        <v>857</v>
      </c>
      <c r="B858">
        <v>857</v>
      </c>
      <c r="C858" s="12">
        <v>44622</v>
      </c>
      <c r="D858">
        <v>81</v>
      </c>
      <c r="E858">
        <v>7</v>
      </c>
      <c r="F858">
        <v>3</v>
      </c>
      <c r="G858" t="s">
        <v>30</v>
      </c>
      <c r="H858" t="s">
        <v>20</v>
      </c>
      <c r="I858" t="s">
        <v>28</v>
      </c>
      <c r="J858" t="s">
        <v>17</v>
      </c>
      <c r="K858">
        <v>9000</v>
      </c>
      <c r="L858" t="s">
        <v>25</v>
      </c>
      <c r="M858">
        <v>27000</v>
      </c>
      <c r="N858" t="s">
        <v>56</v>
      </c>
      <c r="O858">
        <v>1350</v>
      </c>
      <c r="P858">
        <v>25650</v>
      </c>
      <c r="Q858" t="s">
        <v>59</v>
      </c>
    </row>
    <row r="859" spans="1:17">
      <c r="A859">
        <v>858</v>
      </c>
      <c r="B859">
        <v>858</v>
      </c>
      <c r="C859" s="12">
        <v>44756</v>
      </c>
      <c r="D859">
        <v>55</v>
      </c>
      <c r="E859">
        <v>7</v>
      </c>
      <c r="F859">
        <v>2</v>
      </c>
      <c r="G859" t="s">
        <v>14</v>
      </c>
      <c r="H859" t="s">
        <v>20</v>
      </c>
      <c r="I859" t="s">
        <v>28</v>
      </c>
      <c r="J859" t="s">
        <v>17</v>
      </c>
      <c r="K859">
        <v>9000</v>
      </c>
      <c r="L859" t="s">
        <v>25</v>
      </c>
      <c r="M859">
        <v>18000</v>
      </c>
      <c r="N859" t="s">
        <v>56</v>
      </c>
      <c r="O859">
        <v>900</v>
      </c>
      <c r="P859">
        <v>17100</v>
      </c>
      <c r="Q859" t="s">
        <v>60</v>
      </c>
    </row>
    <row r="860" spans="1:17">
      <c r="A860">
        <v>859</v>
      </c>
      <c r="B860">
        <v>859</v>
      </c>
      <c r="C860" s="12">
        <v>44596</v>
      </c>
      <c r="D860">
        <v>12</v>
      </c>
      <c r="E860">
        <v>11</v>
      </c>
      <c r="F860">
        <v>2</v>
      </c>
      <c r="G860" t="s">
        <v>45</v>
      </c>
      <c r="H860" t="s">
        <v>20</v>
      </c>
      <c r="I860" t="s">
        <v>34</v>
      </c>
      <c r="J860" t="s">
        <v>17</v>
      </c>
      <c r="K860">
        <v>10000</v>
      </c>
      <c r="L860" t="s">
        <v>18</v>
      </c>
      <c r="M860">
        <v>20000</v>
      </c>
      <c r="N860" t="s">
        <v>56</v>
      </c>
      <c r="O860">
        <v>1000</v>
      </c>
      <c r="P860">
        <v>19000</v>
      </c>
      <c r="Q860" t="s">
        <v>61</v>
      </c>
    </row>
    <row r="861" spans="1:17">
      <c r="A861">
        <v>860</v>
      </c>
      <c r="B861">
        <v>860</v>
      </c>
      <c r="C861" s="12">
        <v>44756</v>
      </c>
      <c r="D861">
        <v>15</v>
      </c>
      <c r="E861">
        <v>5</v>
      </c>
      <c r="F861">
        <v>3</v>
      </c>
      <c r="G861" t="s">
        <v>33</v>
      </c>
      <c r="H861" t="s">
        <v>20</v>
      </c>
      <c r="I861" t="s">
        <v>26</v>
      </c>
      <c r="J861" t="s">
        <v>17</v>
      </c>
      <c r="K861">
        <v>9000</v>
      </c>
      <c r="L861" t="s">
        <v>25</v>
      </c>
      <c r="M861">
        <v>27000</v>
      </c>
      <c r="N861" t="s">
        <v>56</v>
      </c>
      <c r="O861">
        <v>1350</v>
      </c>
      <c r="P861">
        <v>25650</v>
      </c>
      <c r="Q861" t="s">
        <v>60</v>
      </c>
    </row>
    <row r="862" spans="1:17">
      <c r="A862">
        <v>861</v>
      </c>
      <c r="B862">
        <v>861</v>
      </c>
      <c r="C862" s="12">
        <v>44621</v>
      </c>
      <c r="D862">
        <v>94</v>
      </c>
      <c r="E862">
        <v>3</v>
      </c>
      <c r="F862">
        <v>1</v>
      </c>
      <c r="G862" t="s">
        <v>33</v>
      </c>
      <c r="H862" t="s">
        <v>20</v>
      </c>
      <c r="I862" t="s">
        <v>23</v>
      </c>
      <c r="J862" t="s">
        <v>17</v>
      </c>
      <c r="K862">
        <v>9000</v>
      </c>
      <c r="L862" t="s">
        <v>18</v>
      </c>
      <c r="M862">
        <v>9000</v>
      </c>
      <c r="N862" t="s">
        <v>56</v>
      </c>
      <c r="O862">
        <v>450</v>
      </c>
      <c r="P862">
        <v>8550</v>
      </c>
      <c r="Q862" t="s">
        <v>59</v>
      </c>
    </row>
    <row r="863" spans="1:17">
      <c r="A863">
        <v>862</v>
      </c>
      <c r="B863">
        <v>862</v>
      </c>
      <c r="C863" s="12">
        <v>44637</v>
      </c>
      <c r="D863">
        <v>12</v>
      </c>
      <c r="E863">
        <v>15</v>
      </c>
      <c r="F863">
        <v>3</v>
      </c>
      <c r="G863" t="s">
        <v>14</v>
      </c>
      <c r="H863" t="s">
        <v>15</v>
      </c>
      <c r="I863" t="s">
        <v>38</v>
      </c>
      <c r="J863" t="s">
        <v>17</v>
      </c>
      <c r="K863">
        <v>10000</v>
      </c>
      <c r="L863" t="s">
        <v>18</v>
      </c>
      <c r="M863">
        <v>30000</v>
      </c>
      <c r="N863" t="s">
        <v>56</v>
      </c>
      <c r="O863">
        <v>1500</v>
      </c>
      <c r="P863">
        <v>28500</v>
      </c>
      <c r="Q863" t="s">
        <v>59</v>
      </c>
    </row>
    <row r="864" spans="1:17">
      <c r="A864">
        <v>863</v>
      </c>
      <c r="B864">
        <v>863</v>
      </c>
      <c r="C864" s="12">
        <v>44616</v>
      </c>
      <c r="D864">
        <v>72</v>
      </c>
      <c r="E864">
        <v>7</v>
      </c>
      <c r="F864">
        <v>1</v>
      </c>
      <c r="G864" t="s">
        <v>45</v>
      </c>
      <c r="H864" t="s">
        <v>15</v>
      </c>
      <c r="I864" t="s">
        <v>28</v>
      </c>
      <c r="J864" t="s">
        <v>17</v>
      </c>
      <c r="K864">
        <v>9000</v>
      </c>
      <c r="L864" t="s">
        <v>25</v>
      </c>
      <c r="M864">
        <v>9000</v>
      </c>
      <c r="N864" t="s">
        <v>56</v>
      </c>
      <c r="O864">
        <v>450</v>
      </c>
      <c r="P864">
        <v>8550</v>
      </c>
      <c r="Q864" t="s">
        <v>61</v>
      </c>
    </row>
    <row r="865" spans="1:17">
      <c r="A865">
        <v>864</v>
      </c>
      <c r="B865">
        <v>864</v>
      </c>
      <c r="C865" s="12">
        <v>44639</v>
      </c>
      <c r="D865">
        <v>92</v>
      </c>
      <c r="E865">
        <v>18</v>
      </c>
      <c r="F865">
        <v>2</v>
      </c>
      <c r="G865" t="s">
        <v>33</v>
      </c>
      <c r="H865" t="s">
        <v>15</v>
      </c>
      <c r="I865" t="s">
        <v>41</v>
      </c>
      <c r="J865" t="s">
        <v>17</v>
      </c>
      <c r="K865">
        <v>9000</v>
      </c>
      <c r="L865" t="s">
        <v>18</v>
      </c>
      <c r="M865">
        <v>18000</v>
      </c>
      <c r="N865" t="s">
        <v>56</v>
      </c>
      <c r="O865">
        <v>900</v>
      </c>
      <c r="P865">
        <v>17100</v>
      </c>
      <c r="Q865" t="s">
        <v>59</v>
      </c>
    </row>
    <row r="866" spans="1:17">
      <c r="A866">
        <v>865</v>
      </c>
      <c r="B866">
        <v>865</v>
      </c>
      <c r="C866" s="12">
        <v>44584</v>
      </c>
      <c r="D866">
        <v>89</v>
      </c>
      <c r="E866">
        <v>9</v>
      </c>
      <c r="F866">
        <v>2</v>
      </c>
      <c r="G866" t="s">
        <v>33</v>
      </c>
      <c r="H866" t="s">
        <v>20</v>
      </c>
      <c r="I866" t="s">
        <v>31</v>
      </c>
      <c r="J866" t="s">
        <v>17</v>
      </c>
      <c r="K866">
        <v>9000</v>
      </c>
      <c r="L866" t="s">
        <v>25</v>
      </c>
      <c r="M866">
        <v>18000</v>
      </c>
      <c r="N866" t="s">
        <v>56</v>
      </c>
      <c r="O866">
        <v>900</v>
      </c>
      <c r="P866">
        <v>17100</v>
      </c>
      <c r="Q866" t="s">
        <v>62</v>
      </c>
    </row>
    <row r="867" spans="1:17">
      <c r="A867">
        <v>866</v>
      </c>
      <c r="B867">
        <v>866</v>
      </c>
      <c r="C867" s="12">
        <v>44784</v>
      </c>
      <c r="D867">
        <v>63</v>
      </c>
      <c r="E867">
        <v>8</v>
      </c>
      <c r="F867">
        <v>3</v>
      </c>
      <c r="G867" t="s">
        <v>19</v>
      </c>
      <c r="H867" t="s">
        <v>15</v>
      </c>
      <c r="I867" t="s">
        <v>29</v>
      </c>
      <c r="J867" t="s">
        <v>17</v>
      </c>
      <c r="K867">
        <v>9000</v>
      </c>
      <c r="L867" t="s">
        <v>25</v>
      </c>
      <c r="M867">
        <v>27000</v>
      </c>
      <c r="N867" t="s">
        <v>19</v>
      </c>
      <c r="O867">
        <v>0</v>
      </c>
      <c r="P867">
        <v>27000</v>
      </c>
      <c r="Q867" t="s">
        <v>58</v>
      </c>
    </row>
    <row r="868" spans="1:17">
      <c r="A868">
        <v>867</v>
      </c>
      <c r="B868">
        <v>867</v>
      </c>
      <c r="C868" s="12">
        <v>44692</v>
      </c>
      <c r="D868">
        <v>93</v>
      </c>
      <c r="E868">
        <v>5</v>
      </c>
      <c r="F868">
        <v>1</v>
      </c>
      <c r="G868" t="s">
        <v>45</v>
      </c>
      <c r="H868" t="s">
        <v>15</v>
      </c>
      <c r="I868" t="s">
        <v>26</v>
      </c>
      <c r="J868" t="s">
        <v>17</v>
      </c>
      <c r="K868">
        <v>9000</v>
      </c>
      <c r="L868" t="s">
        <v>25</v>
      </c>
      <c r="M868">
        <v>9000</v>
      </c>
      <c r="N868" t="s">
        <v>56</v>
      </c>
      <c r="O868">
        <v>450</v>
      </c>
      <c r="P868">
        <v>8550</v>
      </c>
      <c r="Q868" t="s">
        <v>64</v>
      </c>
    </row>
    <row r="869" spans="1:17">
      <c r="A869">
        <v>868</v>
      </c>
      <c r="B869">
        <v>868</v>
      </c>
      <c r="C869" s="12">
        <v>44714</v>
      </c>
      <c r="D869">
        <v>84</v>
      </c>
      <c r="E869">
        <v>4</v>
      </c>
      <c r="F869">
        <v>3</v>
      </c>
      <c r="G869" t="s">
        <v>45</v>
      </c>
      <c r="H869" t="s">
        <v>20</v>
      </c>
      <c r="I869" t="s">
        <v>24</v>
      </c>
      <c r="J869" t="s">
        <v>17</v>
      </c>
      <c r="K869">
        <v>9000</v>
      </c>
      <c r="L869" t="s">
        <v>25</v>
      </c>
      <c r="M869">
        <v>27000</v>
      </c>
      <c r="N869" t="s">
        <v>56</v>
      </c>
      <c r="O869">
        <v>1350</v>
      </c>
      <c r="P869">
        <v>25650</v>
      </c>
      <c r="Q869" t="s">
        <v>63</v>
      </c>
    </row>
    <row r="870" spans="1:17">
      <c r="A870">
        <v>869</v>
      </c>
      <c r="B870">
        <v>869</v>
      </c>
      <c r="C870" s="12">
        <v>44687</v>
      </c>
      <c r="D870">
        <v>22</v>
      </c>
      <c r="E870">
        <v>13</v>
      </c>
      <c r="F870">
        <v>1</v>
      </c>
      <c r="G870" t="s">
        <v>45</v>
      </c>
      <c r="H870" t="s">
        <v>20</v>
      </c>
      <c r="I870" t="s">
        <v>36</v>
      </c>
      <c r="J870" t="s">
        <v>17</v>
      </c>
      <c r="K870">
        <v>10000</v>
      </c>
      <c r="L870" t="s">
        <v>18</v>
      </c>
      <c r="M870">
        <v>10000</v>
      </c>
      <c r="N870" t="s">
        <v>56</v>
      </c>
      <c r="O870">
        <v>500</v>
      </c>
      <c r="P870">
        <v>9500</v>
      </c>
      <c r="Q870" t="s">
        <v>64</v>
      </c>
    </row>
    <row r="871" spans="1:17">
      <c r="A871">
        <v>870</v>
      </c>
      <c r="B871">
        <v>870</v>
      </c>
      <c r="C871" s="12">
        <v>44745</v>
      </c>
      <c r="D871">
        <v>65</v>
      </c>
      <c r="E871">
        <v>13</v>
      </c>
      <c r="F871">
        <v>3</v>
      </c>
      <c r="G871" t="s">
        <v>19</v>
      </c>
      <c r="H871" t="s">
        <v>20</v>
      </c>
      <c r="I871" t="s">
        <v>36</v>
      </c>
      <c r="J871" t="s">
        <v>17</v>
      </c>
      <c r="K871">
        <v>10000</v>
      </c>
      <c r="L871" t="s">
        <v>18</v>
      </c>
      <c r="M871">
        <v>30000</v>
      </c>
      <c r="N871" t="s">
        <v>19</v>
      </c>
      <c r="O871">
        <v>0</v>
      </c>
      <c r="P871">
        <v>30000</v>
      </c>
      <c r="Q871" t="s">
        <v>60</v>
      </c>
    </row>
    <row r="872" spans="1:17">
      <c r="A872">
        <v>871</v>
      </c>
      <c r="B872">
        <v>871</v>
      </c>
      <c r="C872" s="12">
        <v>44706</v>
      </c>
      <c r="D872">
        <v>6</v>
      </c>
      <c r="E872">
        <v>6</v>
      </c>
      <c r="F872">
        <v>1</v>
      </c>
      <c r="G872" t="s">
        <v>22</v>
      </c>
      <c r="H872" t="s">
        <v>20</v>
      </c>
      <c r="I872" t="s">
        <v>27</v>
      </c>
      <c r="J872" t="s">
        <v>17</v>
      </c>
      <c r="K872">
        <v>9000</v>
      </c>
      <c r="L872" t="s">
        <v>25</v>
      </c>
      <c r="M872">
        <v>9000</v>
      </c>
      <c r="N872" t="s">
        <v>56</v>
      </c>
      <c r="O872">
        <v>450</v>
      </c>
      <c r="P872">
        <v>8550</v>
      </c>
      <c r="Q872" t="s">
        <v>64</v>
      </c>
    </row>
    <row r="873" spans="1:17">
      <c r="A873">
        <v>872</v>
      </c>
      <c r="B873">
        <v>872</v>
      </c>
      <c r="C873" s="12">
        <v>44580</v>
      </c>
      <c r="D873">
        <v>25</v>
      </c>
      <c r="E873">
        <v>13</v>
      </c>
      <c r="F873">
        <v>1</v>
      </c>
      <c r="G873" t="s">
        <v>33</v>
      </c>
      <c r="H873" t="s">
        <v>15</v>
      </c>
      <c r="I873" t="s">
        <v>36</v>
      </c>
      <c r="J873" t="s">
        <v>17</v>
      </c>
      <c r="K873">
        <v>10000</v>
      </c>
      <c r="L873" t="s">
        <v>18</v>
      </c>
      <c r="M873">
        <v>10000</v>
      </c>
      <c r="N873" t="s">
        <v>56</v>
      </c>
      <c r="O873">
        <v>500</v>
      </c>
      <c r="P873">
        <v>9500</v>
      </c>
      <c r="Q873" t="s">
        <v>62</v>
      </c>
    </row>
    <row r="874" spans="1:17">
      <c r="A874">
        <v>873</v>
      </c>
      <c r="B874">
        <v>873</v>
      </c>
      <c r="C874" s="12">
        <v>44614</v>
      </c>
      <c r="D874">
        <v>27</v>
      </c>
      <c r="E874">
        <v>16</v>
      </c>
      <c r="F874">
        <v>3</v>
      </c>
      <c r="G874" t="s">
        <v>33</v>
      </c>
      <c r="H874" t="s">
        <v>15</v>
      </c>
      <c r="I874" t="s">
        <v>39</v>
      </c>
      <c r="J874" t="s">
        <v>17</v>
      </c>
      <c r="K874">
        <v>10000</v>
      </c>
      <c r="L874" t="s">
        <v>18</v>
      </c>
      <c r="M874">
        <v>30000</v>
      </c>
      <c r="N874" t="s">
        <v>56</v>
      </c>
      <c r="O874">
        <v>1500</v>
      </c>
      <c r="P874">
        <v>28500</v>
      </c>
      <c r="Q874" t="s">
        <v>61</v>
      </c>
    </row>
    <row r="875" spans="1:17">
      <c r="A875">
        <v>874</v>
      </c>
      <c r="B875">
        <v>874</v>
      </c>
      <c r="C875" s="12">
        <v>44773</v>
      </c>
      <c r="D875">
        <v>28</v>
      </c>
      <c r="E875">
        <v>7</v>
      </c>
      <c r="F875">
        <v>3</v>
      </c>
      <c r="G875" t="s">
        <v>22</v>
      </c>
      <c r="H875" t="s">
        <v>20</v>
      </c>
      <c r="I875" t="s">
        <v>28</v>
      </c>
      <c r="J875" t="s">
        <v>17</v>
      </c>
      <c r="K875">
        <v>9000</v>
      </c>
      <c r="L875" t="s">
        <v>25</v>
      </c>
      <c r="M875">
        <v>27000</v>
      </c>
      <c r="N875" t="s">
        <v>56</v>
      </c>
      <c r="O875">
        <v>1350</v>
      </c>
      <c r="P875">
        <v>25650</v>
      </c>
      <c r="Q875" t="s">
        <v>60</v>
      </c>
    </row>
    <row r="876" spans="1:17">
      <c r="A876">
        <v>875</v>
      </c>
      <c r="B876">
        <v>875</v>
      </c>
      <c r="C876" s="12">
        <v>44594</v>
      </c>
      <c r="D876">
        <v>41</v>
      </c>
      <c r="E876">
        <v>15</v>
      </c>
      <c r="F876">
        <v>3</v>
      </c>
      <c r="G876" t="s">
        <v>22</v>
      </c>
      <c r="H876" t="s">
        <v>20</v>
      </c>
      <c r="I876" t="s">
        <v>38</v>
      </c>
      <c r="J876" t="s">
        <v>17</v>
      </c>
      <c r="K876">
        <v>10000</v>
      </c>
      <c r="L876" t="s">
        <v>18</v>
      </c>
      <c r="M876">
        <v>30000</v>
      </c>
      <c r="N876" t="s">
        <v>56</v>
      </c>
      <c r="O876">
        <v>1500</v>
      </c>
      <c r="P876">
        <v>28500</v>
      </c>
      <c r="Q876" t="s">
        <v>61</v>
      </c>
    </row>
    <row r="877" spans="1:17">
      <c r="A877">
        <v>876</v>
      </c>
      <c r="B877">
        <v>876</v>
      </c>
      <c r="C877" s="12">
        <v>44606</v>
      </c>
      <c r="D877">
        <v>52</v>
      </c>
      <c r="E877">
        <v>6</v>
      </c>
      <c r="F877">
        <v>1</v>
      </c>
      <c r="G877" t="s">
        <v>14</v>
      </c>
      <c r="H877" t="s">
        <v>15</v>
      </c>
      <c r="I877" t="s">
        <v>27</v>
      </c>
      <c r="J877" t="s">
        <v>17</v>
      </c>
      <c r="K877">
        <v>9000</v>
      </c>
      <c r="L877" t="s">
        <v>25</v>
      </c>
      <c r="M877">
        <v>9000</v>
      </c>
      <c r="N877" t="s">
        <v>56</v>
      </c>
      <c r="O877">
        <v>450</v>
      </c>
      <c r="P877">
        <v>8550</v>
      </c>
      <c r="Q877" t="s">
        <v>61</v>
      </c>
    </row>
    <row r="878" spans="1:17">
      <c r="A878">
        <v>877</v>
      </c>
      <c r="B878">
        <v>877</v>
      </c>
      <c r="C878" s="12">
        <v>44771</v>
      </c>
      <c r="D878">
        <v>15</v>
      </c>
      <c r="E878">
        <v>1</v>
      </c>
      <c r="F878">
        <v>1</v>
      </c>
      <c r="G878" t="s">
        <v>22</v>
      </c>
      <c r="H878" t="s">
        <v>15</v>
      </c>
      <c r="I878" t="s">
        <v>16</v>
      </c>
      <c r="J878" t="s">
        <v>17</v>
      </c>
      <c r="K878">
        <v>9000</v>
      </c>
      <c r="L878" t="s">
        <v>18</v>
      </c>
      <c r="M878">
        <v>9000</v>
      </c>
      <c r="N878" t="s">
        <v>56</v>
      </c>
      <c r="O878">
        <v>450</v>
      </c>
      <c r="P878">
        <v>8550</v>
      </c>
      <c r="Q878" t="s">
        <v>60</v>
      </c>
    </row>
    <row r="879" spans="1:17">
      <c r="A879">
        <v>878</v>
      </c>
      <c r="B879">
        <v>878</v>
      </c>
      <c r="C879" s="12">
        <v>44634</v>
      </c>
      <c r="D879">
        <v>77</v>
      </c>
      <c r="E879">
        <v>6</v>
      </c>
      <c r="F879">
        <v>1</v>
      </c>
      <c r="G879" t="s">
        <v>22</v>
      </c>
      <c r="H879" t="s">
        <v>15</v>
      </c>
      <c r="I879" t="s">
        <v>27</v>
      </c>
      <c r="J879" t="s">
        <v>17</v>
      </c>
      <c r="K879">
        <v>9000</v>
      </c>
      <c r="L879" t="s">
        <v>25</v>
      </c>
      <c r="M879">
        <v>9000</v>
      </c>
      <c r="N879" t="s">
        <v>56</v>
      </c>
      <c r="O879">
        <v>450</v>
      </c>
      <c r="P879">
        <v>8550</v>
      </c>
      <c r="Q879" t="s">
        <v>59</v>
      </c>
    </row>
    <row r="880" spans="1:17">
      <c r="A880">
        <v>879</v>
      </c>
      <c r="B880">
        <v>879</v>
      </c>
      <c r="C880" s="12">
        <v>44788</v>
      </c>
      <c r="D880">
        <v>25</v>
      </c>
      <c r="E880">
        <v>16</v>
      </c>
      <c r="F880">
        <v>1</v>
      </c>
      <c r="G880" t="s">
        <v>30</v>
      </c>
      <c r="H880" t="s">
        <v>15</v>
      </c>
      <c r="I880" t="s">
        <v>39</v>
      </c>
      <c r="J880" t="s">
        <v>17</v>
      </c>
      <c r="K880">
        <v>10000</v>
      </c>
      <c r="L880" t="s">
        <v>18</v>
      </c>
      <c r="M880">
        <v>10000</v>
      </c>
      <c r="N880" t="s">
        <v>56</v>
      </c>
      <c r="O880">
        <v>500</v>
      </c>
      <c r="P880">
        <v>9500</v>
      </c>
      <c r="Q880" t="s">
        <v>58</v>
      </c>
    </row>
    <row r="881" spans="1:17">
      <c r="A881">
        <v>880</v>
      </c>
      <c r="B881">
        <v>880</v>
      </c>
      <c r="C881" s="12">
        <v>44675</v>
      </c>
      <c r="D881">
        <v>58</v>
      </c>
      <c r="E881">
        <v>11</v>
      </c>
      <c r="F881">
        <v>2</v>
      </c>
      <c r="G881" t="s">
        <v>30</v>
      </c>
      <c r="H881" t="s">
        <v>15</v>
      </c>
      <c r="I881" t="s">
        <v>34</v>
      </c>
      <c r="J881" t="s">
        <v>17</v>
      </c>
      <c r="K881">
        <v>10000</v>
      </c>
      <c r="L881" t="s">
        <v>18</v>
      </c>
      <c r="M881">
        <v>20000</v>
      </c>
      <c r="N881" t="s">
        <v>56</v>
      </c>
      <c r="O881">
        <v>1000</v>
      </c>
      <c r="P881">
        <v>19000</v>
      </c>
      <c r="Q881" t="s">
        <v>57</v>
      </c>
    </row>
    <row r="882" spans="1:17">
      <c r="A882">
        <v>881</v>
      </c>
      <c r="B882">
        <v>881</v>
      </c>
      <c r="C882" s="12">
        <v>44694</v>
      </c>
      <c r="D882">
        <v>24</v>
      </c>
      <c r="E882">
        <v>7</v>
      </c>
      <c r="F882">
        <v>1</v>
      </c>
      <c r="G882" t="s">
        <v>19</v>
      </c>
      <c r="H882" t="s">
        <v>15</v>
      </c>
      <c r="I882" t="s">
        <v>28</v>
      </c>
      <c r="J882" t="s">
        <v>17</v>
      </c>
      <c r="K882">
        <v>9000</v>
      </c>
      <c r="L882" t="s">
        <v>25</v>
      </c>
      <c r="M882">
        <v>9000</v>
      </c>
      <c r="N882" t="s">
        <v>19</v>
      </c>
      <c r="O882">
        <v>0</v>
      </c>
      <c r="P882">
        <v>9000</v>
      </c>
      <c r="Q882" t="s">
        <v>64</v>
      </c>
    </row>
    <row r="883" spans="1:17">
      <c r="A883">
        <v>882</v>
      </c>
      <c r="B883">
        <v>882</v>
      </c>
      <c r="C883" s="12">
        <v>44677</v>
      </c>
      <c r="D883">
        <v>44</v>
      </c>
      <c r="E883">
        <v>3</v>
      </c>
      <c r="F883">
        <v>1</v>
      </c>
      <c r="G883" t="s">
        <v>30</v>
      </c>
      <c r="H883" t="s">
        <v>20</v>
      </c>
      <c r="I883" t="s">
        <v>23</v>
      </c>
      <c r="J883" t="s">
        <v>17</v>
      </c>
      <c r="K883">
        <v>9000</v>
      </c>
      <c r="L883" t="s">
        <v>18</v>
      </c>
      <c r="M883">
        <v>9000</v>
      </c>
      <c r="N883" t="s">
        <v>56</v>
      </c>
      <c r="O883">
        <v>450</v>
      </c>
      <c r="P883">
        <v>8550</v>
      </c>
      <c r="Q883" t="s">
        <v>57</v>
      </c>
    </row>
    <row r="884" spans="1:17">
      <c r="A884">
        <v>883</v>
      </c>
      <c r="B884">
        <v>883</v>
      </c>
      <c r="C884" s="12">
        <v>44647</v>
      </c>
      <c r="D884">
        <v>57</v>
      </c>
      <c r="E884">
        <v>18</v>
      </c>
      <c r="F884">
        <v>3</v>
      </c>
      <c r="G884" t="s">
        <v>14</v>
      </c>
      <c r="H884" t="s">
        <v>20</v>
      </c>
      <c r="I884" t="s">
        <v>41</v>
      </c>
      <c r="J884" t="s">
        <v>17</v>
      </c>
      <c r="K884">
        <v>9000</v>
      </c>
      <c r="L884" t="s">
        <v>18</v>
      </c>
      <c r="M884">
        <v>27000</v>
      </c>
      <c r="N884" t="s">
        <v>56</v>
      </c>
      <c r="O884">
        <v>1350</v>
      </c>
      <c r="P884">
        <v>25650</v>
      </c>
      <c r="Q884" t="s">
        <v>59</v>
      </c>
    </row>
    <row r="885" spans="1:17">
      <c r="A885">
        <v>884</v>
      </c>
      <c r="B885">
        <v>884</v>
      </c>
      <c r="C885" s="12">
        <v>44669</v>
      </c>
      <c r="D885">
        <v>13</v>
      </c>
      <c r="E885">
        <v>14</v>
      </c>
      <c r="F885">
        <v>3</v>
      </c>
      <c r="G885" t="s">
        <v>14</v>
      </c>
      <c r="H885" t="s">
        <v>20</v>
      </c>
      <c r="I885" t="s">
        <v>37</v>
      </c>
      <c r="J885" t="s">
        <v>17</v>
      </c>
      <c r="K885">
        <v>10000</v>
      </c>
      <c r="L885" t="s">
        <v>18</v>
      </c>
      <c r="M885">
        <v>30000</v>
      </c>
      <c r="N885" t="s">
        <v>56</v>
      </c>
      <c r="O885">
        <v>1500</v>
      </c>
      <c r="P885">
        <v>28500</v>
      </c>
      <c r="Q885" t="s">
        <v>57</v>
      </c>
    </row>
    <row r="886" spans="1:17">
      <c r="A886">
        <v>885</v>
      </c>
      <c r="B886">
        <v>885</v>
      </c>
      <c r="C886" s="12">
        <v>44654</v>
      </c>
      <c r="D886">
        <v>49</v>
      </c>
      <c r="E886">
        <v>6</v>
      </c>
      <c r="F886">
        <v>2</v>
      </c>
      <c r="G886" t="s">
        <v>30</v>
      </c>
      <c r="H886" t="s">
        <v>20</v>
      </c>
      <c r="I886" t="s">
        <v>27</v>
      </c>
      <c r="J886" t="s">
        <v>17</v>
      </c>
      <c r="K886">
        <v>9000</v>
      </c>
      <c r="L886" t="s">
        <v>25</v>
      </c>
      <c r="M886">
        <v>18000</v>
      </c>
      <c r="N886" t="s">
        <v>56</v>
      </c>
      <c r="O886">
        <v>900</v>
      </c>
      <c r="P886">
        <v>17100</v>
      </c>
      <c r="Q886" t="s">
        <v>57</v>
      </c>
    </row>
    <row r="887" spans="1:17">
      <c r="A887">
        <v>886</v>
      </c>
      <c r="B887">
        <v>886</v>
      </c>
      <c r="C887" s="12">
        <v>44767</v>
      </c>
      <c r="D887">
        <v>83</v>
      </c>
      <c r="E887">
        <v>4</v>
      </c>
      <c r="F887">
        <v>1</v>
      </c>
      <c r="G887" t="s">
        <v>22</v>
      </c>
      <c r="H887" t="s">
        <v>20</v>
      </c>
      <c r="I887" t="s">
        <v>24</v>
      </c>
      <c r="J887" t="s">
        <v>17</v>
      </c>
      <c r="K887">
        <v>9000</v>
      </c>
      <c r="L887" t="s">
        <v>25</v>
      </c>
      <c r="M887">
        <v>9000</v>
      </c>
      <c r="N887" t="s">
        <v>56</v>
      </c>
      <c r="O887">
        <v>450</v>
      </c>
      <c r="P887">
        <v>8550</v>
      </c>
      <c r="Q887" t="s">
        <v>60</v>
      </c>
    </row>
    <row r="888" spans="1:17">
      <c r="A888">
        <v>887</v>
      </c>
      <c r="B888">
        <v>887</v>
      </c>
      <c r="C888" s="12">
        <v>44606</v>
      </c>
      <c r="D888">
        <v>46</v>
      </c>
      <c r="E888">
        <v>2</v>
      </c>
      <c r="F888">
        <v>3</v>
      </c>
      <c r="G888" t="s">
        <v>30</v>
      </c>
      <c r="H888" t="s">
        <v>20</v>
      </c>
      <c r="I888" t="s">
        <v>21</v>
      </c>
      <c r="J888" t="s">
        <v>17</v>
      </c>
      <c r="K888">
        <v>9000</v>
      </c>
      <c r="L888" t="s">
        <v>18</v>
      </c>
      <c r="M888">
        <v>27000</v>
      </c>
      <c r="N888" t="s">
        <v>56</v>
      </c>
      <c r="O888">
        <v>1350</v>
      </c>
      <c r="P888">
        <v>25650</v>
      </c>
      <c r="Q888" t="s">
        <v>61</v>
      </c>
    </row>
    <row r="889" spans="1:17">
      <c r="A889">
        <v>888</v>
      </c>
      <c r="B889">
        <v>888</v>
      </c>
      <c r="C889" s="12">
        <v>44705</v>
      </c>
      <c r="D889">
        <v>2</v>
      </c>
      <c r="E889">
        <v>9</v>
      </c>
      <c r="F889">
        <v>2</v>
      </c>
      <c r="G889" t="s">
        <v>14</v>
      </c>
      <c r="H889" t="s">
        <v>20</v>
      </c>
      <c r="I889" t="s">
        <v>31</v>
      </c>
      <c r="J889" t="s">
        <v>17</v>
      </c>
      <c r="K889">
        <v>9000</v>
      </c>
      <c r="L889" t="s">
        <v>25</v>
      </c>
      <c r="M889">
        <v>18000</v>
      </c>
      <c r="N889" t="s">
        <v>56</v>
      </c>
      <c r="O889">
        <v>900</v>
      </c>
      <c r="P889">
        <v>17100</v>
      </c>
      <c r="Q889" t="s">
        <v>64</v>
      </c>
    </row>
    <row r="890" spans="1:17">
      <c r="A890">
        <v>889</v>
      </c>
      <c r="B890">
        <v>889</v>
      </c>
      <c r="C890" s="12">
        <v>44686</v>
      </c>
      <c r="D890">
        <v>88</v>
      </c>
      <c r="E890">
        <v>9</v>
      </c>
      <c r="F890">
        <v>1</v>
      </c>
      <c r="G890" t="s">
        <v>19</v>
      </c>
      <c r="H890" t="s">
        <v>15</v>
      </c>
      <c r="I890" t="s">
        <v>31</v>
      </c>
      <c r="J890" t="s">
        <v>17</v>
      </c>
      <c r="K890">
        <v>9000</v>
      </c>
      <c r="L890" t="s">
        <v>25</v>
      </c>
      <c r="M890">
        <v>9000</v>
      </c>
      <c r="N890" t="s">
        <v>19</v>
      </c>
      <c r="O890">
        <v>0</v>
      </c>
      <c r="P890">
        <v>9000</v>
      </c>
      <c r="Q890" t="s">
        <v>64</v>
      </c>
    </row>
    <row r="891" spans="1:17">
      <c r="A891">
        <v>890</v>
      </c>
      <c r="B891">
        <v>890</v>
      </c>
      <c r="C891" s="12">
        <v>44634</v>
      </c>
      <c r="D891">
        <v>26</v>
      </c>
      <c r="E891">
        <v>13</v>
      </c>
      <c r="F891">
        <v>2</v>
      </c>
      <c r="G891" t="s">
        <v>22</v>
      </c>
      <c r="H891" t="s">
        <v>20</v>
      </c>
      <c r="I891" t="s">
        <v>36</v>
      </c>
      <c r="J891" t="s">
        <v>17</v>
      </c>
      <c r="K891">
        <v>10000</v>
      </c>
      <c r="L891" t="s">
        <v>18</v>
      </c>
      <c r="M891">
        <v>20000</v>
      </c>
      <c r="N891" t="s">
        <v>56</v>
      </c>
      <c r="O891">
        <v>1000</v>
      </c>
      <c r="P891">
        <v>19000</v>
      </c>
      <c r="Q891" t="s">
        <v>59</v>
      </c>
    </row>
    <row r="892" spans="1:17">
      <c r="A892">
        <v>891</v>
      </c>
      <c r="B892">
        <v>891</v>
      </c>
      <c r="C892" s="12">
        <v>44562</v>
      </c>
      <c r="D892">
        <v>37</v>
      </c>
      <c r="E892">
        <v>7</v>
      </c>
      <c r="F892">
        <v>1</v>
      </c>
      <c r="G892" t="s">
        <v>45</v>
      </c>
      <c r="H892" t="s">
        <v>15</v>
      </c>
      <c r="I892" t="s">
        <v>28</v>
      </c>
      <c r="J892" t="s">
        <v>17</v>
      </c>
      <c r="K892">
        <v>9000</v>
      </c>
      <c r="L892" t="s">
        <v>25</v>
      </c>
      <c r="M892">
        <v>9000</v>
      </c>
      <c r="N892" t="s">
        <v>56</v>
      </c>
      <c r="O892">
        <v>450</v>
      </c>
      <c r="P892">
        <v>8550</v>
      </c>
      <c r="Q892" t="s">
        <v>62</v>
      </c>
    </row>
    <row r="893" spans="1:17">
      <c r="A893">
        <v>892</v>
      </c>
      <c r="B893">
        <v>892</v>
      </c>
      <c r="C893" s="12">
        <v>44713</v>
      </c>
      <c r="D893">
        <v>58</v>
      </c>
      <c r="E893">
        <v>15</v>
      </c>
      <c r="F893">
        <v>2</v>
      </c>
      <c r="G893" t="s">
        <v>14</v>
      </c>
      <c r="H893" t="s">
        <v>20</v>
      </c>
      <c r="I893" t="s">
        <v>38</v>
      </c>
      <c r="J893" t="s">
        <v>17</v>
      </c>
      <c r="K893">
        <v>10000</v>
      </c>
      <c r="L893" t="s">
        <v>18</v>
      </c>
      <c r="M893">
        <v>20000</v>
      </c>
      <c r="N893" t="s">
        <v>56</v>
      </c>
      <c r="O893">
        <v>1000</v>
      </c>
      <c r="P893">
        <v>19000</v>
      </c>
      <c r="Q893" t="s">
        <v>63</v>
      </c>
    </row>
    <row r="894" spans="1:17">
      <c r="A894">
        <v>893</v>
      </c>
      <c r="B894">
        <v>893</v>
      </c>
      <c r="C894" s="12">
        <v>44634</v>
      </c>
      <c r="D894">
        <v>4</v>
      </c>
      <c r="E894">
        <v>4</v>
      </c>
      <c r="F894">
        <v>2</v>
      </c>
      <c r="G894" t="s">
        <v>19</v>
      </c>
      <c r="H894" t="s">
        <v>20</v>
      </c>
      <c r="I894" t="s">
        <v>24</v>
      </c>
      <c r="J894" t="s">
        <v>17</v>
      </c>
      <c r="K894">
        <v>9000</v>
      </c>
      <c r="L894" t="s">
        <v>25</v>
      </c>
      <c r="M894">
        <v>18000</v>
      </c>
      <c r="N894" t="s">
        <v>19</v>
      </c>
      <c r="O894">
        <v>0</v>
      </c>
      <c r="P894">
        <v>18000</v>
      </c>
      <c r="Q894" t="s">
        <v>59</v>
      </c>
    </row>
    <row r="895" spans="1:17">
      <c r="A895">
        <v>894</v>
      </c>
      <c r="B895">
        <v>894</v>
      </c>
      <c r="C895" s="12">
        <v>44663</v>
      </c>
      <c r="D895">
        <v>9</v>
      </c>
      <c r="E895">
        <v>3</v>
      </c>
      <c r="F895">
        <v>3</v>
      </c>
      <c r="G895" t="s">
        <v>19</v>
      </c>
      <c r="H895" t="s">
        <v>20</v>
      </c>
      <c r="I895" t="s">
        <v>23</v>
      </c>
      <c r="J895" t="s">
        <v>17</v>
      </c>
      <c r="K895">
        <v>9000</v>
      </c>
      <c r="L895" t="s">
        <v>18</v>
      </c>
      <c r="M895">
        <v>27000</v>
      </c>
      <c r="N895" t="s">
        <v>19</v>
      </c>
      <c r="O895">
        <v>0</v>
      </c>
      <c r="P895">
        <v>27000</v>
      </c>
      <c r="Q895" t="s">
        <v>57</v>
      </c>
    </row>
    <row r="896" spans="1:17">
      <c r="A896">
        <v>895</v>
      </c>
      <c r="B896">
        <v>895</v>
      </c>
      <c r="C896" s="12">
        <v>44594</v>
      </c>
      <c r="D896">
        <v>13</v>
      </c>
      <c r="E896">
        <v>9</v>
      </c>
      <c r="F896">
        <v>3</v>
      </c>
      <c r="G896" t="s">
        <v>14</v>
      </c>
      <c r="H896" t="s">
        <v>15</v>
      </c>
      <c r="I896" t="s">
        <v>31</v>
      </c>
      <c r="J896" t="s">
        <v>17</v>
      </c>
      <c r="K896">
        <v>9000</v>
      </c>
      <c r="L896" t="s">
        <v>25</v>
      </c>
      <c r="M896">
        <v>27000</v>
      </c>
      <c r="N896" t="s">
        <v>56</v>
      </c>
      <c r="O896">
        <v>1350</v>
      </c>
      <c r="P896">
        <v>25650</v>
      </c>
      <c r="Q896" t="s">
        <v>61</v>
      </c>
    </row>
    <row r="897" spans="1:17">
      <c r="A897">
        <v>896</v>
      </c>
      <c r="B897">
        <v>896</v>
      </c>
      <c r="C897" s="12">
        <v>44577</v>
      </c>
      <c r="D897">
        <v>58</v>
      </c>
      <c r="E897">
        <v>13</v>
      </c>
      <c r="F897">
        <v>3</v>
      </c>
      <c r="G897" t="s">
        <v>14</v>
      </c>
      <c r="H897" t="s">
        <v>20</v>
      </c>
      <c r="I897" t="s">
        <v>36</v>
      </c>
      <c r="J897" t="s">
        <v>17</v>
      </c>
      <c r="K897">
        <v>10000</v>
      </c>
      <c r="L897" t="s">
        <v>18</v>
      </c>
      <c r="M897">
        <v>30000</v>
      </c>
      <c r="N897" t="s">
        <v>56</v>
      </c>
      <c r="O897">
        <v>1500</v>
      </c>
      <c r="P897">
        <v>28500</v>
      </c>
      <c r="Q897" t="s">
        <v>62</v>
      </c>
    </row>
    <row r="898" spans="1:17">
      <c r="A898">
        <v>897</v>
      </c>
      <c r="B898">
        <v>897</v>
      </c>
      <c r="C898" s="12">
        <v>44770</v>
      </c>
      <c r="D898">
        <v>48</v>
      </c>
      <c r="E898">
        <v>1</v>
      </c>
      <c r="F898">
        <v>2</v>
      </c>
      <c r="G898" t="s">
        <v>22</v>
      </c>
      <c r="H898" t="s">
        <v>20</v>
      </c>
      <c r="I898" t="s">
        <v>16</v>
      </c>
      <c r="J898" t="s">
        <v>17</v>
      </c>
      <c r="K898">
        <v>9000</v>
      </c>
      <c r="L898" t="s">
        <v>18</v>
      </c>
      <c r="M898">
        <v>18000</v>
      </c>
      <c r="N898" t="s">
        <v>56</v>
      </c>
      <c r="O898">
        <v>900</v>
      </c>
      <c r="P898">
        <v>17100</v>
      </c>
      <c r="Q898" t="s">
        <v>60</v>
      </c>
    </row>
    <row r="899" spans="1:17">
      <c r="A899">
        <v>898</v>
      </c>
      <c r="B899">
        <v>898</v>
      </c>
      <c r="C899" s="12">
        <v>44580</v>
      </c>
      <c r="D899">
        <v>74</v>
      </c>
      <c r="E899">
        <v>8</v>
      </c>
      <c r="F899">
        <v>2</v>
      </c>
      <c r="G899" t="s">
        <v>45</v>
      </c>
      <c r="H899" t="s">
        <v>20</v>
      </c>
      <c r="I899" t="s">
        <v>29</v>
      </c>
      <c r="J899" t="s">
        <v>17</v>
      </c>
      <c r="K899">
        <v>9000</v>
      </c>
      <c r="L899" t="s">
        <v>25</v>
      </c>
      <c r="M899">
        <v>18000</v>
      </c>
      <c r="N899" t="s">
        <v>56</v>
      </c>
      <c r="O899">
        <v>900</v>
      </c>
      <c r="P899">
        <v>17100</v>
      </c>
      <c r="Q899" t="s">
        <v>62</v>
      </c>
    </row>
    <row r="900" spans="1:17">
      <c r="A900">
        <v>899</v>
      </c>
      <c r="B900">
        <v>899</v>
      </c>
      <c r="C900" s="12">
        <v>44582</v>
      </c>
      <c r="D900">
        <v>31</v>
      </c>
      <c r="E900">
        <v>11</v>
      </c>
      <c r="F900">
        <v>1</v>
      </c>
      <c r="G900" t="s">
        <v>33</v>
      </c>
      <c r="H900" t="s">
        <v>20</v>
      </c>
      <c r="I900" t="s">
        <v>34</v>
      </c>
      <c r="J900" t="s">
        <v>17</v>
      </c>
      <c r="K900">
        <v>10000</v>
      </c>
      <c r="L900" t="s">
        <v>18</v>
      </c>
      <c r="M900">
        <v>10000</v>
      </c>
      <c r="N900" t="s">
        <v>56</v>
      </c>
      <c r="O900">
        <v>500</v>
      </c>
      <c r="P900">
        <v>9500</v>
      </c>
      <c r="Q900" t="s">
        <v>62</v>
      </c>
    </row>
    <row r="901" spans="1:17">
      <c r="A901">
        <v>900</v>
      </c>
      <c r="B901">
        <v>900</v>
      </c>
      <c r="C901" s="12">
        <v>44612</v>
      </c>
      <c r="D901">
        <v>79</v>
      </c>
      <c r="E901">
        <v>18</v>
      </c>
      <c r="F901">
        <v>2</v>
      </c>
      <c r="G901" t="s">
        <v>33</v>
      </c>
      <c r="H901" t="s">
        <v>15</v>
      </c>
      <c r="I901" t="s">
        <v>41</v>
      </c>
      <c r="J901" t="s">
        <v>17</v>
      </c>
      <c r="K901">
        <v>9000</v>
      </c>
      <c r="L901" t="s">
        <v>18</v>
      </c>
      <c r="M901">
        <v>18000</v>
      </c>
      <c r="N901" t="s">
        <v>56</v>
      </c>
      <c r="O901">
        <v>900</v>
      </c>
      <c r="P901">
        <v>17100</v>
      </c>
      <c r="Q901" t="s">
        <v>61</v>
      </c>
    </row>
    <row r="902" spans="1:17">
      <c r="A902">
        <v>901</v>
      </c>
      <c r="B902">
        <v>901</v>
      </c>
      <c r="C902" s="12">
        <v>44766</v>
      </c>
      <c r="D902">
        <v>5</v>
      </c>
      <c r="E902">
        <v>3</v>
      </c>
      <c r="F902">
        <v>3</v>
      </c>
      <c r="G902" t="s">
        <v>19</v>
      </c>
      <c r="H902" t="s">
        <v>15</v>
      </c>
      <c r="I902" t="s">
        <v>23</v>
      </c>
      <c r="J902" t="s">
        <v>17</v>
      </c>
      <c r="K902">
        <v>9000</v>
      </c>
      <c r="L902" t="s">
        <v>18</v>
      </c>
      <c r="M902">
        <v>27000</v>
      </c>
      <c r="N902" t="s">
        <v>19</v>
      </c>
      <c r="O902">
        <v>0</v>
      </c>
      <c r="P902">
        <v>27000</v>
      </c>
      <c r="Q902" t="s">
        <v>60</v>
      </c>
    </row>
    <row r="903" spans="1:17">
      <c r="A903">
        <v>902</v>
      </c>
      <c r="B903">
        <v>902</v>
      </c>
      <c r="C903" s="12">
        <v>44627</v>
      </c>
      <c r="D903">
        <v>82</v>
      </c>
      <c r="E903">
        <v>12</v>
      </c>
      <c r="F903">
        <v>2</v>
      </c>
      <c r="G903" t="s">
        <v>33</v>
      </c>
      <c r="H903" t="s">
        <v>15</v>
      </c>
      <c r="I903" t="s">
        <v>35</v>
      </c>
      <c r="J903" t="s">
        <v>17</v>
      </c>
      <c r="K903">
        <v>10000</v>
      </c>
      <c r="L903" t="s">
        <v>18</v>
      </c>
      <c r="M903">
        <v>20000</v>
      </c>
      <c r="N903" t="s">
        <v>56</v>
      </c>
      <c r="O903">
        <v>1000</v>
      </c>
      <c r="P903">
        <v>19000</v>
      </c>
      <c r="Q903" t="s">
        <v>59</v>
      </c>
    </row>
    <row r="904" spans="1:17">
      <c r="A904">
        <v>903</v>
      </c>
      <c r="B904">
        <v>903</v>
      </c>
      <c r="C904" s="12">
        <v>44756</v>
      </c>
      <c r="D904">
        <v>61</v>
      </c>
      <c r="E904">
        <v>10</v>
      </c>
      <c r="F904">
        <v>2</v>
      </c>
      <c r="G904" t="s">
        <v>19</v>
      </c>
      <c r="H904" t="s">
        <v>20</v>
      </c>
      <c r="I904" t="s">
        <v>32</v>
      </c>
      <c r="J904" t="s">
        <v>17</v>
      </c>
      <c r="K904">
        <v>9000</v>
      </c>
      <c r="L904" t="s">
        <v>18</v>
      </c>
      <c r="M904">
        <v>18000</v>
      </c>
      <c r="N904" t="s">
        <v>19</v>
      </c>
      <c r="O904">
        <v>0</v>
      </c>
      <c r="P904">
        <v>18000</v>
      </c>
      <c r="Q904" t="s">
        <v>60</v>
      </c>
    </row>
    <row r="905" spans="1:17">
      <c r="A905">
        <v>904</v>
      </c>
      <c r="B905">
        <v>904</v>
      </c>
      <c r="C905" s="12">
        <v>44660</v>
      </c>
      <c r="D905">
        <v>38</v>
      </c>
      <c r="E905">
        <v>6</v>
      </c>
      <c r="F905">
        <v>2</v>
      </c>
      <c r="G905" t="s">
        <v>14</v>
      </c>
      <c r="H905" t="s">
        <v>20</v>
      </c>
      <c r="I905" t="s">
        <v>27</v>
      </c>
      <c r="J905" t="s">
        <v>17</v>
      </c>
      <c r="K905">
        <v>9000</v>
      </c>
      <c r="L905" t="s">
        <v>25</v>
      </c>
      <c r="M905">
        <v>18000</v>
      </c>
      <c r="N905" t="s">
        <v>56</v>
      </c>
      <c r="O905">
        <v>900</v>
      </c>
      <c r="P905">
        <v>17100</v>
      </c>
      <c r="Q905" t="s">
        <v>57</v>
      </c>
    </row>
    <row r="906" spans="1:17">
      <c r="A906">
        <v>905</v>
      </c>
      <c r="B906">
        <v>905</v>
      </c>
      <c r="C906" s="12">
        <v>44674</v>
      </c>
      <c r="D906">
        <v>89</v>
      </c>
      <c r="E906">
        <v>1</v>
      </c>
      <c r="F906">
        <v>2</v>
      </c>
      <c r="G906" t="s">
        <v>22</v>
      </c>
      <c r="H906" t="s">
        <v>15</v>
      </c>
      <c r="I906" t="s">
        <v>16</v>
      </c>
      <c r="J906" t="s">
        <v>17</v>
      </c>
      <c r="K906">
        <v>9000</v>
      </c>
      <c r="L906" t="s">
        <v>18</v>
      </c>
      <c r="M906">
        <v>18000</v>
      </c>
      <c r="N906" t="s">
        <v>56</v>
      </c>
      <c r="O906">
        <v>900</v>
      </c>
      <c r="P906">
        <v>17100</v>
      </c>
      <c r="Q906" t="s">
        <v>57</v>
      </c>
    </row>
    <row r="907" spans="1:17">
      <c r="A907">
        <v>906</v>
      </c>
      <c r="B907">
        <v>906</v>
      </c>
      <c r="C907" s="12">
        <v>44596</v>
      </c>
      <c r="D907">
        <v>11</v>
      </c>
      <c r="E907">
        <v>18</v>
      </c>
      <c r="F907">
        <v>3</v>
      </c>
      <c r="G907" t="s">
        <v>33</v>
      </c>
      <c r="H907" t="s">
        <v>15</v>
      </c>
      <c r="I907" t="s">
        <v>41</v>
      </c>
      <c r="J907" t="s">
        <v>17</v>
      </c>
      <c r="K907">
        <v>9000</v>
      </c>
      <c r="L907" t="s">
        <v>18</v>
      </c>
      <c r="M907">
        <v>27000</v>
      </c>
      <c r="N907" t="s">
        <v>56</v>
      </c>
      <c r="O907">
        <v>1350</v>
      </c>
      <c r="P907">
        <v>25650</v>
      </c>
      <c r="Q907" t="s">
        <v>61</v>
      </c>
    </row>
    <row r="908" spans="1:17">
      <c r="A908">
        <v>907</v>
      </c>
      <c r="B908">
        <v>907</v>
      </c>
      <c r="C908" s="12">
        <v>44704</v>
      </c>
      <c r="D908">
        <v>69</v>
      </c>
      <c r="E908">
        <v>17</v>
      </c>
      <c r="F908">
        <v>2</v>
      </c>
      <c r="G908" t="s">
        <v>30</v>
      </c>
      <c r="H908" t="s">
        <v>20</v>
      </c>
      <c r="I908" t="s">
        <v>40</v>
      </c>
      <c r="J908" t="s">
        <v>17</v>
      </c>
      <c r="K908">
        <v>10000</v>
      </c>
      <c r="L908" t="s">
        <v>18</v>
      </c>
      <c r="M908">
        <v>20000</v>
      </c>
      <c r="N908" t="s">
        <v>56</v>
      </c>
      <c r="O908">
        <v>1000</v>
      </c>
      <c r="P908">
        <v>19000</v>
      </c>
      <c r="Q908" t="s">
        <v>64</v>
      </c>
    </row>
    <row r="909" spans="1:17">
      <c r="A909">
        <v>908</v>
      </c>
      <c r="B909">
        <v>908</v>
      </c>
      <c r="C909" s="12">
        <v>44799</v>
      </c>
      <c r="D909">
        <v>43</v>
      </c>
      <c r="E909">
        <v>13</v>
      </c>
      <c r="F909">
        <v>2</v>
      </c>
      <c r="G909" t="s">
        <v>33</v>
      </c>
      <c r="H909" t="s">
        <v>20</v>
      </c>
      <c r="I909" t="s">
        <v>36</v>
      </c>
      <c r="J909" t="s">
        <v>17</v>
      </c>
      <c r="K909">
        <v>10000</v>
      </c>
      <c r="L909" t="s">
        <v>18</v>
      </c>
      <c r="M909">
        <v>20000</v>
      </c>
      <c r="N909" t="s">
        <v>56</v>
      </c>
      <c r="O909">
        <v>1000</v>
      </c>
      <c r="P909">
        <v>19000</v>
      </c>
      <c r="Q909" t="s">
        <v>58</v>
      </c>
    </row>
    <row r="910" spans="1:17">
      <c r="A910">
        <v>909</v>
      </c>
      <c r="B910">
        <v>909</v>
      </c>
      <c r="C910" s="12">
        <v>44606</v>
      </c>
      <c r="D910">
        <v>24</v>
      </c>
      <c r="E910">
        <v>12</v>
      </c>
      <c r="F910">
        <v>3</v>
      </c>
      <c r="G910" t="s">
        <v>22</v>
      </c>
      <c r="H910" t="s">
        <v>20</v>
      </c>
      <c r="I910" t="s">
        <v>35</v>
      </c>
      <c r="J910" t="s">
        <v>17</v>
      </c>
      <c r="K910">
        <v>10000</v>
      </c>
      <c r="L910" t="s">
        <v>18</v>
      </c>
      <c r="M910">
        <v>30000</v>
      </c>
      <c r="N910" t="s">
        <v>56</v>
      </c>
      <c r="O910">
        <v>1500</v>
      </c>
      <c r="P910">
        <v>28500</v>
      </c>
      <c r="Q910" t="s">
        <v>61</v>
      </c>
    </row>
    <row r="911" spans="1:17">
      <c r="A911">
        <v>910</v>
      </c>
      <c r="B911">
        <v>910</v>
      </c>
      <c r="C911" s="12">
        <v>44590</v>
      </c>
      <c r="D911">
        <v>38</v>
      </c>
      <c r="E911">
        <v>18</v>
      </c>
      <c r="F911">
        <v>3</v>
      </c>
      <c r="G911" t="s">
        <v>19</v>
      </c>
      <c r="H911" t="s">
        <v>20</v>
      </c>
      <c r="I911" t="s">
        <v>41</v>
      </c>
      <c r="J911" t="s">
        <v>17</v>
      </c>
      <c r="K911">
        <v>9000</v>
      </c>
      <c r="L911" t="s">
        <v>18</v>
      </c>
      <c r="M911">
        <v>27000</v>
      </c>
      <c r="N911" t="s">
        <v>19</v>
      </c>
      <c r="O911">
        <v>0</v>
      </c>
      <c r="P911">
        <v>27000</v>
      </c>
      <c r="Q911" t="s">
        <v>62</v>
      </c>
    </row>
    <row r="912" spans="1:17">
      <c r="A912">
        <v>911</v>
      </c>
      <c r="B912">
        <v>911</v>
      </c>
      <c r="C912" s="12">
        <v>44678</v>
      </c>
      <c r="D912">
        <v>54</v>
      </c>
      <c r="E912">
        <v>9</v>
      </c>
      <c r="F912">
        <v>1</v>
      </c>
      <c r="G912" t="s">
        <v>14</v>
      </c>
      <c r="H912" t="s">
        <v>20</v>
      </c>
      <c r="I912" t="s">
        <v>31</v>
      </c>
      <c r="J912" t="s">
        <v>17</v>
      </c>
      <c r="K912">
        <v>9000</v>
      </c>
      <c r="L912" t="s">
        <v>25</v>
      </c>
      <c r="M912">
        <v>9000</v>
      </c>
      <c r="N912" t="s">
        <v>56</v>
      </c>
      <c r="O912">
        <v>450</v>
      </c>
      <c r="P912">
        <v>8550</v>
      </c>
      <c r="Q912" t="s">
        <v>57</v>
      </c>
    </row>
    <row r="913" spans="1:17">
      <c r="A913">
        <v>912</v>
      </c>
      <c r="B913">
        <v>912</v>
      </c>
      <c r="C913" s="12">
        <v>44573</v>
      </c>
      <c r="D913">
        <v>29</v>
      </c>
      <c r="E913">
        <v>2</v>
      </c>
      <c r="F913">
        <v>3</v>
      </c>
      <c r="G913" t="s">
        <v>22</v>
      </c>
      <c r="H913" t="s">
        <v>15</v>
      </c>
      <c r="I913" t="s">
        <v>21</v>
      </c>
      <c r="J913" t="s">
        <v>17</v>
      </c>
      <c r="K913">
        <v>9000</v>
      </c>
      <c r="L913" t="s">
        <v>18</v>
      </c>
      <c r="M913">
        <v>27000</v>
      </c>
      <c r="N913" t="s">
        <v>56</v>
      </c>
      <c r="O913">
        <v>1350</v>
      </c>
      <c r="P913">
        <v>25650</v>
      </c>
      <c r="Q913" t="s">
        <v>62</v>
      </c>
    </row>
    <row r="914" spans="1:17">
      <c r="A914">
        <v>913</v>
      </c>
      <c r="B914">
        <v>913</v>
      </c>
      <c r="C914" s="12">
        <v>44646</v>
      </c>
      <c r="D914">
        <v>25</v>
      </c>
      <c r="E914">
        <v>2</v>
      </c>
      <c r="F914">
        <v>1</v>
      </c>
      <c r="G914" t="s">
        <v>14</v>
      </c>
      <c r="H914" t="s">
        <v>15</v>
      </c>
      <c r="I914" t="s">
        <v>21</v>
      </c>
      <c r="J914" t="s">
        <v>17</v>
      </c>
      <c r="K914">
        <v>9000</v>
      </c>
      <c r="L914" t="s">
        <v>18</v>
      </c>
      <c r="M914">
        <v>9000</v>
      </c>
      <c r="N914" t="s">
        <v>56</v>
      </c>
      <c r="O914">
        <v>450</v>
      </c>
      <c r="P914">
        <v>8550</v>
      </c>
      <c r="Q914" t="s">
        <v>59</v>
      </c>
    </row>
    <row r="915" spans="1:17">
      <c r="A915">
        <v>914</v>
      </c>
      <c r="B915">
        <v>914</v>
      </c>
      <c r="C915" s="12">
        <v>44578</v>
      </c>
      <c r="D915">
        <v>94</v>
      </c>
      <c r="E915">
        <v>7</v>
      </c>
      <c r="F915">
        <v>3</v>
      </c>
      <c r="G915" t="s">
        <v>33</v>
      </c>
      <c r="H915" t="s">
        <v>15</v>
      </c>
      <c r="I915" t="s">
        <v>28</v>
      </c>
      <c r="J915" t="s">
        <v>17</v>
      </c>
      <c r="K915">
        <v>9000</v>
      </c>
      <c r="L915" t="s">
        <v>25</v>
      </c>
      <c r="M915">
        <v>27000</v>
      </c>
      <c r="N915" t="s">
        <v>56</v>
      </c>
      <c r="O915">
        <v>1350</v>
      </c>
      <c r="P915">
        <v>25650</v>
      </c>
      <c r="Q915" t="s">
        <v>62</v>
      </c>
    </row>
    <row r="916" spans="1:17">
      <c r="A916">
        <v>915</v>
      </c>
      <c r="B916">
        <v>915</v>
      </c>
      <c r="C916" s="12">
        <v>44718</v>
      </c>
      <c r="D916">
        <v>29</v>
      </c>
      <c r="E916">
        <v>15</v>
      </c>
      <c r="F916">
        <v>1</v>
      </c>
      <c r="G916" t="s">
        <v>30</v>
      </c>
      <c r="H916" t="s">
        <v>20</v>
      </c>
      <c r="I916" t="s">
        <v>38</v>
      </c>
      <c r="J916" t="s">
        <v>17</v>
      </c>
      <c r="K916">
        <v>10000</v>
      </c>
      <c r="L916" t="s">
        <v>18</v>
      </c>
      <c r="M916">
        <v>10000</v>
      </c>
      <c r="N916" t="s">
        <v>56</v>
      </c>
      <c r="O916">
        <v>500</v>
      </c>
      <c r="P916">
        <v>9500</v>
      </c>
      <c r="Q916" t="s">
        <v>63</v>
      </c>
    </row>
    <row r="917" spans="1:17">
      <c r="A917">
        <v>916</v>
      </c>
      <c r="B917">
        <v>916</v>
      </c>
      <c r="C917" s="12">
        <v>44586</v>
      </c>
      <c r="D917">
        <v>49</v>
      </c>
      <c r="E917">
        <v>6</v>
      </c>
      <c r="F917">
        <v>2</v>
      </c>
      <c r="G917" t="s">
        <v>33</v>
      </c>
      <c r="H917" t="s">
        <v>15</v>
      </c>
      <c r="I917" t="s">
        <v>27</v>
      </c>
      <c r="J917" t="s">
        <v>17</v>
      </c>
      <c r="K917">
        <v>9000</v>
      </c>
      <c r="L917" t="s">
        <v>25</v>
      </c>
      <c r="M917">
        <v>18000</v>
      </c>
      <c r="N917" t="s">
        <v>56</v>
      </c>
      <c r="O917">
        <v>900</v>
      </c>
      <c r="P917">
        <v>17100</v>
      </c>
      <c r="Q917" t="s">
        <v>62</v>
      </c>
    </row>
    <row r="918" spans="1:17">
      <c r="A918">
        <v>917</v>
      </c>
      <c r="B918">
        <v>917</v>
      </c>
      <c r="C918" s="12">
        <v>44660</v>
      </c>
      <c r="D918">
        <v>34</v>
      </c>
      <c r="E918">
        <v>10</v>
      </c>
      <c r="F918">
        <v>3</v>
      </c>
      <c r="G918" t="s">
        <v>30</v>
      </c>
      <c r="H918" t="s">
        <v>15</v>
      </c>
      <c r="I918" t="s">
        <v>32</v>
      </c>
      <c r="J918" t="s">
        <v>17</v>
      </c>
      <c r="K918">
        <v>9000</v>
      </c>
      <c r="L918" t="s">
        <v>18</v>
      </c>
      <c r="M918">
        <v>27000</v>
      </c>
      <c r="N918" t="s">
        <v>56</v>
      </c>
      <c r="O918">
        <v>1350</v>
      </c>
      <c r="P918">
        <v>25650</v>
      </c>
      <c r="Q918" t="s">
        <v>57</v>
      </c>
    </row>
    <row r="919" spans="1:17">
      <c r="A919">
        <v>918</v>
      </c>
      <c r="B919">
        <v>918</v>
      </c>
      <c r="C919" s="12">
        <v>44781</v>
      </c>
      <c r="D919">
        <v>92</v>
      </c>
      <c r="E919">
        <v>2</v>
      </c>
      <c r="F919">
        <v>1</v>
      </c>
      <c r="G919" t="s">
        <v>19</v>
      </c>
      <c r="H919" t="s">
        <v>15</v>
      </c>
      <c r="I919" t="s">
        <v>21</v>
      </c>
      <c r="J919" t="s">
        <v>17</v>
      </c>
      <c r="K919">
        <v>9000</v>
      </c>
      <c r="L919" t="s">
        <v>18</v>
      </c>
      <c r="M919">
        <v>9000</v>
      </c>
      <c r="N919" t="s">
        <v>19</v>
      </c>
      <c r="O919">
        <v>0</v>
      </c>
      <c r="P919">
        <v>9000</v>
      </c>
      <c r="Q919" t="s">
        <v>58</v>
      </c>
    </row>
    <row r="920" spans="1:17">
      <c r="A920">
        <v>919</v>
      </c>
      <c r="B920">
        <v>919</v>
      </c>
      <c r="C920" s="12">
        <v>44764</v>
      </c>
      <c r="D920">
        <v>55</v>
      </c>
      <c r="E920">
        <v>10</v>
      </c>
      <c r="F920">
        <v>3</v>
      </c>
      <c r="G920" t="s">
        <v>22</v>
      </c>
      <c r="H920" t="s">
        <v>20</v>
      </c>
      <c r="I920" t="s">
        <v>32</v>
      </c>
      <c r="J920" t="s">
        <v>17</v>
      </c>
      <c r="K920">
        <v>9000</v>
      </c>
      <c r="L920" t="s">
        <v>18</v>
      </c>
      <c r="M920">
        <v>27000</v>
      </c>
      <c r="N920" t="s">
        <v>56</v>
      </c>
      <c r="O920">
        <v>1350</v>
      </c>
      <c r="P920">
        <v>25650</v>
      </c>
      <c r="Q920" t="s">
        <v>60</v>
      </c>
    </row>
    <row r="921" spans="1:17">
      <c r="A921">
        <v>920</v>
      </c>
      <c r="B921">
        <v>920</v>
      </c>
      <c r="C921" s="12">
        <v>44656</v>
      </c>
      <c r="D921">
        <v>84</v>
      </c>
      <c r="E921">
        <v>4</v>
      </c>
      <c r="F921">
        <v>3</v>
      </c>
      <c r="G921" t="s">
        <v>30</v>
      </c>
      <c r="H921" t="s">
        <v>15</v>
      </c>
      <c r="I921" t="s">
        <v>24</v>
      </c>
      <c r="J921" t="s">
        <v>17</v>
      </c>
      <c r="K921">
        <v>9000</v>
      </c>
      <c r="L921" t="s">
        <v>25</v>
      </c>
      <c r="M921">
        <v>27000</v>
      </c>
      <c r="N921" t="s">
        <v>56</v>
      </c>
      <c r="O921">
        <v>1350</v>
      </c>
      <c r="P921">
        <v>25650</v>
      </c>
      <c r="Q921" t="s">
        <v>57</v>
      </c>
    </row>
    <row r="922" spans="1:17">
      <c r="A922">
        <v>921</v>
      </c>
      <c r="B922">
        <v>921</v>
      </c>
      <c r="C922" s="12">
        <v>44803</v>
      </c>
      <c r="D922">
        <v>54</v>
      </c>
      <c r="E922">
        <v>11</v>
      </c>
      <c r="F922">
        <v>2</v>
      </c>
      <c r="G922" t="s">
        <v>30</v>
      </c>
      <c r="H922" t="s">
        <v>15</v>
      </c>
      <c r="I922" t="s">
        <v>34</v>
      </c>
      <c r="J922" t="s">
        <v>17</v>
      </c>
      <c r="K922">
        <v>10000</v>
      </c>
      <c r="L922" t="s">
        <v>18</v>
      </c>
      <c r="M922">
        <v>20000</v>
      </c>
      <c r="N922" t="s">
        <v>56</v>
      </c>
      <c r="O922">
        <v>1000</v>
      </c>
      <c r="P922">
        <v>19000</v>
      </c>
      <c r="Q922" t="s">
        <v>58</v>
      </c>
    </row>
    <row r="923" spans="1:17">
      <c r="A923">
        <v>922</v>
      </c>
      <c r="B923">
        <v>922</v>
      </c>
      <c r="C923" s="12">
        <v>44627</v>
      </c>
      <c r="D923">
        <v>80</v>
      </c>
      <c r="E923">
        <v>14</v>
      </c>
      <c r="F923">
        <v>3</v>
      </c>
      <c r="G923" t="s">
        <v>33</v>
      </c>
      <c r="H923" t="s">
        <v>20</v>
      </c>
      <c r="I923" t="s">
        <v>37</v>
      </c>
      <c r="J923" t="s">
        <v>17</v>
      </c>
      <c r="K923">
        <v>10000</v>
      </c>
      <c r="L923" t="s">
        <v>18</v>
      </c>
      <c r="M923">
        <v>30000</v>
      </c>
      <c r="N923" t="s">
        <v>56</v>
      </c>
      <c r="O923">
        <v>1500</v>
      </c>
      <c r="P923">
        <v>28500</v>
      </c>
      <c r="Q923" t="s">
        <v>59</v>
      </c>
    </row>
    <row r="924" spans="1:17">
      <c r="A924">
        <v>923</v>
      </c>
      <c r="B924">
        <v>923</v>
      </c>
      <c r="C924" s="12">
        <v>44572</v>
      </c>
      <c r="D924">
        <v>60</v>
      </c>
      <c r="E924">
        <v>14</v>
      </c>
      <c r="F924">
        <v>3</v>
      </c>
      <c r="G924" t="s">
        <v>30</v>
      </c>
      <c r="H924" t="s">
        <v>15</v>
      </c>
      <c r="I924" t="s">
        <v>37</v>
      </c>
      <c r="J924" t="s">
        <v>17</v>
      </c>
      <c r="K924">
        <v>10000</v>
      </c>
      <c r="L924" t="s">
        <v>18</v>
      </c>
      <c r="M924">
        <v>30000</v>
      </c>
      <c r="N924" t="s">
        <v>56</v>
      </c>
      <c r="O924">
        <v>1500</v>
      </c>
      <c r="P924">
        <v>28500</v>
      </c>
      <c r="Q924" t="s">
        <v>62</v>
      </c>
    </row>
    <row r="925" spans="1:17">
      <c r="A925">
        <v>924</v>
      </c>
      <c r="B925">
        <v>924</v>
      </c>
      <c r="C925" s="12">
        <v>44753</v>
      </c>
      <c r="D925">
        <v>27</v>
      </c>
      <c r="E925">
        <v>9</v>
      </c>
      <c r="F925">
        <v>3</v>
      </c>
      <c r="G925" t="s">
        <v>22</v>
      </c>
      <c r="H925" t="s">
        <v>20</v>
      </c>
      <c r="I925" t="s">
        <v>31</v>
      </c>
      <c r="J925" t="s">
        <v>17</v>
      </c>
      <c r="K925">
        <v>9000</v>
      </c>
      <c r="L925" t="s">
        <v>25</v>
      </c>
      <c r="M925">
        <v>27000</v>
      </c>
      <c r="N925" t="s">
        <v>56</v>
      </c>
      <c r="O925">
        <v>1350</v>
      </c>
      <c r="P925">
        <v>25650</v>
      </c>
      <c r="Q925" t="s">
        <v>60</v>
      </c>
    </row>
    <row r="926" spans="1:17">
      <c r="A926">
        <v>925</v>
      </c>
      <c r="B926">
        <v>925</v>
      </c>
      <c r="C926" s="12">
        <v>44619</v>
      </c>
      <c r="D926">
        <v>90</v>
      </c>
      <c r="E926">
        <v>14</v>
      </c>
      <c r="F926">
        <v>1</v>
      </c>
      <c r="G926" t="s">
        <v>45</v>
      </c>
      <c r="H926" t="s">
        <v>20</v>
      </c>
      <c r="I926" t="s">
        <v>37</v>
      </c>
      <c r="J926" t="s">
        <v>17</v>
      </c>
      <c r="K926">
        <v>10000</v>
      </c>
      <c r="L926" t="s">
        <v>18</v>
      </c>
      <c r="M926">
        <v>10000</v>
      </c>
      <c r="N926" t="s">
        <v>56</v>
      </c>
      <c r="O926">
        <v>500</v>
      </c>
      <c r="P926">
        <v>9500</v>
      </c>
      <c r="Q926" t="s">
        <v>61</v>
      </c>
    </row>
    <row r="927" spans="1:17">
      <c r="A927">
        <v>926</v>
      </c>
      <c r="B927">
        <v>926</v>
      </c>
      <c r="C927" s="12">
        <v>44668</v>
      </c>
      <c r="D927">
        <v>66</v>
      </c>
      <c r="E927">
        <v>16</v>
      </c>
      <c r="F927">
        <v>2</v>
      </c>
      <c r="G927" t="s">
        <v>14</v>
      </c>
      <c r="H927" t="s">
        <v>15</v>
      </c>
      <c r="I927" t="s">
        <v>39</v>
      </c>
      <c r="J927" t="s">
        <v>17</v>
      </c>
      <c r="K927">
        <v>10000</v>
      </c>
      <c r="L927" t="s">
        <v>18</v>
      </c>
      <c r="M927">
        <v>20000</v>
      </c>
      <c r="N927" t="s">
        <v>56</v>
      </c>
      <c r="O927">
        <v>1000</v>
      </c>
      <c r="P927">
        <v>19000</v>
      </c>
      <c r="Q927" t="s">
        <v>57</v>
      </c>
    </row>
    <row r="928" spans="1:17">
      <c r="A928">
        <v>927</v>
      </c>
      <c r="B928">
        <v>927</v>
      </c>
      <c r="C928" s="12">
        <v>44748</v>
      </c>
      <c r="D928">
        <v>89</v>
      </c>
      <c r="E928">
        <v>3</v>
      </c>
      <c r="F928">
        <v>2</v>
      </c>
      <c r="G928" t="s">
        <v>22</v>
      </c>
      <c r="H928" t="s">
        <v>15</v>
      </c>
      <c r="I928" t="s">
        <v>23</v>
      </c>
      <c r="J928" t="s">
        <v>17</v>
      </c>
      <c r="K928">
        <v>9000</v>
      </c>
      <c r="L928" t="s">
        <v>18</v>
      </c>
      <c r="M928">
        <v>18000</v>
      </c>
      <c r="N928" t="s">
        <v>56</v>
      </c>
      <c r="O928">
        <v>900</v>
      </c>
      <c r="P928">
        <v>17100</v>
      </c>
      <c r="Q928" t="s">
        <v>60</v>
      </c>
    </row>
    <row r="929" spans="1:17">
      <c r="A929">
        <v>928</v>
      </c>
      <c r="B929">
        <v>928</v>
      </c>
      <c r="C929" s="12">
        <v>44564</v>
      </c>
      <c r="D929">
        <v>61</v>
      </c>
      <c r="E929">
        <v>6</v>
      </c>
      <c r="F929">
        <v>1</v>
      </c>
      <c r="G929" t="s">
        <v>33</v>
      </c>
      <c r="H929" t="s">
        <v>20</v>
      </c>
      <c r="I929" t="s">
        <v>27</v>
      </c>
      <c r="J929" t="s">
        <v>17</v>
      </c>
      <c r="K929">
        <v>9000</v>
      </c>
      <c r="L929" t="s">
        <v>25</v>
      </c>
      <c r="M929">
        <v>9000</v>
      </c>
      <c r="N929" t="s">
        <v>56</v>
      </c>
      <c r="O929">
        <v>450</v>
      </c>
      <c r="P929">
        <v>8550</v>
      </c>
      <c r="Q929" t="s">
        <v>62</v>
      </c>
    </row>
    <row r="930" spans="1:17">
      <c r="A930">
        <v>929</v>
      </c>
      <c r="B930">
        <v>929</v>
      </c>
      <c r="C930" s="12">
        <v>44575</v>
      </c>
      <c r="D930">
        <v>47</v>
      </c>
      <c r="E930">
        <v>3</v>
      </c>
      <c r="F930">
        <v>3</v>
      </c>
      <c r="G930" t="s">
        <v>30</v>
      </c>
      <c r="H930" t="s">
        <v>15</v>
      </c>
      <c r="I930" t="s">
        <v>23</v>
      </c>
      <c r="J930" t="s">
        <v>17</v>
      </c>
      <c r="K930">
        <v>9000</v>
      </c>
      <c r="L930" t="s">
        <v>18</v>
      </c>
      <c r="M930">
        <v>27000</v>
      </c>
      <c r="N930" t="s">
        <v>56</v>
      </c>
      <c r="O930">
        <v>1350</v>
      </c>
      <c r="P930">
        <v>25650</v>
      </c>
      <c r="Q930" t="s">
        <v>62</v>
      </c>
    </row>
    <row r="931" spans="1:17">
      <c r="A931">
        <v>930</v>
      </c>
      <c r="B931">
        <v>930</v>
      </c>
      <c r="C931" s="12">
        <v>44748</v>
      </c>
      <c r="D931">
        <v>22</v>
      </c>
      <c r="E931">
        <v>7</v>
      </c>
      <c r="F931">
        <v>2</v>
      </c>
      <c r="G931" t="s">
        <v>30</v>
      </c>
      <c r="H931" t="s">
        <v>15</v>
      </c>
      <c r="I931" t="s">
        <v>28</v>
      </c>
      <c r="J931" t="s">
        <v>17</v>
      </c>
      <c r="K931">
        <v>9000</v>
      </c>
      <c r="L931" t="s">
        <v>25</v>
      </c>
      <c r="M931">
        <v>18000</v>
      </c>
      <c r="N931" t="s">
        <v>56</v>
      </c>
      <c r="O931">
        <v>900</v>
      </c>
      <c r="P931">
        <v>17100</v>
      </c>
      <c r="Q931" t="s">
        <v>60</v>
      </c>
    </row>
    <row r="932" spans="1:17">
      <c r="A932">
        <v>931</v>
      </c>
      <c r="B932">
        <v>931</v>
      </c>
      <c r="C932" s="12">
        <v>44778</v>
      </c>
      <c r="D932">
        <v>68</v>
      </c>
      <c r="E932">
        <v>6</v>
      </c>
      <c r="F932">
        <v>3</v>
      </c>
      <c r="G932" t="s">
        <v>19</v>
      </c>
      <c r="H932" t="s">
        <v>15</v>
      </c>
      <c r="I932" t="s">
        <v>27</v>
      </c>
      <c r="J932" t="s">
        <v>17</v>
      </c>
      <c r="K932">
        <v>9000</v>
      </c>
      <c r="L932" t="s">
        <v>25</v>
      </c>
      <c r="M932">
        <v>27000</v>
      </c>
      <c r="N932" t="s">
        <v>19</v>
      </c>
      <c r="O932">
        <v>0</v>
      </c>
      <c r="P932">
        <v>27000</v>
      </c>
      <c r="Q932" t="s">
        <v>58</v>
      </c>
    </row>
    <row r="933" spans="1:17">
      <c r="A933">
        <v>932</v>
      </c>
      <c r="B933">
        <v>932</v>
      </c>
      <c r="C933" s="12">
        <v>44786</v>
      </c>
      <c r="D933">
        <v>80</v>
      </c>
      <c r="E933">
        <v>15</v>
      </c>
      <c r="F933">
        <v>3</v>
      </c>
      <c r="G933" t="s">
        <v>30</v>
      </c>
      <c r="H933" t="s">
        <v>20</v>
      </c>
      <c r="I933" t="s">
        <v>38</v>
      </c>
      <c r="J933" t="s">
        <v>17</v>
      </c>
      <c r="K933">
        <v>10000</v>
      </c>
      <c r="L933" t="s">
        <v>18</v>
      </c>
      <c r="M933">
        <v>30000</v>
      </c>
      <c r="N933" t="s">
        <v>56</v>
      </c>
      <c r="O933">
        <v>1500</v>
      </c>
      <c r="P933">
        <v>28500</v>
      </c>
      <c r="Q933" t="s">
        <v>58</v>
      </c>
    </row>
    <row r="934" spans="1:17">
      <c r="A934">
        <v>933</v>
      </c>
      <c r="B934">
        <v>933</v>
      </c>
      <c r="C934" s="12">
        <v>44611</v>
      </c>
      <c r="D934">
        <v>87</v>
      </c>
      <c r="E934">
        <v>8</v>
      </c>
      <c r="F934">
        <v>2</v>
      </c>
      <c r="G934" t="s">
        <v>19</v>
      </c>
      <c r="H934" t="s">
        <v>20</v>
      </c>
      <c r="I934" t="s">
        <v>29</v>
      </c>
      <c r="J934" t="s">
        <v>17</v>
      </c>
      <c r="K934">
        <v>9000</v>
      </c>
      <c r="L934" t="s">
        <v>25</v>
      </c>
      <c r="M934">
        <v>18000</v>
      </c>
      <c r="N934" t="s">
        <v>19</v>
      </c>
      <c r="O934">
        <v>0</v>
      </c>
      <c r="P934">
        <v>18000</v>
      </c>
      <c r="Q934" t="s">
        <v>61</v>
      </c>
    </row>
    <row r="935" spans="1:17">
      <c r="A935">
        <v>934</v>
      </c>
      <c r="B935">
        <v>934</v>
      </c>
      <c r="C935" s="12">
        <v>44577</v>
      </c>
      <c r="D935">
        <v>33</v>
      </c>
      <c r="E935">
        <v>9</v>
      </c>
      <c r="F935">
        <v>3</v>
      </c>
      <c r="G935" t="s">
        <v>33</v>
      </c>
      <c r="H935" t="s">
        <v>15</v>
      </c>
      <c r="I935" t="s">
        <v>31</v>
      </c>
      <c r="J935" t="s">
        <v>17</v>
      </c>
      <c r="K935">
        <v>9000</v>
      </c>
      <c r="L935" t="s">
        <v>25</v>
      </c>
      <c r="M935">
        <v>27000</v>
      </c>
      <c r="N935" t="s">
        <v>56</v>
      </c>
      <c r="O935">
        <v>1350</v>
      </c>
      <c r="P935">
        <v>25650</v>
      </c>
      <c r="Q935" t="s">
        <v>62</v>
      </c>
    </row>
    <row r="936" spans="1:17">
      <c r="A936">
        <v>935</v>
      </c>
      <c r="B936">
        <v>935</v>
      </c>
      <c r="C936" s="12">
        <v>44643</v>
      </c>
      <c r="D936">
        <v>57</v>
      </c>
      <c r="E936">
        <v>5</v>
      </c>
      <c r="F936">
        <v>2</v>
      </c>
      <c r="G936" t="s">
        <v>30</v>
      </c>
      <c r="H936" t="s">
        <v>15</v>
      </c>
      <c r="I936" t="s">
        <v>26</v>
      </c>
      <c r="J936" t="s">
        <v>17</v>
      </c>
      <c r="K936">
        <v>9000</v>
      </c>
      <c r="L936" t="s">
        <v>25</v>
      </c>
      <c r="M936">
        <v>18000</v>
      </c>
      <c r="N936" t="s">
        <v>56</v>
      </c>
      <c r="O936">
        <v>900</v>
      </c>
      <c r="P936">
        <v>17100</v>
      </c>
      <c r="Q936" t="s">
        <v>59</v>
      </c>
    </row>
    <row r="937" spans="1:17">
      <c r="A937">
        <v>936</v>
      </c>
      <c r="B937">
        <v>936</v>
      </c>
      <c r="C937" s="12">
        <v>44730</v>
      </c>
      <c r="D937">
        <v>74</v>
      </c>
      <c r="E937">
        <v>17</v>
      </c>
      <c r="F937">
        <v>3</v>
      </c>
      <c r="G937" t="s">
        <v>14</v>
      </c>
      <c r="H937" t="s">
        <v>15</v>
      </c>
      <c r="I937" t="s">
        <v>40</v>
      </c>
      <c r="J937" t="s">
        <v>17</v>
      </c>
      <c r="K937">
        <v>10000</v>
      </c>
      <c r="L937" t="s">
        <v>18</v>
      </c>
      <c r="M937">
        <v>30000</v>
      </c>
      <c r="N937" t="s">
        <v>56</v>
      </c>
      <c r="O937">
        <v>1500</v>
      </c>
      <c r="P937">
        <v>28500</v>
      </c>
      <c r="Q937" t="s">
        <v>63</v>
      </c>
    </row>
    <row r="938" spans="1:17">
      <c r="A938">
        <v>937</v>
      </c>
      <c r="B938">
        <v>937</v>
      </c>
      <c r="C938" s="12">
        <v>44645</v>
      </c>
      <c r="D938">
        <v>40</v>
      </c>
      <c r="E938">
        <v>2</v>
      </c>
      <c r="F938">
        <v>2</v>
      </c>
      <c r="G938" t="s">
        <v>22</v>
      </c>
      <c r="H938" t="s">
        <v>20</v>
      </c>
      <c r="I938" t="s">
        <v>21</v>
      </c>
      <c r="J938" t="s">
        <v>17</v>
      </c>
      <c r="K938">
        <v>9000</v>
      </c>
      <c r="L938" t="s">
        <v>18</v>
      </c>
      <c r="M938">
        <v>18000</v>
      </c>
      <c r="N938" t="s">
        <v>56</v>
      </c>
      <c r="O938">
        <v>900</v>
      </c>
      <c r="P938">
        <v>17100</v>
      </c>
      <c r="Q938" t="s">
        <v>59</v>
      </c>
    </row>
    <row r="939" spans="1:17">
      <c r="A939">
        <v>938</v>
      </c>
      <c r="B939">
        <v>938</v>
      </c>
      <c r="C939" s="12">
        <v>44571</v>
      </c>
      <c r="D939">
        <v>91</v>
      </c>
      <c r="E939">
        <v>12</v>
      </c>
      <c r="F939">
        <v>2</v>
      </c>
      <c r="G939" t="s">
        <v>33</v>
      </c>
      <c r="H939" t="s">
        <v>15</v>
      </c>
      <c r="I939" t="s">
        <v>35</v>
      </c>
      <c r="J939" t="s">
        <v>17</v>
      </c>
      <c r="K939">
        <v>10000</v>
      </c>
      <c r="L939" t="s">
        <v>18</v>
      </c>
      <c r="M939">
        <v>20000</v>
      </c>
      <c r="N939" t="s">
        <v>56</v>
      </c>
      <c r="O939">
        <v>1000</v>
      </c>
      <c r="P939">
        <v>19000</v>
      </c>
      <c r="Q939" t="s">
        <v>62</v>
      </c>
    </row>
    <row r="940" spans="1:17">
      <c r="A940">
        <v>939</v>
      </c>
      <c r="B940">
        <v>939</v>
      </c>
      <c r="C940" s="12">
        <v>44650</v>
      </c>
      <c r="D940">
        <v>64</v>
      </c>
      <c r="E940">
        <v>11</v>
      </c>
      <c r="F940">
        <v>2</v>
      </c>
      <c r="G940" t="s">
        <v>22</v>
      </c>
      <c r="H940" t="s">
        <v>15</v>
      </c>
      <c r="I940" t="s">
        <v>34</v>
      </c>
      <c r="J940" t="s">
        <v>17</v>
      </c>
      <c r="K940">
        <v>10000</v>
      </c>
      <c r="L940" t="s">
        <v>18</v>
      </c>
      <c r="M940">
        <v>20000</v>
      </c>
      <c r="N940" t="s">
        <v>56</v>
      </c>
      <c r="O940">
        <v>1000</v>
      </c>
      <c r="P940">
        <v>19000</v>
      </c>
      <c r="Q940" t="s">
        <v>59</v>
      </c>
    </row>
    <row r="941" spans="1:17">
      <c r="A941">
        <v>940</v>
      </c>
      <c r="B941">
        <v>940</v>
      </c>
      <c r="C941" s="12">
        <v>44564</v>
      </c>
      <c r="D941">
        <v>17</v>
      </c>
      <c r="E941">
        <v>1</v>
      </c>
      <c r="F941">
        <v>1</v>
      </c>
      <c r="G941" t="s">
        <v>30</v>
      </c>
      <c r="H941" t="s">
        <v>15</v>
      </c>
      <c r="I941" t="s">
        <v>16</v>
      </c>
      <c r="J941" t="s">
        <v>17</v>
      </c>
      <c r="K941">
        <v>9000</v>
      </c>
      <c r="L941" t="s">
        <v>18</v>
      </c>
      <c r="M941">
        <v>9000</v>
      </c>
      <c r="N941" t="s">
        <v>56</v>
      </c>
      <c r="O941">
        <v>450</v>
      </c>
      <c r="P941">
        <v>8550</v>
      </c>
      <c r="Q941" t="s">
        <v>62</v>
      </c>
    </row>
    <row r="942" spans="1:17">
      <c r="A942">
        <v>941</v>
      </c>
      <c r="B942">
        <v>941</v>
      </c>
      <c r="C942" s="12">
        <v>44736</v>
      </c>
      <c r="D942">
        <v>83</v>
      </c>
      <c r="E942">
        <v>1</v>
      </c>
      <c r="F942">
        <v>1</v>
      </c>
      <c r="G942" t="s">
        <v>22</v>
      </c>
      <c r="H942" t="s">
        <v>20</v>
      </c>
      <c r="I942" t="s">
        <v>16</v>
      </c>
      <c r="J942" t="s">
        <v>17</v>
      </c>
      <c r="K942">
        <v>9000</v>
      </c>
      <c r="L942" t="s">
        <v>18</v>
      </c>
      <c r="M942">
        <v>9000</v>
      </c>
      <c r="N942" t="s">
        <v>56</v>
      </c>
      <c r="O942">
        <v>450</v>
      </c>
      <c r="P942">
        <v>8550</v>
      </c>
      <c r="Q942" t="s">
        <v>63</v>
      </c>
    </row>
    <row r="943" spans="1:17">
      <c r="A943">
        <v>942</v>
      </c>
      <c r="B943">
        <v>942</v>
      </c>
      <c r="C943" s="12">
        <v>44664</v>
      </c>
      <c r="D943">
        <v>69</v>
      </c>
      <c r="E943">
        <v>14</v>
      </c>
      <c r="F943">
        <v>2</v>
      </c>
      <c r="G943" t="s">
        <v>22</v>
      </c>
      <c r="H943" t="s">
        <v>20</v>
      </c>
      <c r="I943" t="s">
        <v>37</v>
      </c>
      <c r="J943" t="s">
        <v>17</v>
      </c>
      <c r="K943">
        <v>10000</v>
      </c>
      <c r="L943" t="s">
        <v>18</v>
      </c>
      <c r="M943">
        <v>20000</v>
      </c>
      <c r="N943" t="s">
        <v>56</v>
      </c>
      <c r="O943">
        <v>1000</v>
      </c>
      <c r="P943">
        <v>19000</v>
      </c>
      <c r="Q943" t="s">
        <v>57</v>
      </c>
    </row>
    <row r="944" spans="1:17">
      <c r="A944">
        <v>943</v>
      </c>
      <c r="B944">
        <v>943</v>
      </c>
      <c r="C944" s="12">
        <v>44711</v>
      </c>
      <c r="D944">
        <v>35</v>
      </c>
      <c r="E944">
        <v>1</v>
      </c>
      <c r="F944">
        <v>2</v>
      </c>
      <c r="G944" t="s">
        <v>19</v>
      </c>
      <c r="H944" t="s">
        <v>15</v>
      </c>
      <c r="I944" t="s">
        <v>16</v>
      </c>
      <c r="J944" t="s">
        <v>17</v>
      </c>
      <c r="K944">
        <v>9000</v>
      </c>
      <c r="L944" t="s">
        <v>18</v>
      </c>
      <c r="M944">
        <v>18000</v>
      </c>
      <c r="N944" t="s">
        <v>19</v>
      </c>
      <c r="O944">
        <v>0</v>
      </c>
      <c r="P944">
        <v>18000</v>
      </c>
      <c r="Q944" t="s">
        <v>64</v>
      </c>
    </row>
    <row r="945" spans="1:17">
      <c r="A945">
        <v>944</v>
      </c>
      <c r="B945">
        <v>944</v>
      </c>
      <c r="C945" s="12">
        <v>44602</v>
      </c>
      <c r="D945">
        <v>44</v>
      </c>
      <c r="E945">
        <v>8</v>
      </c>
      <c r="F945">
        <v>3</v>
      </c>
      <c r="G945" t="s">
        <v>19</v>
      </c>
      <c r="H945" t="s">
        <v>20</v>
      </c>
      <c r="I945" t="s">
        <v>29</v>
      </c>
      <c r="J945" t="s">
        <v>17</v>
      </c>
      <c r="K945">
        <v>9000</v>
      </c>
      <c r="L945" t="s">
        <v>25</v>
      </c>
      <c r="M945">
        <v>27000</v>
      </c>
      <c r="N945" t="s">
        <v>19</v>
      </c>
      <c r="O945">
        <v>0</v>
      </c>
      <c r="P945">
        <v>27000</v>
      </c>
      <c r="Q945" t="s">
        <v>61</v>
      </c>
    </row>
    <row r="946" spans="1:17">
      <c r="A946">
        <v>945</v>
      </c>
      <c r="B946">
        <v>945</v>
      </c>
      <c r="C946" s="12">
        <v>44627</v>
      </c>
      <c r="D946">
        <v>4</v>
      </c>
      <c r="E946">
        <v>1</v>
      </c>
      <c r="F946">
        <v>2</v>
      </c>
      <c r="G946" t="s">
        <v>22</v>
      </c>
      <c r="H946" t="s">
        <v>15</v>
      </c>
      <c r="I946" t="s">
        <v>16</v>
      </c>
      <c r="J946" t="s">
        <v>17</v>
      </c>
      <c r="K946">
        <v>9000</v>
      </c>
      <c r="L946" t="s">
        <v>18</v>
      </c>
      <c r="M946">
        <v>18000</v>
      </c>
      <c r="N946" t="s">
        <v>56</v>
      </c>
      <c r="O946">
        <v>900</v>
      </c>
      <c r="P946">
        <v>17100</v>
      </c>
      <c r="Q946" t="s">
        <v>59</v>
      </c>
    </row>
    <row r="947" spans="1:17">
      <c r="A947">
        <v>946</v>
      </c>
      <c r="B947">
        <v>946</v>
      </c>
      <c r="C947" s="12">
        <v>44773</v>
      </c>
      <c r="D947">
        <v>29</v>
      </c>
      <c r="E947">
        <v>8</v>
      </c>
      <c r="F947">
        <v>1</v>
      </c>
      <c r="G947" t="s">
        <v>22</v>
      </c>
      <c r="H947" t="s">
        <v>15</v>
      </c>
      <c r="I947" t="s">
        <v>29</v>
      </c>
      <c r="J947" t="s">
        <v>17</v>
      </c>
      <c r="K947">
        <v>9000</v>
      </c>
      <c r="L947" t="s">
        <v>25</v>
      </c>
      <c r="M947">
        <v>9000</v>
      </c>
      <c r="N947" t="s">
        <v>56</v>
      </c>
      <c r="O947">
        <v>450</v>
      </c>
      <c r="P947">
        <v>8550</v>
      </c>
      <c r="Q947" t="s">
        <v>60</v>
      </c>
    </row>
    <row r="948" spans="1:17">
      <c r="A948">
        <v>947</v>
      </c>
      <c r="B948">
        <v>947</v>
      </c>
      <c r="C948" s="12">
        <v>44652</v>
      </c>
      <c r="D948">
        <v>3</v>
      </c>
      <c r="E948">
        <v>8</v>
      </c>
      <c r="F948">
        <v>3</v>
      </c>
      <c r="G948" t="s">
        <v>19</v>
      </c>
      <c r="H948" t="s">
        <v>15</v>
      </c>
      <c r="I948" t="s">
        <v>29</v>
      </c>
      <c r="J948" t="s">
        <v>17</v>
      </c>
      <c r="K948">
        <v>9000</v>
      </c>
      <c r="L948" t="s">
        <v>25</v>
      </c>
      <c r="M948">
        <v>27000</v>
      </c>
      <c r="N948" t="s">
        <v>19</v>
      </c>
      <c r="O948">
        <v>0</v>
      </c>
      <c r="P948">
        <v>27000</v>
      </c>
      <c r="Q948" t="s">
        <v>57</v>
      </c>
    </row>
    <row r="949" spans="1:17">
      <c r="A949">
        <v>948</v>
      </c>
      <c r="B949">
        <v>948</v>
      </c>
      <c r="C949" s="12">
        <v>44758</v>
      </c>
      <c r="D949">
        <v>42</v>
      </c>
      <c r="E949">
        <v>10</v>
      </c>
      <c r="F949">
        <v>1</v>
      </c>
      <c r="G949" t="s">
        <v>45</v>
      </c>
      <c r="H949" t="s">
        <v>20</v>
      </c>
      <c r="I949" t="s">
        <v>32</v>
      </c>
      <c r="J949" t="s">
        <v>17</v>
      </c>
      <c r="K949">
        <v>9000</v>
      </c>
      <c r="L949" t="s">
        <v>18</v>
      </c>
      <c r="M949">
        <v>9000</v>
      </c>
      <c r="N949" t="s">
        <v>56</v>
      </c>
      <c r="O949">
        <v>450</v>
      </c>
      <c r="P949">
        <v>8550</v>
      </c>
      <c r="Q949" t="s">
        <v>60</v>
      </c>
    </row>
    <row r="950" spans="1:17">
      <c r="A950">
        <v>949</v>
      </c>
      <c r="B950">
        <v>949</v>
      </c>
      <c r="C950" s="12">
        <v>44650</v>
      </c>
      <c r="D950">
        <v>76</v>
      </c>
      <c r="E950">
        <v>11</v>
      </c>
      <c r="F950">
        <v>1</v>
      </c>
      <c r="G950" t="s">
        <v>19</v>
      </c>
      <c r="H950" t="s">
        <v>20</v>
      </c>
      <c r="I950" t="s">
        <v>34</v>
      </c>
      <c r="J950" t="s">
        <v>17</v>
      </c>
      <c r="K950">
        <v>10000</v>
      </c>
      <c r="L950" t="s">
        <v>18</v>
      </c>
      <c r="M950">
        <v>10000</v>
      </c>
      <c r="N950" t="s">
        <v>19</v>
      </c>
      <c r="O950">
        <v>0</v>
      </c>
      <c r="P950">
        <v>10000</v>
      </c>
      <c r="Q950" t="s">
        <v>59</v>
      </c>
    </row>
    <row r="951" spans="1:17">
      <c r="A951">
        <v>950</v>
      </c>
      <c r="B951">
        <v>950</v>
      </c>
      <c r="C951" s="12">
        <v>44775</v>
      </c>
      <c r="D951">
        <v>37</v>
      </c>
      <c r="E951">
        <v>11</v>
      </c>
      <c r="F951">
        <v>3</v>
      </c>
      <c r="G951" t="s">
        <v>19</v>
      </c>
      <c r="H951" t="s">
        <v>15</v>
      </c>
      <c r="I951" t="s">
        <v>34</v>
      </c>
      <c r="J951" t="s">
        <v>17</v>
      </c>
      <c r="K951">
        <v>10000</v>
      </c>
      <c r="L951" t="s">
        <v>18</v>
      </c>
      <c r="M951">
        <v>30000</v>
      </c>
      <c r="N951" t="s">
        <v>19</v>
      </c>
      <c r="O951">
        <v>0</v>
      </c>
      <c r="P951">
        <v>30000</v>
      </c>
      <c r="Q951" t="s">
        <v>58</v>
      </c>
    </row>
    <row r="952" spans="1:17">
      <c r="A952">
        <v>951</v>
      </c>
      <c r="B952">
        <v>951</v>
      </c>
      <c r="C952" s="12">
        <v>44727</v>
      </c>
      <c r="D952">
        <v>88</v>
      </c>
      <c r="E952">
        <v>18</v>
      </c>
      <c r="F952">
        <v>3</v>
      </c>
      <c r="G952" t="s">
        <v>19</v>
      </c>
      <c r="H952" t="s">
        <v>15</v>
      </c>
      <c r="I952" t="s">
        <v>41</v>
      </c>
      <c r="J952" t="s">
        <v>17</v>
      </c>
      <c r="K952">
        <v>9000</v>
      </c>
      <c r="L952" t="s">
        <v>18</v>
      </c>
      <c r="M952">
        <v>27000</v>
      </c>
      <c r="N952" t="s">
        <v>19</v>
      </c>
      <c r="O952">
        <v>0</v>
      </c>
      <c r="P952">
        <v>27000</v>
      </c>
      <c r="Q952" t="s">
        <v>63</v>
      </c>
    </row>
    <row r="953" spans="1:17">
      <c r="A953">
        <v>952</v>
      </c>
      <c r="B953">
        <v>952</v>
      </c>
      <c r="C953" s="12">
        <v>44742</v>
      </c>
      <c r="D953">
        <v>41</v>
      </c>
      <c r="E953">
        <v>16</v>
      </c>
      <c r="F953">
        <v>3</v>
      </c>
      <c r="G953" t="s">
        <v>33</v>
      </c>
      <c r="H953" t="s">
        <v>15</v>
      </c>
      <c r="I953" t="s">
        <v>39</v>
      </c>
      <c r="J953" t="s">
        <v>17</v>
      </c>
      <c r="K953">
        <v>10000</v>
      </c>
      <c r="L953" t="s">
        <v>18</v>
      </c>
      <c r="M953">
        <v>30000</v>
      </c>
      <c r="N953" t="s">
        <v>56</v>
      </c>
      <c r="O953">
        <v>1500</v>
      </c>
      <c r="P953">
        <v>28500</v>
      </c>
      <c r="Q953" t="s">
        <v>63</v>
      </c>
    </row>
    <row r="954" spans="1:17">
      <c r="A954">
        <v>953</v>
      </c>
      <c r="B954">
        <v>953</v>
      </c>
      <c r="C954" s="12">
        <v>44619</v>
      </c>
      <c r="D954">
        <v>77</v>
      </c>
      <c r="E954">
        <v>1</v>
      </c>
      <c r="F954">
        <v>3</v>
      </c>
      <c r="G954" t="s">
        <v>33</v>
      </c>
      <c r="H954" t="s">
        <v>15</v>
      </c>
      <c r="I954" t="s">
        <v>16</v>
      </c>
      <c r="J954" t="s">
        <v>17</v>
      </c>
      <c r="K954">
        <v>9000</v>
      </c>
      <c r="L954" t="s">
        <v>18</v>
      </c>
      <c r="M954">
        <v>27000</v>
      </c>
      <c r="N954" t="s">
        <v>56</v>
      </c>
      <c r="O954">
        <v>1350</v>
      </c>
      <c r="P954">
        <v>25650</v>
      </c>
      <c r="Q954" t="s">
        <v>61</v>
      </c>
    </row>
    <row r="955" spans="1:17">
      <c r="A955">
        <v>954</v>
      </c>
      <c r="B955">
        <v>954</v>
      </c>
      <c r="C955" s="12">
        <v>44629</v>
      </c>
      <c r="D955">
        <v>89</v>
      </c>
      <c r="E955">
        <v>9</v>
      </c>
      <c r="F955">
        <v>1</v>
      </c>
      <c r="G955" t="s">
        <v>14</v>
      </c>
      <c r="H955" t="s">
        <v>20</v>
      </c>
      <c r="I955" t="s">
        <v>31</v>
      </c>
      <c r="J955" t="s">
        <v>17</v>
      </c>
      <c r="K955">
        <v>9000</v>
      </c>
      <c r="L955" t="s">
        <v>25</v>
      </c>
      <c r="M955">
        <v>9000</v>
      </c>
      <c r="N955" t="s">
        <v>56</v>
      </c>
      <c r="O955">
        <v>450</v>
      </c>
      <c r="P955">
        <v>8550</v>
      </c>
      <c r="Q955" t="s">
        <v>59</v>
      </c>
    </row>
    <row r="956" spans="1:17">
      <c r="A956">
        <v>955</v>
      </c>
      <c r="B956">
        <v>955</v>
      </c>
      <c r="C956" s="12">
        <v>44602</v>
      </c>
      <c r="D956">
        <v>9</v>
      </c>
      <c r="E956">
        <v>3</v>
      </c>
      <c r="F956">
        <v>1</v>
      </c>
      <c r="G956" t="s">
        <v>30</v>
      </c>
      <c r="H956" t="s">
        <v>20</v>
      </c>
      <c r="I956" t="s">
        <v>23</v>
      </c>
      <c r="J956" t="s">
        <v>17</v>
      </c>
      <c r="K956">
        <v>9000</v>
      </c>
      <c r="L956" t="s">
        <v>18</v>
      </c>
      <c r="M956">
        <v>9000</v>
      </c>
      <c r="N956" t="s">
        <v>56</v>
      </c>
      <c r="O956">
        <v>450</v>
      </c>
      <c r="P956">
        <v>8550</v>
      </c>
      <c r="Q956" t="s">
        <v>61</v>
      </c>
    </row>
    <row r="957" spans="1:17">
      <c r="A957">
        <v>956</v>
      </c>
      <c r="B957">
        <v>956</v>
      </c>
      <c r="C957" s="12">
        <v>44654</v>
      </c>
      <c r="D957">
        <v>96</v>
      </c>
      <c r="E957">
        <v>6</v>
      </c>
      <c r="F957">
        <v>1</v>
      </c>
      <c r="G957" t="s">
        <v>19</v>
      </c>
      <c r="H957" t="s">
        <v>20</v>
      </c>
      <c r="I957" t="s">
        <v>27</v>
      </c>
      <c r="J957" t="s">
        <v>17</v>
      </c>
      <c r="K957">
        <v>9000</v>
      </c>
      <c r="L957" t="s">
        <v>25</v>
      </c>
      <c r="M957">
        <v>9000</v>
      </c>
      <c r="N957" t="s">
        <v>19</v>
      </c>
      <c r="O957">
        <v>0</v>
      </c>
      <c r="P957">
        <v>9000</v>
      </c>
      <c r="Q957" t="s">
        <v>57</v>
      </c>
    </row>
    <row r="958" spans="1:17">
      <c r="A958">
        <v>957</v>
      </c>
      <c r="B958">
        <v>957</v>
      </c>
      <c r="C958" s="12">
        <v>44692</v>
      </c>
      <c r="D958">
        <v>72</v>
      </c>
      <c r="E958">
        <v>17</v>
      </c>
      <c r="F958">
        <v>2</v>
      </c>
      <c r="G958" t="s">
        <v>22</v>
      </c>
      <c r="H958" t="s">
        <v>15</v>
      </c>
      <c r="I958" t="s">
        <v>40</v>
      </c>
      <c r="J958" t="s">
        <v>17</v>
      </c>
      <c r="K958">
        <v>10000</v>
      </c>
      <c r="L958" t="s">
        <v>18</v>
      </c>
      <c r="M958">
        <v>20000</v>
      </c>
      <c r="N958" t="s">
        <v>56</v>
      </c>
      <c r="O958">
        <v>1000</v>
      </c>
      <c r="P958">
        <v>19000</v>
      </c>
      <c r="Q958" t="s">
        <v>64</v>
      </c>
    </row>
    <row r="959" spans="1:17">
      <c r="A959">
        <v>958</v>
      </c>
      <c r="B959">
        <v>958</v>
      </c>
      <c r="C959" s="12">
        <v>44661</v>
      </c>
      <c r="D959">
        <v>90</v>
      </c>
      <c r="E959">
        <v>16</v>
      </c>
      <c r="F959">
        <v>1</v>
      </c>
      <c r="G959" t="s">
        <v>22</v>
      </c>
      <c r="H959" t="s">
        <v>20</v>
      </c>
      <c r="I959" t="s">
        <v>39</v>
      </c>
      <c r="J959" t="s">
        <v>17</v>
      </c>
      <c r="K959">
        <v>10000</v>
      </c>
      <c r="L959" t="s">
        <v>18</v>
      </c>
      <c r="M959">
        <v>10000</v>
      </c>
      <c r="N959" t="s">
        <v>56</v>
      </c>
      <c r="O959">
        <v>500</v>
      </c>
      <c r="P959">
        <v>9500</v>
      </c>
      <c r="Q959" t="s">
        <v>57</v>
      </c>
    </row>
    <row r="960" spans="1:17">
      <c r="A960">
        <v>959</v>
      </c>
      <c r="B960">
        <v>959</v>
      </c>
      <c r="C960" s="12">
        <v>44762</v>
      </c>
      <c r="D960">
        <v>1</v>
      </c>
      <c r="E960">
        <v>7</v>
      </c>
      <c r="F960">
        <v>1</v>
      </c>
      <c r="G960" t="s">
        <v>14</v>
      </c>
      <c r="H960" t="s">
        <v>20</v>
      </c>
      <c r="I960" t="s">
        <v>28</v>
      </c>
      <c r="J960" t="s">
        <v>17</v>
      </c>
      <c r="K960">
        <v>9000</v>
      </c>
      <c r="L960" t="s">
        <v>25</v>
      </c>
      <c r="M960">
        <v>9000</v>
      </c>
      <c r="N960" t="s">
        <v>56</v>
      </c>
      <c r="O960">
        <v>450</v>
      </c>
      <c r="P960">
        <v>8550</v>
      </c>
      <c r="Q960" t="s">
        <v>60</v>
      </c>
    </row>
    <row r="961" spans="1:17">
      <c r="A961">
        <v>960</v>
      </c>
      <c r="B961">
        <v>960</v>
      </c>
      <c r="C961" s="12">
        <v>44791</v>
      </c>
      <c r="D961">
        <v>8</v>
      </c>
      <c r="E961">
        <v>18</v>
      </c>
      <c r="F961">
        <v>2</v>
      </c>
      <c r="G961" t="s">
        <v>14</v>
      </c>
      <c r="H961" t="s">
        <v>15</v>
      </c>
      <c r="I961" t="s">
        <v>41</v>
      </c>
      <c r="J961" t="s">
        <v>17</v>
      </c>
      <c r="K961">
        <v>9000</v>
      </c>
      <c r="L961" t="s">
        <v>18</v>
      </c>
      <c r="M961">
        <v>18000</v>
      </c>
      <c r="N961" t="s">
        <v>56</v>
      </c>
      <c r="O961">
        <v>900</v>
      </c>
      <c r="P961">
        <v>17100</v>
      </c>
      <c r="Q961" t="s">
        <v>58</v>
      </c>
    </row>
    <row r="962" spans="1:17">
      <c r="A962">
        <v>961</v>
      </c>
      <c r="B962">
        <v>961</v>
      </c>
      <c r="C962" s="12">
        <v>44798</v>
      </c>
      <c r="D962">
        <v>37</v>
      </c>
      <c r="E962">
        <v>1</v>
      </c>
      <c r="F962">
        <v>1</v>
      </c>
      <c r="G962" t="s">
        <v>45</v>
      </c>
      <c r="H962" t="s">
        <v>15</v>
      </c>
      <c r="I962" t="s">
        <v>16</v>
      </c>
      <c r="J962" t="s">
        <v>17</v>
      </c>
      <c r="K962">
        <v>9000</v>
      </c>
      <c r="L962" t="s">
        <v>18</v>
      </c>
      <c r="M962">
        <v>9000</v>
      </c>
      <c r="N962" t="s">
        <v>56</v>
      </c>
      <c r="O962">
        <v>450</v>
      </c>
      <c r="P962">
        <v>8550</v>
      </c>
      <c r="Q962" t="s">
        <v>58</v>
      </c>
    </row>
    <row r="963" spans="1:17">
      <c r="A963">
        <v>962</v>
      </c>
      <c r="B963">
        <v>962</v>
      </c>
      <c r="C963" s="12">
        <v>44759</v>
      </c>
      <c r="D963">
        <v>81</v>
      </c>
      <c r="E963">
        <v>13</v>
      </c>
      <c r="F963">
        <v>1</v>
      </c>
      <c r="G963" t="s">
        <v>30</v>
      </c>
      <c r="H963" t="s">
        <v>20</v>
      </c>
      <c r="I963" t="s">
        <v>36</v>
      </c>
      <c r="J963" t="s">
        <v>17</v>
      </c>
      <c r="K963">
        <v>10000</v>
      </c>
      <c r="L963" t="s">
        <v>18</v>
      </c>
      <c r="M963">
        <v>10000</v>
      </c>
      <c r="N963" t="s">
        <v>56</v>
      </c>
      <c r="O963">
        <v>500</v>
      </c>
      <c r="P963">
        <v>9500</v>
      </c>
      <c r="Q963" t="s">
        <v>60</v>
      </c>
    </row>
    <row r="964" spans="1:17">
      <c r="A964">
        <v>963</v>
      </c>
      <c r="B964">
        <v>963</v>
      </c>
      <c r="C964" s="12">
        <v>44563</v>
      </c>
      <c r="D964">
        <v>99</v>
      </c>
      <c r="E964">
        <v>15</v>
      </c>
      <c r="F964">
        <v>2</v>
      </c>
      <c r="G964" t="s">
        <v>22</v>
      </c>
      <c r="H964" t="s">
        <v>15</v>
      </c>
      <c r="I964" t="s">
        <v>38</v>
      </c>
      <c r="J964" t="s">
        <v>17</v>
      </c>
      <c r="K964">
        <v>10000</v>
      </c>
      <c r="L964" t="s">
        <v>18</v>
      </c>
      <c r="M964">
        <v>20000</v>
      </c>
      <c r="N964" t="s">
        <v>56</v>
      </c>
      <c r="O964">
        <v>1000</v>
      </c>
      <c r="P964">
        <v>19000</v>
      </c>
      <c r="Q964" t="s">
        <v>62</v>
      </c>
    </row>
    <row r="965" spans="1:17">
      <c r="A965">
        <v>964</v>
      </c>
      <c r="B965">
        <v>964</v>
      </c>
      <c r="C965" s="12">
        <v>44602</v>
      </c>
      <c r="D965">
        <v>8</v>
      </c>
      <c r="E965">
        <v>11</v>
      </c>
      <c r="F965">
        <v>3</v>
      </c>
      <c r="G965" t="s">
        <v>22</v>
      </c>
      <c r="H965" t="s">
        <v>15</v>
      </c>
      <c r="I965" t="s">
        <v>34</v>
      </c>
      <c r="J965" t="s">
        <v>17</v>
      </c>
      <c r="K965">
        <v>10000</v>
      </c>
      <c r="L965" t="s">
        <v>18</v>
      </c>
      <c r="M965">
        <v>30000</v>
      </c>
      <c r="N965" t="s">
        <v>56</v>
      </c>
      <c r="O965">
        <v>1500</v>
      </c>
      <c r="P965">
        <v>28500</v>
      </c>
      <c r="Q965" t="s">
        <v>61</v>
      </c>
    </row>
    <row r="966" spans="1:17">
      <c r="A966">
        <v>965</v>
      </c>
      <c r="B966">
        <v>965</v>
      </c>
      <c r="C966" s="12">
        <v>44565</v>
      </c>
      <c r="D966">
        <v>64</v>
      </c>
      <c r="E966">
        <v>7</v>
      </c>
      <c r="F966">
        <v>1</v>
      </c>
      <c r="G966" t="s">
        <v>14</v>
      </c>
      <c r="H966" t="s">
        <v>15</v>
      </c>
      <c r="I966" t="s">
        <v>28</v>
      </c>
      <c r="J966" t="s">
        <v>17</v>
      </c>
      <c r="K966">
        <v>9000</v>
      </c>
      <c r="L966" t="s">
        <v>25</v>
      </c>
      <c r="M966">
        <v>9000</v>
      </c>
      <c r="N966" t="s">
        <v>56</v>
      </c>
      <c r="O966">
        <v>450</v>
      </c>
      <c r="P966">
        <v>8550</v>
      </c>
      <c r="Q966" t="s">
        <v>62</v>
      </c>
    </row>
    <row r="967" spans="1:17">
      <c r="A967">
        <v>966</v>
      </c>
      <c r="B967">
        <v>966</v>
      </c>
      <c r="C967" s="12">
        <v>44632</v>
      </c>
      <c r="D967">
        <v>58</v>
      </c>
      <c r="E967">
        <v>15</v>
      </c>
      <c r="F967">
        <v>3</v>
      </c>
      <c r="G967" t="s">
        <v>33</v>
      </c>
      <c r="H967" t="s">
        <v>15</v>
      </c>
      <c r="I967" t="s">
        <v>38</v>
      </c>
      <c r="J967" t="s">
        <v>17</v>
      </c>
      <c r="K967">
        <v>10000</v>
      </c>
      <c r="L967" t="s">
        <v>18</v>
      </c>
      <c r="M967">
        <v>30000</v>
      </c>
      <c r="N967" t="s">
        <v>56</v>
      </c>
      <c r="O967">
        <v>1500</v>
      </c>
      <c r="P967">
        <v>28500</v>
      </c>
      <c r="Q967" t="s">
        <v>59</v>
      </c>
    </row>
    <row r="968" spans="1:17">
      <c r="A968">
        <v>967</v>
      </c>
      <c r="B968">
        <v>967</v>
      </c>
      <c r="C968" s="12">
        <v>44676</v>
      </c>
      <c r="D968">
        <v>33</v>
      </c>
      <c r="E968">
        <v>7</v>
      </c>
      <c r="F968">
        <v>3</v>
      </c>
      <c r="G968" t="s">
        <v>30</v>
      </c>
      <c r="H968" t="s">
        <v>20</v>
      </c>
      <c r="I968" t="s">
        <v>28</v>
      </c>
      <c r="J968" t="s">
        <v>17</v>
      </c>
      <c r="K968">
        <v>9000</v>
      </c>
      <c r="L968" t="s">
        <v>25</v>
      </c>
      <c r="M968">
        <v>27000</v>
      </c>
      <c r="N968" t="s">
        <v>56</v>
      </c>
      <c r="O968">
        <v>1350</v>
      </c>
      <c r="P968">
        <v>25650</v>
      </c>
      <c r="Q968" t="s">
        <v>57</v>
      </c>
    </row>
    <row r="969" spans="1:17">
      <c r="A969">
        <v>968</v>
      </c>
      <c r="B969">
        <v>968</v>
      </c>
      <c r="C969" s="12">
        <v>44612</v>
      </c>
      <c r="D969">
        <v>46</v>
      </c>
      <c r="E969">
        <v>5</v>
      </c>
      <c r="F969">
        <v>2</v>
      </c>
      <c r="G969" t="s">
        <v>33</v>
      </c>
      <c r="H969" t="s">
        <v>20</v>
      </c>
      <c r="I969" t="s">
        <v>26</v>
      </c>
      <c r="J969" t="s">
        <v>17</v>
      </c>
      <c r="K969">
        <v>9000</v>
      </c>
      <c r="L969" t="s">
        <v>25</v>
      </c>
      <c r="M969">
        <v>18000</v>
      </c>
      <c r="N969" t="s">
        <v>56</v>
      </c>
      <c r="O969">
        <v>900</v>
      </c>
      <c r="P969">
        <v>17100</v>
      </c>
      <c r="Q969" t="s">
        <v>61</v>
      </c>
    </row>
    <row r="970" spans="1:17">
      <c r="A970">
        <v>969</v>
      </c>
      <c r="B970">
        <v>969</v>
      </c>
      <c r="C970" s="12">
        <v>44688</v>
      </c>
      <c r="D970">
        <v>84</v>
      </c>
      <c r="E970">
        <v>11</v>
      </c>
      <c r="F970">
        <v>1</v>
      </c>
      <c r="G970" t="s">
        <v>14</v>
      </c>
      <c r="H970" t="s">
        <v>15</v>
      </c>
      <c r="I970" t="s">
        <v>34</v>
      </c>
      <c r="J970" t="s">
        <v>17</v>
      </c>
      <c r="K970">
        <v>10000</v>
      </c>
      <c r="L970" t="s">
        <v>18</v>
      </c>
      <c r="M970">
        <v>10000</v>
      </c>
      <c r="N970" t="s">
        <v>56</v>
      </c>
      <c r="O970">
        <v>500</v>
      </c>
      <c r="P970">
        <v>9500</v>
      </c>
      <c r="Q970" t="s">
        <v>64</v>
      </c>
    </row>
    <row r="971" spans="1:17">
      <c r="A971">
        <v>970</v>
      </c>
      <c r="B971">
        <v>970</v>
      </c>
      <c r="C971" s="12">
        <v>44687</v>
      </c>
      <c r="D971">
        <v>9</v>
      </c>
      <c r="E971">
        <v>6</v>
      </c>
      <c r="F971">
        <v>2</v>
      </c>
      <c r="G971" t="s">
        <v>14</v>
      </c>
      <c r="H971" t="s">
        <v>20</v>
      </c>
      <c r="I971" t="s">
        <v>27</v>
      </c>
      <c r="J971" t="s">
        <v>17</v>
      </c>
      <c r="K971">
        <v>9000</v>
      </c>
      <c r="L971" t="s">
        <v>25</v>
      </c>
      <c r="M971">
        <v>18000</v>
      </c>
      <c r="N971" t="s">
        <v>56</v>
      </c>
      <c r="O971">
        <v>900</v>
      </c>
      <c r="P971">
        <v>17100</v>
      </c>
      <c r="Q971" t="s">
        <v>64</v>
      </c>
    </row>
    <row r="972" spans="1:17">
      <c r="A972">
        <v>971</v>
      </c>
      <c r="B972">
        <v>971</v>
      </c>
      <c r="C972" s="12">
        <v>44631</v>
      </c>
      <c r="D972">
        <v>33</v>
      </c>
      <c r="E972">
        <v>3</v>
      </c>
      <c r="F972">
        <v>3</v>
      </c>
      <c r="G972" t="s">
        <v>45</v>
      </c>
      <c r="H972" t="s">
        <v>20</v>
      </c>
      <c r="I972" t="s">
        <v>23</v>
      </c>
      <c r="J972" t="s">
        <v>17</v>
      </c>
      <c r="K972">
        <v>9000</v>
      </c>
      <c r="L972" t="s">
        <v>18</v>
      </c>
      <c r="M972">
        <v>27000</v>
      </c>
      <c r="N972" t="s">
        <v>56</v>
      </c>
      <c r="O972">
        <v>1350</v>
      </c>
      <c r="P972">
        <v>25650</v>
      </c>
      <c r="Q972" t="s">
        <v>59</v>
      </c>
    </row>
    <row r="973" spans="1:17">
      <c r="A973">
        <v>972</v>
      </c>
      <c r="B973">
        <v>972</v>
      </c>
      <c r="C973" s="12">
        <v>44742</v>
      </c>
      <c r="D973">
        <v>47</v>
      </c>
      <c r="E973">
        <v>2</v>
      </c>
      <c r="F973">
        <v>1</v>
      </c>
      <c r="G973" t="s">
        <v>45</v>
      </c>
      <c r="H973" t="s">
        <v>15</v>
      </c>
      <c r="I973" t="s">
        <v>21</v>
      </c>
      <c r="J973" t="s">
        <v>17</v>
      </c>
      <c r="K973">
        <v>9000</v>
      </c>
      <c r="L973" t="s">
        <v>18</v>
      </c>
      <c r="M973">
        <v>9000</v>
      </c>
      <c r="N973" t="s">
        <v>56</v>
      </c>
      <c r="O973">
        <v>450</v>
      </c>
      <c r="P973">
        <v>8550</v>
      </c>
      <c r="Q973" t="s">
        <v>63</v>
      </c>
    </row>
    <row r="974" spans="1:17">
      <c r="A974">
        <v>973</v>
      </c>
      <c r="B974">
        <v>973</v>
      </c>
      <c r="C974" s="12">
        <v>44721</v>
      </c>
      <c r="D974">
        <v>65</v>
      </c>
      <c r="E974">
        <v>5</v>
      </c>
      <c r="F974">
        <v>2</v>
      </c>
      <c r="G974" t="s">
        <v>33</v>
      </c>
      <c r="H974" t="s">
        <v>15</v>
      </c>
      <c r="I974" t="s">
        <v>26</v>
      </c>
      <c r="J974" t="s">
        <v>17</v>
      </c>
      <c r="K974">
        <v>9000</v>
      </c>
      <c r="L974" t="s">
        <v>25</v>
      </c>
      <c r="M974">
        <v>18000</v>
      </c>
      <c r="N974" t="s">
        <v>56</v>
      </c>
      <c r="O974">
        <v>900</v>
      </c>
      <c r="P974">
        <v>17100</v>
      </c>
      <c r="Q974" t="s">
        <v>63</v>
      </c>
    </row>
    <row r="975" spans="1:17">
      <c r="A975">
        <v>974</v>
      </c>
      <c r="B975">
        <v>974</v>
      </c>
      <c r="C975" s="12">
        <v>44685</v>
      </c>
      <c r="D975">
        <v>31</v>
      </c>
      <c r="E975">
        <v>16</v>
      </c>
      <c r="F975">
        <v>2</v>
      </c>
      <c r="G975" t="s">
        <v>14</v>
      </c>
      <c r="H975" t="s">
        <v>15</v>
      </c>
      <c r="I975" t="s">
        <v>39</v>
      </c>
      <c r="J975" t="s">
        <v>17</v>
      </c>
      <c r="K975">
        <v>10000</v>
      </c>
      <c r="L975" t="s">
        <v>18</v>
      </c>
      <c r="M975">
        <v>20000</v>
      </c>
      <c r="N975" t="s">
        <v>56</v>
      </c>
      <c r="O975">
        <v>1000</v>
      </c>
      <c r="P975">
        <v>19000</v>
      </c>
      <c r="Q975" t="s">
        <v>64</v>
      </c>
    </row>
    <row r="976" spans="1:17">
      <c r="A976">
        <v>975</v>
      </c>
      <c r="B976">
        <v>975</v>
      </c>
      <c r="C976" s="12">
        <v>44636</v>
      </c>
      <c r="D976">
        <v>36</v>
      </c>
      <c r="E976">
        <v>7</v>
      </c>
      <c r="F976">
        <v>2</v>
      </c>
      <c r="G976" t="s">
        <v>14</v>
      </c>
      <c r="H976" t="s">
        <v>20</v>
      </c>
      <c r="I976" t="s">
        <v>28</v>
      </c>
      <c r="J976" t="s">
        <v>17</v>
      </c>
      <c r="K976">
        <v>9000</v>
      </c>
      <c r="L976" t="s">
        <v>25</v>
      </c>
      <c r="M976">
        <v>18000</v>
      </c>
      <c r="N976" t="s">
        <v>56</v>
      </c>
      <c r="O976">
        <v>900</v>
      </c>
      <c r="P976">
        <v>17100</v>
      </c>
      <c r="Q976" t="s">
        <v>59</v>
      </c>
    </row>
    <row r="977" spans="1:17">
      <c r="A977">
        <v>976</v>
      </c>
      <c r="B977">
        <v>976</v>
      </c>
      <c r="C977" s="12">
        <v>44582</v>
      </c>
      <c r="D977">
        <v>29</v>
      </c>
      <c r="E977">
        <v>14</v>
      </c>
      <c r="F977">
        <v>2</v>
      </c>
      <c r="G977" t="s">
        <v>22</v>
      </c>
      <c r="H977" t="s">
        <v>15</v>
      </c>
      <c r="I977" t="s">
        <v>37</v>
      </c>
      <c r="J977" t="s">
        <v>17</v>
      </c>
      <c r="K977">
        <v>10000</v>
      </c>
      <c r="L977" t="s">
        <v>18</v>
      </c>
      <c r="M977">
        <v>20000</v>
      </c>
      <c r="N977" t="s">
        <v>56</v>
      </c>
      <c r="O977">
        <v>1000</v>
      </c>
      <c r="P977">
        <v>19000</v>
      </c>
      <c r="Q977" t="s">
        <v>62</v>
      </c>
    </row>
    <row r="978" spans="1:17">
      <c r="A978">
        <v>977</v>
      </c>
      <c r="B978">
        <v>977</v>
      </c>
      <c r="C978" s="12">
        <v>44593</v>
      </c>
      <c r="D978">
        <v>35</v>
      </c>
      <c r="E978">
        <v>4</v>
      </c>
      <c r="F978">
        <v>2</v>
      </c>
      <c r="G978" t="s">
        <v>30</v>
      </c>
      <c r="H978" t="s">
        <v>20</v>
      </c>
      <c r="I978" t="s">
        <v>24</v>
      </c>
      <c r="J978" t="s">
        <v>17</v>
      </c>
      <c r="K978">
        <v>9000</v>
      </c>
      <c r="L978" t="s">
        <v>25</v>
      </c>
      <c r="M978">
        <v>18000</v>
      </c>
      <c r="N978" t="s">
        <v>56</v>
      </c>
      <c r="O978">
        <v>900</v>
      </c>
      <c r="P978">
        <v>17100</v>
      </c>
      <c r="Q978" t="s">
        <v>61</v>
      </c>
    </row>
    <row r="979" spans="1:17">
      <c r="A979">
        <v>978</v>
      </c>
      <c r="B979">
        <v>978</v>
      </c>
      <c r="C979" s="12">
        <v>44666</v>
      </c>
      <c r="D979">
        <v>79</v>
      </c>
      <c r="E979">
        <v>4</v>
      </c>
      <c r="F979">
        <v>3</v>
      </c>
      <c r="G979" t="s">
        <v>30</v>
      </c>
      <c r="H979" t="s">
        <v>20</v>
      </c>
      <c r="I979" t="s">
        <v>24</v>
      </c>
      <c r="J979" t="s">
        <v>17</v>
      </c>
      <c r="K979">
        <v>9000</v>
      </c>
      <c r="L979" t="s">
        <v>25</v>
      </c>
      <c r="M979">
        <v>27000</v>
      </c>
      <c r="N979" t="s">
        <v>56</v>
      </c>
      <c r="O979">
        <v>1350</v>
      </c>
      <c r="P979">
        <v>25650</v>
      </c>
      <c r="Q979" t="s">
        <v>57</v>
      </c>
    </row>
    <row r="980" spans="1:17">
      <c r="A980">
        <v>979</v>
      </c>
      <c r="B980">
        <v>979</v>
      </c>
      <c r="C980" s="12">
        <v>44726</v>
      </c>
      <c r="D980">
        <v>90</v>
      </c>
      <c r="E980">
        <v>13</v>
      </c>
      <c r="F980">
        <v>3</v>
      </c>
      <c r="G980" t="s">
        <v>33</v>
      </c>
      <c r="H980" t="s">
        <v>15</v>
      </c>
      <c r="I980" t="s">
        <v>36</v>
      </c>
      <c r="J980" t="s">
        <v>17</v>
      </c>
      <c r="K980">
        <v>10000</v>
      </c>
      <c r="L980" t="s">
        <v>18</v>
      </c>
      <c r="M980">
        <v>30000</v>
      </c>
      <c r="N980" t="s">
        <v>56</v>
      </c>
      <c r="O980">
        <v>1500</v>
      </c>
      <c r="P980">
        <v>28500</v>
      </c>
      <c r="Q980" t="s">
        <v>63</v>
      </c>
    </row>
    <row r="981" spans="1:17">
      <c r="A981">
        <v>980</v>
      </c>
      <c r="B981">
        <v>980</v>
      </c>
      <c r="C981" s="12">
        <v>44660</v>
      </c>
      <c r="D981">
        <v>15</v>
      </c>
      <c r="E981">
        <v>17</v>
      </c>
      <c r="F981">
        <v>3</v>
      </c>
      <c r="G981" t="s">
        <v>19</v>
      </c>
      <c r="H981" t="s">
        <v>20</v>
      </c>
      <c r="I981" t="s">
        <v>40</v>
      </c>
      <c r="J981" t="s">
        <v>17</v>
      </c>
      <c r="K981">
        <v>10000</v>
      </c>
      <c r="L981" t="s">
        <v>18</v>
      </c>
      <c r="M981">
        <v>30000</v>
      </c>
      <c r="N981" t="s">
        <v>19</v>
      </c>
      <c r="O981">
        <v>0</v>
      </c>
      <c r="P981">
        <v>30000</v>
      </c>
      <c r="Q981" t="s">
        <v>57</v>
      </c>
    </row>
    <row r="982" spans="1:17">
      <c r="A982">
        <v>981</v>
      </c>
      <c r="B982">
        <v>981</v>
      </c>
      <c r="C982" s="12">
        <v>44674</v>
      </c>
      <c r="D982">
        <v>98</v>
      </c>
      <c r="E982">
        <v>3</v>
      </c>
      <c r="F982">
        <v>3</v>
      </c>
      <c r="G982" t="s">
        <v>14</v>
      </c>
      <c r="H982" t="s">
        <v>15</v>
      </c>
      <c r="I982" t="s">
        <v>23</v>
      </c>
      <c r="J982" t="s">
        <v>17</v>
      </c>
      <c r="K982">
        <v>9000</v>
      </c>
      <c r="L982" t="s">
        <v>18</v>
      </c>
      <c r="M982">
        <v>27000</v>
      </c>
      <c r="N982" t="s">
        <v>56</v>
      </c>
      <c r="O982">
        <v>1350</v>
      </c>
      <c r="P982">
        <v>25650</v>
      </c>
      <c r="Q982" t="s">
        <v>57</v>
      </c>
    </row>
    <row r="983" spans="1:17">
      <c r="A983">
        <v>982</v>
      </c>
      <c r="B983">
        <v>982</v>
      </c>
      <c r="C983" s="12">
        <v>44600</v>
      </c>
      <c r="D983">
        <v>65</v>
      </c>
      <c r="E983">
        <v>10</v>
      </c>
      <c r="F983">
        <v>3</v>
      </c>
      <c r="G983" t="s">
        <v>22</v>
      </c>
      <c r="H983" t="s">
        <v>20</v>
      </c>
      <c r="I983" t="s">
        <v>32</v>
      </c>
      <c r="J983" t="s">
        <v>17</v>
      </c>
      <c r="K983">
        <v>9000</v>
      </c>
      <c r="L983" t="s">
        <v>18</v>
      </c>
      <c r="M983">
        <v>27000</v>
      </c>
      <c r="N983" t="s">
        <v>56</v>
      </c>
      <c r="O983">
        <v>1350</v>
      </c>
      <c r="P983">
        <v>25650</v>
      </c>
      <c r="Q983" t="s">
        <v>61</v>
      </c>
    </row>
    <row r="984" spans="1:17">
      <c r="A984">
        <v>983</v>
      </c>
      <c r="B984">
        <v>983</v>
      </c>
      <c r="C984" s="12">
        <v>44679</v>
      </c>
      <c r="D984">
        <v>31</v>
      </c>
      <c r="E984">
        <v>16</v>
      </c>
      <c r="F984">
        <v>2</v>
      </c>
      <c r="G984" t="s">
        <v>45</v>
      </c>
      <c r="H984" t="s">
        <v>20</v>
      </c>
      <c r="I984" t="s">
        <v>39</v>
      </c>
      <c r="J984" t="s">
        <v>17</v>
      </c>
      <c r="K984">
        <v>10000</v>
      </c>
      <c r="L984" t="s">
        <v>18</v>
      </c>
      <c r="M984">
        <v>20000</v>
      </c>
      <c r="N984" t="s">
        <v>56</v>
      </c>
      <c r="O984">
        <v>1000</v>
      </c>
      <c r="P984">
        <v>19000</v>
      </c>
      <c r="Q984" t="s">
        <v>57</v>
      </c>
    </row>
    <row r="985" spans="1:17">
      <c r="A985">
        <v>984</v>
      </c>
      <c r="B985">
        <v>984</v>
      </c>
      <c r="C985" s="12">
        <v>44778</v>
      </c>
      <c r="D985">
        <v>10</v>
      </c>
      <c r="E985">
        <v>2</v>
      </c>
      <c r="F985">
        <v>1</v>
      </c>
      <c r="G985" t="s">
        <v>30</v>
      </c>
      <c r="H985" t="s">
        <v>20</v>
      </c>
      <c r="I985" t="s">
        <v>21</v>
      </c>
      <c r="J985" t="s">
        <v>17</v>
      </c>
      <c r="K985">
        <v>9000</v>
      </c>
      <c r="L985" t="s">
        <v>18</v>
      </c>
      <c r="M985">
        <v>9000</v>
      </c>
      <c r="N985" t="s">
        <v>56</v>
      </c>
      <c r="O985">
        <v>450</v>
      </c>
      <c r="P985">
        <v>8550</v>
      </c>
      <c r="Q985" t="s">
        <v>58</v>
      </c>
    </row>
    <row r="986" spans="1:17">
      <c r="A986">
        <v>985</v>
      </c>
      <c r="B986">
        <v>985</v>
      </c>
      <c r="C986" s="12">
        <v>44623</v>
      </c>
      <c r="D986">
        <v>70</v>
      </c>
      <c r="E986">
        <v>1</v>
      </c>
      <c r="F986">
        <v>3</v>
      </c>
      <c r="G986" t="s">
        <v>14</v>
      </c>
      <c r="H986" t="s">
        <v>20</v>
      </c>
      <c r="I986" t="s">
        <v>16</v>
      </c>
      <c r="J986" t="s">
        <v>17</v>
      </c>
      <c r="K986">
        <v>9000</v>
      </c>
      <c r="L986" t="s">
        <v>18</v>
      </c>
      <c r="M986">
        <v>27000</v>
      </c>
      <c r="N986" t="s">
        <v>56</v>
      </c>
      <c r="O986">
        <v>1350</v>
      </c>
      <c r="P986">
        <v>25650</v>
      </c>
      <c r="Q986" t="s">
        <v>59</v>
      </c>
    </row>
    <row r="987" spans="1:17">
      <c r="A987">
        <v>986</v>
      </c>
      <c r="B987">
        <v>986</v>
      </c>
      <c r="C987" s="12">
        <v>44623</v>
      </c>
      <c r="D987">
        <v>52</v>
      </c>
      <c r="E987">
        <v>1</v>
      </c>
      <c r="F987">
        <v>1</v>
      </c>
      <c r="G987" t="s">
        <v>30</v>
      </c>
      <c r="H987" t="s">
        <v>20</v>
      </c>
      <c r="I987" t="s">
        <v>16</v>
      </c>
      <c r="J987" t="s">
        <v>17</v>
      </c>
      <c r="K987">
        <v>9000</v>
      </c>
      <c r="L987" t="s">
        <v>18</v>
      </c>
      <c r="M987">
        <v>9000</v>
      </c>
      <c r="N987" t="s">
        <v>56</v>
      </c>
      <c r="O987">
        <v>450</v>
      </c>
      <c r="P987">
        <v>8550</v>
      </c>
      <c r="Q987" t="s">
        <v>59</v>
      </c>
    </row>
    <row r="988" spans="1:17">
      <c r="A988">
        <v>987</v>
      </c>
      <c r="B988">
        <v>987</v>
      </c>
      <c r="C988" s="12">
        <v>44657</v>
      </c>
      <c r="D988">
        <v>56</v>
      </c>
      <c r="E988">
        <v>6</v>
      </c>
      <c r="F988">
        <v>3</v>
      </c>
      <c r="G988" t="s">
        <v>33</v>
      </c>
      <c r="H988" t="s">
        <v>20</v>
      </c>
      <c r="I988" t="s">
        <v>27</v>
      </c>
      <c r="J988" t="s">
        <v>17</v>
      </c>
      <c r="K988">
        <v>9000</v>
      </c>
      <c r="L988" t="s">
        <v>25</v>
      </c>
      <c r="M988">
        <v>27000</v>
      </c>
      <c r="N988" t="s">
        <v>56</v>
      </c>
      <c r="O988">
        <v>1350</v>
      </c>
      <c r="P988">
        <v>25650</v>
      </c>
      <c r="Q988" t="s">
        <v>57</v>
      </c>
    </row>
    <row r="989" spans="1:17">
      <c r="A989">
        <v>988</v>
      </c>
      <c r="B989">
        <v>988</v>
      </c>
      <c r="C989" s="12">
        <v>44771</v>
      </c>
      <c r="D989">
        <v>51</v>
      </c>
      <c r="E989">
        <v>5</v>
      </c>
      <c r="F989">
        <v>3</v>
      </c>
      <c r="G989" t="s">
        <v>14</v>
      </c>
      <c r="H989" t="s">
        <v>20</v>
      </c>
      <c r="I989" t="s">
        <v>26</v>
      </c>
      <c r="J989" t="s">
        <v>17</v>
      </c>
      <c r="K989">
        <v>9000</v>
      </c>
      <c r="L989" t="s">
        <v>25</v>
      </c>
      <c r="M989">
        <v>27000</v>
      </c>
      <c r="N989" t="s">
        <v>56</v>
      </c>
      <c r="O989">
        <v>1350</v>
      </c>
      <c r="P989">
        <v>25650</v>
      </c>
      <c r="Q989" t="s">
        <v>60</v>
      </c>
    </row>
    <row r="990" spans="1:17">
      <c r="A990">
        <v>989</v>
      </c>
      <c r="B990">
        <v>989</v>
      </c>
      <c r="C990" s="12">
        <v>44786</v>
      </c>
      <c r="D990">
        <v>93</v>
      </c>
      <c r="E990">
        <v>9</v>
      </c>
      <c r="F990">
        <v>3</v>
      </c>
      <c r="G990" t="s">
        <v>22</v>
      </c>
      <c r="H990" t="s">
        <v>20</v>
      </c>
      <c r="I990" t="s">
        <v>31</v>
      </c>
      <c r="J990" t="s">
        <v>17</v>
      </c>
      <c r="K990">
        <v>9000</v>
      </c>
      <c r="L990" t="s">
        <v>25</v>
      </c>
      <c r="M990">
        <v>27000</v>
      </c>
      <c r="N990" t="s">
        <v>56</v>
      </c>
      <c r="O990">
        <v>1350</v>
      </c>
      <c r="P990">
        <v>25650</v>
      </c>
      <c r="Q990" t="s">
        <v>58</v>
      </c>
    </row>
    <row r="991" spans="1:17">
      <c r="A991">
        <v>990</v>
      </c>
      <c r="B991">
        <v>990</v>
      </c>
      <c r="C991" s="12">
        <v>44721</v>
      </c>
      <c r="D991">
        <v>68</v>
      </c>
      <c r="E991">
        <v>7</v>
      </c>
      <c r="F991">
        <v>3</v>
      </c>
      <c r="G991" t="s">
        <v>14</v>
      </c>
      <c r="H991" t="s">
        <v>15</v>
      </c>
      <c r="I991" t="s">
        <v>28</v>
      </c>
      <c r="J991" t="s">
        <v>17</v>
      </c>
      <c r="K991">
        <v>9000</v>
      </c>
      <c r="L991" t="s">
        <v>25</v>
      </c>
      <c r="M991">
        <v>27000</v>
      </c>
      <c r="N991" t="s">
        <v>56</v>
      </c>
      <c r="O991">
        <v>1350</v>
      </c>
      <c r="P991">
        <v>25650</v>
      </c>
      <c r="Q991" t="s">
        <v>63</v>
      </c>
    </row>
    <row r="992" spans="1:17">
      <c r="A992">
        <v>991</v>
      </c>
      <c r="B992">
        <v>991</v>
      </c>
      <c r="C992" s="12">
        <v>44602</v>
      </c>
      <c r="D992">
        <v>12</v>
      </c>
      <c r="E992">
        <v>3</v>
      </c>
      <c r="F992">
        <v>2</v>
      </c>
      <c r="G992" t="s">
        <v>30</v>
      </c>
      <c r="H992" t="s">
        <v>15</v>
      </c>
      <c r="I992" t="s">
        <v>23</v>
      </c>
      <c r="J992" t="s">
        <v>17</v>
      </c>
      <c r="K992">
        <v>9000</v>
      </c>
      <c r="L992" t="s">
        <v>18</v>
      </c>
      <c r="M992">
        <v>18000</v>
      </c>
      <c r="N992" t="s">
        <v>56</v>
      </c>
      <c r="O992">
        <v>900</v>
      </c>
      <c r="P992">
        <v>17100</v>
      </c>
      <c r="Q992" t="s">
        <v>61</v>
      </c>
    </row>
    <row r="993" spans="1:17">
      <c r="A993">
        <v>992</v>
      </c>
      <c r="B993">
        <v>992</v>
      </c>
      <c r="C993" s="12">
        <v>44659</v>
      </c>
      <c r="D993">
        <v>39</v>
      </c>
      <c r="E993">
        <v>1</v>
      </c>
      <c r="F993">
        <v>1</v>
      </c>
      <c r="G993" t="s">
        <v>33</v>
      </c>
      <c r="H993" t="s">
        <v>15</v>
      </c>
      <c r="I993" t="s">
        <v>16</v>
      </c>
      <c r="J993" t="s">
        <v>17</v>
      </c>
      <c r="K993">
        <v>9000</v>
      </c>
      <c r="L993" t="s">
        <v>18</v>
      </c>
      <c r="M993">
        <v>9000</v>
      </c>
      <c r="N993" t="s">
        <v>56</v>
      </c>
      <c r="O993">
        <v>450</v>
      </c>
      <c r="P993">
        <v>8550</v>
      </c>
      <c r="Q993" t="s">
        <v>57</v>
      </c>
    </row>
    <row r="994" spans="1:17">
      <c r="A994">
        <v>993</v>
      </c>
      <c r="B994">
        <v>993</v>
      </c>
      <c r="C994" s="12">
        <v>44675</v>
      </c>
      <c r="D994">
        <v>92</v>
      </c>
      <c r="E994">
        <v>2</v>
      </c>
      <c r="F994">
        <v>2</v>
      </c>
      <c r="G994" t="s">
        <v>33</v>
      </c>
      <c r="H994" t="s">
        <v>20</v>
      </c>
      <c r="I994" t="s">
        <v>21</v>
      </c>
      <c r="J994" t="s">
        <v>17</v>
      </c>
      <c r="K994">
        <v>9000</v>
      </c>
      <c r="L994" t="s">
        <v>18</v>
      </c>
      <c r="M994">
        <v>18000</v>
      </c>
      <c r="N994" t="s">
        <v>56</v>
      </c>
      <c r="O994">
        <v>900</v>
      </c>
      <c r="P994">
        <v>17100</v>
      </c>
      <c r="Q994" t="s">
        <v>57</v>
      </c>
    </row>
    <row r="995" spans="1:17">
      <c r="A995">
        <v>994</v>
      </c>
      <c r="B995">
        <v>994</v>
      </c>
      <c r="C995" s="12">
        <v>44751</v>
      </c>
      <c r="D995">
        <v>89</v>
      </c>
      <c r="E995">
        <v>2</v>
      </c>
      <c r="F995">
        <v>3</v>
      </c>
      <c r="G995" t="s">
        <v>22</v>
      </c>
      <c r="H995" t="s">
        <v>20</v>
      </c>
      <c r="I995" t="s">
        <v>21</v>
      </c>
      <c r="J995" t="s">
        <v>17</v>
      </c>
      <c r="K995">
        <v>9000</v>
      </c>
      <c r="L995" t="s">
        <v>18</v>
      </c>
      <c r="M995">
        <v>27000</v>
      </c>
      <c r="N995" t="s">
        <v>56</v>
      </c>
      <c r="O995">
        <v>1350</v>
      </c>
      <c r="P995">
        <v>25650</v>
      </c>
      <c r="Q995" t="s">
        <v>60</v>
      </c>
    </row>
    <row r="996" spans="1:17">
      <c r="A996">
        <v>995</v>
      </c>
      <c r="B996">
        <v>995</v>
      </c>
      <c r="C996" s="12">
        <v>44676</v>
      </c>
      <c r="D996">
        <v>1</v>
      </c>
      <c r="E996">
        <v>2</v>
      </c>
      <c r="F996">
        <v>2</v>
      </c>
      <c r="G996" t="s">
        <v>45</v>
      </c>
      <c r="H996" t="s">
        <v>20</v>
      </c>
      <c r="I996" t="s">
        <v>21</v>
      </c>
      <c r="J996" t="s">
        <v>17</v>
      </c>
      <c r="K996">
        <v>9000</v>
      </c>
      <c r="L996" t="s">
        <v>18</v>
      </c>
      <c r="M996">
        <v>18000</v>
      </c>
      <c r="N996" t="s">
        <v>56</v>
      </c>
      <c r="O996">
        <v>900</v>
      </c>
      <c r="P996">
        <v>17100</v>
      </c>
      <c r="Q996" t="s">
        <v>57</v>
      </c>
    </row>
    <row r="997" spans="1:17">
      <c r="A997">
        <v>996</v>
      </c>
      <c r="B997">
        <v>996</v>
      </c>
      <c r="C997" s="12">
        <v>44708</v>
      </c>
      <c r="D997">
        <v>70</v>
      </c>
      <c r="E997">
        <v>1</v>
      </c>
      <c r="F997">
        <v>2</v>
      </c>
      <c r="G997" t="s">
        <v>14</v>
      </c>
      <c r="H997" t="s">
        <v>20</v>
      </c>
      <c r="I997" t="s">
        <v>16</v>
      </c>
      <c r="J997" t="s">
        <v>17</v>
      </c>
      <c r="K997">
        <v>9000</v>
      </c>
      <c r="L997" t="s">
        <v>18</v>
      </c>
      <c r="M997">
        <v>18000</v>
      </c>
      <c r="N997" t="s">
        <v>56</v>
      </c>
      <c r="O997">
        <v>900</v>
      </c>
      <c r="P997">
        <v>17100</v>
      </c>
      <c r="Q997" t="s">
        <v>64</v>
      </c>
    </row>
    <row r="998" spans="1:17">
      <c r="A998">
        <v>997</v>
      </c>
      <c r="B998">
        <v>997</v>
      </c>
      <c r="C998" s="12">
        <v>44629</v>
      </c>
      <c r="D998">
        <v>62</v>
      </c>
      <c r="E998">
        <v>2</v>
      </c>
      <c r="F998">
        <v>1</v>
      </c>
      <c r="G998" t="s">
        <v>19</v>
      </c>
      <c r="H998" t="s">
        <v>20</v>
      </c>
      <c r="I998" t="s">
        <v>21</v>
      </c>
      <c r="J998" t="s">
        <v>17</v>
      </c>
      <c r="K998">
        <v>9000</v>
      </c>
      <c r="L998" t="s">
        <v>18</v>
      </c>
      <c r="M998">
        <v>9000</v>
      </c>
      <c r="N998" t="s">
        <v>19</v>
      </c>
      <c r="O998">
        <v>0</v>
      </c>
      <c r="P998">
        <v>9000</v>
      </c>
      <c r="Q998" t="s">
        <v>59</v>
      </c>
    </row>
    <row r="999" spans="1:17">
      <c r="A999">
        <v>998</v>
      </c>
      <c r="B999">
        <v>998</v>
      </c>
      <c r="C999" s="12">
        <v>44657</v>
      </c>
      <c r="D999">
        <v>43</v>
      </c>
      <c r="E999">
        <v>8</v>
      </c>
      <c r="F999">
        <v>2</v>
      </c>
      <c r="G999" t="s">
        <v>33</v>
      </c>
      <c r="H999" t="s">
        <v>15</v>
      </c>
      <c r="I999" t="s">
        <v>29</v>
      </c>
      <c r="J999" t="s">
        <v>17</v>
      </c>
      <c r="K999">
        <v>9000</v>
      </c>
      <c r="L999" t="s">
        <v>25</v>
      </c>
      <c r="M999">
        <v>18000</v>
      </c>
      <c r="N999" t="s">
        <v>56</v>
      </c>
      <c r="O999">
        <v>900</v>
      </c>
      <c r="P999">
        <v>17100</v>
      </c>
      <c r="Q999" t="s">
        <v>57</v>
      </c>
    </row>
    <row r="1000" spans="1:17">
      <c r="A1000">
        <v>999</v>
      </c>
      <c r="B1000">
        <v>999</v>
      </c>
      <c r="C1000" s="12">
        <v>44773</v>
      </c>
      <c r="D1000">
        <v>84</v>
      </c>
      <c r="E1000">
        <v>18</v>
      </c>
      <c r="F1000">
        <v>2</v>
      </c>
      <c r="G1000" t="s">
        <v>45</v>
      </c>
      <c r="H1000" t="s">
        <v>15</v>
      </c>
      <c r="I1000" t="s">
        <v>41</v>
      </c>
      <c r="J1000" t="s">
        <v>17</v>
      </c>
      <c r="K1000">
        <v>9000</v>
      </c>
      <c r="L1000" t="s">
        <v>18</v>
      </c>
      <c r="M1000">
        <v>18000</v>
      </c>
      <c r="N1000" t="s">
        <v>56</v>
      </c>
      <c r="O1000">
        <v>900</v>
      </c>
      <c r="P1000">
        <v>17100</v>
      </c>
      <c r="Q1000" t="s">
        <v>60</v>
      </c>
    </row>
    <row r="1001" spans="1:17">
      <c r="A1001">
        <v>1000</v>
      </c>
      <c r="B1001">
        <v>1000</v>
      </c>
      <c r="C1001" s="12">
        <v>44795</v>
      </c>
      <c r="D1001">
        <v>28</v>
      </c>
      <c r="E1001">
        <v>10</v>
      </c>
      <c r="F1001">
        <v>2</v>
      </c>
      <c r="G1001" t="s">
        <v>30</v>
      </c>
      <c r="H1001" t="s">
        <v>20</v>
      </c>
      <c r="I1001" t="s">
        <v>32</v>
      </c>
      <c r="J1001" t="s">
        <v>17</v>
      </c>
      <c r="K1001">
        <v>9000</v>
      </c>
      <c r="L1001" t="s">
        <v>18</v>
      </c>
      <c r="M1001">
        <v>18000</v>
      </c>
      <c r="N1001" t="s">
        <v>56</v>
      </c>
      <c r="O1001">
        <v>900</v>
      </c>
      <c r="P1001">
        <v>17100</v>
      </c>
      <c r="Q1001" t="s">
        <v>58</v>
      </c>
    </row>
    <row r="1002" spans="1:17">
      <c r="A1002">
        <v>1001</v>
      </c>
      <c r="B1002">
        <v>1001</v>
      </c>
      <c r="C1002" s="12">
        <v>44662</v>
      </c>
      <c r="D1002">
        <v>7</v>
      </c>
      <c r="E1002">
        <v>17</v>
      </c>
      <c r="F1002">
        <v>3</v>
      </c>
      <c r="G1002" t="s">
        <v>22</v>
      </c>
      <c r="H1002" t="s">
        <v>15</v>
      </c>
      <c r="I1002" t="s">
        <v>40</v>
      </c>
      <c r="J1002" t="s">
        <v>17</v>
      </c>
      <c r="K1002">
        <v>10000</v>
      </c>
      <c r="L1002" t="s">
        <v>18</v>
      </c>
      <c r="M1002">
        <v>30000</v>
      </c>
      <c r="N1002" t="s">
        <v>56</v>
      </c>
      <c r="O1002">
        <v>1500</v>
      </c>
      <c r="P1002">
        <v>28500</v>
      </c>
      <c r="Q1002" t="s">
        <v>57</v>
      </c>
    </row>
    <row r="1003" spans="1:17">
      <c r="A1003">
        <v>1002</v>
      </c>
      <c r="B1003">
        <v>1002</v>
      </c>
      <c r="C1003" s="12">
        <v>44791</v>
      </c>
      <c r="D1003">
        <v>15</v>
      </c>
      <c r="E1003">
        <v>12</v>
      </c>
      <c r="F1003">
        <v>1</v>
      </c>
      <c r="G1003" t="s">
        <v>22</v>
      </c>
      <c r="H1003" t="s">
        <v>15</v>
      </c>
      <c r="I1003" t="s">
        <v>35</v>
      </c>
      <c r="J1003" t="s">
        <v>17</v>
      </c>
      <c r="K1003">
        <v>10000</v>
      </c>
      <c r="L1003" t="s">
        <v>18</v>
      </c>
      <c r="M1003">
        <v>10000</v>
      </c>
      <c r="N1003" t="s">
        <v>56</v>
      </c>
      <c r="O1003">
        <v>500</v>
      </c>
      <c r="P1003">
        <v>9500</v>
      </c>
      <c r="Q1003" t="s">
        <v>58</v>
      </c>
    </row>
    <row r="1004" spans="1:17">
      <c r="A1004">
        <v>1003</v>
      </c>
      <c r="B1004">
        <v>1003</v>
      </c>
      <c r="C1004" s="12">
        <v>44649</v>
      </c>
      <c r="D1004">
        <v>21</v>
      </c>
      <c r="E1004">
        <v>3</v>
      </c>
      <c r="F1004">
        <v>3</v>
      </c>
      <c r="G1004" t="s">
        <v>14</v>
      </c>
      <c r="H1004" t="s">
        <v>20</v>
      </c>
      <c r="I1004" t="s">
        <v>23</v>
      </c>
      <c r="J1004" t="s">
        <v>17</v>
      </c>
      <c r="K1004">
        <v>9000</v>
      </c>
      <c r="L1004" t="s">
        <v>18</v>
      </c>
      <c r="M1004">
        <v>27000</v>
      </c>
      <c r="N1004" t="s">
        <v>56</v>
      </c>
      <c r="O1004">
        <v>1350</v>
      </c>
      <c r="P1004">
        <v>25650</v>
      </c>
      <c r="Q1004" t="s">
        <v>59</v>
      </c>
    </row>
    <row r="1005" spans="1:17">
      <c r="A1005">
        <v>1004</v>
      </c>
      <c r="B1005">
        <v>1004</v>
      </c>
      <c r="C1005" s="12">
        <v>44652</v>
      </c>
      <c r="D1005">
        <v>86</v>
      </c>
      <c r="E1005">
        <v>8</v>
      </c>
      <c r="F1005">
        <v>1</v>
      </c>
      <c r="G1005" t="s">
        <v>22</v>
      </c>
      <c r="H1005" t="s">
        <v>20</v>
      </c>
      <c r="I1005" t="s">
        <v>29</v>
      </c>
      <c r="J1005" t="s">
        <v>17</v>
      </c>
      <c r="K1005">
        <v>9000</v>
      </c>
      <c r="L1005" t="s">
        <v>25</v>
      </c>
      <c r="M1005">
        <v>9000</v>
      </c>
      <c r="N1005" t="s">
        <v>56</v>
      </c>
      <c r="O1005">
        <v>450</v>
      </c>
      <c r="P1005">
        <v>8550</v>
      </c>
      <c r="Q1005" t="s">
        <v>57</v>
      </c>
    </row>
    <row r="1006" spans="1:17">
      <c r="A1006">
        <v>1005</v>
      </c>
      <c r="B1006">
        <v>1005</v>
      </c>
      <c r="C1006" s="12">
        <v>44708</v>
      </c>
      <c r="D1006">
        <v>27</v>
      </c>
      <c r="E1006">
        <v>1</v>
      </c>
      <c r="F1006">
        <v>2</v>
      </c>
      <c r="G1006" t="s">
        <v>22</v>
      </c>
      <c r="H1006" t="s">
        <v>20</v>
      </c>
      <c r="I1006" t="s">
        <v>16</v>
      </c>
      <c r="J1006" t="s">
        <v>17</v>
      </c>
      <c r="K1006">
        <v>9000</v>
      </c>
      <c r="L1006" t="s">
        <v>18</v>
      </c>
      <c r="M1006">
        <v>18000</v>
      </c>
      <c r="N1006" t="s">
        <v>56</v>
      </c>
      <c r="O1006">
        <v>900</v>
      </c>
      <c r="P1006">
        <v>17100</v>
      </c>
      <c r="Q1006" t="s">
        <v>64</v>
      </c>
    </row>
    <row r="1007" spans="1:17">
      <c r="A1007">
        <v>1006</v>
      </c>
      <c r="B1007">
        <v>1006</v>
      </c>
      <c r="C1007" s="12">
        <v>44704</v>
      </c>
      <c r="D1007">
        <v>59</v>
      </c>
      <c r="E1007">
        <v>12</v>
      </c>
      <c r="F1007">
        <v>2</v>
      </c>
      <c r="G1007" t="s">
        <v>14</v>
      </c>
      <c r="H1007" t="s">
        <v>20</v>
      </c>
      <c r="I1007" t="s">
        <v>35</v>
      </c>
      <c r="J1007" t="s">
        <v>17</v>
      </c>
      <c r="K1007">
        <v>10000</v>
      </c>
      <c r="L1007" t="s">
        <v>18</v>
      </c>
      <c r="M1007">
        <v>20000</v>
      </c>
      <c r="N1007" t="s">
        <v>56</v>
      </c>
      <c r="O1007">
        <v>1000</v>
      </c>
      <c r="P1007">
        <v>19000</v>
      </c>
      <c r="Q1007" t="s">
        <v>64</v>
      </c>
    </row>
    <row r="1008" spans="1:17">
      <c r="A1008">
        <v>1007</v>
      </c>
      <c r="B1008">
        <v>1007</v>
      </c>
      <c r="C1008" s="12">
        <v>44769</v>
      </c>
      <c r="D1008">
        <v>4</v>
      </c>
      <c r="E1008">
        <v>11</v>
      </c>
      <c r="F1008">
        <v>1</v>
      </c>
      <c r="G1008" t="s">
        <v>30</v>
      </c>
      <c r="H1008" t="s">
        <v>20</v>
      </c>
      <c r="I1008" t="s">
        <v>34</v>
      </c>
      <c r="J1008" t="s">
        <v>17</v>
      </c>
      <c r="K1008">
        <v>10000</v>
      </c>
      <c r="L1008" t="s">
        <v>18</v>
      </c>
      <c r="M1008">
        <v>10000</v>
      </c>
      <c r="N1008" t="s">
        <v>56</v>
      </c>
      <c r="O1008">
        <v>500</v>
      </c>
      <c r="P1008">
        <v>9500</v>
      </c>
      <c r="Q1008" t="s">
        <v>60</v>
      </c>
    </row>
    <row r="1009" spans="1:17">
      <c r="A1009">
        <v>1008</v>
      </c>
      <c r="B1009">
        <v>1008</v>
      </c>
      <c r="C1009" s="12">
        <v>44705</v>
      </c>
      <c r="D1009">
        <v>80</v>
      </c>
      <c r="E1009">
        <v>15</v>
      </c>
      <c r="F1009">
        <v>1</v>
      </c>
      <c r="G1009" t="s">
        <v>19</v>
      </c>
      <c r="H1009" t="s">
        <v>20</v>
      </c>
      <c r="I1009" t="s">
        <v>38</v>
      </c>
      <c r="J1009" t="s">
        <v>17</v>
      </c>
      <c r="K1009">
        <v>10000</v>
      </c>
      <c r="L1009" t="s">
        <v>18</v>
      </c>
      <c r="M1009">
        <v>10000</v>
      </c>
      <c r="N1009" t="s">
        <v>19</v>
      </c>
      <c r="O1009">
        <v>0</v>
      </c>
      <c r="P1009">
        <v>10000</v>
      </c>
      <c r="Q1009" t="s">
        <v>64</v>
      </c>
    </row>
    <row r="1010" spans="1:17">
      <c r="A1010">
        <v>1009</v>
      </c>
      <c r="B1010">
        <v>1009</v>
      </c>
      <c r="C1010" s="12">
        <v>44626</v>
      </c>
      <c r="D1010">
        <v>97</v>
      </c>
      <c r="E1010">
        <v>7</v>
      </c>
      <c r="F1010">
        <v>1</v>
      </c>
      <c r="G1010" t="s">
        <v>14</v>
      </c>
      <c r="H1010" t="s">
        <v>15</v>
      </c>
      <c r="I1010" t="s">
        <v>28</v>
      </c>
      <c r="J1010" t="s">
        <v>17</v>
      </c>
      <c r="K1010">
        <v>9000</v>
      </c>
      <c r="L1010" t="s">
        <v>25</v>
      </c>
      <c r="M1010">
        <v>9000</v>
      </c>
      <c r="N1010" t="s">
        <v>56</v>
      </c>
      <c r="O1010">
        <v>450</v>
      </c>
      <c r="P1010">
        <v>8550</v>
      </c>
      <c r="Q1010" t="s">
        <v>59</v>
      </c>
    </row>
    <row r="1011" spans="1:17">
      <c r="A1011">
        <v>1010</v>
      </c>
      <c r="B1011">
        <v>1010</v>
      </c>
      <c r="C1011" s="12">
        <v>44751</v>
      </c>
      <c r="D1011">
        <v>63</v>
      </c>
      <c r="E1011">
        <v>16</v>
      </c>
      <c r="F1011">
        <v>2</v>
      </c>
      <c r="G1011" t="s">
        <v>22</v>
      </c>
      <c r="H1011" t="s">
        <v>20</v>
      </c>
      <c r="I1011" t="s">
        <v>39</v>
      </c>
      <c r="J1011" t="s">
        <v>17</v>
      </c>
      <c r="K1011">
        <v>10000</v>
      </c>
      <c r="L1011" t="s">
        <v>18</v>
      </c>
      <c r="M1011">
        <v>20000</v>
      </c>
      <c r="N1011" t="s">
        <v>56</v>
      </c>
      <c r="O1011">
        <v>1000</v>
      </c>
      <c r="P1011">
        <v>19000</v>
      </c>
      <c r="Q1011" t="s">
        <v>60</v>
      </c>
    </row>
    <row r="1012" spans="1:17">
      <c r="A1012">
        <v>1011</v>
      </c>
      <c r="B1012">
        <v>1011</v>
      </c>
      <c r="C1012" s="12">
        <v>44673</v>
      </c>
      <c r="D1012">
        <v>38</v>
      </c>
      <c r="E1012">
        <v>15</v>
      </c>
      <c r="F1012">
        <v>3</v>
      </c>
      <c r="G1012" t="s">
        <v>33</v>
      </c>
      <c r="H1012" t="s">
        <v>20</v>
      </c>
      <c r="I1012" t="s">
        <v>38</v>
      </c>
      <c r="J1012" t="s">
        <v>17</v>
      </c>
      <c r="K1012">
        <v>10000</v>
      </c>
      <c r="L1012" t="s">
        <v>18</v>
      </c>
      <c r="M1012">
        <v>30000</v>
      </c>
      <c r="N1012" t="s">
        <v>56</v>
      </c>
      <c r="O1012">
        <v>1500</v>
      </c>
      <c r="P1012">
        <v>28500</v>
      </c>
      <c r="Q1012" t="s">
        <v>57</v>
      </c>
    </row>
    <row r="1013" spans="1:17">
      <c r="A1013">
        <v>1012</v>
      </c>
      <c r="B1013">
        <v>1012</v>
      </c>
      <c r="C1013" s="12">
        <v>44774</v>
      </c>
      <c r="D1013">
        <v>99</v>
      </c>
      <c r="E1013">
        <v>7</v>
      </c>
      <c r="F1013">
        <v>1</v>
      </c>
      <c r="G1013" t="s">
        <v>22</v>
      </c>
      <c r="H1013" t="s">
        <v>20</v>
      </c>
      <c r="I1013" t="s">
        <v>28</v>
      </c>
      <c r="J1013" t="s">
        <v>17</v>
      </c>
      <c r="K1013">
        <v>9000</v>
      </c>
      <c r="L1013" t="s">
        <v>25</v>
      </c>
      <c r="M1013">
        <v>9000</v>
      </c>
      <c r="N1013" t="s">
        <v>56</v>
      </c>
      <c r="O1013">
        <v>450</v>
      </c>
      <c r="P1013">
        <v>8550</v>
      </c>
      <c r="Q1013" t="s">
        <v>58</v>
      </c>
    </row>
    <row r="1014" spans="1:17">
      <c r="A1014">
        <v>1013</v>
      </c>
      <c r="B1014">
        <v>1013</v>
      </c>
      <c r="C1014" s="12">
        <v>44757</v>
      </c>
      <c r="D1014">
        <v>89</v>
      </c>
      <c r="E1014">
        <v>17</v>
      </c>
      <c r="F1014">
        <v>1</v>
      </c>
      <c r="G1014" t="s">
        <v>45</v>
      </c>
      <c r="H1014" t="s">
        <v>20</v>
      </c>
      <c r="I1014" t="s">
        <v>40</v>
      </c>
      <c r="J1014" t="s">
        <v>17</v>
      </c>
      <c r="K1014">
        <v>10000</v>
      </c>
      <c r="L1014" t="s">
        <v>18</v>
      </c>
      <c r="M1014">
        <v>10000</v>
      </c>
      <c r="N1014" t="s">
        <v>56</v>
      </c>
      <c r="O1014">
        <v>500</v>
      </c>
      <c r="P1014">
        <v>9500</v>
      </c>
      <c r="Q1014" t="s">
        <v>60</v>
      </c>
    </row>
    <row r="1015" spans="1:17">
      <c r="A1015">
        <v>1014</v>
      </c>
      <c r="B1015">
        <v>1014</v>
      </c>
      <c r="C1015" s="12">
        <v>44787</v>
      </c>
      <c r="D1015">
        <v>70</v>
      </c>
      <c r="E1015">
        <v>17</v>
      </c>
      <c r="F1015">
        <v>1</v>
      </c>
      <c r="G1015" t="s">
        <v>30</v>
      </c>
      <c r="H1015" t="s">
        <v>20</v>
      </c>
      <c r="I1015" t="s">
        <v>40</v>
      </c>
      <c r="J1015" t="s">
        <v>17</v>
      </c>
      <c r="K1015">
        <v>10000</v>
      </c>
      <c r="L1015" t="s">
        <v>18</v>
      </c>
      <c r="M1015">
        <v>10000</v>
      </c>
      <c r="N1015" t="s">
        <v>56</v>
      </c>
      <c r="O1015">
        <v>500</v>
      </c>
      <c r="P1015">
        <v>9500</v>
      </c>
      <c r="Q1015" t="s">
        <v>58</v>
      </c>
    </row>
    <row r="1016" spans="1:17">
      <c r="A1016">
        <v>1015</v>
      </c>
      <c r="B1016">
        <v>1015</v>
      </c>
      <c r="C1016" s="12">
        <v>44787</v>
      </c>
      <c r="D1016">
        <v>69</v>
      </c>
      <c r="E1016">
        <v>6</v>
      </c>
      <c r="F1016">
        <v>1</v>
      </c>
      <c r="G1016" t="s">
        <v>22</v>
      </c>
      <c r="H1016" t="s">
        <v>15</v>
      </c>
      <c r="I1016" t="s">
        <v>27</v>
      </c>
      <c r="J1016" t="s">
        <v>17</v>
      </c>
      <c r="K1016">
        <v>9000</v>
      </c>
      <c r="L1016" t="s">
        <v>25</v>
      </c>
      <c r="M1016">
        <v>9000</v>
      </c>
      <c r="N1016" t="s">
        <v>56</v>
      </c>
      <c r="O1016">
        <v>450</v>
      </c>
      <c r="P1016">
        <v>8550</v>
      </c>
      <c r="Q1016" t="s">
        <v>58</v>
      </c>
    </row>
    <row r="1017" spans="1:17">
      <c r="A1017">
        <v>1016</v>
      </c>
      <c r="B1017">
        <v>1016</v>
      </c>
      <c r="C1017" s="12">
        <v>44777</v>
      </c>
      <c r="D1017">
        <v>46</v>
      </c>
      <c r="E1017">
        <v>10</v>
      </c>
      <c r="F1017">
        <v>2</v>
      </c>
      <c r="G1017" t="s">
        <v>19</v>
      </c>
      <c r="H1017" t="s">
        <v>20</v>
      </c>
      <c r="I1017" t="s">
        <v>32</v>
      </c>
      <c r="J1017" t="s">
        <v>17</v>
      </c>
      <c r="K1017">
        <v>9000</v>
      </c>
      <c r="L1017" t="s">
        <v>18</v>
      </c>
      <c r="M1017">
        <v>18000</v>
      </c>
      <c r="N1017" t="s">
        <v>19</v>
      </c>
      <c r="O1017">
        <v>0</v>
      </c>
      <c r="P1017">
        <v>18000</v>
      </c>
      <c r="Q1017" t="s">
        <v>58</v>
      </c>
    </row>
    <row r="1018" spans="1:17">
      <c r="A1018">
        <v>1017</v>
      </c>
      <c r="B1018">
        <v>1017</v>
      </c>
      <c r="C1018" s="12">
        <v>44767</v>
      </c>
      <c r="D1018">
        <v>96</v>
      </c>
      <c r="E1018">
        <v>9</v>
      </c>
      <c r="F1018">
        <v>2</v>
      </c>
      <c r="G1018" t="s">
        <v>45</v>
      </c>
      <c r="H1018" t="s">
        <v>20</v>
      </c>
      <c r="I1018" t="s">
        <v>31</v>
      </c>
      <c r="J1018" t="s">
        <v>17</v>
      </c>
      <c r="K1018">
        <v>9000</v>
      </c>
      <c r="L1018" t="s">
        <v>25</v>
      </c>
      <c r="M1018">
        <v>18000</v>
      </c>
      <c r="N1018" t="s">
        <v>56</v>
      </c>
      <c r="O1018">
        <v>900</v>
      </c>
      <c r="P1018">
        <v>17100</v>
      </c>
      <c r="Q1018" t="s">
        <v>60</v>
      </c>
    </row>
    <row r="1019" spans="1:17">
      <c r="A1019">
        <v>1018</v>
      </c>
      <c r="B1019">
        <v>1018</v>
      </c>
      <c r="C1019" s="12">
        <v>44598</v>
      </c>
      <c r="D1019">
        <v>21</v>
      </c>
      <c r="E1019">
        <v>15</v>
      </c>
      <c r="F1019">
        <v>2</v>
      </c>
      <c r="G1019" t="s">
        <v>30</v>
      </c>
      <c r="H1019" t="s">
        <v>20</v>
      </c>
      <c r="I1019" t="s">
        <v>38</v>
      </c>
      <c r="J1019" t="s">
        <v>17</v>
      </c>
      <c r="K1019">
        <v>10000</v>
      </c>
      <c r="L1019" t="s">
        <v>18</v>
      </c>
      <c r="M1019">
        <v>20000</v>
      </c>
      <c r="N1019" t="s">
        <v>56</v>
      </c>
      <c r="O1019">
        <v>1000</v>
      </c>
      <c r="P1019">
        <v>19000</v>
      </c>
      <c r="Q1019" t="s">
        <v>61</v>
      </c>
    </row>
    <row r="1020" spans="1:17">
      <c r="A1020">
        <v>1019</v>
      </c>
      <c r="B1020">
        <v>1019</v>
      </c>
      <c r="C1020" s="12">
        <v>44586</v>
      </c>
      <c r="D1020">
        <v>15</v>
      </c>
      <c r="E1020">
        <v>18</v>
      </c>
      <c r="F1020">
        <v>1</v>
      </c>
      <c r="G1020" t="s">
        <v>14</v>
      </c>
      <c r="H1020" t="s">
        <v>15</v>
      </c>
      <c r="I1020" t="s">
        <v>41</v>
      </c>
      <c r="J1020" t="s">
        <v>17</v>
      </c>
      <c r="K1020">
        <v>9000</v>
      </c>
      <c r="L1020" t="s">
        <v>18</v>
      </c>
      <c r="M1020">
        <v>9000</v>
      </c>
      <c r="N1020" t="s">
        <v>56</v>
      </c>
      <c r="O1020">
        <v>450</v>
      </c>
      <c r="P1020">
        <v>8550</v>
      </c>
      <c r="Q1020" t="s">
        <v>62</v>
      </c>
    </row>
    <row r="1021" spans="1:17">
      <c r="A1021">
        <v>1020</v>
      </c>
      <c r="B1021">
        <v>1020</v>
      </c>
      <c r="C1021" s="12">
        <v>44740</v>
      </c>
      <c r="D1021">
        <v>40</v>
      </c>
      <c r="E1021">
        <v>5</v>
      </c>
      <c r="F1021">
        <v>1</v>
      </c>
      <c r="G1021" t="s">
        <v>30</v>
      </c>
      <c r="H1021" t="s">
        <v>20</v>
      </c>
      <c r="I1021" t="s">
        <v>26</v>
      </c>
      <c r="J1021" t="s">
        <v>17</v>
      </c>
      <c r="K1021">
        <v>9000</v>
      </c>
      <c r="L1021" t="s">
        <v>25</v>
      </c>
      <c r="M1021">
        <v>9000</v>
      </c>
      <c r="N1021" t="s">
        <v>56</v>
      </c>
      <c r="O1021">
        <v>450</v>
      </c>
      <c r="P1021">
        <v>8550</v>
      </c>
      <c r="Q1021" t="s">
        <v>63</v>
      </c>
    </row>
    <row r="1022" spans="1:17">
      <c r="A1022">
        <v>1021</v>
      </c>
      <c r="B1022">
        <v>1021</v>
      </c>
      <c r="C1022" s="12">
        <v>44630</v>
      </c>
      <c r="D1022">
        <v>89</v>
      </c>
      <c r="E1022">
        <v>6</v>
      </c>
      <c r="F1022">
        <v>2</v>
      </c>
      <c r="G1022" t="s">
        <v>22</v>
      </c>
      <c r="H1022" t="s">
        <v>15</v>
      </c>
      <c r="I1022" t="s">
        <v>27</v>
      </c>
      <c r="J1022" t="s">
        <v>17</v>
      </c>
      <c r="K1022">
        <v>9000</v>
      </c>
      <c r="L1022" t="s">
        <v>25</v>
      </c>
      <c r="M1022">
        <v>18000</v>
      </c>
      <c r="N1022" t="s">
        <v>56</v>
      </c>
      <c r="O1022">
        <v>900</v>
      </c>
      <c r="P1022">
        <v>17100</v>
      </c>
      <c r="Q1022" t="s">
        <v>59</v>
      </c>
    </row>
    <row r="1023" spans="1:17">
      <c r="A1023">
        <v>1022</v>
      </c>
      <c r="B1023">
        <v>1022</v>
      </c>
      <c r="C1023" s="12">
        <v>44611</v>
      </c>
      <c r="D1023">
        <v>71</v>
      </c>
      <c r="E1023">
        <v>14</v>
      </c>
      <c r="F1023">
        <v>3</v>
      </c>
      <c r="G1023" t="s">
        <v>45</v>
      </c>
      <c r="H1023" t="s">
        <v>15</v>
      </c>
      <c r="I1023" t="s">
        <v>37</v>
      </c>
      <c r="J1023" t="s">
        <v>17</v>
      </c>
      <c r="K1023">
        <v>10000</v>
      </c>
      <c r="L1023" t="s">
        <v>18</v>
      </c>
      <c r="M1023">
        <v>30000</v>
      </c>
      <c r="N1023" t="s">
        <v>56</v>
      </c>
      <c r="O1023">
        <v>1500</v>
      </c>
      <c r="P1023">
        <v>28500</v>
      </c>
      <c r="Q1023" t="s">
        <v>61</v>
      </c>
    </row>
    <row r="1024" spans="1:17">
      <c r="A1024">
        <v>1023</v>
      </c>
      <c r="B1024">
        <v>1023</v>
      </c>
      <c r="C1024" s="12">
        <v>44787</v>
      </c>
      <c r="D1024">
        <v>5</v>
      </c>
      <c r="E1024">
        <v>11</v>
      </c>
      <c r="F1024">
        <v>3</v>
      </c>
      <c r="G1024" t="s">
        <v>30</v>
      </c>
      <c r="H1024" t="s">
        <v>20</v>
      </c>
      <c r="I1024" t="s">
        <v>34</v>
      </c>
      <c r="J1024" t="s">
        <v>17</v>
      </c>
      <c r="K1024">
        <v>10000</v>
      </c>
      <c r="L1024" t="s">
        <v>18</v>
      </c>
      <c r="M1024">
        <v>30000</v>
      </c>
      <c r="N1024" t="s">
        <v>56</v>
      </c>
      <c r="O1024">
        <v>1500</v>
      </c>
      <c r="P1024">
        <v>28500</v>
      </c>
      <c r="Q1024" t="s">
        <v>58</v>
      </c>
    </row>
    <row r="1025" spans="1:17">
      <c r="A1025">
        <v>1024</v>
      </c>
      <c r="B1025">
        <v>1024</v>
      </c>
      <c r="C1025" s="12">
        <v>44685</v>
      </c>
      <c r="D1025">
        <v>52</v>
      </c>
      <c r="E1025">
        <v>17</v>
      </c>
      <c r="F1025">
        <v>3</v>
      </c>
      <c r="G1025" t="s">
        <v>14</v>
      </c>
      <c r="H1025" t="s">
        <v>20</v>
      </c>
      <c r="I1025" t="s">
        <v>40</v>
      </c>
      <c r="J1025" t="s">
        <v>17</v>
      </c>
      <c r="K1025">
        <v>10000</v>
      </c>
      <c r="L1025" t="s">
        <v>18</v>
      </c>
      <c r="M1025">
        <v>30000</v>
      </c>
      <c r="N1025" t="s">
        <v>56</v>
      </c>
      <c r="O1025">
        <v>1500</v>
      </c>
      <c r="P1025">
        <v>28500</v>
      </c>
      <c r="Q1025" t="s">
        <v>64</v>
      </c>
    </row>
    <row r="1026" spans="1:17">
      <c r="A1026">
        <v>1025</v>
      </c>
      <c r="B1026">
        <v>1025</v>
      </c>
      <c r="C1026" s="12">
        <v>44601</v>
      </c>
      <c r="D1026">
        <v>46</v>
      </c>
      <c r="E1026">
        <v>2</v>
      </c>
      <c r="F1026">
        <v>1</v>
      </c>
      <c r="G1026" t="s">
        <v>30</v>
      </c>
      <c r="H1026" t="s">
        <v>15</v>
      </c>
      <c r="I1026" t="s">
        <v>21</v>
      </c>
      <c r="J1026" t="s">
        <v>17</v>
      </c>
      <c r="K1026">
        <v>9000</v>
      </c>
      <c r="L1026" t="s">
        <v>18</v>
      </c>
      <c r="M1026">
        <v>9000</v>
      </c>
      <c r="N1026" t="s">
        <v>56</v>
      </c>
      <c r="O1026">
        <v>450</v>
      </c>
      <c r="P1026">
        <v>8550</v>
      </c>
      <c r="Q1026" t="s">
        <v>61</v>
      </c>
    </row>
    <row r="1027" spans="1:17">
      <c r="A1027">
        <v>1026</v>
      </c>
      <c r="B1027">
        <v>1026</v>
      </c>
      <c r="C1027" s="12">
        <v>44747</v>
      </c>
      <c r="D1027">
        <v>27</v>
      </c>
      <c r="E1027">
        <v>6</v>
      </c>
      <c r="F1027">
        <v>2</v>
      </c>
      <c r="G1027" t="s">
        <v>30</v>
      </c>
      <c r="H1027" t="s">
        <v>20</v>
      </c>
      <c r="I1027" t="s">
        <v>27</v>
      </c>
      <c r="J1027" t="s">
        <v>17</v>
      </c>
      <c r="K1027">
        <v>9000</v>
      </c>
      <c r="L1027" t="s">
        <v>25</v>
      </c>
      <c r="M1027">
        <v>18000</v>
      </c>
      <c r="N1027" t="s">
        <v>56</v>
      </c>
      <c r="O1027">
        <v>900</v>
      </c>
      <c r="P1027">
        <v>17100</v>
      </c>
      <c r="Q1027" t="s">
        <v>60</v>
      </c>
    </row>
    <row r="1028" spans="1:17">
      <c r="A1028">
        <v>1027</v>
      </c>
      <c r="B1028">
        <v>1027</v>
      </c>
      <c r="C1028" s="12">
        <v>44725</v>
      </c>
      <c r="D1028">
        <v>82</v>
      </c>
      <c r="E1028">
        <v>15</v>
      </c>
      <c r="F1028">
        <v>1</v>
      </c>
      <c r="G1028" t="s">
        <v>30</v>
      </c>
      <c r="H1028" t="s">
        <v>20</v>
      </c>
      <c r="I1028" t="s">
        <v>38</v>
      </c>
      <c r="J1028" t="s">
        <v>17</v>
      </c>
      <c r="K1028">
        <v>10000</v>
      </c>
      <c r="L1028" t="s">
        <v>18</v>
      </c>
      <c r="M1028">
        <v>10000</v>
      </c>
      <c r="N1028" t="s">
        <v>56</v>
      </c>
      <c r="O1028">
        <v>500</v>
      </c>
      <c r="P1028">
        <v>9500</v>
      </c>
      <c r="Q1028" t="s">
        <v>63</v>
      </c>
    </row>
    <row r="1029" spans="1:17">
      <c r="A1029">
        <v>1028</v>
      </c>
      <c r="B1029">
        <v>1028</v>
      </c>
      <c r="C1029" s="12">
        <v>44660</v>
      </c>
      <c r="D1029">
        <v>77</v>
      </c>
      <c r="E1029">
        <v>2</v>
      </c>
      <c r="F1029">
        <v>2</v>
      </c>
      <c r="G1029" t="s">
        <v>14</v>
      </c>
      <c r="H1029" t="s">
        <v>15</v>
      </c>
      <c r="I1029" t="s">
        <v>21</v>
      </c>
      <c r="J1029" t="s">
        <v>17</v>
      </c>
      <c r="K1029">
        <v>9000</v>
      </c>
      <c r="L1029" t="s">
        <v>18</v>
      </c>
      <c r="M1029">
        <v>18000</v>
      </c>
      <c r="N1029" t="s">
        <v>56</v>
      </c>
      <c r="O1029">
        <v>900</v>
      </c>
      <c r="P1029">
        <v>17100</v>
      </c>
      <c r="Q1029" t="s">
        <v>57</v>
      </c>
    </row>
    <row r="1030" spans="1:17">
      <c r="A1030">
        <v>1029</v>
      </c>
      <c r="B1030">
        <v>1029</v>
      </c>
      <c r="C1030" s="12">
        <v>44634</v>
      </c>
      <c r="D1030">
        <v>56</v>
      </c>
      <c r="E1030">
        <v>13</v>
      </c>
      <c r="F1030">
        <v>3</v>
      </c>
      <c r="G1030" t="s">
        <v>19</v>
      </c>
      <c r="H1030" t="s">
        <v>20</v>
      </c>
      <c r="I1030" t="s">
        <v>36</v>
      </c>
      <c r="J1030" t="s">
        <v>17</v>
      </c>
      <c r="K1030">
        <v>10000</v>
      </c>
      <c r="L1030" t="s">
        <v>18</v>
      </c>
      <c r="M1030">
        <v>30000</v>
      </c>
      <c r="N1030" t="s">
        <v>19</v>
      </c>
      <c r="O1030">
        <v>0</v>
      </c>
      <c r="P1030">
        <v>30000</v>
      </c>
      <c r="Q1030" t="s">
        <v>59</v>
      </c>
    </row>
    <row r="1031" spans="1:17">
      <c r="A1031">
        <v>1030</v>
      </c>
      <c r="B1031">
        <v>1030</v>
      </c>
      <c r="C1031" s="12">
        <v>44795</v>
      </c>
      <c r="D1031">
        <v>20</v>
      </c>
      <c r="E1031">
        <v>15</v>
      </c>
      <c r="F1031">
        <v>2</v>
      </c>
      <c r="G1031" t="s">
        <v>19</v>
      </c>
      <c r="H1031" t="s">
        <v>15</v>
      </c>
      <c r="I1031" t="s">
        <v>38</v>
      </c>
      <c r="J1031" t="s">
        <v>17</v>
      </c>
      <c r="K1031">
        <v>10000</v>
      </c>
      <c r="L1031" t="s">
        <v>18</v>
      </c>
      <c r="M1031">
        <v>20000</v>
      </c>
      <c r="N1031" t="s">
        <v>19</v>
      </c>
      <c r="O1031">
        <v>0</v>
      </c>
      <c r="P1031">
        <v>20000</v>
      </c>
      <c r="Q1031" t="s">
        <v>58</v>
      </c>
    </row>
    <row r="1032" spans="1:17">
      <c r="A1032">
        <v>1031</v>
      </c>
      <c r="B1032">
        <v>1031</v>
      </c>
      <c r="C1032" s="12">
        <v>44743</v>
      </c>
      <c r="D1032">
        <v>32</v>
      </c>
      <c r="E1032">
        <v>2</v>
      </c>
      <c r="F1032">
        <v>1</v>
      </c>
      <c r="G1032" t="s">
        <v>22</v>
      </c>
      <c r="H1032" t="s">
        <v>20</v>
      </c>
      <c r="I1032" t="s">
        <v>21</v>
      </c>
      <c r="J1032" t="s">
        <v>17</v>
      </c>
      <c r="K1032">
        <v>9000</v>
      </c>
      <c r="L1032" t="s">
        <v>18</v>
      </c>
      <c r="M1032">
        <v>9000</v>
      </c>
      <c r="N1032" t="s">
        <v>56</v>
      </c>
      <c r="O1032">
        <v>450</v>
      </c>
      <c r="P1032">
        <v>8550</v>
      </c>
      <c r="Q1032" t="s">
        <v>60</v>
      </c>
    </row>
    <row r="1033" spans="1:17">
      <c r="A1033">
        <v>1032</v>
      </c>
      <c r="B1033">
        <v>1032</v>
      </c>
      <c r="C1033" s="12">
        <v>44780</v>
      </c>
      <c r="D1033">
        <v>51</v>
      </c>
      <c r="E1033">
        <v>4</v>
      </c>
      <c r="F1033">
        <v>3</v>
      </c>
      <c r="G1033" t="s">
        <v>30</v>
      </c>
      <c r="H1033" t="s">
        <v>15</v>
      </c>
      <c r="I1033" t="s">
        <v>24</v>
      </c>
      <c r="J1033" t="s">
        <v>17</v>
      </c>
      <c r="K1033">
        <v>9000</v>
      </c>
      <c r="L1033" t="s">
        <v>25</v>
      </c>
      <c r="M1033">
        <v>27000</v>
      </c>
      <c r="N1033" t="s">
        <v>56</v>
      </c>
      <c r="O1033">
        <v>1350</v>
      </c>
      <c r="P1033">
        <v>25650</v>
      </c>
      <c r="Q1033" t="s">
        <v>58</v>
      </c>
    </row>
    <row r="1034" spans="1:17">
      <c r="A1034">
        <v>1033</v>
      </c>
      <c r="B1034">
        <v>1033</v>
      </c>
      <c r="C1034" s="12">
        <v>44800</v>
      </c>
      <c r="D1034">
        <v>88</v>
      </c>
      <c r="E1034">
        <v>9</v>
      </c>
      <c r="F1034">
        <v>1</v>
      </c>
      <c r="G1034" t="s">
        <v>14</v>
      </c>
      <c r="H1034" t="s">
        <v>20</v>
      </c>
      <c r="I1034" t="s">
        <v>31</v>
      </c>
      <c r="J1034" t="s">
        <v>17</v>
      </c>
      <c r="K1034">
        <v>9000</v>
      </c>
      <c r="L1034" t="s">
        <v>25</v>
      </c>
      <c r="M1034">
        <v>9000</v>
      </c>
      <c r="N1034" t="s">
        <v>56</v>
      </c>
      <c r="O1034">
        <v>450</v>
      </c>
      <c r="P1034">
        <v>8550</v>
      </c>
      <c r="Q1034" t="s">
        <v>58</v>
      </c>
    </row>
    <row r="1035" spans="1:17">
      <c r="A1035">
        <v>1034</v>
      </c>
      <c r="B1035">
        <v>1034</v>
      </c>
      <c r="C1035" s="12">
        <v>44750</v>
      </c>
      <c r="D1035">
        <v>65</v>
      </c>
      <c r="E1035">
        <v>3</v>
      </c>
      <c r="F1035">
        <v>2</v>
      </c>
      <c r="G1035" t="s">
        <v>30</v>
      </c>
      <c r="H1035" t="s">
        <v>20</v>
      </c>
      <c r="I1035" t="s">
        <v>23</v>
      </c>
      <c r="J1035" t="s">
        <v>17</v>
      </c>
      <c r="K1035">
        <v>9000</v>
      </c>
      <c r="L1035" t="s">
        <v>18</v>
      </c>
      <c r="M1035">
        <v>18000</v>
      </c>
      <c r="N1035" t="s">
        <v>56</v>
      </c>
      <c r="O1035">
        <v>900</v>
      </c>
      <c r="P1035">
        <v>17100</v>
      </c>
      <c r="Q1035" t="s">
        <v>60</v>
      </c>
    </row>
    <row r="1036" spans="1:17">
      <c r="A1036">
        <v>1035</v>
      </c>
      <c r="B1036">
        <v>1035</v>
      </c>
      <c r="C1036" s="12">
        <v>44594</v>
      </c>
      <c r="D1036">
        <v>45</v>
      </c>
      <c r="E1036">
        <v>12</v>
      </c>
      <c r="F1036">
        <v>2</v>
      </c>
      <c r="G1036" t="s">
        <v>30</v>
      </c>
      <c r="H1036" t="s">
        <v>15</v>
      </c>
      <c r="I1036" t="s">
        <v>35</v>
      </c>
      <c r="J1036" t="s">
        <v>17</v>
      </c>
      <c r="K1036">
        <v>10000</v>
      </c>
      <c r="L1036" t="s">
        <v>18</v>
      </c>
      <c r="M1036">
        <v>20000</v>
      </c>
      <c r="N1036" t="s">
        <v>56</v>
      </c>
      <c r="O1036">
        <v>1000</v>
      </c>
      <c r="P1036">
        <v>19000</v>
      </c>
      <c r="Q1036" t="s">
        <v>61</v>
      </c>
    </row>
    <row r="1037" spans="1:17">
      <c r="A1037">
        <v>1036</v>
      </c>
      <c r="B1037">
        <v>1036</v>
      </c>
      <c r="C1037" s="12">
        <v>44562</v>
      </c>
      <c r="D1037">
        <v>88</v>
      </c>
      <c r="E1037">
        <v>1</v>
      </c>
      <c r="F1037">
        <v>1</v>
      </c>
      <c r="G1037" t="s">
        <v>30</v>
      </c>
      <c r="H1037" t="s">
        <v>20</v>
      </c>
      <c r="I1037" t="s">
        <v>16</v>
      </c>
      <c r="J1037" t="s">
        <v>17</v>
      </c>
      <c r="K1037">
        <v>9000</v>
      </c>
      <c r="L1037" t="s">
        <v>18</v>
      </c>
      <c r="M1037">
        <v>9000</v>
      </c>
      <c r="N1037" t="s">
        <v>56</v>
      </c>
      <c r="O1037">
        <v>450</v>
      </c>
      <c r="P1037">
        <v>8550</v>
      </c>
      <c r="Q1037" t="s">
        <v>62</v>
      </c>
    </row>
    <row r="1038" spans="1:17">
      <c r="A1038">
        <v>1037</v>
      </c>
      <c r="B1038">
        <v>1037</v>
      </c>
      <c r="C1038" s="12">
        <v>44581</v>
      </c>
      <c r="D1038">
        <v>51</v>
      </c>
      <c r="E1038">
        <v>2</v>
      </c>
      <c r="F1038">
        <v>1</v>
      </c>
      <c r="G1038" t="s">
        <v>22</v>
      </c>
      <c r="H1038" t="s">
        <v>20</v>
      </c>
      <c r="I1038" t="s">
        <v>21</v>
      </c>
      <c r="J1038" t="s">
        <v>17</v>
      </c>
      <c r="K1038">
        <v>9000</v>
      </c>
      <c r="L1038" t="s">
        <v>18</v>
      </c>
      <c r="M1038">
        <v>9000</v>
      </c>
      <c r="N1038" t="s">
        <v>56</v>
      </c>
      <c r="O1038">
        <v>450</v>
      </c>
      <c r="P1038">
        <v>8550</v>
      </c>
      <c r="Q1038" t="s">
        <v>62</v>
      </c>
    </row>
    <row r="1039" spans="1:17">
      <c r="A1039">
        <v>1038</v>
      </c>
      <c r="B1039">
        <v>1038</v>
      </c>
      <c r="C1039" s="12">
        <v>44647</v>
      </c>
      <c r="D1039">
        <v>69</v>
      </c>
      <c r="E1039">
        <v>8</v>
      </c>
      <c r="F1039">
        <v>2</v>
      </c>
      <c r="G1039" t="s">
        <v>14</v>
      </c>
      <c r="H1039" t="s">
        <v>20</v>
      </c>
      <c r="I1039" t="s">
        <v>29</v>
      </c>
      <c r="J1039" t="s">
        <v>17</v>
      </c>
      <c r="K1039">
        <v>9000</v>
      </c>
      <c r="L1039" t="s">
        <v>25</v>
      </c>
      <c r="M1039">
        <v>18000</v>
      </c>
      <c r="N1039" t="s">
        <v>56</v>
      </c>
      <c r="O1039">
        <v>900</v>
      </c>
      <c r="P1039">
        <v>17100</v>
      </c>
      <c r="Q1039" t="s">
        <v>59</v>
      </c>
    </row>
    <row r="1040" spans="1:17">
      <c r="A1040">
        <v>1039</v>
      </c>
      <c r="B1040">
        <v>1039</v>
      </c>
      <c r="C1040" s="12">
        <v>44659</v>
      </c>
      <c r="D1040">
        <v>54</v>
      </c>
      <c r="E1040">
        <v>3</v>
      </c>
      <c r="F1040">
        <v>1</v>
      </c>
      <c r="G1040" t="s">
        <v>45</v>
      </c>
      <c r="H1040" t="s">
        <v>15</v>
      </c>
      <c r="I1040" t="s">
        <v>23</v>
      </c>
      <c r="J1040" t="s">
        <v>17</v>
      </c>
      <c r="K1040">
        <v>9000</v>
      </c>
      <c r="L1040" t="s">
        <v>18</v>
      </c>
      <c r="M1040">
        <v>9000</v>
      </c>
      <c r="N1040" t="s">
        <v>56</v>
      </c>
      <c r="O1040">
        <v>450</v>
      </c>
      <c r="P1040">
        <v>8550</v>
      </c>
      <c r="Q1040" t="s">
        <v>57</v>
      </c>
    </row>
    <row r="1041" spans="1:17">
      <c r="A1041">
        <v>1040</v>
      </c>
      <c r="B1041">
        <v>1040</v>
      </c>
      <c r="C1041" s="12">
        <v>44639</v>
      </c>
      <c r="D1041">
        <v>1</v>
      </c>
      <c r="E1041">
        <v>10</v>
      </c>
      <c r="F1041">
        <v>1</v>
      </c>
      <c r="G1041" t="s">
        <v>45</v>
      </c>
      <c r="H1041" t="s">
        <v>15</v>
      </c>
      <c r="I1041" t="s">
        <v>32</v>
      </c>
      <c r="J1041" t="s">
        <v>17</v>
      </c>
      <c r="K1041">
        <v>9000</v>
      </c>
      <c r="L1041" t="s">
        <v>18</v>
      </c>
      <c r="M1041">
        <v>9000</v>
      </c>
      <c r="N1041" t="s">
        <v>56</v>
      </c>
      <c r="O1041">
        <v>450</v>
      </c>
      <c r="P1041">
        <v>8550</v>
      </c>
      <c r="Q1041" t="s">
        <v>59</v>
      </c>
    </row>
    <row r="1042" spans="1:17">
      <c r="A1042">
        <v>1041</v>
      </c>
      <c r="B1042">
        <v>1041</v>
      </c>
      <c r="C1042" s="12">
        <v>44797</v>
      </c>
      <c r="D1042">
        <v>56</v>
      </c>
      <c r="E1042">
        <v>13</v>
      </c>
      <c r="F1042">
        <v>3</v>
      </c>
      <c r="G1042" t="s">
        <v>45</v>
      </c>
      <c r="H1042" t="s">
        <v>20</v>
      </c>
      <c r="I1042" t="s">
        <v>36</v>
      </c>
      <c r="J1042" t="s">
        <v>17</v>
      </c>
      <c r="K1042">
        <v>10000</v>
      </c>
      <c r="L1042" t="s">
        <v>18</v>
      </c>
      <c r="M1042">
        <v>30000</v>
      </c>
      <c r="N1042" t="s">
        <v>56</v>
      </c>
      <c r="O1042">
        <v>1500</v>
      </c>
      <c r="P1042">
        <v>28500</v>
      </c>
      <c r="Q1042" t="s">
        <v>58</v>
      </c>
    </row>
    <row r="1043" spans="1:17">
      <c r="A1043">
        <v>1042</v>
      </c>
      <c r="B1043">
        <v>1042</v>
      </c>
      <c r="C1043" s="12">
        <v>44668</v>
      </c>
      <c r="D1043">
        <v>100</v>
      </c>
      <c r="E1043">
        <v>14</v>
      </c>
      <c r="F1043">
        <v>3</v>
      </c>
      <c r="G1043" t="s">
        <v>14</v>
      </c>
      <c r="H1043" t="s">
        <v>15</v>
      </c>
      <c r="I1043" t="s">
        <v>37</v>
      </c>
      <c r="J1043" t="s">
        <v>17</v>
      </c>
      <c r="K1043">
        <v>10000</v>
      </c>
      <c r="L1043" t="s">
        <v>18</v>
      </c>
      <c r="M1043">
        <v>30000</v>
      </c>
      <c r="N1043" t="s">
        <v>56</v>
      </c>
      <c r="O1043">
        <v>1500</v>
      </c>
      <c r="P1043">
        <v>28500</v>
      </c>
      <c r="Q1043" t="s">
        <v>57</v>
      </c>
    </row>
    <row r="1044" spans="1:17">
      <c r="A1044">
        <v>1043</v>
      </c>
      <c r="B1044">
        <v>1043</v>
      </c>
      <c r="C1044" s="12">
        <v>44667</v>
      </c>
      <c r="D1044">
        <v>48</v>
      </c>
      <c r="E1044">
        <v>2</v>
      </c>
      <c r="F1044">
        <v>1</v>
      </c>
      <c r="G1044" t="s">
        <v>14</v>
      </c>
      <c r="H1044" t="s">
        <v>15</v>
      </c>
      <c r="I1044" t="s">
        <v>21</v>
      </c>
      <c r="J1044" t="s">
        <v>17</v>
      </c>
      <c r="K1044">
        <v>9000</v>
      </c>
      <c r="L1044" t="s">
        <v>18</v>
      </c>
      <c r="M1044">
        <v>9000</v>
      </c>
      <c r="N1044" t="s">
        <v>56</v>
      </c>
      <c r="O1044">
        <v>450</v>
      </c>
      <c r="P1044">
        <v>8550</v>
      </c>
      <c r="Q1044" t="s">
        <v>57</v>
      </c>
    </row>
    <row r="1045" spans="1:17">
      <c r="A1045">
        <v>1044</v>
      </c>
      <c r="B1045">
        <v>1044</v>
      </c>
      <c r="C1045" s="12">
        <v>44566</v>
      </c>
      <c r="D1045">
        <v>60</v>
      </c>
      <c r="E1045">
        <v>9</v>
      </c>
      <c r="F1045">
        <v>3</v>
      </c>
      <c r="G1045" t="s">
        <v>33</v>
      </c>
      <c r="H1045" t="s">
        <v>15</v>
      </c>
      <c r="I1045" t="s">
        <v>31</v>
      </c>
      <c r="J1045" t="s">
        <v>17</v>
      </c>
      <c r="K1045">
        <v>9000</v>
      </c>
      <c r="L1045" t="s">
        <v>25</v>
      </c>
      <c r="M1045">
        <v>27000</v>
      </c>
      <c r="N1045" t="s">
        <v>56</v>
      </c>
      <c r="O1045">
        <v>1350</v>
      </c>
      <c r="P1045">
        <v>25650</v>
      </c>
      <c r="Q1045" t="s">
        <v>62</v>
      </c>
    </row>
    <row r="1046" spans="1:17">
      <c r="A1046">
        <v>1045</v>
      </c>
      <c r="B1046">
        <v>1045</v>
      </c>
      <c r="C1046" s="12">
        <v>44783</v>
      </c>
      <c r="D1046">
        <v>29</v>
      </c>
      <c r="E1046">
        <v>15</v>
      </c>
      <c r="F1046">
        <v>3</v>
      </c>
      <c r="G1046" t="s">
        <v>19</v>
      </c>
      <c r="H1046" t="s">
        <v>15</v>
      </c>
      <c r="I1046" t="s">
        <v>38</v>
      </c>
      <c r="J1046" t="s">
        <v>17</v>
      </c>
      <c r="K1046">
        <v>10000</v>
      </c>
      <c r="L1046" t="s">
        <v>18</v>
      </c>
      <c r="M1046">
        <v>30000</v>
      </c>
      <c r="N1046" t="s">
        <v>19</v>
      </c>
      <c r="O1046">
        <v>0</v>
      </c>
      <c r="P1046">
        <v>30000</v>
      </c>
      <c r="Q1046" t="s">
        <v>58</v>
      </c>
    </row>
    <row r="1047" spans="1:17">
      <c r="A1047">
        <v>1046</v>
      </c>
      <c r="B1047">
        <v>1046</v>
      </c>
      <c r="C1047" s="12">
        <v>44609</v>
      </c>
      <c r="D1047">
        <v>41</v>
      </c>
      <c r="E1047">
        <v>5</v>
      </c>
      <c r="F1047">
        <v>2</v>
      </c>
      <c r="G1047" t="s">
        <v>14</v>
      </c>
      <c r="H1047" t="s">
        <v>15</v>
      </c>
      <c r="I1047" t="s">
        <v>26</v>
      </c>
      <c r="J1047" t="s">
        <v>17</v>
      </c>
      <c r="K1047">
        <v>9000</v>
      </c>
      <c r="L1047" t="s">
        <v>25</v>
      </c>
      <c r="M1047">
        <v>18000</v>
      </c>
      <c r="N1047" t="s">
        <v>56</v>
      </c>
      <c r="O1047">
        <v>900</v>
      </c>
      <c r="P1047">
        <v>17100</v>
      </c>
      <c r="Q1047" t="s">
        <v>61</v>
      </c>
    </row>
    <row r="1048" spans="1:17">
      <c r="A1048">
        <v>1047</v>
      </c>
      <c r="B1048">
        <v>1047</v>
      </c>
      <c r="C1048" s="12">
        <v>44792</v>
      </c>
      <c r="D1048">
        <v>77</v>
      </c>
      <c r="E1048">
        <v>17</v>
      </c>
      <c r="F1048">
        <v>2</v>
      </c>
      <c r="G1048" t="s">
        <v>33</v>
      </c>
      <c r="H1048" t="s">
        <v>20</v>
      </c>
      <c r="I1048" t="s">
        <v>40</v>
      </c>
      <c r="J1048" t="s">
        <v>17</v>
      </c>
      <c r="K1048">
        <v>10000</v>
      </c>
      <c r="L1048" t="s">
        <v>18</v>
      </c>
      <c r="M1048">
        <v>20000</v>
      </c>
      <c r="N1048" t="s">
        <v>56</v>
      </c>
      <c r="O1048">
        <v>1000</v>
      </c>
      <c r="P1048">
        <v>19000</v>
      </c>
      <c r="Q1048" t="s">
        <v>58</v>
      </c>
    </row>
    <row r="1049" spans="1:17">
      <c r="A1049">
        <v>1048</v>
      </c>
      <c r="B1049">
        <v>1048</v>
      </c>
      <c r="C1049" s="12">
        <v>44678</v>
      </c>
      <c r="D1049">
        <v>81</v>
      </c>
      <c r="E1049">
        <v>8</v>
      </c>
      <c r="F1049">
        <v>2</v>
      </c>
      <c r="G1049" t="s">
        <v>14</v>
      </c>
      <c r="H1049" t="s">
        <v>20</v>
      </c>
      <c r="I1049" t="s">
        <v>29</v>
      </c>
      <c r="J1049" t="s">
        <v>17</v>
      </c>
      <c r="K1049">
        <v>9000</v>
      </c>
      <c r="L1049" t="s">
        <v>25</v>
      </c>
      <c r="M1049">
        <v>18000</v>
      </c>
      <c r="N1049" t="s">
        <v>56</v>
      </c>
      <c r="O1049">
        <v>900</v>
      </c>
      <c r="P1049">
        <v>17100</v>
      </c>
      <c r="Q1049" t="s">
        <v>57</v>
      </c>
    </row>
    <row r="1050" spans="1:17">
      <c r="A1050">
        <v>1049</v>
      </c>
      <c r="B1050">
        <v>1049</v>
      </c>
      <c r="C1050" s="12">
        <v>44643</v>
      </c>
      <c r="D1050">
        <v>2</v>
      </c>
      <c r="E1050">
        <v>11</v>
      </c>
      <c r="F1050">
        <v>2</v>
      </c>
      <c r="G1050" t="s">
        <v>19</v>
      </c>
      <c r="H1050" t="s">
        <v>15</v>
      </c>
      <c r="I1050" t="s">
        <v>34</v>
      </c>
      <c r="J1050" t="s">
        <v>17</v>
      </c>
      <c r="K1050">
        <v>10000</v>
      </c>
      <c r="L1050" t="s">
        <v>18</v>
      </c>
      <c r="M1050">
        <v>20000</v>
      </c>
      <c r="N1050" t="s">
        <v>19</v>
      </c>
      <c r="O1050">
        <v>0</v>
      </c>
      <c r="P1050">
        <v>20000</v>
      </c>
      <c r="Q1050" t="s">
        <v>59</v>
      </c>
    </row>
    <row r="1051" spans="1:17">
      <c r="A1051">
        <v>1050</v>
      </c>
      <c r="B1051">
        <v>1050</v>
      </c>
      <c r="C1051" s="12">
        <v>44726</v>
      </c>
      <c r="D1051">
        <v>53</v>
      </c>
      <c r="E1051">
        <v>12</v>
      </c>
      <c r="F1051">
        <v>2</v>
      </c>
      <c r="G1051" t="s">
        <v>45</v>
      </c>
      <c r="H1051" t="s">
        <v>15</v>
      </c>
      <c r="I1051" t="s">
        <v>35</v>
      </c>
      <c r="J1051" t="s">
        <v>17</v>
      </c>
      <c r="K1051">
        <v>10000</v>
      </c>
      <c r="L1051" t="s">
        <v>18</v>
      </c>
      <c r="M1051">
        <v>20000</v>
      </c>
      <c r="N1051" t="s">
        <v>56</v>
      </c>
      <c r="O1051">
        <v>1000</v>
      </c>
      <c r="P1051">
        <v>19000</v>
      </c>
      <c r="Q1051" t="s">
        <v>63</v>
      </c>
    </row>
    <row r="1052" spans="1:17">
      <c r="A1052">
        <v>1051</v>
      </c>
      <c r="B1052">
        <v>1051</v>
      </c>
      <c r="C1052" s="12">
        <v>44798</v>
      </c>
      <c r="D1052">
        <v>39</v>
      </c>
      <c r="E1052">
        <v>14</v>
      </c>
      <c r="F1052">
        <v>1</v>
      </c>
      <c r="G1052" t="s">
        <v>45</v>
      </c>
      <c r="H1052" t="s">
        <v>20</v>
      </c>
      <c r="I1052" t="s">
        <v>37</v>
      </c>
      <c r="J1052" t="s">
        <v>17</v>
      </c>
      <c r="K1052">
        <v>10000</v>
      </c>
      <c r="L1052" t="s">
        <v>18</v>
      </c>
      <c r="M1052">
        <v>10000</v>
      </c>
      <c r="N1052" t="s">
        <v>56</v>
      </c>
      <c r="O1052">
        <v>500</v>
      </c>
      <c r="P1052">
        <v>9500</v>
      </c>
      <c r="Q1052" t="s">
        <v>58</v>
      </c>
    </row>
    <row r="1053" spans="1:17">
      <c r="A1053">
        <v>1052</v>
      </c>
      <c r="B1053">
        <v>1052</v>
      </c>
      <c r="C1053" s="12">
        <v>44752</v>
      </c>
      <c r="D1053">
        <v>67</v>
      </c>
      <c r="E1053">
        <v>15</v>
      </c>
      <c r="F1053">
        <v>1</v>
      </c>
      <c r="G1053" t="s">
        <v>14</v>
      </c>
      <c r="H1053" t="s">
        <v>15</v>
      </c>
      <c r="I1053" t="s">
        <v>38</v>
      </c>
      <c r="J1053" t="s">
        <v>17</v>
      </c>
      <c r="K1053">
        <v>10000</v>
      </c>
      <c r="L1053" t="s">
        <v>18</v>
      </c>
      <c r="M1053">
        <v>10000</v>
      </c>
      <c r="N1053" t="s">
        <v>56</v>
      </c>
      <c r="O1053">
        <v>500</v>
      </c>
      <c r="P1053">
        <v>9500</v>
      </c>
      <c r="Q1053" t="s">
        <v>60</v>
      </c>
    </row>
    <row r="1054" spans="1:17">
      <c r="A1054">
        <v>1053</v>
      </c>
      <c r="B1054">
        <v>1053</v>
      </c>
      <c r="C1054" s="12">
        <v>44636</v>
      </c>
      <c r="D1054">
        <v>61</v>
      </c>
      <c r="E1054">
        <v>18</v>
      </c>
      <c r="F1054">
        <v>3</v>
      </c>
      <c r="G1054" t="s">
        <v>22</v>
      </c>
      <c r="H1054" t="s">
        <v>15</v>
      </c>
      <c r="I1054" t="s">
        <v>41</v>
      </c>
      <c r="J1054" t="s">
        <v>17</v>
      </c>
      <c r="K1054">
        <v>9000</v>
      </c>
      <c r="L1054" t="s">
        <v>18</v>
      </c>
      <c r="M1054">
        <v>27000</v>
      </c>
      <c r="N1054" t="s">
        <v>56</v>
      </c>
      <c r="O1054">
        <v>1350</v>
      </c>
      <c r="P1054">
        <v>25650</v>
      </c>
      <c r="Q1054" t="s">
        <v>59</v>
      </c>
    </row>
    <row r="1055" spans="1:17">
      <c r="A1055">
        <v>1054</v>
      </c>
      <c r="B1055">
        <v>1054</v>
      </c>
      <c r="C1055" s="12">
        <v>44644</v>
      </c>
      <c r="D1055">
        <v>3</v>
      </c>
      <c r="E1055">
        <v>15</v>
      </c>
      <c r="F1055">
        <v>3</v>
      </c>
      <c r="G1055" t="s">
        <v>30</v>
      </c>
      <c r="H1055" t="s">
        <v>15</v>
      </c>
      <c r="I1055" t="s">
        <v>38</v>
      </c>
      <c r="J1055" t="s">
        <v>17</v>
      </c>
      <c r="K1055">
        <v>10000</v>
      </c>
      <c r="L1055" t="s">
        <v>18</v>
      </c>
      <c r="M1055">
        <v>30000</v>
      </c>
      <c r="N1055" t="s">
        <v>56</v>
      </c>
      <c r="O1055">
        <v>1500</v>
      </c>
      <c r="P1055">
        <v>28500</v>
      </c>
      <c r="Q1055" t="s">
        <v>59</v>
      </c>
    </row>
    <row r="1056" spans="1:17">
      <c r="A1056">
        <v>1055</v>
      </c>
      <c r="B1056">
        <v>1055</v>
      </c>
      <c r="C1056" s="12">
        <v>44740</v>
      </c>
      <c r="D1056">
        <v>19</v>
      </c>
      <c r="E1056">
        <v>6</v>
      </c>
      <c r="F1056">
        <v>2</v>
      </c>
      <c r="G1056" t="s">
        <v>19</v>
      </c>
      <c r="H1056" t="s">
        <v>15</v>
      </c>
      <c r="I1056" t="s">
        <v>27</v>
      </c>
      <c r="J1056" t="s">
        <v>17</v>
      </c>
      <c r="K1056">
        <v>9000</v>
      </c>
      <c r="L1056" t="s">
        <v>25</v>
      </c>
      <c r="M1056">
        <v>18000</v>
      </c>
      <c r="N1056" t="s">
        <v>19</v>
      </c>
      <c r="O1056">
        <v>0</v>
      </c>
      <c r="P1056">
        <v>18000</v>
      </c>
      <c r="Q1056" t="s">
        <v>63</v>
      </c>
    </row>
    <row r="1057" spans="1:17">
      <c r="A1057">
        <v>1056</v>
      </c>
      <c r="B1057">
        <v>1056</v>
      </c>
      <c r="C1057" s="12">
        <v>44689</v>
      </c>
      <c r="D1057">
        <v>4</v>
      </c>
      <c r="E1057">
        <v>14</v>
      </c>
      <c r="F1057">
        <v>3</v>
      </c>
      <c r="G1057" t="s">
        <v>33</v>
      </c>
      <c r="H1057" t="s">
        <v>15</v>
      </c>
      <c r="I1057" t="s">
        <v>37</v>
      </c>
      <c r="J1057" t="s">
        <v>17</v>
      </c>
      <c r="K1057">
        <v>10000</v>
      </c>
      <c r="L1057" t="s">
        <v>18</v>
      </c>
      <c r="M1057">
        <v>30000</v>
      </c>
      <c r="N1057" t="s">
        <v>56</v>
      </c>
      <c r="O1057">
        <v>1500</v>
      </c>
      <c r="P1057">
        <v>28500</v>
      </c>
      <c r="Q1057" t="s">
        <v>64</v>
      </c>
    </row>
    <row r="1058" spans="1:17">
      <c r="A1058">
        <v>1057</v>
      </c>
      <c r="B1058">
        <v>1057</v>
      </c>
      <c r="C1058" s="12">
        <v>44777</v>
      </c>
      <c r="D1058">
        <v>44</v>
      </c>
      <c r="E1058">
        <v>9</v>
      </c>
      <c r="F1058">
        <v>2</v>
      </c>
      <c r="G1058" t="s">
        <v>30</v>
      </c>
      <c r="H1058" t="s">
        <v>20</v>
      </c>
      <c r="I1058" t="s">
        <v>31</v>
      </c>
      <c r="J1058" t="s">
        <v>17</v>
      </c>
      <c r="K1058">
        <v>9000</v>
      </c>
      <c r="L1058" t="s">
        <v>25</v>
      </c>
      <c r="M1058">
        <v>18000</v>
      </c>
      <c r="N1058" t="s">
        <v>56</v>
      </c>
      <c r="O1058">
        <v>900</v>
      </c>
      <c r="P1058">
        <v>17100</v>
      </c>
      <c r="Q1058" t="s">
        <v>58</v>
      </c>
    </row>
    <row r="1059" spans="1:17">
      <c r="A1059">
        <v>1058</v>
      </c>
      <c r="B1059">
        <v>1058</v>
      </c>
      <c r="C1059" s="12">
        <v>44794</v>
      </c>
      <c r="D1059">
        <v>76</v>
      </c>
      <c r="E1059">
        <v>14</v>
      </c>
      <c r="F1059">
        <v>3</v>
      </c>
      <c r="G1059" t="s">
        <v>14</v>
      </c>
      <c r="H1059" t="s">
        <v>15</v>
      </c>
      <c r="I1059" t="s">
        <v>37</v>
      </c>
      <c r="J1059" t="s">
        <v>17</v>
      </c>
      <c r="K1059">
        <v>10000</v>
      </c>
      <c r="L1059" t="s">
        <v>18</v>
      </c>
      <c r="M1059">
        <v>30000</v>
      </c>
      <c r="N1059" t="s">
        <v>56</v>
      </c>
      <c r="O1059">
        <v>1500</v>
      </c>
      <c r="P1059">
        <v>28500</v>
      </c>
      <c r="Q1059" t="s">
        <v>58</v>
      </c>
    </row>
    <row r="1060" spans="1:17">
      <c r="A1060">
        <v>1059</v>
      </c>
      <c r="B1060">
        <v>1059</v>
      </c>
      <c r="C1060" s="12">
        <v>44602</v>
      </c>
      <c r="D1060">
        <v>43</v>
      </c>
      <c r="E1060">
        <v>12</v>
      </c>
      <c r="F1060">
        <v>2</v>
      </c>
      <c r="G1060" t="s">
        <v>14</v>
      </c>
      <c r="H1060" t="s">
        <v>15</v>
      </c>
      <c r="I1060" t="s">
        <v>35</v>
      </c>
      <c r="J1060" t="s">
        <v>17</v>
      </c>
      <c r="K1060">
        <v>10000</v>
      </c>
      <c r="L1060" t="s">
        <v>18</v>
      </c>
      <c r="M1060">
        <v>20000</v>
      </c>
      <c r="N1060" t="s">
        <v>56</v>
      </c>
      <c r="O1060">
        <v>1000</v>
      </c>
      <c r="P1060">
        <v>19000</v>
      </c>
      <c r="Q1060" t="s">
        <v>61</v>
      </c>
    </row>
    <row r="1061" spans="1:17">
      <c r="A1061">
        <v>1060</v>
      </c>
      <c r="B1061">
        <v>1060</v>
      </c>
      <c r="C1061" s="12">
        <v>44678</v>
      </c>
      <c r="D1061">
        <v>90</v>
      </c>
      <c r="E1061">
        <v>13</v>
      </c>
      <c r="F1061">
        <v>3</v>
      </c>
      <c r="G1061" t="s">
        <v>45</v>
      </c>
      <c r="H1061" t="s">
        <v>15</v>
      </c>
      <c r="I1061" t="s">
        <v>36</v>
      </c>
      <c r="J1061" t="s">
        <v>17</v>
      </c>
      <c r="K1061">
        <v>10000</v>
      </c>
      <c r="L1061" t="s">
        <v>18</v>
      </c>
      <c r="M1061">
        <v>30000</v>
      </c>
      <c r="N1061" t="s">
        <v>56</v>
      </c>
      <c r="O1061">
        <v>1500</v>
      </c>
      <c r="P1061">
        <v>28500</v>
      </c>
      <c r="Q1061" t="s">
        <v>57</v>
      </c>
    </row>
    <row r="1062" spans="1:17">
      <c r="A1062">
        <v>1061</v>
      </c>
      <c r="B1062">
        <v>1061</v>
      </c>
      <c r="C1062" s="12">
        <v>44602</v>
      </c>
      <c r="D1062">
        <v>47</v>
      </c>
      <c r="E1062">
        <v>17</v>
      </c>
      <c r="F1062">
        <v>1</v>
      </c>
      <c r="G1062" t="s">
        <v>14</v>
      </c>
      <c r="H1062" t="s">
        <v>15</v>
      </c>
      <c r="I1062" t="s">
        <v>40</v>
      </c>
      <c r="J1062" t="s">
        <v>17</v>
      </c>
      <c r="K1062">
        <v>10000</v>
      </c>
      <c r="L1062" t="s">
        <v>18</v>
      </c>
      <c r="M1062">
        <v>10000</v>
      </c>
      <c r="N1062" t="s">
        <v>56</v>
      </c>
      <c r="O1062">
        <v>500</v>
      </c>
      <c r="P1062">
        <v>9500</v>
      </c>
      <c r="Q1062" t="s">
        <v>61</v>
      </c>
    </row>
    <row r="1063" spans="1:17">
      <c r="A1063">
        <v>1062</v>
      </c>
      <c r="B1063">
        <v>1062</v>
      </c>
      <c r="C1063" s="12">
        <v>44761</v>
      </c>
      <c r="D1063">
        <v>73</v>
      </c>
      <c r="E1063">
        <v>6</v>
      </c>
      <c r="F1063">
        <v>3</v>
      </c>
      <c r="G1063" t="s">
        <v>19</v>
      </c>
      <c r="H1063" t="s">
        <v>20</v>
      </c>
      <c r="I1063" t="s">
        <v>27</v>
      </c>
      <c r="J1063" t="s">
        <v>17</v>
      </c>
      <c r="K1063">
        <v>9000</v>
      </c>
      <c r="L1063" t="s">
        <v>25</v>
      </c>
      <c r="M1063">
        <v>27000</v>
      </c>
      <c r="N1063" t="s">
        <v>19</v>
      </c>
      <c r="O1063">
        <v>0</v>
      </c>
      <c r="P1063">
        <v>27000</v>
      </c>
      <c r="Q1063" t="s">
        <v>60</v>
      </c>
    </row>
    <row r="1064" spans="1:17">
      <c r="A1064">
        <v>1063</v>
      </c>
      <c r="B1064">
        <v>1063</v>
      </c>
      <c r="C1064" s="12">
        <v>44675</v>
      </c>
      <c r="D1064">
        <v>96</v>
      </c>
      <c r="E1064">
        <v>17</v>
      </c>
      <c r="F1064">
        <v>3</v>
      </c>
      <c r="G1064" t="s">
        <v>33</v>
      </c>
      <c r="H1064" t="s">
        <v>20</v>
      </c>
      <c r="I1064" t="s">
        <v>40</v>
      </c>
      <c r="J1064" t="s">
        <v>17</v>
      </c>
      <c r="K1064">
        <v>10000</v>
      </c>
      <c r="L1064" t="s">
        <v>18</v>
      </c>
      <c r="M1064">
        <v>30000</v>
      </c>
      <c r="N1064" t="s">
        <v>56</v>
      </c>
      <c r="O1064">
        <v>1500</v>
      </c>
      <c r="P1064">
        <v>28500</v>
      </c>
      <c r="Q1064" t="s">
        <v>57</v>
      </c>
    </row>
    <row r="1065" spans="1:17">
      <c r="A1065">
        <v>1064</v>
      </c>
      <c r="B1065">
        <v>1064</v>
      </c>
      <c r="C1065" s="12">
        <v>44668</v>
      </c>
      <c r="D1065">
        <v>63</v>
      </c>
      <c r="E1065">
        <v>13</v>
      </c>
      <c r="F1065">
        <v>2</v>
      </c>
      <c r="G1065" t="s">
        <v>14</v>
      </c>
      <c r="H1065" t="s">
        <v>15</v>
      </c>
      <c r="I1065" t="s">
        <v>36</v>
      </c>
      <c r="J1065" t="s">
        <v>17</v>
      </c>
      <c r="K1065">
        <v>10000</v>
      </c>
      <c r="L1065" t="s">
        <v>18</v>
      </c>
      <c r="M1065">
        <v>20000</v>
      </c>
      <c r="N1065" t="s">
        <v>56</v>
      </c>
      <c r="O1065">
        <v>1000</v>
      </c>
      <c r="P1065">
        <v>19000</v>
      </c>
      <c r="Q1065" t="s">
        <v>57</v>
      </c>
    </row>
    <row r="1066" spans="1:17">
      <c r="A1066">
        <v>1065</v>
      </c>
      <c r="B1066">
        <v>1065</v>
      </c>
      <c r="C1066" s="12">
        <v>44744</v>
      </c>
      <c r="D1066">
        <v>87</v>
      </c>
      <c r="E1066">
        <v>8</v>
      </c>
      <c r="F1066">
        <v>3</v>
      </c>
      <c r="G1066" t="s">
        <v>19</v>
      </c>
      <c r="H1066" t="s">
        <v>15</v>
      </c>
      <c r="I1066" t="s">
        <v>29</v>
      </c>
      <c r="J1066" t="s">
        <v>17</v>
      </c>
      <c r="K1066">
        <v>9000</v>
      </c>
      <c r="L1066" t="s">
        <v>25</v>
      </c>
      <c r="M1066">
        <v>27000</v>
      </c>
      <c r="N1066" t="s">
        <v>19</v>
      </c>
      <c r="O1066">
        <v>0</v>
      </c>
      <c r="P1066">
        <v>27000</v>
      </c>
      <c r="Q1066" t="s">
        <v>60</v>
      </c>
    </row>
    <row r="1067" spans="1:17">
      <c r="A1067">
        <v>1066</v>
      </c>
      <c r="B1067">
        <v>1066</v>
      </c>
      <c r="C1067" s="12">
        <v>44759</v>
      </c>
      <c r="D1067">
        <v>12</v>
      </c>
      <c r="E1067">
        <v>5</v>
      </c>
      <c r="F1067">
        <v>2</v>
      </c>
      <c r="G1067" t="s">
        <v>30</v>
      </c>
      <c r="H1067" t="s">
        <v>15</v>
      </c>
      <c r="I1067" t="s">
        <v>26</v>
      </c>
      <c r="J1067" t="s">
        <v>17</v>
      </c>
      <c r="K1067">
        <v>9000</v>
      </c>
      <c r="L1067" t="s">
        <v>25</v>
      </c>
      <c r="M1067">
        <v>18000</v>
      </c>
      <c r="N1067" t="s">
        <v>56</v>
      </c>
      <c r="O1067">
        <v>900</v>
      </c>
      <c r="P1067">
        <v>17100</v>
      </c>
      <c r="Q1067" t="s">
        <v>60</v>
      </c>
    </row>
    <row r="1068" spans="1:17">
      <c r="A1068">
        <v>1067</v>
      </c>
      <c r="B1068">
        <v>1067</v>
      </c>
      <c r="C1068" s="12">
        <v>44689</v>
      </c>
      <c r="D1068">
        <v>75</v>
      </c>
      <c r="E1068">
        <v>2</v>
      </c>
      <c r="F1068">
        <v>3</v>
      </c>
      <c r="G1068" t="s">
        <v>30</v>
      </c>
      <c r="H1068" t="s">
        <v>20</v>
      </c>
      <c r="I1068" t="s">
        <v>21</v>
      </c>
      <c r="J1068" t="s">
        <v>17</v>
      </c>
      <c r="K1068">
        <v>9000</v>
      </c>
      <c r="L1068" t="s">
        <v>18</v>
      </c>
      <c r="M1068">
        <v>27000</v>
      </c>
      <c r="N1068" t="s">
        <v>56</v>
      </c>
      <c r="O1068">
        <v>1350</v>
      </c>
      <c r="P1068">
        <v>25650</v>
      </c>
      <c r="Q1068" t="s">
        <v>64</v>
      </c>
    </row>
    <row r="1069" spans="1:17">
      <c r="A1069">
        <v>1068</v>
      </c>
      <c r="B1069">
        <v>1068</v>
      </c>
      <c r="C1069" s="12">
        <v>44569</v>
      </c>
      <c r="D1069">
        <v>80</v>
      </c>
      <c r="E1069">
        <v>18</v>
      </c>
      <c r="F1069">
        <v>2</v>
      </c>
      <c r="G1069" t="s">
        <v>14</v>
      </c>
      <c r="H1069" t="s">
        <v>20</v>
      </c>
      <c r="I1069" t="s">
        <v>41</v>
      </c>
      <c r="J1069" t="s">
        <v>17</v>
      </c>
      <c r="K1069">
        <v>9000</v>
      </c>
      <c r="L1069" t="s">
        <v>18</v>
      </c>
      <c r="M1069">
        <v>18000</v>
      </c>
      <c r="N1069" t="s">
        <v>56</v>
      </c>
      <c r="O1069">
        <v>900</v>
      </c>
      <c r="P1069">
        <v>17100</v>
      </c>
      <c r="Q1069" t="s">
        <v>62</v>
      </c>
    </row>
    <row r="1070" spans="1:17">
      <c r="A1070">
        <v>1069</v>
      </c>
      <c r="B1070">
        <v>1069</v>
      </c>
      <c r="C1070" s="12">
        <v>44799</v>
      </c>
      <c r="D1070">
        <v>82</v>
      </c>
      <c r="E1070">
        <v>8</v>
      </c>
      <c r="F1070">
        <v>2</v>
      </c>
      <c r="G1070" t="s">
        <v>45</v>
      </c>
      <c r="H1070" t="s">
        <v>15</v>
      </c>
      <c r="I1070" t="s">
        <v>29</v>
      </c>
      <c r="J1070" t="s">
        <v>17</v>
      </c>
      <c r="K1070">
        <v>9000</v>
      </c>
      <c r="L1070" t="s">
        <v>25</v>
      </c>
      <c r="M1070">
        <v>18000</v>
      </c>
      <c r="N1070" t="s">
        <v>56</v>
      </c>
      <c r="O1070">
        <v>900</v>
      </c>
      <c r="P1070">
        <v>17100</v>
      </c>
      <c r="Q1070" t="s">
        <v>58</v>
      </c>
    </row>
    <row r="1071" spans="1:17">
      <c r="A1071">
        <v>1070</v>
      </c>
      <c r="B1071">
        <v>1070</v>
      </c>
      <c r="C1071" s="12">
        <v>44664</v>
      </c>
      <c r="D1071">
        <v>40</v>
      </c>
      <c r="E1071">
        <v>10</v>
      </c>
      <c r="F1071">
        <v>3</v>
      </c>
      <c r="G1071" t="s">
        <v>14</v>
      </c>
      <c r="H1071" t="s">
        <v>20</v>
      </c>
      <c r="I1071" t="s">
        <v>32</v>
      </c>
      <c r="J1071" t="s">
        <v>17</v>
      </c>
      <c r="K1071">
        <v>9000</v>
      </c>
      <c r="L1071" t="s">
        <v>18</v>
      </c>
      <c r="M1071">
        <v>27000</v>
      </c>
      <c r="N1071" t="s">
        <v>56</v>
      </c>
      <c r="O1071">
        <v>1350</v>
      </c>
      <c r="P1071">
        <v>25650</v>
      </c>
      <c r="Q1071" t="s">
        <v>57</v>
      </c>
    </row>
    <row r="1072" spans="1:17">
      <c r="A1072">
        <v>1071</v>
      </c>
      <c r="B1072">
        <v>1071</v>
      </c>
      <c r="C1072" s="12">
        <v>44590</v>
      </c>
      <c r="D1072">
        <v>19</v>
      </c>
      <c r="E1072">
        <v>14</v>
      </c>
      <c r="F1072">
        <v>3</v>
      </c>
      <c r="G1072" t="s">
        <v>33</v>
      </c>
      <c r="H1072" t="s">
        <v>15</v>
      </c>
      <c r="I1072" t="s">
        <v>37</v>
      </c>
      <c r="J1072" t="s">
        <v>17</v>
      </c>
      <c r="K1072">
        <v>10000</v>
      </c>
      <c r="L1072" t="s">
        <v>18</v>
      </c>
      <c r="M1072">
        <v>30000</v>
      </c>
      <c r="N1072" t="s">
        <v>56</v>
      </c>
      <c r="O1072">
        <v>1500</v>
      </c>
      <c r="P1072">
        <v>28500</v>
      </c>
      <c r="Q1072" t="s">
        <v>62</v>
      </c>
    </row>
    <row r="1073" spans="1:17">
      <c r="A1073">
        <v>1072</v>
      </c>
      <c r="B1073">
        <v>1072</v>
      </c>
      <c r="C1073" s="12">
        <v>44667</v>
      </c>
      <c r="D1073">
        <v>81</v>
      </c>
      <c r="E1073">
        <v>12</v>
      </c>
      <c r="F1073">
        <v>2</v>
      </c>
      <c r="G1073" t="s">
        <v>30</v>
      </c>
      <c r="H1073" t="s">
        <v>20</v>
      </c>
      <c r="I1073" t="s">
        <v>35</v>
      </c>
      <c r="J1073" t="s">
        <v>17</v>
      </c>
      <c r="K1073">
        <v>10000</v>
      </c>
      <c r="L1073" t="s">
        <v>18</v>
      </c>
      <c r="M1073">
        <v>20000</v>
      </c>
      <c r="N1073" t="s">
        <v>56</v>
      </c>
      <c r="O1073">
        <v>1000</v>
      </c>
      <c r="P1073">
        <v>19000</v>
      </c>
      <c r="Q1073" t="s">
        <v>57</v>
      </c>
    </row>
    <row r="1074" spans="1:17">
      <c r="A1074">
        <v>1073</v>
      </c>
      <c r="B1074">
        <v>1073</v>
      </c>
      <c r="C1074" s="12">
        <v>44756</v>
      </c>
      <c r="D1074">
        <v>12</v>
      </c>
      <c r="E1074">
        <v>4</v>
      </c>
      <c r="F1074">
        <v>2</v>
      </c>
      <c r="G1074" t="s">
        <v>45</v>
      </c>
      <c r="H1074" t="s">
        <v>15</v>
      </c>
      <c r="I1074" t="s">
        <v>24</v>
      </c>
      <c r="J1074" t="s">
        <v>17</v>
      </c>
      <c r="K1074">
        <v>9000</v>
      </c>
      <c r="L1074" t="s">
        <v>25</v>
      </c>
      <c r="M1074">
        <v>18000</v>
      </c>
      <c r="N1074" t="s">
        <v>56</v>
      </c>
      <c r="O1074">
        <v>900</v>
      </c>
      <c r="P1074">
        <v>17100</v>
      </c>
      <c r="Q1074" t="s">
        <v>60</v>
      </c>
    </row>
    <row r="1075" spans="1:17">
      <c r="A1075">
        <v>1074</v>
      </c>
      <c r="B1075">
        <v>1074</v>
      </c>
      <c r="C1075" s="12">
        <v>44786</v>
      </c>
      <c r="D1075">
        <v>60</v>
      </c>
      <c r="E1075">
        <v>17</v>
      </c>
      <c r="F1075">
        <v>2</v>
      </c>
      <c r="G1075" t="s">
        <v>19</v>
      </c>
      <c r="H1075" t="s">
        <v>20</v>
      </c>
      <c r="I1075" t="s">
        <v>40</v>
      </c>
      <c r="J1075" t="s">
        <v>17</v>
      </c>
      <c r="K1075">
        <v>10000</v>
      </c>
      <c r="L1075" t="s">
        <v>18</v>
      </c>
      <c r="M1075">
        <v>20000</v>
      </c>
      <c r="N1075" t="s">
        <v>19</v>
      </c>
      <c r="O1075">
        <v>0</v>
      </c>
      <c r="P1075">
        <v>20000</v>
      </c>
      <c r="Q1075" t="s">
        <v>58</v>
      </c>
    </row>
    <row r="1076" spans="1:17">
      <c r="A1076">
        <v>1075</v>
      </c>
      <c r="B1076">
        <v>1075</v>
      </c>
      <c r="C1076" s="12">
        <v>44743</v>
      </c>
      <c r="D1076">
        <v>94</v>
      </c>
      <c r="E1076">
        <v>4</v>
      </c>
      <c r="F1076">
        <v>3</v>
      </c>
      <c r="G1076" t="s">
        <v>19</v>
      </c>
      <c r="H1076" t="s">
        <v>20</v>
      </c>
      <c r="I1076" t="s">
        <v>24</v>
      </c>
      <c r="J1076" t="s">
        <v>17</v>
      </c>
      <c r="K1076">
        <v>9000</v>
      </c>
      <c r="L1076" t="s">
        <v>25</v>
      </c>
      <c r="M1076">
        <v>27000</v>
      </c>
      <c r="N1076" t="s">
        <v>19</v>
      </c>
      <c r="O1076">
        <v>0</v>
      </c>
      <c r="P1076">
        <v>27000</v>
      </c>
      <c r="Q1076" t="s">
        <v>60</v>
      </c>
    </row>
    <row r="1077" spans="1:17">
      <c r="A1077">
        <v>1076</v>
      </c>
      <c r="B1077">
        <v>1076</v>
      </c>
      <c r="C1077" s="12">
        <v>44776</v>
      </c>
      <c r="D1077">
        <v>4</v>
      </c>
      <c r="E1077">
        <v>5</v>
      </c>
      <c r="F1077">
        <v>2</v>
      </c>
      <c r="G1077" t="s">
        <v>14</v>
      </c>
      <c r="H1077" t="s">
        <v>20</v>
      </c>
      <c r="I1077" t="s">
        <v>26</v>
      </c>
      <c r="J1077" t="s">
        <v>17</v>
      </c>
      <c r="K1077">
        <v>9000</v>
      </c>
      <c r="L1077" t="s">
        <v>25</v>
      </c>
      <c r="M1077">
        <v>18000</v>
      </c>
      <c r="N1077" t="s">
        <v>56</v>
      </c>
      <c r="O1077">
        <v>900</v>
      </c>
      <c r="P1077">
        <v>17100</v>
      </c>
      <c r="Q1077" t="s">
        <v>58</v>
      </c>
    </row>
    <row r="1078" spans="1:17">
      <c r="A1078">
        <v>1077</v>
      </c>
      <c r="B1078">
        <v>1077</v>
      </c>
      <c r="C1078" s="12">
        <v>44707</v>
      </c>
      <c r="D1078">
        <v>33</v>
      </c>
      <c r="E1078">
        <v>16</v>
      </c>
      <c r="F1078">
        <v>2</v>
      </c>
      <c r="G1078" t="s">
        <v>19</v>
      </c>
      <c r="H1078" t="s">
        <v>15</v>
      </c>
      <c r="I1078" t="s">
        <v>39</v>
      </c>
      <c r="J1078" t="s">
        <v>17</v>
      </c>
      <c r="K1078">
        <v>10000</v>
      </c>
      <c r="L1078" t="s">
        <v>18</v>
      </c>
      <c r="M1078">
        <v>20000</v>
      </c>
      <c r="N1078" t="s">
        <v>19</v>
      </c>
      <c r="O1078">
        <v>0</v>
      </c>
      <c r="P1078">
        <v>20000</v>
      </c>
      <c r="Q1078" t="s">
        <v>64</v>
      </c>
    </row>
    <row r="1079" spans="1:17">
      <c r="A1079">
        <v>1078</v>
      </c>
      <c r="B1079">
        <v>1078</v>
      </c>
      <c r="C1079" s="12">
        <v>44672</v>
      </c>
      <c r="D1079">
        <v>47</v>
      </c>
      <c r="E1079">
        <v>13</v>
      </c>
      <c r="F1079">
        <v>2</v>
      </c>
      <c r="G1079" t="s">
        <v>22</v>
      </c>
      <c r="H1079" t="s">
        <v>15</v>
      </c>
      <c r="I1079" t="s">
        <v>36</v>
      </c>
      <c r="J1079" t="s">
        <v>17</v>
      </c>
      <c r="K1079">
        <v>10000</v>
      </c>
      <c r="L1079" t="s">
        <v>18</v>
      </c>
      <c r="M1079">
        <v>20000</v>
      </c>
      <c r="N1079" t="s">
        <v>56</v>
      </c>
      <c r="O1079">
        <v>1000</v>
      </c>
      <c r="P1079">
        <v>19000</v>
      </c>
      <c r="Q1079" t="s">
        <v>57</v>
      </c>
    </row>
    <row r="1080" spans="1:17">
      <c r="A1080">
        <v>1079</v>
      </c>
      <c r="B1080">
        <v>1079</v>
      </c>
      <c r="C1080" s="12">
        <v>44661</v>
      </c>
      <c r="D1080">
        <v>84</v>
      </c>
      <c r="E1080">
        <v>8</v>
      </c>
      <c r="F1080">
        <v>1</v>
      </c>
      <c r="G1080" t="s">
        <v>14</v>
      </c>
      <c r="H1080" t="s">
        <v>20</v>
      </c>
      <c r="I1080" t="s">
        <v>29</v>
      </c>
      <c r="J1080" t="s">
        <v>17</v>
      </c>
      <c r="K1080">
        <v>9000</v>
      </c>
      <c r="L1080" t="s">
        <v>25</v>
      </c>
      <c r="M1080">
        <v>9000</v>
      </c>
      <c r="N1080" t="s">
        <v>56</v>
      </c>
      <c r="O1080">
        <v>450</v>
      </c>
      <c r="P1080">
        <v>8550</v>
      </c>
      <c r="Q1080" t="s">
        <v>57</v>
      </c>
    </row>
    <row r="1081" spans="1:17">
      <c r="A1081">
        <v>1080</v>
      </c>
      <c r="B1081">
        <v>1080</v>
      </c>
      <c r="C1081" s="12">
        <v>44718</v>
      </c>
      <c r="D1081">
        <v>90</v>
      </c>
      <c r="E1081">
        <v>16</v>
      </c>
      <c r="F1081">
        <v>3</v>
      </c>
      <c r="G1081" t="s">
        <v>22</v>
      </c>
      <c r="H1081" t="s">
        <v>15</v>
      </c>
      <c r="I1081" t="s">
        <v>39</v>
      </c>
      <c r="J1081" t="s">
        <v>17</v>
      </c>
      <c r="K1081">
        <v>10000</v>
      </c>
      <c r="L1081" t="s">
        <v>18</v>
      </c>
      <c r="M1081">
        <v>30000</v>
      </c>
      <c r="N1081" t="s">
        <v>56</v>
      </c>
      <c r="O1081">
        <v>1500</v>
      </c>
      <c r="P1081">
        <v>28500</v>
      </c>
      <c r="Q1081" t="s">
        <v>63</v>
      </c>
    </row>
    <row r="1082" spans="1:17">
      <c r="A1082">
        <v>1081</v>
      </c>
      <c r="B1082">
        <v>1081</v>
      </c>
      <c r="C1082" s="12">
        <v>44711</v>
      </c>
      <c r="D1082">
        <v>4</v>
      </c>
      <c r="E1082">
        <v>9</v>
      </c>
      <c r="F1082">
        <v>3</v>
      </c>
      <c r="G1082" t="s">
        <v>33</v>
      </c>
      <c r="H1082" t="s">
        <v>15</v>
      </c>
      <c r="I1082" t="s">
        <v>31</v>
      </c>
      <c r="J1082" t="s">
        <v>17</v>
      </c>
      <c r="K1082">
        <v>9000</v>
      </c>
      <c r="L1082" t="s">
        <v>25</v>
      </c>
      <c r="M1082">
        <v>27000</v>
      </c>
      <c r="N1082" t="s">
        <v>56</v>
      </c>
      <c r="O1082">
        <v>1350</v>
      </c>
      <c r="P1082">
        <v>25650</v>
      </c>
      <c r="Q1082" t="s">
        <v>64</v>
      </c>
    </row>
    <row r="1083" spans="1:17">
      <c r="A1083">
        <v>1082</v>
      </c>
      <c r="B1083">
        <v>1082</v>
      </c>
      <c r="C1083" s="12">
        <v>44735</v>
      </c>
      <c r="D1083">
        <v>99</v>
      </c>
      <c r="E1083">
        <v>6</v>
      </c>
      <c r="F1083">
        <v>2</v>
      </c>
      <c r="G1083" t="s">
        <v>19</v>
      </c>
      <c r="H1083" t="s">
        <v>15</v>
      </c>
      <c r="I1083" t="s">
        <v>27</v>
      </c>
      <c r="J1083" t="s">
        <v>17</v>
      </c>
      <c r="K1083">
        <v>9000</v>
      </c>
      <c r="L1083" t="s">
        <v>25</v>
      </c>
      <c r="M1083">
        <v>18000</v>
      </c>
      <c r="N1083" t="s">
        <v>19</v>
      </c>
      <c r="O1083">
        <v>0</v>
      </c>
      <c r="P1083">
        <v>18000</v>
      </c>
      <c r="Q1083" t="s">
        <v>63</v>
      </c>
    </row>
    <row r="1084" spans="1:17">
      <c r="A1084">
        <v>1083</v>
      </c>
      <c r="B1084">
        <v>1083</v>
      </c>
      <c r="C1084" s="12">
        <v>44574</v>
      </c>
      <c r="D1084">
        <v>57</v>
      </c>
      <c r="E1084">
        <v>8</v>
      </c>
      <c r="F1084">
        <v>3</v>
      </c>
      <c r="G1084" t="s">
        <v>33</v>
      </c>
      <c r="H1084" t="s">
        <v>20</v>
      </c>
      <c r="I1084" t="s">
        <v>29</v>
      </c>
      <c r="J1084" t="s">
        <v>17</v>
      </c>
      <c r="K1084">
        <v>9000</v>
      </c>
      <c r="L1084" t="s">
        <v>25</v>
      </c>
      <c r="M1084">
        <v>27000</v>
      </c>
      <c r="N1084" t="s">
        <v>56</v>
      </c>
      <c r="O1084">
        <v>1350</v>
      </c>
      <c r="P1084">
        <v>25650</v>
      </c>
      <c r="Q1084" t="s">
        <v>62</v>
      </c>
    </row>
    <row r="1085" spans="1:17">
      <c r="A1085">
        <v>1084</v>
      </c>
      <c r="B1085">
        <v>1084</v>
      </c>
      <c r="C1085" s="12">
        <v>44694</v>
      </c>
      <c r="D1085">
        <v>57</v>
      </c>
      <c r="E1085">
        <v>7</v>
      </c>
      <c r="F1085">
        <v>2</v>
      </c>
      <c r="G1085" t="s">
        <v>45</v>
      </c>
      <c r="H1085" t="s">
        <v>15</v>
      </c>
      <c r="I1085" t="s">
        <v>28</v>
      </c>
      <c r="J1085" t="s">
        <v>17</v>
      </c>
      <c r="K1085">
        <v>9000</v>
      </c>
      <c r="L1085" t="s">
        <v>25</v>
      </c>
      <c r="M1085">
        <v>18000</v>
      </c>
      <c r="N1085" t="s">
        <v>56</v>
      </c>
      <c r="O1085">
        <v>900</v>
      </c>
      <c r="P1085">
        <v>17100</v>
      </c>
      <c r="Q1085" t="s">
        <v>64</v>
      </c>
    </row>
    <row r="1086" spans="1:17">
      <c r="A1086">
        <v>1085</v>
      </c>
      <c r="B1086">
        <v>1085</v>
      </c>
      <c r="C1086" s="12">
        <v>44679</v>
      </c>
      <c r="D1086">
        <v>52</v>
      </c>
      <c r="E1086">
        <v>11</v>
      </c>
      <c r="F1086">
        <v>2</v>
      </c>
      <c r="G1086" t="s">
        <v>33</v>
      </c>
      <c r="H1086" t="s">
        <v>15</v>
      </c>
      <c r="I1086" t="s">
        <v>34</v>
      </c>
      <c r="J1086" t="s">
        <v>17</v>
      </c>
      <c r="K1086">
        <v>10000</v>
      </c>
      <c r="L1086" t="s">
        <v>18</v>
      </c>
      <c r="M1086">
        <v>20000</v>
      </c>
      <c r="N1086" t="s">
        <v>56</v>
      </c>
      <c r="O1086">
        <v>1000</v>
      </c>
      <c r="P1086">
        <v>19000</v>
      </c>
      <c r="Q1086" t="s">
        <v>57</v>
      </c>
    </row>
    <row r="1087" spans="1:17">
      <c r="A1087">
        <v>1086</v>
      </c>
      <c r="B1087">
        <v>1086</v>
      </c>
      <c r="C1087" s="12">
        <v>44719</v>
      </c>
      <c r="D1087">
        <v>18</v>
      </c>
      <c r="E1087">
        <v>7</v>
      </c>
      <c r="F1087">
        <v>3</v>
      </c>
      <c r="G1087" t="s">
        <v>19</v>
      </c>
      <c r="H1087" t="s">
        <v>20</v>
      </c>
      <c r="I1087" t="s">
        <v>28</v>
      </c>
      <c r="J1087" t="s">
        <v>17</v>
      </c>
      <c r="K1087">
        <v>9000</v>
      </c>
      <c r="L1087" t="s">
        <v>25</v>
      </c>
      <c r="M1087">
        <v>27000</v>
      </c>
      <c r="N1087" t="s">
        <v>19</v>
      </c>
      <c r="O1087">
        <v>0</v>
      </c>
      <c r="P1087">
        <v>27000</v>
      </c>
      <c r="Q1087" t="s">
        <v>63</v>
      </c>
    </row>
    <row r="1088" spans="1:17">
      <c r="A1088">
        <v>1087</v>
      </c>
      <c r="B1088">
        <v>1087</v>
      </c>
      <c r="C1088" s="12">
        <v>44699</v>
      </c>
      <c r="D1088">
        <v>54</v>
      </c>
      <c r="E1088">
        <v>13</v>
      </c>
      <c r="F1088">
        <v>2</v>
      </c>
      <c r="G1088" t="s">
        <v>22</v>
      </c>
      <c r="H1088" t="s">
        <v>15</v>
      </c>
      <c r="I1088" t="s">
        <v>36</v>
      </c>
      <c r="J1088" t="s">
        <v>17</v>
      </c>
      <c r="K1088">
        <v>10000</v>
      </c>
      <c r="L1088" t="s">
        <v>18</v>
      </c>
      <c r="M1088">
        <v>20000</v>
      </c>
      <c r="N1088" t="s">
        <v>56</v>
      </c>
      <c r="O1088">
        <v>1000</v>
      </c>
      <c r="P1088">
        <v>19000</v>
      </c>
      <c r="Q1088" t="s">
        <v>64</v>
      </c>
    </row>
    <row r="1089" spans="1:17">
      <c r="A1089">
        <v>1088</v>
      </c>
      <c r="B1089">
        <v>1088</v>
      </c>
      <c r="C1089" s="12">
        <v>44621</v>
      </c>
      <c r="D1089">
        <v>88</v>
      </c>
      <c r="E1089">
        <v>16</v>
      </c>
      <c r="F1089">
        <v>3</v>
      </c>
      <c r="G1089" t="s">
        <v>45</v>
      </c>
      <c r="H1089" t="s">
        <v>15</v>
      </c>
      <c r="I1089" t="s">
        <v>39</v>
      </c>
      <c r="J1089" t="s">
        <v>17</v>
      </c>
      <c r="K1089">
        <v>10000</v>
      </c>
      <c r="L1089" t="s">
        <v>18</v>
      </c>
      <c r="M1089">
        <v>30000</v>
      </c>
      <c r="N1089" t="s">
        <v>56</v>
      </c>
      <c r="O1089">
        <v>1500</v>
      </c>
      <c r="P1089">
        <v>28500</v>
      </c>
      <c r="Q1089" t="s">
        <v>59</v>
      </c>
    </row>
    <row r="1090" spans="1:17">
      <c r="A1090">
        <v>1089</v>
      </c>
      <c r="B1090">
        <v>1089</v>
      </c>
      <c r="C1090" s="12">
        <v>44725</v>
      </c>
      <c r="D1090">
        <v>51</v>
      </c>
      <c r="E1090">
        <v>9</v>
      </c>
      <c r="F1090">
        <v>2</v>
      </c>
      <c r="G1090" t="s">
        <v>30</v>
      </c>
      <c r="H1090" t="s">
        <v>15</v>
      </c>
      <c r="I1090" t="s">
        <v>31</v>
      </c>
      <c r="J1090" t="s">
        <v>17</v>
      </c>
      <c r="K1090">
        <v>9000</v>
      </c>
      <c r="L1090" t="s">
        <v>25</v>
      </c>
      <c r="M1090">
        <v>18000</v>
      </c>
      <c r="N1090" t="s">
        <v>56</v>
      </c>
      <c r="O1090">
        <v>900</v>
      </c>
      <c r="P1090">
        <v>17100</v>
      </c>
      <c r="Q1090" t="s">
        <v>63</v>
      </c>
    </row>
    <row r="1091" spans="1:17">
      <c r="A1091">
        <v>1090</v>
      </c>
      <c r="B1091">
        <v>1090</v>
      </c>
      <c r="C1091" s="12">
        <v>44633</v>
      </c>
      <c r="D1091">
        <v>59</v>
      </c>
      <c r="E1091">
        <v>5</v>
      </c>
      <c r="F1091">
        <v>3</v>
      </c>
      <c r="G1091" t="s">
        <v>14</v>
      </c>
      <c r="H1091" t="s">
        <v>20</v>
      </c>
      <c r="I1091" t="s">
        <v>26</v>
      </c>
      <c r="J1091" t="s">
        <v>17</v>
      </c>
      <c r="K1091">
        <v>9000</v>
      </c>
      <c r="L1091" t="s">
        <v>25</v>
      </c>
      <c r="M1091">
        <v>27000</v>
      </c>
      <c r="N1091" t="s">
        <v>56</v>
      </c>
      <c r="O1091">
        <v>1350</v>
      </c>
      <c r="P1091">
        <v>25650</v>
      </c>
      <c r="Q1091" t="s">
        <v>59</v>
      </c>
    </row>
    <row r="1092" spans="1:17">
      <c r="A1092">
        <v>1091</v>
      </c>
      <c r="B1092">
        <v>1091</v>
      </c>
      <c r="C1092" s="12">
        <v>44635</v>
      </c>
      <c r="D1092">
        <v>61</v>
      </c>
      <c r="E1092">
        <v>16</v>
      </c>
      <c r="F1092">
        <v>3</v>
      </c>
      <c r="G1092" t="s">
        <v>33</v>
      </c>
      <c r="H1092" t="s">
        <v>20</v>
      </c>
      <c r="I1092" t="s">
        <v>39</v>
      </c>
      <c r="J1092" t="s">
        <v>17</v>
      </c>
      <c r="K1092">
        <v>10000</v>
      </c>
      <c r="L1092" t="s">
        <v>18</v>
      </c>
      <c r="M1092">
        <v>30000</v>
      </c>
      <c r="N1092" t="s">
        <v>56</v>
      </c>
      <c r="O1092">
        <v>1500</v>
      </c>
      <c r="P1092">
        <v>28500</v>
      </c>
      <c r="Q1092" t="s">
        <v>59</v>
      </c>
    </row>
    <row r="1093" spans="1:17">
      <c r="A1093">
        <v>1092</v>
      </c>
      <c r="B1093">
        <v>1092</v>
      </c>
      <c r="C1093" s="12">
        <v>44634</v>
      </c>
      <c r="D1093">
        <v>54</v>
      </c>
      <c r="E1093">
        <v>1</v>
      </c>
      <c r="F1093">
        <v>2</v>
      </c>
      <c r="G1093" t="s">
        <v>30</v>
      </c>
      <c r="H1093" t="s">
        <v>15</v>
      </c>
      <c r="I1093" t="s">
        <v>16</v>
      </c>
      <c r="J1093" t="s">
        <v>17</v>
      </c>
      <c r="K1093">
        <v>9000</v>
      </c>
      <c r="L1093" t="s">
        <v>18</v>
      </c>
      <c r="M1093">
        <v>18000</v>
      </c>
      <c r="N1093" t="s">
        <v>56</v>
      </c>
      <c r="O1093">
        <v>900</v>
      </c>
      <c r="P1093">
        <v>17100</v>
      </c>
      <c r="Q1093" t="s">
        <v>59</v>
      </c>
    </row>
    <row r="1094" spans="1:17">
      <c r="A1094">
        <v>1093</v>
      </c>
      <c r="B1094">
        <v>1093</v>
      </c>
      <c r="C1094" s="12">
        <v>44699</v>
      </c>
      <c r="D1094">
        <v>12</v>
      </c>
      <c r="E1094">
        <v>16</v>
      </c>
      <c r="F1094">
        <v>2</v>
      </c>
      <c r="G1094" t="s">
        <v>45</v>
      </c>
      <c r="H1094" t="s">
        <v>20</v>
      </c>
      <c r="I1094" t="s">
        <v>39</v>
      </c>
      <c r="J1094" t="s">
        <v>17</v>
      </c>
      <c r="K1094">
        <v>10000</v>
      </c>
      <c r="L1094" t="s">
        <v>18</v>
      </c>
      <c r="M1094">
        <v>20000</v>
      </c>
      <c r="N1094" t="s">
        <v>56</v>
      </c>
      <c r="O1094">
        <v>1000</v>
      </c>
      <c r="P1094">
        <v>19000</v>
      </c>
      <c r="Q1094" t="s">
        <v>64</v>
      </c>
    </row>
    <row r="1095" spans="1:17">
      <c r="A1095">
        <v>1094</v>
      </c>
      <c r="B1095">
        <v>1094</v>
      </c>
      <c r="C1095" s="12">
        <v>44613</v>
      </c>
      <c r="D1095">
        <v>53</v>
      </c>
      <c r="E1095">
        <v>5</v>
      </c>
      <c r="F1095">
        <v>1</v>
      </c>
      <c r="G1095" t="s">
        <v>19</v>
      </c>
      <c r="H1095" t="s">
        <v>15</v>
      </c>
      <c r="I1095" t="s">
        <v>26</v>
      </c>
      <c r="J1095" t="s">
        <v>17</v>
      </c>
      <c r="K1095">
        <v>9000</v>
      </c>
      <c r="L1095" t="s">
        <v>25</v>
      </c>
      <c r="M1095">
        <v>9000</v>
      </c>
      <c r="N1095" t="s">
        <v>19</v>
      </c>
      <c r="O1095">
        <v>0</v>
      </c>
      <c r="P1095">
        <v>9000</v>
      </c>
      <c r="Q1095" t="s">
        <v>61</v>
      </c>
    </row>
    <row r="1096" spans="1:17">
      <c r="A1096">
        <v>1095</v>
      </c>
      <c r="B1096">
        <v>1095</v>
      </c>
      <c r="C1096" s="12">
        <v>44729</v>
      </c>
      <c r="D1096">
        <v>94</v>
      </c>
      <c r="E1096">
        <v>12</v>
      </c>
      <c r="F1096">
        <v>1</v>
      </c>
      <c r="G1096" t="s">
        <v>19</v>
      </c>
      <c r="H1096" t="s">
        <v>20</v>
      </c>
      <c r="I1096" t="s">
        <v>35</v>
      </c>
      <c r="J1096" t="s">
        <v>17</v>
      </c>
      <c r="K1096">
        <v>10000</v>
      </c>
      <c r="L1096" t="s">
        <v>18</v>
      </c>
      <c r="M1096">
        <v>10000</v>
      </c>
      <c r="N1096" t="s">
        <v>19</v>
      </c>
      <c r="O1096">
        <v>0</v>
      </c>
      <c r="P1096">
        <v>10000</v>
      </c>
      <c r="Q1096" t="s">
        <v>63</v>
      </c>
    </row>
    <row r="1097" spans="1:17">
      <c r="A1097">
        <v>1096</v>
      </c>
      <c r="B1097">
        <v>1096</v>
      </c>
      <c r="C1097" s="12">
        <v>44589</v>
      </c>
      <c r="D1097">
        <v>95</v>
      </c>
      <c r="E1097">
        <v>7</v>
      </c>
      <c r="F1097">
        <v>3</v>
      </c>
      <c r="G1097" t="s">
        <v>33</v>
      </c>
      <c r="H1097" t="s">
        <v>15</v>
      </c>
      <c r="I1097" t="s">
        <v>28</v>
      </c>
      <c r="J1097" t="s">
        <v>17</v>
      </c>
      <c r="K1097">
        <v>9000</v>
      </c>
      <c r="L1097" t="s">
        <v>25</v>
      </c>
      <c r="M1097">
        <v>27000</v>
      </c>
      <c r="N1097" t="s">
        <v>56</v>
      </c>
      <c r="O1097">
        <v>1350</v>
      </c>
      <c r="P1097">
        <v>25650</v>
      </c>
      <c r="Q1097" t="s">
        <v>62</v>
      </c>
    </row>
    <row r="1098" spans="1:17">
      <c r="A1098">
        <v>1097</v>
      </c>
      <c r="B1098">
        <v>1097</v>
      </c>
      <c r="C1098" s="12">
        <v>44637</v>
      </c>
      <c r="D1098">
        <v>33</v>
      </c>
      <c r="E1098">
        <v>12</v>
      </c>
      <c r="F1098">
        <v>3</v>
      </c>
      <c r="G1098" t="s">
        <v>22</v>
      </c>
      <c r="H1098" t="s">
        <v>20</v>
      </c>
      <c r="I1098" t="s">
        <v>35</v>
      </c>
      <c r="J1098" t="s">
        <v>17</v>
      </c>
      <c r="K1098">
        <v>10000</v>
      </c>
      <c r="L1098" t="s">
        <v>18</v>
      </c>
      <c r="M1098">
        <v>30000</v>
      </c>
      <c r="N1098" t="s">
        <v>56</v>
      </c>
      <c r="O1098">
        <v>1500</v>
      </c>
      <c r="P1098">
        <v>28500</v>
      </c>
      <c r="Q1098" t="s">
        <v>59</v>
      </c>
    </row>
    <row r="1099" spans="1:17">
      <c r="A1099">
        <v>1098</v>
      </c>
      <c r="B1099">
        <v>1098</v>
      </c>
      <c r="C1099" s="12">
        <v>44796</v>
      </c>
      <c r="D1099">
        <v>20</v>
      </c>
      <c r="E1099">
        <v>6</v>
      </c>
      <c r="F1099">
        <v>2</v>
      </c>
      <c r="G1099" t="s">
        <v>45</v>
      </c>
      <c r="H1099" t="s">
        <v>15</v>
      </c>
      <c r="I1099" t="s">
        <v>27</v>
      </c>
      <c r="J1099" t="s">
        <v>17</v>
      </c>
      <c r="K1099">
        <v>9000</v>
      </c>
      <c r="L1099" t="s">
        <v>25</v>
      </c>
      <c r="M1099">
        <v>18000</v>
      </c>
      <c r="N1099" t="s">
        <v>56</v>
      </c>
      <c r="O1099">
        <v>900</v>
      </c>
      <c r="P1099">
        <v>17100</v>
      </c>
      <c r="Q1099" t="s">
        <v>58</v>
      </c>
    </row>
    <row r="1100" spans="1:17">
      <c r="A1100">
        <v>1099</v>
      </c>
      <c r="B1100">
        <v>1099</v>
      </c>
      <c r="C1100" s="12">
        <v>44585</v>
      </c>
      <c r="D1100">
        <v>77</v>
      </c>
      <c r="E1100">
        <v>17</v>
      </c>
      <c r="F1100">
        <v>3</v>
      </c>
      <c r="G1100" t="s">
        <v>19</v>
      </c>
      <c r="H1100" t="s">
        <v>15</v>
      </c>
      <c r="I1100" t="s">
        <v>40</v>
      </c>
      <c r="J1100" t="s">
        <v>17</v>
      </c>
      <c r="K1100">
        <v>10000</v>
      </c>
      <c r="L1100" t="s">
        <v>18</v>
      </c>
      <c r="M1100">
        <v>30000</v>
      </c>
      <c r="N1100" t="s">
        <v>19</v>
      </c>
      <c r="O1100">
        <v>0</v>
      </c>
      <c r="P1100">
        <v>30000</v>
      </c>
      <c r="Q1100" t="s">
        <v>62</v>
      </c>
    </row>
    <row r="1101" spans="1:17">
      <c r="A1101">
        <v>1100</v>
      </c>
      <c r="B1101">
        <v>1100</v>
      </c>
      <c r="C1101" s="12">
        <v>44716</v>
      </c>
      <c r="D1101">
        <v>68</v>
      </c>
      <c r="E1101">
        <v>6</v>
      </c>
      <c r="F1101">
        <v>1</v>
      </c>
      <c r="G1101" t="s">
        <v>14</v>
      </c>
      <c r="H1101" t="s">
        <v>15</v>
      </c>
      <c r="I1101" t="s">
        <v>27</v>
      </c>
      <c r="J1101" t="s">
        <v>17</v>
      </c>
      <c r="K1101">
        <v>9000</v>
      </c>
      <c r="L1101" t="s">
        <v>25</v>
      </c>
      <c r="M1101">
        <v>9000</v>
      </c>
      <c r="N1101" t="s">
        <v>56</v>
      </c>
      <c r="O1101">
        <v>450</v>
      </c>
      <c r="P1101">
        <v>8550</v>
      </c>
      <c r="Q1101" t="s">
        <v>63</v>
      </c>
    </row>
    <row r="1102" spans="1:17">
      <c r="A1102">
        <v>1101</v>
      </c>
      <c r="B1102">
        <v>1101</v>
      </c>
      <c r="C1102" s="12">
        <v>44632</v>
      </c>
      <c r="D1102">
        <v>39</v>
      </c>
      <c r="E1102">
        <v>12</v>
      </c>
      <c r="F1102">
        <v>2</v>
      </c>
      <c r="G1102" t="s">
        <v>22</v>
      </c>
      <c r="H1102" t="s">
        <v>20</v>
      </c>
      <c r="I1102" t="s">
        <v>35</v>
      </c>
      <c r="J1102" t="s">
        <v>17</v>
      </c>
      <c r="K1102">
        <v>10000</v>
      </c>
      <c r="L1102" t="s">
        <v>18</v>
      </c>
      <c r="M1102">
        <v>20000</v>
      </c>
      <c r="N1102" t="s">
        <v>56</v>
      </c>
      <c r="O1102">
        <v>1000</v>
      </c>
      <c r="P1102">
        <v>19000</v>
      </c>
      <c r="Q1102" t="s">
        <v>59</v>
      </c>
    </row>
    <row r="1103" spans="1:17">
      <c r="A1103">
        <v>1102</v>
      </c>
      <c r="B1103">
        <v>1102</v>
      </c>
      <c r="C1103" s="12">
        <v>44803</v>
      </c>
      <c r="D1103">
        <v>84</v>
      </c>
      <c r="E1103">
        <v>18</v>
      </c>
      <c r="F1103">
        <v>1</v>
      </c>
      <c r="G1103" t="s">
        <v>14</v>
      </c>
      <c r="H1103" t="s">
        <v>15</v>
      </c>
      <c r="I1103" t="s">
        <v>41</v>
      </c>
      <c r="J1103" t="s">
        <v>17</v>
      </c>
      <c r="K1103">
        <v>9000</v>
      </c>
      <c r="L1103" t="s">
        <v>18</v>
      </c>
      <c r="M1103">
        <v>9000</v>
      </c>
      <c r="N1103" t="s">
        <v>56</v>
      </c>
      <c r="O1103">
        <v>450</v>
      </c>
      <c r="P1103">
        <v>8550</v>
      </c>
      <c r="Q1103" t="s">
        <v>58</v>
      </c>
    </row>
    <row r="1104" spans="1:17">
      <c r="A1104">
        <v>1103</v>
      </c>
      <c r="B1104">
        <v>1103</v>
      </c>
      <c r="C1104" s="12">
        <v>44784</v>
      </c>
      <c r="D1104">
        <v>29</v>
      </c>
      <c r="E1104">
        <v>12</v>
      </c>
      <c r="F1104">
        <v>2</v>
      </c>
      <c r="G1104" t="s">
        <v>30</v>
      </c>
      <c r="H1104" t="s">
        <v>15</v>
      </c>
      <c r="I1104" t="s">
        <v>35</v>
      </c>
      <c r="J1104" t="s">
        <v>17</v>
      </c>
      <c r="K1104">
        <v>10000</v>
      </c>
      <c r="L1104" t="s">
        <v>18</v>
      </c>
      <c r="M1104">
        <v>20000</v>
      </c>
      <c r="N1104" t="s">
        <v>56</v>
      </c>
      <c r="O1104">
        <v>1000</v>
      </c>
      <c r="P1104">
        <v>19000</v>
      </c>
      <c r="Q1104" t="s">
        <v>58</v>
      </c>
    </row>
    <row r="1105" spans="1:17">
      <c r="A1105">
        <v>1104</v>
      </c>
      <c r="B1105">
        <v>1104</v>
      </c>
      <c r="C1105" s="12">
        <v>44681</v>
      </c>
      <c r="D1105">
        <v>22</v>
      </c>
      <c r="E1105">
        <v>7</v>
      </c>
      <c r="F1105">
        <v>1</v>
      </c>
      <c r="G1105" t="s">
        <v>33</v>
      </c>
      <c r="H1105" t="s">
        <v>15</v>
      </c>
      <c r="I1105" t="s">
        <v>28</v>
      </c>
      <c r="J1105" t="s">
        <v>17</v>
      </c>
      <c r="K1105">
        <v>9000</v>
      </c>
      <c r="L1105" t="s">
        <v>25</v>
      </c>
      <c r="M1105">
        <v>9000</v>
      </c>
      <c r="N1105" t="s">
        <v>56</v>
      </c>
      <c r="O1105">
        <v>450</v>
      </c>
      <c r="P1105">
        <v>8550</v>
      </c>
      <c r="Q1105" t="s">
        <v>57</v>
      </c>
    </row>
    <row r="1106" spans="1:17">
      <c r="A1106">
        <v>1105</v>
      </c>
      <c r="B1106">
        <v>1105</v>
      </c>
      <c r="C1106" s="12">
        <v>44768</v>
      </c>
      <c r="D1106">
        <v>31</v>
      </c>
      <c r="E1106">
        <v>17</v>
      </c>
      <c r="F1106">
        <v>1</v>
      </c>
      <c r="G1106" t="s">
        <v>30</v>
      </c>
      <c r="H1106" t="s">
        <v>20</v>
      </c>
      <c r="I1106" t="s">
        <v>40</v>
      </c>
      <c r="J1106" t="s">
        <v>17</v>
      </c>
      <c r="K1106">
        <v>10000</v>
      </c>
      <c r="L1106" t="s">
        <v>18</v>
      </c>
      <c r="M1106">
        <v>10000</v>
      </c>
      <c r="N1106" t="s">
        <v>56</v>
      </c>
      <c r="O1106">
        <v>500</v>
      </c>
      <c r="P1106">
        <v>9500</v>
      </c>
      <c r="Q1106" t="s">
        <v>60</v>
      </c>
    </row>
    <row r="1107" spans="1:17">
      <c r="A1107">
        <v>1106</v>
      </c>
      <c r="B1107">
        <v>1106</v>
      </c>
      <c r="C1107" s="12">
        <v>44759</v>
      </c>
      <c r="D1107">
        <v>42</v>
      </c>
      <c r="E1107">
        <v>4</v>
      </c>
      <c r="F1107">
        <v>3</v>
      </c>
      <c r="G1107" t="s">
        <v>19</v>
      </c>
      <c r="H1107" t="s">
        <v>20</v>
      </c>
      <c r="I1107" t="s">
        <v>24</v>
      </c>
      <c r="J1107" t="s">
        <v>17</v>
      </c>
      <c r="K1107">
        <v>9000</v>
      </c>
      <c r="L1107" t="s">
        <v>25</v>
      </c>
      <c r="M1107">
        <v>27000</v>
      </c>
      <c r="N1107" t="s">
        <v>19</v>
      </c>
      <c r="O1107">
        <v>0</v>
      </c>
      <c r="P1107">
        <v>27000</v>
      </c>
      <c r="Q1107" t="s">
        <v>60</v>
      </c>
    </row>
    <row r="1108" spans="1:17">
      <c r="A1108">
        <v>1107</v>
      </c>
      <c r="B1108">
        <v>1107</v>
      </c>
      <c r="C1108" s="12">
        <v>44609</v>
      </c>
      <c r="D1108">
        <v>20</v>
      </c>
      <c r="E1108">
        <v>18</v>
      </c>
      <c r="F1108">
        <v>2</v>
      </c>
      <c r="G1108" t="s">
        <v>30</v>
      </c>
      <c r="H1108" t="s">
        <v>15</v>
      </c>
      <c r="I1108" t="s">
        <v>41</v>
      </c>
      <c r="J1108" t="s">
        <v>17</v>
      </c>
      <c r="K1108">
        <v>9000</v>
      </c>
      <c r="L1108" t="s">
        <v>18</v>
      </c>
      <c r="M1108">
        <v>18000</v>
      </c>
      <c r="N1108" t="s">
        <v>56</v>
      </c>
      <c r="O1108">
        <v>900</v>
      </c>
      <c r="P1108">
        <v>17100</v>
      </c>
      <c r="Q1108" t="s">
        <v>61</v>
      </c>
    </row>
    <row r="1109" spans="1:17">
      <c r="A1109">
        <v>1108</v>
      </c>
      <c r="B1109">
        <v>1108</v>
      </c>
      <c r="C1109" s="12">
        <v>44685</v>
      </c>
      <c r="D1109">
        <v>36</v>
      </c>
      <c r="E1109">
        <v>3</v>
      </c>
      <c r="F1109">
        <v>1</v>
      </c>
      <c r="G1109" t="s">
        <v>30</v>
      </c>
      <c r="H1109" t="s">
        <v>15</v>
      </c>
      <c r="I1109" t="s">
        <v>23</v>
      </c>
      <c r="J1109" t="s">
        <v>17</v>
      </c>
      <c r="K1109">
        <v>9000</v>
      </c>
      <c r="L1109" t="s">
        <v>18</v>
      </c>
      <c r="M1109">
        <v>9000</v>
      </c>
      <c r="N1109" t="s">
        <v>56</v>
      </c>
      <c r="O1109">
        <v>450</v>
      </c>
      <c r="P1109">
        <v>8550</v>
      </c>
      <c r="Q1109" t="s">
        <v>64</v>
      </c>
    </row>
    <row r="1110" spans="1:17">
      <c r="A1110">
        <v>1109</v>
      </c>
      <c r="B1110">
        <v>1109</v>
      </c>
      <c r="C1110" s="12">
        <v>44764</v>
      </c>
      <c r="D1110">
        <v>69</v>
      </c>
      <c r="E1110">
        <v>2</v>
      </c>
      <c r="F1110">
        <v>1</v>
      </c>
      <c r="G1110" t="s">
        <v>30</v>
      </c>
      <c r="H1110" t="s">
        <v>20</v>
      </c>
      <c r="I1110" t="s">
        <v>21</v>
      </c>
      <c r="J1110" t="s">
        <v>17</v>
      </c>
      <c r="K1110">
        <v>9000</v>
      </c>
      <c r="L1110" t="s">
        <v>18</v>
      </c>
      <c r="M1110">
        <v>9000</v>
      </c>
      <c r="N1110" t="s">
        <v>56</v>
      </c>
      <c r="O1110">
        <v>450</v>
      </c>
      <c r="P1110">
        <v>8550</v>
      </c>
      <c r="Q1110" t="s">
        <v>60</v>
      </c>
    </row>
    <row r="1111" spans="1:17">
      <c r="A1111">
        <v>1110</v>
      </c>
      <c r="B1111">
        <v>1110</v>
      </c>
      <c r="C1111" s="12">
        <v>44785</v>
      </c>
      <c r="D1111">
        <v>96</v>
      </c>
      <c r="E1111">
        <v>2</v>
      </c>
      <c r="F1111">
        <v>2</v>
      </c>
      <c r="G1111" t="s">
        <v>45</v>
      </c>
      <c r="H1111" t="s">
        <v>15</v>
      </c>
      <c r="I1111" t="s">
        <v>21</v>
      </c>
      <c r="J1111" t="s">
        <v>17</v>
      </c>
      <c r="K1111">
        <v>9000</v>
      </c>
      <c r="L1111" t="s">
        <v>18</v>
      </c>
      <c r="M1111">
        <v>18000</v>
      </c>
      <c r="N1111" t="s">
        <v>56</v>
      </c>
      <c r="O1111">
        <v>900</v>
      </c>
      <c r="P1111">
        <v>17100</v>
      </c>
      <c r="Q1111" t="s">
        <v>58</v>
      </c>
    </row>
    <row r="1112" spans="1:17">
      <c r="A1112">
        <v>1111</v>
      </c>
      <c r="B1112">
        <v>1111</v>
      </c>
      <c r="C1112" s="12">
        <v>44667</v>
      </c>
      <c r="D1112">
        <v>98</v>
      </c>
      <c r="E1112">
        <v>13</v>
      </c>
      <c r="F1112">
        <v>2</v>
      </c>
      <c r="G1112" t="s">
        <v>45</v>
      </c>
      <c r="H1112" t="s">
        <v>15</v>
      </c>
      <c r="I1112" t="s">
        <v>36</v>
      </c>
      <c r="J1112" t="s">
        <v>17</v>
      </c>
      <c r="K1112">
        <v>10000</v>
      </c>
      <c r="L1112" t="s">
        <v>18</v>
      </c>
      <c r="M1112">
        <v>20000</v>
      </c>
      <c r="N1112" t="s">
        <v>56</v>
      </c>
      <c r="O1112">
        <v>1000</v>
      </c>
      <c r="P1112">
        <v>19000</v>
      </c>
      <c r="Q1112" t="s">
        <v>57</v>
      </c>
    </row>
    <row r="1113" spans="1:17">
      <c r="A1113">
        <v>1112</v>
      </c>
      <c r="B1113">
        <v>1112</v>
      </c>
      <c r="C1113" s="12">
        <v>44701</v>
      </c>
      <c r="D1113">
        <v>48</v>
      </c>
      <c r="E1113">
        <v>18</v>
      </c>
      <c r="F1113">
        <v>2</v>
      </c>
      <c r="G1113" t="s">
        <v>22</v>
      </c>
      <c r="H1113" t="s">
        <v>15</v>
      </c>
      <c r="I1113" t="s">
        <v>41</v>
      </c>
      <c r="J1113" t="s">
        <v>17</v>
      </c>
      <c r="K1113">
        <v>9000</v>
      </c>
      <c r="L1113" t="s">
        <v>18</v>
      </c>
      <c r="M1113">
        <v>18000</v>
      </c>
      <c r="N1113" t="s">
        <v>56</v>
      </c>
      <c r="O1113">
        <v>900</v>
      </c>
      <c r="P1113">
        <v>17100</v>
      </c>
      <c r="Q1113" t="s">
        <v>64</v>
      </c>
    </row>
    <row r="1114" spans="1:17">
      <c r="A1114">
        <v>1113</v>
      </c>
      <c r="B1114">
        <v>1113</v>
      </c>
      <c r="C1114" s="12">
        <v>44584</v>
      </c>
      <c r="D1114">
        <v>70</v>
      </c>
      <c r="E1114">
        <v>8</v>
      </c>
      <c r="F1114">
        <v>3</v>
      </c>
      <c r="G1114" t="s">
        <v>45</v>
      </c>
      <c r="H1114" t="s">
        <v>15</v>
      </c>
      <c r="I1114" t="s">
        <v>29</v>
      </c>
      <c r="J1114" t="s">
        <v>17</v>
      </c>
      <c r="K1114">
        <v>9000</v>
      </c>
      <c r="L1114" t="s">
        <v>25</v>
      </c>
      <c r="M1114">
        <v>27000</v>
      </c>
      <c r="N1114" t="s">
        <v>56</v>
      </c>
      <c r="O1114">
        <v>1350</v>
      </c>
      <c r="P1114">
        <v>25650</v>
      </c>
      <c r="Q1114" t="s">
        <v>62</v>
      </c>
    </row>
    <row r="1115" spans="1:17">
      <c r="A1115">
        <v>1114</v>
      </c>
      <c r="B1115">
        <v>1114</v>
      </c>
      <c r="C1115" s="12">
        <v>44782</v>
      </c>
      <c r="D1115">
        <v>83</v>
      </c>
      <c r="E1115">
        <v>14</v>
      </c>
      <c r="F1115">
        <v>1</v>
      </c>
      <c r="G1115" t="s">
        <v>22</v>
      </c>
      <c r="H1115" t="s">
        <v>15</v>
      </c>
      <c r="I1115" t="s">
        <v>37</v>
      </c>
      <c r="J1115" t="s">
        <v>17</v>
      </c>
      <c r="K1115">
        <v>10000</v>
      </c>
      <c r="L1115" t="s">
        <v>18</v>
      </c>
      <c r="M1115">
        <v>10000</v>
      </c>
      <c r="N1115" t="s">
        <v>56</v>
      </c>
      <c r="O1115">
        <v>500</v>
      </c>
      <c r="P1115">
        <v>9500</v>
      </c>
      <c r="Q1115" t="s">
        <v>58</v>
      </c>
    </row>
    <row r="1116" spans="1:17">
      <c r="A1116">
        <v>1115</v>
      </c>
      <c r="B1116">
        <v>1115</v>
      </c>
      <c r="C1116" s="12">
        <v>44704</v>
      </c>
      <c r="D1116">
        <v>76</v>
      </c>
      <c r="E1116">
        <v>17</v>
      </c>
      <c r="F1116">
        <v>3</v>
      </c>
      <c r="G1116" t="s">
        <v>30</v>
      </c>
      <c r="H1116" t="s">
        <v>20</v>
      </c>
      <c r="I1116" t="s">
        <v>40</v>
      </c>
      <c r="J1116" t="s">
        <v>17</v>
      </c>
      <c r="K1116">
        <v>10000</v>
      </c>
      <c r="L1116" t="s">
        <v>18</v>
      </c>
      <c r="M1116">
        <v>30000</v>
      </c>
      <c r="N1116" t="s">
        <v>56</v>
      </c>
      <c r="O1116">
        <v>1500</v>
      </c>
      <c r="P1116">
        <v>28500</v>
      </c>
      <c r="Q1116" t="s">
        <v>64</v>
      </c>
    </row>
    <row r="1117" spans="1:17">
      <c r="A1117">
        <v>1116</v>
      </c>
      <c r="B1117">
        <v>1116</v>
      </c>
      <c r="C1117" s="12">
        <v>44652</v>
      </c>
      <c r="D1117">
        <v>99</v>
      </c>
      <c r="E1117">
        <v>12</v>
      </c>
      <c r="F1117">
        <v>1</v>
      </c>
      <c r="G1117" t="s">
        <v>33</v>
      </c>
      <c r="H1117" t="s">
        <v>20</v>
      </c>
      <c r="I1117" t="s">
        <v>35</v>
      </c>
      <c r="J1117" t="s">
        <v>17</v>
      </c>
      <c r="K1117">
        <v>10000</v>
      </c>
      <c r="L1117" t="s">
        <v>18</v>
      </c>
      <c r="M1117">
        <v>10000</v>
      </c>
      <c r="N1117" t="s">
        <v>56</v>
      </c>
      <c r="O1117">
        <v>500</v>
      </c>
      <c r="P1117">
        <v>9500</v>
      </c>
      <c r="Q1117" t="s">
        <v>57</v>
      </c>
    </row>
    <row r="1118" spans="1:17">
      <c r="A1118">
        <v>1117</v>
      </c>
      <c r="B1118">
        <v>1117</v>
      </c>
      <c r="C1118" s="12">
        <v>44791</v>
      </c>
      <c r="D1118">
        <v>90</v>
      </c>
      <c r="E1118">
        <v>4</v>
      </c>
      <c r="F1118">
        <v>1</v>
      </c>
      <c r="G1118" t="s">
        <v>45</v>
      </c>
      <c r="H1118" t="s">
        <v>15</v>
      </c>
      <c r="I1118" t="s">
        <v>24</v>
      </c>
      <c r="J1118" t="s">
        <v>17</v>
      </c>
      <c r="K1118">
        <v>9000</v>
      </c>
      <c r="L1118" t="s">
        <v>25</v>
      </c>
      <c r="M1118">
        <v>9000</v>
      </c>
      <c r="N1118" t="s">
        <v>56</v>
      </c>
      <c r="O1118">
        <v>450</v>
      </c>
      <c r="P1118">
        <v>8550</v>
      </c>
      <c r="Q1118" t="s">
        <v>58</v>
      </c>
    </row>
    <row r="1119" spans="1:17">
      <c r="A1119">
        <v>1118</v>
      </c>
      <c r="B1119">
        <v>1118</v>
      </c>
      <c r="C1119" s="12">
        <v>44783</v>
      </c>
      <c r="D1119">
        <v>8</v>
      </c>
      <c r="E1119">
        <v>18</v>
      </c>
      <c r="F1119">
        <v>1</v>
      </c>
      <c r="G1119" t="s">
        <v>19</v>
      </c>
      <c r="H1119" t="s">
        <v>20</v>
      </c>
      <c r="I1119" t="s">
        <v>41</v>
      </c>
      <c r="J1119" t="s">
        <v>17</v>
      </c>
      <c r="K1119">
        <v>9000</v>
      </c>
      <c r="L1119" t="s">
        <v>18</v>
      </c>
      <c r="M1119">
        <v>9000</v>
      </c>
      <c r="N1119" t="s">
        <v>19</v>
      </c>
      <c r="O1119">
        <v>0</v>
      </c>
      <c r="P1119">
        <v>9000</v>
      </c>
      <c r="Q1119" t="s">
        <v>58</v>
      </c>
    </row>
    <row r="1120" spans="1:17">
      <c r="A1120">
        <v>1119</v>
      </c>
      <c r="B1120">
        <v>1119</v>
      </c>
      <c r="C1120" s="12">
        <v>44593</v>
      </c>
      <c r="D1120">
        <v>1</v>
      </c>
      <c r="E1120">
        <v>3</v>
      </c>
      <c r="F1120">
        <v>1</v>
      </c>
      <c r="G1120" t="s">
        <v>30</v>
      </c>
      <c r="H1120" t="s">
        <v>20</v>
      </c>
      <c r="I1120" t="s">
        <v>23</v>
      </c>
      <c r="J1120" t="s">
        <v>17</v>
      </c>
      <c r="K1120">
        <v>9000</v>
      </c>
      <c r="L1120" t="s">
        <v>18</v>
      </c>
      <c r="M1120">
        <v>9000</v>
      </c>
      <c r="N1120" t="s">
        <v>56</v>
      </c>
      <c r="O1120">
        <v>450</v>
      </c>
      <c r="P1120">
        <v>8550</v>
      </c>
      <c r="Q1120" t="s">
        <v>61</v>
      </c>
    </row>
    <row r="1121" spans="1:17">
      <c r="A1121">
        <v>1120</v>
      </c>
      <c r="B1121">
        <v>1120</v>
      </c>
      <c r="C1121" s="12">
        <v>44617</v>
      </c>
      <c r="D1121">
        <v>40</v>
      </c>
      <c r="E1121">
        <v>13</v>
      </c>
      <c r="F1121">
        <v>3</v>
      </c>
      <c r="G1121" t="s">
        <v>33</v>
      </c>
      <c r="H1121" t="s">
        <v>15</v>
      </c>
      <c r="I1121" t="s">
        <v>36</v>
      </c>
      <c r="J1121" t="s">
        <v>17</v>
      </c>
      <c r="K1121">
        <v>10000</v>
      </c>
      <c r="L1121" t="s">
        <v>18</v>
      </c>
      <c r="M1121">
        <v>30000</v>
      </c>
      <c r="N1121" t="s">
        <v>56</v>
      </c>
      <c r="O1121">
        <v>1500</v>
      </c>
      <c r="P1121">
        <v>28500</v>
      </c>
      <c r="Q1121" t="s">
        <v>61</v>
      </c>
    </row>
    <row r="1122" spans="1:17">
      <c r="A1122">
        <v>1121</v>
      </c>
      <c r="B1122">
        <v>1121</v>
      </c>
      <c r="C1122" s="12">
        <v>44751</v>
      </c>
      <c r="D1122">
        <v>16</v>
      </c>
      <c r="E1122">
        <v>16</v>
      </c>
      <c r="F1122">
        <v>3</v>
      </c>
      <c r="G1122" t="s">
        <v>30</v>
      </c>
      <c r="H1122" t="s">
        <v>15</v>
      </c>
      <c r="I1122" t="s">
        <v>39</v>
      </c>
      <c r="J1122" t="s">
        <v>17</v>
      </c>
      <c r="K1122">
        <v>10000</v>
      </c>
      <c r="L1122" t="s">
        <v>18</v>
      </c>
      <c r="M1122">
        <v>30000</v>
      </c>
      <c r="N1122" t="s">
        <v>56</v>
      </c>
      <c r="O1122">
        <v>1500</v>
      </c>
      <c r="P1122">
        <v>28500</v>
      </c>
      <c r="Q1122" t="s">
        <v>60</v>
      </c>
    </row>
    <row r="1123" spans="1:17">
      <c r="A1123">
        <v>1122</v>
      </c>
      <c r="B1123">
        <v>1122</v>
      </c>
      <c r="C1123" s="12">
        <v>44684</v>
      </c>
      <c r="D1123">
        <v>50</v>
      </c>
      <c r="E1123">
        <v>7</v>
      </c>
      <c r="F1123">
        <v>1</v>
      </c>
      <c r="G1123" t="s">
        <v>14</v>
      </c>
      <c r="H1123" t="s">
        <v>15</v>
      </c>
      <c r="I1123" t="s">
        <v>28</v>
      </c>
      <c r="J1123" t="s">
        <v>17</v>
      </c>
      <c r="K1123">
        <v>9000</v>
      </c>
      <c r="L1123" t="s">
        <v>25</v>
      </c>
      <c r="M1123">
        <v>9000</v>
      </c>
      <c r="N1123" t="s">
        <v>56</v>
      </c>
      <c r="O1123">
        <v>450</v>
      </c>
      <c r="P1123">
        <v>8550</v>
      </c>
      <c r="Q1123" t="s">
        <v>64</v>
      </c>
    </row>
    <row r="1124" spans="1:17">
      <c r="A1124">
        <v>1123</v>
      </c>
      <c r="B1124">
        <v>1123</v>
      </c>
      <c r="C1124" s="12">
        <v>44765</v>
      </c>
      <c r="D1124">
        <v>74</v>
      </c>
      <c r="E1124">
        <v>5</v>
      </c>
      <c r="F1124">
        <v>2</v>
      </c>
      <c r="G1124" t="s">
        <v>14</v>
      </c>
      <c r="H1124" t="s">
        <v>20</v>
      </c>
      <c r="I1124" t="s">
        <v>26</v>
      </c>
      <c r="J1124" t="s">
        <v>17</v>
      </c>
      <c r="K1124">
        <v>9000</v>
      </c>
      <c r="L1124" t="s">
        <v>25</v>
      </c>
      <c r="M1124">
        <v>18000</v>
      </c>
      <c r="N1124" t="s">
        <v>56</v>
      </c>
      <c r="O1124">
        <v>900</v>
      </c>
      <c r="P1124">
        <v>17100</v>
      </c>
      <c r="Q1124" t="s">
        <v>60</v>
      </c>
    </row>
    <row r="1125" spans="1:17">
      <c r="A1125">
        <v>1124</v>
      </c>
      <c r="B1125">
        <v>1124</v>
      </c>
      <c r="C1125" s="12">
        <v>44797</v>
      </c>
      <c r="D1125">
        <v>84</v>
      </c>
      <c r="E1125">
        <v>5</v>
      </c>
      <c r="F1125">
        <v>2</v>
      </c>
      <c r="G1125" t="s">
        <v>22</v>
      </c>
      <c r="H1125" t="s">
        <v>20</v>
      </c>
      <c r="I1125" t="s">
        <v>26</v>
      </c>
      <c r="J1125" t="s">
        <v>17</v>
      </c>
      <c r="K1125">
        <v>9000</v>
      </c>
      <c r="L1125" t="s">
        <v>25</v>
      </c>
      <c r="M1125">
        <v>18000</v>
      </c>
      <c r="N1125" t="s">
        <v>56</v>
      </c>
      <c r="O1125">
        <v>900</v>
      </c>
      <c r="P1125">
        <v>17100</v>
      </c>
      <c r="Q1125" t="s">
        <v>58</v>
      </c>
    </row>
    <row r="1126" spans="1:17">
      <c r="A1126">
        <v>1125</v>
      </c>
      <c r="B1126">
        <v>1125</v>
      </c>
      <c r="C1126" s="12">
        <v>44601</v>
      </c>
      <c r="D1126">
        <v>85</v>
      </c>
      <c r="E1126">
        <v>5</v>
      </c>
      <c r="F1126">
        <v>2</v>
      </c>
      <c r="G1126" t="s">
        <v>30</v>
      </c>
      <c r="H1126" t="s">
        <v>20</v>
      </c>
      <c r="I1126" t="s">
        <v>26</v>
      </c>
      <c r="J1126" t="s">
        <v>17</v>
      </c>
      <c r="K1126">
        <v>9000</v>
      </c>
      <c r="L1126" t="s">
        <v>25</v>
      </c>
      <c r="M1126">
        <v>18000</v>
      </c>
      <c r="N1126" t="s">
        <v>56</v>
      </c>
      <c r="O1126">
        <v>900</v>
      </c>
      <c r="P1126">
        <v>17100</v>
      </c>
      <c r="Q1126" t="s">
        <v>61</v>
      </c>
    </row>
    <row r="1127" spans="1:17">
      <c r="A1127">
        <v>1126</v>
      </c>
      <c r="B1127">
        <v>1126</v>
      </c>
      <c r="C1127" s="12">
        <v>44592</v>
      </c>
      <c r="D1127">
        <v>26</v>
      </c>
      <c r="E1127">
        <v>15</v>
      </c>
      <c r="F1127">
        <v>2</v>
      </c>
      <c r="G1127" t="s">
        <v>14</v>
      </c>
      <c r="H1127" t="s">
        <v>20</v>
      </c>
      <c r="I1127" t="s">
        <v>38</v>
      </c>
      <c r="J1127" t="s">
        <v>17</v>
      </c>
      <c r="K1127">
        <v>10000</v>
      </c>
      <c r="L1127" t="s">
        <v>18</v>
      </c>
      <c r="M1127">
        <v>20000</v>
      </c>
      <c r="N1127" t="s">
        <v>56</v>
      </c>
      <c r="O1127">
        <v>1000</v>
      </c>
      <c r="P1127">
        <v>19000</v>
      </c>
      <c r="Q1127" t="s">
        <v>62</v>
      </c>
    </row>
    <row r="1128" spans="1:17">
      <c r="A1128">
        <v>1127</v>
      </c>
      <c r="B1128">
        <v>1127</v>
      </c>
      <c r="C1128" s="12">
        <v>44640</v>
      </c>
      <c r="D1128">
        <v>66</v>
      </c>
      <c r="E1128">
        <v>9</v>
      </c>
      <c r="F1128">
        <v>3</v>
      </c>
      <c r="G1128" t="s">
        <v>22</v>
      </c>
      <c r="H1128" t="s">
        <v>15</v>
      </c>
      <c r="I1128" t="s">
        <v>31</v>
      </c>
      <c r="J1128" t="s">
        <v>17</v>
      </c>
      <c r="K1128">
        <v>9000</v>
      </c>
      <c r="L1128" t="s">
        <v>25</v>
      </c>
      <c r="M1128">
        <v>27000</v>
      </c>
      <c r="N1128" t="s">
        <v>56</v>
      </c>
      <c r="O1128">
        <v>1350</v>
      </c>
      <c r="P1128">
        <v>25650</v>
      </c>
      <c r="Q1128" t="s">
        <v>59</v>
      </c>
    </row>
    <row r="1129" spans="1:17">
      <c r="A1129">
        <v>1128</v>
      </c>
      <c r="B1129">
        <v>1128</v>
      </c>
      <c r="C1129" s="12">
        <v>44708</v>
      </c>
      <c r="D1129">
        <v>94</v>
      </c>
      <c r="E1129">
        <v>9</v>
      </c>
      <c r="F1129">
        <v>2</v>
      </c>
      <c r="G1129" t="s">
        <v>19</v>
      </c>
      <c r="H1129" t="s">
        <v>20</v>
      </c>
      <c r="I1129" t="s">
        <v>31</v>
      </c>
      <c r="J1129" t="s">
        <v>17</v>
      </c>
      <c r="K1129">
        <v>9000</v>
      </c>
      <c r="L1129" t="s">
        <v>25</v>
      </c>
      <c r="M1129">
        <v>18000</v>
      </c>
      <c r="N1129" t="s">
        <v>19</v>
      </c>
      <c r="O1129">
        <v>0</v>
      </c>
      <c r="P1129">
        <v>18000</v>
      </c>
      <c r="Q1129" t="s">
        <v>64</v>
      </c>
    </row>
    <row r="1130" spans="1:17">
      <c r="A1130">
        <v>1129</v>
      </c>
      <c r="B1130">
        <v>1129</v>
      </c>
      <c r="C1130" s="12">
        <v>44621</v>
      </c>
      <c r="D1130">
        <v>97</v>
      </c>
      <c r="E1130">
        <v>2</v>
      </c>
      <c r="F1130">
        <v>3</v>
      </c>
      <c r="G1130" t="s">
        <v>22</v>
      </c>
      <c r="H1130" t="s">
        <v>20</v>
      </c>
      <c r="I1130" t="s">
        <v>21</v>
      </c>
      <c r="J1130" t="s">
        <v>17</v>
      </c>
      <c r="K1130">
        <v>9000</v>
      </c>
      <c r="L1130" t="s">
        <v>18</v>
      </c>
      <c r="M1130">
        <v>27000</v>
      </c>
      <c r="N1130" t="s">
        <v>56</v>
      </c>
      <c r="O1130">
        <v>1350</v>
      </c>
      <c r="P1130">
        <v>25650</v>
      </c>
      <c r="Q1130" t="s">
        <v>59</v>
      </c>
    </row>
    <row r="1131" spans="1:17">
      <c r="A1131">
        <v>1130</v>
      </c>
      <c r="B1131">
        <v>1130</v>
      </c>
      <c r="C1131" s="12">
        <v>44643</v>
      </c>
      <c r="D1131">
        <v>55</v>
      </c>
      <c r="E1131">
        <v>4</v>
      </c>
      <c r="F1131">
        <v>1</v>
      </c>
      <c r="G1131" t="s">
        <v>30</v>
      </c>
      <c r="H1131" t="s">
        <v>15</v>
      </c>
      <c r="I1131" t="s">
        <v>24</v>
      </c>
      <c r="J1131" t="s">
        <v>17</v>
      </c>
      <c r="K1131">
        <v>9000</v>
      </c>
      <c r="L1131" t="s">
        <v>25</v>
      </c>
      <c r="M1131">
        <v>9000</v>
      </c>
      <c r="N1131" t="s">
        <v>56</v>
      </c>
      <c r="O1131">
        <v>450</v>
      </c>
      <c r="P1131">
        <v>8550</v>
      </c>
      <c r="Q1131" t="s">
        <v>59</v>
      </c>
    </row>
    <row r="1132" spans="1:17">
      <c r="A1132">
        <v>1131</v>
      </c>
      <c r="B1132">
        <v>1131</v>
      </c>
      <c r="C1132" s="12">
        <v>44653</v>
      </c>
      <c r="D1132">
        <v>17</v>
      </c>
      <c r="E1132">
        <v>10</v>
      </c>
      <c r="F1132">
        <v>1</v>
      </c>
      <c r="G1132" t="s">
        <v>33</v>
      </c>
      <c r="H1132" t="s">
        <v>20</v>
      </c>
      <c r="I1132" t="s">
        <v>32</v>
      </c>
      <c r="J1132" t="s">
        <v>17</v>
      </c>
      <c r="K1132">
        <v>9000</v>
      </c>
      <c r="L1132" t="s">
        <v>18</v>
      </c>
      <c r="M1132">
        <v>9000</v>
      </c>
      <c r="N1132" t="s">
        <v>56</v>
      </c>
      <c r="O1132">
        <v>450</v>
      </c>
      <c r="P1132">
        <v>8550</v>
      </c>
      <c r="Q1132" t="s">
        <v>57</v>
      </c>
    </row>
    <row r="1133" spans="1:17">
      <c r="A1133">
        <v>1132</v>
      </c>
      <c r="B1133">
        <v>1132</v>
      </c>
      <c r="C1133" s="12">
        <v>44587</v>
      </c>
      <c r="D1133">
        <v>92</v>
      </c>
      <c r="E1133">
        <v>10</v>
      </c>
      <c r="F1133">
        <v>3</v>
      </c>
      <c r="G1133" t="s">
        <v>22</v>
      </c>
      <c r="H1133" t="s">
        <v>15</v>
      </c>
      <c r="I1133" t="s">
        <v>32</v>
      </c>
      <c r="J1133" t="s">
        <v>17</v>
      </c>
      <c r="K1133">
        <v>9000</v>
      </c>
      <c r="L1133" t="s">
        <v>18</v>
      </c>
      <c r="M1133">
        <v>27000</v>
      </c>
      <c r="N1133" t="s">
        <v>56</v>
      </c>
      <c r="O1133">
        <v>1350</v>
      </c>
      <c r="P1133">
        <v>25650</v>
      </c>
      <c r="Q1133" t="s">
        <v>62</v>
      </c>
    </row>
    <row r="1134" spans="1:17">
      <c r="A1134">
        <v>1133</v>
      </c>
      <c r="B1134">
        <v>1133</v>
      </c>
      <c r="C1134" s="12">
        <v>44723</v>
      </c>
      <c r="D1134">
        <v>7</v>
      </c>
      <c r="E1134">
        <v>6</v>
      </c>
      <c r="F1134">
        <v>2</v>
      </c>
      <c r="G1134" t="s">
        <v>45</v>
      </c>
      <c r="H1134" t="s">
        <v>20</v>
      </c>
      <c r="I1134" t="s">
        <v>27</v>
      </c>
      <c r="J1134" t="s">
        <v>17</v>
      </c>
      <c r="K1134">
        <v>9000</v>
      </c>
      <c r="L1134" t="s">
        <v>25</v>
      </c>
      <c r="M1134">
        <v>18000</v>
      </c>
      <c r="N1134" t="s">
        <v>56</v>
      </c>
      <c r="O1134">
        <v>900</v>
      </c>
      <c r="P1134">
        <v>17100</v>
      </c>
      <c r="Q1134" t="s">
        <v>63</v>
      </c>
    </row>
    <row r="1135" spans="1:17">
      <c r="A1135">
        <v>1134</v>
      </c>
      <c r="B1135">
        <v>1134</v>
      </c>
      <c r="C1135" s="12">
        <v>44707</v>
      </c>
      <c r="D1135">
        <v>82</v>
      </c>
      <c r="E1135">
        <v>1</v>
      </c>
      <c r="F1135">
        <v>3</v>
      </c>
      <c r="G1135" t="s">
        <v>14</v>
      </c>
      <c r="H1135" t="s">
        <v>20</v>
      </c>
      <c r="I1135" t="s">
        <v>16</v>
      </c>
      <c r="J1135" t="s">
        <v>17</v>
      </c>
      <c r="K1135">
        <v>9000</v>
      </c>
      <c r="L1135" t="s">
        <v>18</v>
      </c>
      <c r="M1135">
        <v>27000</v>
      </c>
      <c r="N1135" t="s">
        <v>56</v>
      </c>
      <c r="O1135">
        <v>1350</v>
      </c>
      <c r="P1135">
        <v>25650</v>
      </c>
      <c r="Q1135" t="s">
        <v>64</v>
      </c>
    </row>
    <row r="1136" spans="1:17">
      <c r="A1136">
        <v>1135</v>
      </c>
      <c r="B1136">
        <v>1135</v>
      </c>
      <c r="C1136" s="12">
        <v>44705</v>
      </c>
      <c r="D1136">
        <v>30</v>
      </c>
      <c r="E1136">
        <v>14</v>
      </c>
      <c r="F1136">
        <v>1</v>
      </c>
      <c r="G1136" t="s">
        <v>30</v>
      </c>
      <c r="H1136" t="s">
        <v>20</v>
      </c>
      <c r="I1136" t="s">
        <v>37</v>
      </c>
      <c r="J1136" t="s">
        <v>17</v>
      </c>
      <c r="K1136">
        <v>10000</v>
      </c>
      <c r="L1136" t="s">
        <v>18</v>
      </c>
      <c r="M1136">
        <v>10000</v>
      </c>
      <c r="N1136" t="s">
        <v>56</v>
      </c>
      <c r="O1136">
        <v>500</v>
      </c>
      <c r="P1136">
        <v>9500</v>
      </c>
      <c r="Q1136" t="s">
        <v>64</v>
      </c>
    </row>
    <row r="1137" spans="1:17">
      <c r="A1137">
        <v>1136</v>
      </c>
      <c r="B1137">
        <v>1136</v>
      </c>
      <c r="C1137" s="12">
        <v>44690</v>
      </c>
      <c r="D1137">
        <v>47</v>
      </c>
      <c r="E1137">
        <v>3</v>
      </c>
      <c r="F1137">
        <v>2</v>
      </c>
      <c r="G1137" t="s">
        <v>30</v>
      </c>
      <c r="H1137" t="s">
        <v>20</v>
      </c>
      <c r="I1137" t="s">
        <v>23</v>
      </c>
      <c r="J1137" t="s">
        <v>17</v>
      </c>
      <c r="K1137">
        <v>9000</v>
      </c>
      <c r="L1137" t="s">
        <v>18</v>
      </c>
      <c r="M1137">
        <v>18000</v>
      </c>
      <c r="N1137" t="s">
        <v>56</v>
      </c>
      <c r="O1137">
        <v>900</v>
      </c>
      <c r="P1137">
        <v>17100</v>
      </c>
      <c r="Q1137" t="s">
        <v>64</v>
      </c>
    </row>
    <row r="1138" spans="1:17">
      <c r="A1138">
        <v>1137</v>
      </c>
      <c r="B1138">
        <v>1137</v>
      </c>
      <c r="C1138" s="12">
        <v>44599</v>
      </c>
      <c r="D1138">
        <v>78</v>
      </c>
      <c r="E1138">
        <v>13</v>
      </c>
      <c r="F1138">
        <v>2</v>
      </c>
      <c r="G1138" t="s">
        <v>45</v>
      </c>
      <c r="H1138" t="s">
        <v>15</v>
      </c>
      <c r="I1138" t="s">
        <v>36</v>
      </c>
      <c r="J1138" t="s">
        <v>17</v>
      </c>
      <c r="K1138">
        <v>10000</v>
      </c>
      <c r="L1138" t="s">
        <v>18</v>
      </c>
      <c r="M1138">
        <v>20000</v>
      </c>
      <c r="N1138" t="s">
        <v>56</v>
      </c>
      <c r="O1138">
        <v>1000</v>
      </c>
      <c r="P1138">
        <v>19000</v>
      </c>
      <c r="Q1138" t="s">
        <v>61</v>
      </c>
    </row>
    <row r="1139" spans="1:17">
      <c r="A1139">
        <v>1138</v>
      </c>
      <c r="B1139">
        <v>1138</v>
      </c>
      <c r="C1139" s="12">
        <v>44642</v>
      </c>
      <c r="D1139">
        <v>56</v>
      </c>
      <c r="E1139">
        <v>6</v>
      </c>
      <c r="F1139">
        <v>3</v>
      </c>
      <c r="G1139" t="s">
        <v>14</v>
      </c>
      <c r="H1139" t="s">
        <v>20</v>
      </c>
      <c r="I1139" t="s">
        <v>27</v>
      </c>
      <c r="J1139" t="s">
        <v>17</v>
      </c>
      <c r="K1139">
        <v>9000</v>
      </c>
      <c r="L1139" t="s">
        <v>25</v>
      </c>
      <c r="M1139">
        <v>27000</v>
      </c>
      <c r="N1139" t="s">
        <v>56</v>
      </c>
      <c r="O1139">
        <v>1350</v>
      </c>
      <c r="P1139">
        <v>25650</v>
      </c>
      <c r="Q1139" t="s">
        <v>59</v>
      </c>
    </row>
    <row r="1140" spans="1:17">
      <c r="A1140">
        <v>1139</v>
      </c>
      <c r="B1140">
        <v>1139</v>
      </c>
      <c r="C1140" s="12">
        <v>44589</v>
      </c>
      <c r="D1140">
        <v>27</v>
      </c>
      <c r="E1140">
        <v>17</v>
      </c>
      <c r="F1140">
        <v>2</v>
      </c>
      <c r="G1140" t="s">
        <v>33</v>
      </c>
      <c r="H1140" t="s">
        <v>20</v>
      </c>
      <c r="I1140" t="s">
        <v>40</v>
      </c>
      <c r="J1140" t="s">
        <v>17</v>
      </c>
      <c r="K1140">
        <v>10000</v>
      </c>
      <c r="L1140" t="s">
        <v>18</v>
      </c>
      <c r="M1140">
        <v>20000</v>
      </c>
      <c r="N1140" t="s">
        <v>56</v>
      </c>
      <c r="O1140">
        <v>1000</v>
      </c>
      <c r="P1140">
        <v>19000</v>
      </c>
      <c r="Q1140" t="s">
        <v>62</v>
      </c>
    </row>
    <row r="1141" spans="1:17">
      <c r="A1141">
        <v>1140</v>
      </c>
      <c r="B1141">
        <v>1140</v>
      </c>
      <c r="C1141" s="12">
        <v>44583</v>
      </c>
      <c r="D1141">
        <v>29</v>
      </c>
      <c r="E1141">
        <v>5</v>
      </c>
      <c r="F1141">
        <v>3</v>
      </c>
      <c r="G1141" t="s">
        <v>22</v>
      </c>
      <c r="H1141" t="s">
        <v>15</v>
      </c>
      <c r="I1141" t="s">
        <v>26</v>
      </c>
      <c r="J1141" t="s">
        <v>17</v>
      </c>
      <c r="K1141">
        <v>9000</v>
      </c>
      <c r="L1141" t="s">
        <v>25</v>
      </c>
      <c r="M1141">
        <v>27000</v>
      </c>
      <c r="N1141" t="s">
        <v>56</v>
      </c>
      <c r="O1141">
        <v>1350</v>
      </c>
      <c r="P1141">
        <v>25650</v>
      </c>
      <c r="Q1141" t="s">
        <v>62</v>
      </c>
    </row>
    <row r="1142" spans="1:17">
      <c r="A1142">
        <v>1141</v>
      </c>
      <c r="B1142">
        <v>1141</v>
      </c>
      <c r="C1142" s="12">
        <v>44761</v>
      </c>
      <c r="D1142">
        <v>54</v>
      </c>
      <c r="E1142">
        <v>6</v>
      </c>
      <c r="F1142">
        <v>1</v>
      </c>
      <c r="G1142" t="s">
        <v>33</v>
      </c>
      <c r="H1142" t="s">
        <v>20</v>
      </c>
      <c r="I1142" t="s">
        <v>27</v>
      </c>
      <c r="J1142" t="s">
        <v>17</v>
      </c>
      <c r="K1142">
        <v>9000</v>
      </c>
      <c r="L1142" t="s">
        <v>25</v>
      </c>
      <c r="M1142">
        <v>9000</v>
      </c>
      <c r="N1142" t="s">
        <v>56</v>
      </c>
      <c r="O1142">
        <v>450</v>
      </c>
      <c r="P1142">
        <v>8550</v>
      </c>
      <c r="Q1142" t="s">
        <v>60</v>
      </c>
    </row>
    <row r="1143" spans="1:17">
      <c r="A1143">
        <v>1142</v>
      </c>
      <c r="B1143">
        <v>1142</v>
      </c>
      <c r="C1143" s="12">
        <v>44705</v>
      </c>
      <c r="D1143">
        <v>31</v>
      </c>
      <c r="E1143">
        <v>12</v>
      </c>
      <c r="F1143">
        <v>1</v>
      </c>
      <c r="G1143" t="s">
        <v>22</v>
      </c>
      <c r="H1143" t="s">
        <v>20</v>
      </c>
      <c r="I1143" t="s">
        <v>35</v>
      </c>
      <c r="J1143" t="s">
        <v>17</v>
      </c>
      <c r="K1143">
        <v>10000</v>
      </c>
      <c r="L1143" t="s">
        <v>18</v>
      </c>
      <c r="M1143">
        <v>10000</v>
      </c>
      <c r="N1143" t="s">
        <v>56</v>
      </c>
      <c r="O1143">
        <v>500</v>
      </c>
      <c r="P1143">
        <v>9500</v>
      </c>
      <c r="Q1143" t="s">
        <v>64</v>
      </c>
    </row>
    <row r="1144" spans="1:17">
      <c r="A1144">
        <v>1143</v>
      </c>
      <c r="B1144">
        <v>1143</v>
      </c>
      <c r="C1144" s="12">
        <v>44563</v>
      </c>
      <c r="D1144">
        <v>78</v>
      </c>
      <c r="E1144">
        <v>13</v>
      </c>
      <c r="F1144">
        <v>3</v>
      </c>
      <c r="G1144" t="s">
        <v>30</v>
      </c>
      <c r="H1144" t="s">
        <v>20</v>
      </c>
      <c r="I1144" t="s">
        <v>36</v>
      </c>
      <c r="J1144" t="s">
        <v>17</v>
      </c>
      <c r="K1144">
        <v>10000</v>
      </c>
      <c r="L1144" t="s">
        <v>18</v>
      </c>
      <c r="M1144">
        <v>30000</v>
      </c>
      <c r="N1144" t="s">
        <v>56</v>
      </c>
      <c r="O1144">
        <v>1500</v>
      </c>
      <c r="P1144">
        <v>28500</v>
      </c>
      <c r="Q1144" t="s">
        <v>62</v>
      </c>
    </row>
    <row r="1145" spans="1:17">
      <c r="A1145">
        <v>1144</v>
      </c>
      <c r="B1145">
        <v>1144</v>
      </c>
      <c r="C1145" s="12">
        <v>44770</v>
      </c>
      <c r="D1145">
        <v>22</v>
      </c>
      <c r="E1145">
        <v>3</v>
      </c>
      <c r="F1145">
        <v>1</v>
      </c>
      <c r="G1145" t="s">
        <v>22</v>
      </c>
      <c r="H1145" t="s">
        <v>15</v>
      </c>
      <c r="I1145" t="s">
        <v>23</v>
      </c>
      <c r="J1145" t="s">
        <v>17</v>
      </c>
      <c r="K1145">
        <v>9000</v>
      </c>
      <c r="L1145" t="s">
        <v>18</v>
      </c>
      <c r="M1145">
        <v>9000</v>
      </c>
      <c r="N1145" t="s">
        <v>56</v>
      </c>
      <c r="O1145">
        <v>450</v>
      </c>
      <c r="P1145">
        <v>8550</v>
      </c>
      <c r="Q1145" t="s">
        <v>60</v>
      </c>
    </row>
    <row r="1146" spans="1:17">
      <c r="A1146">
        <v>1145</v>
      </c>
      <c r="B1146">
        <v>1145</v>
      </c>
      <c r="C1146" s="12">
        <v>44638</v>
      </c>
      <c r="D1146">
        <v>42</v>
      </c>
      <c r="E1146">
        <v>16</v>
      </c>
      <c r="F1146">
        <v>2</v>
      </c>
      <c r="G1146" t="s">
        <v>30</v>
      </c>
      <c r="H1146" t="s">
        <v>15</v>
      </c>
      <c r="I1146" t="s">
        <v>39</v>
      </c>
      <c r="J1146" t="s">
        <v>17</v>
      </c>
      <c r="K1146">
        <v>10000</v>
      </c>
      <c r="L1146" t="s">
        <v>18</v>
      </c>
      <c r="M1146">
        <v>20000</v>
      </c>
      <c r="N1146" t="s">
        <v>56</v>
      </c>
      <c r="O1146">
        <v>1000</v>
      </c>
      <c r="P1146">
        <v>19000</v>
      </c>
      <c r="Q1146" t="s">
        <v>59</v>
      </c>
    </row>
    <row r="1147" spans="1:17">
      <c r="A1147">
        <v>1146</v>
      </c>
      <c r="B1147">
        <v>1146</v>
      </c>
      <c r="C1147" s="12">
        <v>44570</v>
      </c>
      <c r="D1147">
        <v>64</v>
      </c>
      <c r="E1147">
        <v>3</v>
      </c>
      <c r="F1147">
        <v>1</v>
      </c>
      <c r="G1147" t="s">
        <v>30</v>
      </c>
      <c r="H1147" t="s">
        <v>20</v>
      </c>
      <c r="I1147" t="s">
        <v>23</v>
      </c>
      <c r="J1147" t="s">
        <v>17</v>
      </c>
      <c r="K1147">
        <v>9000</v>
      </c>
      <c r="L1147" t="s">
        <v>18</v>
      </c>
      <c r="M1147">
        <v>9000</v>
      </c>
      <c r="N1147" t="s">
        <v>56</v>
      </c>
      <c r="O1147">
        <v>450</v>
      </c>
      <c r="P1147">
        <v>8550</v>
      </c>
      <c r="Q1147" t="s">
        <v>62</v>
      </c>
    </row>
    <row r="1148" spans="1:17">
      <c r="A1148">
        <v>1147</v>
      </c>
      <c r="B1148">
        <v>1147</v>
      </c>
      <c r="C1148" s="12">
        <v>44639</v>
      </c>
      <c r="D1148">
        <v>40</v>
      </c>
      <c r="E1148">
        <v>10</v>
      </c>
      <c r="F1148">
        <v>2</v>
      </c>
      <c r="G1148" t="s">
        <v>45</v>
      </c>
      <c r="H1148" t="s">
        <v>15</v>
      </c>
      <c r="I1148" t="s">
        <v>32</v>
      </c>
      <c r="J1148" t="s">
        <v>17</v>
      </c>
      <c r="K1148">
        <v>9000</v>
      </c>
      <c r="L1148" t="s">
        <v>18</v>
      </c>
      <c r="M1148">
        <v>18000</v>
      </c>
      <c r="N1148" t="s">
        <v>56</v>
      </c>
      <c r="O1148">
        <v>900</v>
      </c>
      <c r="P1148">
        <v>17100</v>
      </c>
      <c r="Q1148" t="s">
        <v>59</v>
      </c>
    </row>
    <row r="1149" spans="1:17">
      <c r="A1149">
        <v>1148</v>
      </c>
      <c r="B1149">
        <v>1148</v>
      </c>
      <c r="C1149" s="12">
        <v>44792</v>
      </c>
      <c r="D1149">
        <v>56</v>
      </c>
      <c r="E1149">
        <v>4</v>
      </c>
      <c r="F1149">
        <v>3</v>
      </c>
      <c r="G1149" t="s">
        <v>30</v>
      </c>
      <c r="H1149" t="s">
        <v>20</v>
      </c>
      <c r="I1149" t="s">
        <v>24</v>
      </c>
      <c r="J1149" t="s">
        <v>17</v>
      </c>
      <c r="K1149">
        <v>9000</v>
      </c>
      <c r="L1149" t="s">
        <v>25</v>
      </c>
      <c r="M1149">
        <v>27000</v>
      </c>
      <c r="N1149" t="s">
        <v>56</v>
      </c>
      <c r="O1149">
        <v>1350</v>
      </c>
      <c r="P1149">
        <v>25650</v>
      </c>
      <c r="Q1149" t="s">
        <v>58</v>
      </c>
    </row>
    <row r="1150" spans="1:17">
      <c r="A1150">
        <v>1149</v>
      </c>
      <c r="B1150">
        <v>1149</v>
      </c>
      <c r="C1150" s="12">
        <v>44659</v>
      </c>
      <c r="D1150">
        <v>59</v>
      </c>
      <c r="E1150">
        <v>7</v>
      </c>
      <c r="F1150">
        <v>2</v>
      </c>
      <c r="G1150" t="s">
        <v>33</v>
      </c>
      <c r="H1150" t="s">
        <v>20</v>
      </c>
      <c r="I1150" t="s">
        <v>28</v>
      </c>
      <c r="J1150" t="s">
        <v>17</v>
      </c>
      <c r="K1150">
        <v>9000</v>
      </c>
      <c r="L1150" t="s">
        <v>25</v>
      </c>
      <c r="M1150">
        <v>18000</v>
      </c>
      <c r="N1150" t="s">
        <v>56</v>
      </c>
      <c r="O1150">
        <v>900</v>
      </c>
      <c r="P1150">
        <v>17100</v>
      </c>
      <c r="Q1150" t="s">
        <v>57</v>
      </c>
    </row>
    <row r="1151" spans="1:17">
      <c r="A1151">
        <v>1150</v>
      </c>
      <c r="B1151">
        <v>1150</v>
      </c>
      <c r="C1151" s="12">
        <v>44672</v>
      </c>
      <c r="D1151">
        <v>19</v>
      </c>
      <c r="E1151">
        <v>5</v>
      </c>
      <c r="F1151">
        <v>3</v>
      </c>
      <c r="G1151" t="s">
        <v>14</v>
      </c>
      <c r="H1151" t="s">
        <v>20</v>
      </c>
      <c r="I1151" t="s">
        <v>26</v>
      </c>
      <c r="J1151" t="s">
        <v>17</v>
      </c>
      <c r="K1151">
        <v>9000</v>
      </c>
      <c r="L1151" t="s">
        <v>25</v>
      </c>
      <c r="M1151">
        <v>27000</v>
      </c>
      <c r="N1151" t="s">
        <v>56</v>
      </c>
      <c r="O1151">
        <v>1350</v>
      </c>
      <c r="P1151">
        <v>25650</v>
      </c>
      <c r="Q1151" t="s">
        <v>57</v>
      </c>
    </row>
    <row r="1152" spans="1:17">
      <c r="A1152">
        <v>1151</v>
      </c>
      <c r="B1152">
        <v>1151</v>
      </c>
      <c r="C1152" s="12">
        <v>44691</v>
      </c>
      <c r="D1152">
        <v>92</v>
      </c>
      <c r="E1152">
        <v>10</v>
      </c>
      <c r="F1152">
        <v>2</v>
      </c>
      <c r="G1152" t="s">
        <v>30</v>
      </c>
      <c r="H1152" t="s">
        <v>20</v>
      </c>
      <c r="I1152" t="s">
        <v>32</v>
      </c>
      <c r="J1152" t="s">
        <v>17</v>
      </c>
      <c r="K1152">
        <v>9000</v>
      </c>
      <c r="L1152" t="s">
        <v>18</v>
      </c>
      <c r="M1152">
        <v>18000</v>
      </c>
      <c r="N1152" t="s">
        <v>56</v>
      </c>
      <c r="O1152">
        <v>900</v>
      </c>
      <c r="P1152">
        <v>17100</v>
      </c>
      <c r="Q1152" t="s">
        <v>64</v>
      </c>
    </row>
    <row r="1153" spans="1:17">
      <c r="A1153">
        <v>1152</v>
      </c>
      <c r="B1153">
        <v>1152</v>
      </c>
      <c r="C1153" s="12">
        <v>44680</v>
      </c>
      <c r="D1153">
        <v>18</v>
      </c>
      <c r="E1153">
        <v>16</v>
      </c>
      <c r="F1153">
        <v>1</v>
      </c>
      <c r="G1153" t="s">
        <v>22</v>
      </c>
      <c r="H1153" t="s">
        <v>20</v>
      </c>
      <c r="I1153" t="s">
        <v>39</v>
      </c>
      <c r="J1153" t="s">
        <v>17</v>
      </c>
      <c r="K1153">
        <v>10000</v>
      </c>
      <c r="L1153" t="s">
        <v>18</v>
      </c>
      <c r="M1153">
        <v>10000</v>
      </c>
      <c r="N1153" t="s">
        <v>56</v>
      </c>
      <c r="O1153">
        <v>500</v>
      </c>
      <c r="P1153">
        <v>9500</v>
      </c>
      <c r="Q1153" t="s">
        <v>57</v>
      </c>
    </row>
    <row r="1154" spans="1:17">
      <c r="A1154">
        <v>1153</v>
      </c>
      <c r="B1154">
        <v>1153</v>
      </c>
      <c r="C1154" s="12">
        <v>44565</v>
      </c>
      <c r="D1154">
        <v>45</v>
      </c>
      <c r="E1154">
        <v>13</v>
      </c>
      <c r="F1154">
        <v>1</v>
      </c>
      <c r="G1154" t="s">
        <v>22</v>
      </c>
      <c r="H1154" t="s">
        <v>15</v>
      </c>
      <c r="I1154" t="s">
        <v>36</v>
      </c>
      <c r="J1154" t="s">
        <v>17</v>
      </c>
      <c r="K1154">
        <v>10000</v>
      </c>
      <c r="L1154" t="s">
        <v>18</v>
      </c>
      <c r="M1154">
        <v>10000</v>
      </c>
      <c r="N1154" t="s">
        <v>56</v>
      </c>
      <c r="O1154">
        <v>500</v>
      </c>
      <c r="P1154">
        <v>9500</v>
      </c>
      <c r="Q1154" t="s">
        <v>62</v>
      </c>
    </row>
    <row r="1155" spans="1:17">
      <c r="A1155">
        <v>1154</v>
      </c>
      <c r="B1155">
        <v>1154</v>
      </c>
      <c r="C1155" s="12">
        <v>44577</v>
      </c>
      <c r="D1155">
        <v>44</v>
      </c>
      <c r="E1155">
        <v>15</v>
      </c>
      <c r="F1155">
        <v>2</v>
      </c>
      <c r="G1155" t="s">
        <v>45</v>
      </c>
      <c r="H1155" t="s">
        <v>15</v>
      </c>
      <c r="I1155" t="s">
        <v>38</v>
      </c>
      <c r="J1155" t="s">
        <v>17</v>
      </c>
      <c r="K1155">
        <v>10000</v>
      </c>
      <c r="L1155" t="s">
        <v>18</v>
      </c>
      <c r="M1155">
        <v>20000</v>
      </c>
      <c r="N1155" t="s">
        <v>56</v>
      </c>
      <c r="O1155">
        <v>1000</v>
      </c>
      <c r="P1155">
        <v>19000</v>
      </c>
      <c r="Q1155" t="s">
        <v>62</v>
      </c>
    </row>
    <row r="1156" spans="1:17">
      <c r="A1156">
        <v>1155</v>
      </c>
      <c r="B1156">
        <v>1155</v>
      </c>
      <c r="C1156" s="12">
        <v>44646</v>
      </c>
      <c r="D1156">
        <v>38</v>
      </c>
      <c r="E1156">
        <v>1</v>
      </c>
      <c r="F1156">
        <v>3</v>
      </c>
      <c r="G1156" t="s">
        <v>33</v>
      </c>
      <c r="H1156" t="s">
        <v>15</v>
      </c>
      <c r="I1156" t="s">
        <v>16</v>
      </c>
      <c r="J1156" t="s">
        <v>17</v>
      </c>
      <c r="K1156">
        <v>9000</v>
      </c>
      <c r="L1156" t="s">
        <v>18</v>
      </c>
      <c r="M1156">
        <v>27000</v>
      </c>
      <c r="N1156" t="s">
        <v>56</v>
      </c>
      <c r="O1156">
        <v>1350</v>
      </c>
      <c r="P1156">
        <v>25650</v>
      </c>
      <c r="Q1156" t="s">
        <v>59</v>
      </c>
    </row>
    <row r="1157" spans="1:17">
      <c r="A1157">
        <v>1156</v>
      </c>
      <c r="B1157">
        <v>1156</v>
      </c>
      <c r="C1157" s="12">
        <v>44700</v>
      </c>
      <c r="D1157">
        <v>65</v>
      </c>
      <c r="E1157">
        <v>5</v>
      </c>
      <c r="F1157">
        <v>3</v>
      </c>
      <c r="G1157" t="s">
        <v>19</v>
      </c>
      <c r="H1157" t="s">
        <v>15</v>
      </c>
      <c r="I1157" t="s">
        <v>26</v>
      </c>
      <c r="J1157" t="s">
        <v>17</v>
      </c>
      <c r="K1157">
        <v>9000</v>
      </c>
      <c r="L1157" t="s">
        <v>25</v>
      </c>
      <c r="M1157">
        <v>27000</v>
      </c>
      <c r="N1157" t="s">
        <v>19</v>
      </c>
      <c r="O1157">
        <v>0</v>
      </c>
      <c r="P1157">
        <v>27000</v>
      </c>
      <c r="Q1157" t="s">
        <v>64</v>
      </c>
    </row>
    <row r="1158" spans="1:17">
      <c r="A1158">
        <v>1157</v>
      </c>
      <c r="B1158">
        <v>1157</v>
      </c>
      <c r="C1158" s="12">
        <v>44636</v>
      </c>
      <c r="D1158">
        <v>17</v>
      </c>
      <c r="E1158">
        <v>4</v>
      </c>
      <c r="F1158">
        <v>3</v>
      </c>
      <c r="G1158" t="s">
        <v>45</v>
      </c>
      <c r="H1158" t="s">
        <v>20</v>
      </c>
      <c r="I1158" t="s">
        <v>24</v>
      </c>
      <c r="J1158" t="s">
        <v>17</v>
      </c>
      <c r="K1158">
        <v>9000</v>
      </c>
      <c r="L1158" t="s">
        <v>25</v>
      </c>
      <c r="M1158">
        <v>27000</v>
      </c>
      <c r="N1158" t="s">
        <v>56</v>
      </c>
      <c r="O1158">
        <v>1350</v>
      </c>
      <c r="P1158">
        <v>25650</v>
      </c>
      <c r="Q1158" t="s">
        <v>59</v>
      </c>
    </row>
    <row r="1159" spans="1:17">
      <c r="A1159">
        <v>1158</v>
      </c>
      <c r="B1159">
        <v>1158</v>
      </c>
      <c r="C1159" s="12">
        <v>44603</v>
      </c>
      <c r="D1159">
        <v>98</v>
      </c>
      <c r="E1159">
        <v>1</v>
      </c>
      <c r="F1159">
        <v>3</v>
      </c>
      <c r="G1159" t="s">
        <v>33</v>
      </c>
      <c r="H1159" t="s">
        <v>20</v>
      </c>
      <c r="I1159" t="s">
        <v>16</v>
      </c>
      <c r="J1159" t="s">
        <v>17</v>
      </c>
      <c r="K1159">
        <v>9000</v>
      </c>
      <c r="L1159" t="s">
        <v>18</v>
      </c>
      <c r="M1159">
        <v>27000</v>
      </c>
      <c r="N1159" t="s">
        <v>56</v>
      </c>
      <c r="O1159">
        <v>1350</v>
      </c>
      <c r="P1159">
        <v>25650</v>
      </c>
      <c r="Q1159" t="s">
        <v>61</v>
      </c>
    </row>
    <row r="1160" spans="1:17">
      <c r="A1160">
        <v>1159</v>
      </c>
      <c r="B1160">
        <v>1159</v>
      </c>
      <c r="C1160" s="12">
        <v>44796</v>
      </c>
      <c r="D1160">
        <v>60</v>
      </c>
      <c r="E1160">
        <v>14</v>
      </c>
      <c r="F1160">
        <v>3</v>
      </c>
      <c r="G1160" t="s">
        <v>33</v>
      </c>
      <c r="H1160" t="s">
        <v>20</v>
      </c>
      <c r="I1160" t="s">
        <v>37</v>
      </c>
      <c r="J1160" t="s">
        <v>17</v>
      </c>
      <c r="K1160">
        <v>10000</v>
      </c>
      <c r="L1160" t="s">
        <v>18</v>
      </c>
      <c r="M1160">
        <v>30000</v>
      </c>
      <c r="N1160" t="s">
        <v>56</v>
      </c>
      <c r="O1160">
        <v>1500</v>
      </c>
      <c r="P1160">
        <v>28500</v>
      </c>
      <c r="Q1160" t="s">
        <v>58</v>
      </c>
    </row>
    <row r="1161" spans="1:17">
      <c r="A1161">
        <v>1160</v>
      </c>
      <c r="B1161">
        <v>1160</v>
      </c>
      <c r="C1161" s="12">
        <v>44711</v>
      </c>
      <c r="D1161">
        <v>24</v>
      </c>
      <c r="E1161">
        <v>10</v>
      </c>
      <c r="F1161">
        <v>1</v>
      </c>
      <c r="G1161" t="s">
        <v>14</v>
      </c>
      <c r="H1161" t="s">
        <v>15</v>
      </c>
      <c r="I1161" t="s">
        <v>32</v>
      </c>
      <c r="J1161" t="s">
        <v>17</v>
      </c>
      <c r="K1161">
        <v>9000</v>
      </c>
      <c r="L1161" t="s">
        <v>18</v>
      </c>
      <c r="M1161">
        <v>9000</v>
      </c>
      <c r="N1161" t="s">
        <v>56</v>
      </c>
      <c r="O1161">
        <v>450</v>
      </c>
      <c r="P1161">
        <v>8550</v>
      </c>
      <c r="Q1161" t="s">
        <v>64</v>
      </c>
    </row>
    <row r="1162" spans="1:17">
      <c r="A1162">
        <v>1161</v>
      </c>
      <c r="B1162">
        <v>1161</v>
      </c>
      <c r="C1162" s="12">
        <v>44718</v>
      </c>
      <c r="D1162">
        <v>99</v>
      </c>
      <c r="E1162">
        <v>7</v>
      </c>
      <c r="F1162">
        <v>3</v>
      </c>
      <c r="G1162" t="s">
        <v>33</v>
      </c>
      <c r="H1162" t="s">
        <v>20</v>
      </c>
      <c r="I1162" t="s">
        <v>28</v>
      </c>
      <c r="J1162" t="s">
        <v>17</v>
      </c>
      <c r="K1162">
        <v>9000</v>
      </c>
      <c r="L1162" t="s">
        <v>25</v>
      </c>
      <c r="M1162">
        <v>27000</v>
      </c>
      <c r="N1162" t="s">
        <v>56</v>
      </c>
      <c r="O1162">
        <v>1350</v>
      </c>
      <c r="P1162">
        <v>25650</v>
      </c>
      <c r="Q1162" t="s">
        <v>63</v>
      </c>
    </row>
    <row r="1163" spans="1:17">
      <c r="A1163">
        <v>1162</v>
      </c>
      <c r="B1163">
        <v>1162</v>
      </c>
      <c r="C1163" s="12">
        <v>44611</v>
      </c>
      <c r="D1163">
        <v>6</v>
      </c>
      <c r="E1163">
        <v>13</v>
      </c>
      <c r="F1163">
        <v>2</v>
      </c>
      <c r="G1163" t="s">
        <v>30</v>
      </c>
      <c r="H1163" t="s">
        <v>15</v>
      </c>
      <c r="I1163" t="s">
        <v>36</v>
      </c>
      <c r="J1163" t="s">
        <v>17</v>
      </c>
      <c r="K1163">
        <v>10000</v>
      </c>
      <c r="L1163" t="s">
        <v>18</v>
      </c>
      <c r="M1163">
        <v>20000</v>
      </c>
      <c r="N1163" t="s">
        <v>56</v>
      </c>
      <c r="O1163">
        <v>1000</v>
      </c>
      <c r="P1163">
        <v>19000</v>
      </c>
      <c r="Q1163" t="s">
        <v>61</v>
      </c>
    </row>
    <row r="1164" spans="1:17">
      <c r="A1164">
        <v>1163</v>
      </c>
      <c r="B1164">
        <v>1163</v>
      </c>
      <c r="C1164" s="12">
        <v>44679</v>
      </c>
      <c r="D1164">
        <v>72</v>
      </c>
      <c r="E1164">
        <v>14</v>
      </c>
      <c r="F1164">
        <v>3</v>
      </c>
      <c r="G1164" t="s">
        <v>45</v>
      </c>
      <c r="H1164" t="s">
        <v>20</v>
      </c>
      <c r="I1164" t="s">
        <v>37</v>
      </c>
      <c r="J1164" t="s">
        <v>17</v>
      </c>
      <c r="K1164">
        <v>10000</v>
      </c>
      <c r="L1164" t="s">
        <v>18</v>
      </c>
      <c r="M1164">
        <v>30000</v>
      </c>
      <c r="N1164" t="s">
        <v>56</v>
      </c>
      <c r="O1164">
        <v>1500</v>
      </c>
      <c r="P1164">
        <v>28500</v>
      </c>
      <c r="Q1164" t="s">
        <v>57</v>
      </c>
    </row>
    <row r="1165" spans="1:17">
      <c r="A1165">
        <v>1164</v>
      </c>
      <c r="B1165">
        <v>1164</v>
      </c>
      <c r="C1165" s="12">
        <v>44590</v>
      </c>
      <c r="D1165">
        <v>67</v>
      </c>
      <c r="E1165">
        <v>16</v>
      </c>
      <c r="F1165">
        <v>1</v>
      </c>
      <c r="G1165" t="s">
        <v>30</v>
      </c>
      <c r="H1165" t="s">
        <v>20</v>
      </c>
      <c r="I1165" t="s">
        <v>39</v>
      </c>
      <c r="J1165" t="s">
        <v>17</v>
      </c>
      <c r="K1165">
        <v>10000</v>
      </c>
      <c r="L1165" t="s">
        <v>18</v>
      </c>
      <c r="M1165">
        <v>10000</v>
      </c>
      <c r="N1165" t="s">
        <v>56</v>
      </c>
      <c r="O1165">
        <v>500</v>
      </c>
      <c r="P1165">
        <v>9500</v>
      </c>
      <c r="Q1165" t="s">
        <v>62</v>
      </c>
    </row>
    <row r="1166" spans="1:17">
      <c r="A1166">
        <v>1165</v>
      </c>
      <c r="B1166">
        <v>1165</v>
      </c>
      <c r="C1166" s="12">
        <v>44761</v>
      </c>
      <c r="D1166">
        <v>75</v>
      </c>
      <c r="E1166">
        <v>14</v>
      </c>
      <c r="F1166">
        <v>2</v>
      </c>
      <c r="G1166" t="s">
        <v>33</v>
      </c>
      <c r="H1166" t="s">
        <v>20</v>
      </c>
      <c r="I1166" t="s">
        <v>37</v>
      </c>
      <c r="J1166" t="s">
        <v>17</v>
      </c>
      <c r="K1166">
        <v>10000</v>
      </c>
      <c r="L1166" t="s">
        <v>18</v>
      </c>
      <c r="M1166">
        <v>20000</v>
      </c>
      <c r="N1166" t="s">
        <v>56</v>
      </c>
      <c r="O1166">
        <v>1000</v>
      </c>
      <c r="P1166">
        <v>19000</v>
      </c>
      <c r="Q1166" t="s">
        <v>60</v>
      </c>
    </row>
    <row r="1167" spans="1:17">
      <c r="A1167">
        <v>1166</v>
      </c>
      <c r="B1167">
        <v>1166</v>
      </c>
      <c r="C1167" s="12">
        <v>44791</v>
      </c>
      <c r="D1167">
        <v>18</v>
      </c>
      <c r="E1167">
        <v>17</v>
      </c>
      <c r="F1167">
        <v>3</v>
      </c>
      <c r="G1167" t="s">
        <v>22</v>
      </c>
      <c r="H1167" t="s">
        <v>20</v>
      </c>
      <c r="I1167" t="s">
        <v>40</v>
      </c>
      <c r="J1167" t="s">
        <v>17</v>
      </c>
      <c r="K1167">
        <v>10000</v>
      </c>
      <c r="L1167" t="s">
        <v>18</v>
      </c>
      <c r="M1167">
        <v>30000</v>
      </c>
      <c r="N1167" t="s">
        <v>56</v>
      </c>
      <c r="O1167">
        <v>1500</v>
      </c>
      <c r="P1167">
        <v>28500</v>
      </c>
      <c r="Q1167" t="s">
        <v>58</v>
      </c>
    </row>
    <row r="1168" spans="1:17">
      <c r="A1168">
        <v>1167</v>
      </c>
      <c r="B1168">
        <v>1167</v>
      </c>
      <c r="C1168" s="12">
        <v>44620</v>
      </c>
      <c r="D1168">
        <v>43</v>
      </c>
      <c r="E1168">
        <v>12</v>
      </c>
      <c r="F1168">
        <v>3</v>
      </c>
      <c r="G1168" t="s">
        <v>33</v>
      </c>
      <c r="H1168" t="s">
        <v>15</v>
      </c>
      <c r="I1168" t="s">
        <v>35</v>
      </c>
      <c r="J1168" t="s">
        <v>17</v>
      </c>
      <c r="K1168">
        <v>10000</v>
      </c>
      <c r="L1168" t="s">
        <v>18</v>
      </c>
      <c r="M1168">
        <v>30000</v>
      </c>
      <c r="N1168" t="s">
        <v>56</v>
      </c>
      <c r="O1168">
        <v>1500</v>
      </c>
      <c r="P1168">
        <v>28500</v>
      </c>
      <c r="Q1168" t="s">
        <v>61</v>
      </c>
    </row>
    <row r="1169" spans="1:17">
      <c r="A1169">
        <v>1168</v>
      </c>
      <c r="B1169">
        <v>1168</v>
      </c>
      <c r="C1169" s="12">
        <v>44673</v>
      </c>
      <c r="D1169">
        <v>31</v>
      </c>
      <c r="E1169">
        <v>11</v>
      </c>
      <c r="F1169">
        <v>2</v>
      </c>
      <c r="G1169" t="s">
        <v>22</v>
      </c>
      <c r="H1169" t="s">
        <v>15</v>
      </c>
      <c r="I1169" t="s">
        <v>34</v>
      </c>
      <c r="J1169" t="s">
        <v>17</v>
      </c>
      <c r="K1169">
        <v>10000</v>
      </c>
      <c r="L1169" t="s">
        <v>18</v>
      </c>
      <c r="M1169">
        <v>20000</v>
      </c>
      <c r="N1169" t="s">
        <v>56</v>
      </c>
      <c r="O1169">
        <v>1000</v>
      </c>
      <c r="P1169">
        <v>19000</v>
      </c>
      <c r="Q1169" t="s">
        <v>57</v>
      </c>
    </row>
    <row r="1170" spans="1:17">
      <c r="A1170">
        <v>1169</v>
      </c>
      <c r="B1170">
        <v>1169</v>
      </c>
      <c r="C1170" s="12">
        <v>44736</v>
      </c>
      <c r="D1170">
        <v>97</v>
      </c>
      <c r="E1170">
        <v>10</v>
      </c>
      <c r="F1170">
        <v>1</v>
      </c>
      <c r="G1170" t="s">
        <v>22</v>
      </c>
      <c r="H1170" t="s">
        <v>15</v>
      </c>
      <c r="I1170" t="s">
        <v>32</v>
      </c>
      <c r="J1170" t="s">
        <v>17</v>
      </c>
      <c r="K1170">
        <v>9000</v>
      </c>
      <c r="L1170" t="s">
        <v>18</v>
      </c>
      <c r="M1170">
        <v>9000</v>
      </c>
      <c r="N1170" t="s">
        <v>56</v>
      </c>
      <c r="O1170">
        <v>450</v>
      </c>
      <c r="P1170">
        <v>8550</v>
      </c>
      <c r="Q1170" t="s">
        <v>63</v>
      </c>
    </row>
    <row r="1171" spans="1:17">
      <c r="A1171">
        <v>1170</v>
      </c>
      <c r="B1171">
        <v>1170</v>
      </c>
      <c r="C1171" s="12">
        <v>44570</v>
      </c>
      <c r="D1171">
        <v>28</v>
      </c>
      <c r="E1171">
        <v>15</v>
      </c>
      <c r="F1171">
        <v>2</v>
      </c>
      <c r="G1171" t="s">
        <v>22</v>
      </c>
      <c r="H1171" t="s">
        <v>20</v>
      </c>
      <c r="I1171" t="s">
        <v>38</v>
      </c>
      <c r="J1171" t="s">
        <v>17</v>
      </c>
      <c r="K1171">
        <v>10000</v>
      </c>
      <c r="L1171" t="s">
        <v>18</v>
      </c>
      <c r="M1171">
        <v>20000</v>
      </c>
      <c r="N1171" t="s">
        <v>56</v>
      </c>
      <c r="O1171">
        <v>1000</v>
      </c>
      <c r="P1171">
        <v>19000</v>
      </c>
      <c r="Q1171" t="s">
        <v>62</v>
      </c>
    </row>
    <row r="1172" spans="1:17">
      <c r="A1172">
        <v>1171</v>
      </c>
      <c r="B1172">
        <v>1171</v>
      </c>
      <c r="C1172" s="12">
        <v>44800</v>
      </c>
      <c r="D1172">
        <v>58</v>
      </c>
      <c r="E1172">
        <v>3</v>
      </c>
      <c r="F1172">
        <v>2</v>
      </c>
      <c r="G1172" t="s">
        <v>33</v>
      </c>
      <c r="H1172" t="s">
        <v>15</v>
      </c>
      <c r="I1172" t="s">
        <v>23</v>
      </c>
      <c r="J1172" t="s">
        <v>17</v>
      </c>
      <c r="K1172">
        <v>9000</v>
      </c>
      <c r="L1172" t="s">
        <v>18</v>
      </c>
      <c r="M1172">
        <v>18000</v>
      </c>
      <c r="N1172" t="s">
        <v>56</v>
      </c>
      <c r="O1172">
        <v>900</v>
      </c>
      <c r="P1172">
        <v>17100</v>
      </c>
      <c r="Q1172" t="s">
        <v>58</v>
      </c>
    </row>
    <row r="1173" spans="1:17">
      <c r="A1173">
        <v>1172</v>
      </c>
      <c r="B1173">
        <v>1172</v>
      </c>
      <c r="C1173" s="12">
        <v>44777</v>
      </c>
      <c r="D1173">
        <v>34</v>
      </c>
      <c r="E1173">
        <v>3</v>
      </c>
      <c r="F1173">
        <v>2</v>
      </c>
      <c r="G1173" t="s">
        <v>30</v>
      </c>
      <c r="H1173" t="s">
        <v>15</v>
      </c>
      <c r="I1173" t="s">
        <v>23</v>
      </c>
      <c r="J1173" t="s">
        <v>17</v>
      </c>
      <c r="K1173">
        <v>9000</v>
      </c>
      <c r="L1173" t="s">
        <v>18</v>
      </c>
      <c r="M1173">
        <v>18000</v>
      </c>
      <c r="N1173" t="s">
        <v>56</v>
      </c>
      <c r="O1173">
        <v>900</v>
      </c>
      <c r="P1173">
        <v>17100</v>
      </c>
      <c r="Q1173" t="s">
        <v>58</v>
      </c>
    </row>
    <row r="1174" spans="1:17">
      <c r="A1174">
        <v>1173</v>
      </c>
      <c r="B1174">
        <v>1173</v>
      </c>
      <c r="C1174" s="12">
        <v>44759</v>
      </c>
      <c r="D1174">
        <v>60</v>
      </c>
      <c r="E1174">
        <v>15</v>
      </c>
      <c r="F1174">
        <v>1</v>
      </c>
      <c r="G1174" t="s">
        <v>45</v>
      </c>
      <c r="H1174" t="s">
        <v>20</v>
      </c>
      <c r="I1174" t="s">
        <v>38</v>
      </c>
      <c r="J1174" t="s">
        <v>17</v>
      </c>
      <c r="K1174">
        <v>10000</v>
      </c>
      <c r="L1174" t="s">
        <v>18</v>
      </c>
      <c r="M1174">
        <v>10000</v>
      </c>
      <c r="N1174" t="s">
        <v>56</v>
      </c>
      <c r="O1174">
        <v>500</v>
      </c>
      <c r="P1174">
        <v>9500</v>
      </c>
      <c r="Q1174" t="s">
        <v>60</v>
      </c>
    </row>
    <row r="1175" spans="1:17">
      <c r="A1175">
        <v>1174</v>
      </c>
      <c r="B1175">
        <v>1174</v>
      </c>
      <c r="C1175" s="12">
        <v>44636</v>
      </c>
      <c r="D1175">
        <v>38</v>
      </c>
      <c r="E1175">
        <v>2</v>
      </c>
      <c r="F1175">
        <v>1</v>
      </c>
      <c r="G1175" t="s">
        <v>33</v>
      </c>
      <c r="H1175" t="s">
        <v>15</v>
      </c>
      <c r="I1175" t="s">
        <v>21</v>
      </c>
      <c r="J1175" t="s">
        <v>17</v>
      </c>
      <c r="K1175">
        <v>9000</v>
      </c>
      <c r="L1175" t="s">
        <v>18</v>
      </c>
      <c r="M1175">
        <v>9000</v>
      </c>
      <c r="N1175" t="s">
        <v>56</v>
      </c>
      <c r="O1175">
        <v>450</v>
      </c>
      <c r="P1175">
        <v>8550</v>
      </c>
      <c r="Q1175" t="s">
        <v>59</v>
      </c>
    </row>
    <row r="1176" spans="1:17">
      <c r="A1176">
        <v>1175</v>
      </c>
      <c r="B1176">
        <v>1175</v>
      </c>
      <c r="C1176" s="12">
        <v>44768</v>
      </c>
      <c r="D1176">
        <v>19</v>
      </c>
      <c r="E1176">
        <v>17</v>
      </c>
      <c r="F1176">
        <v>1</v>
      </c>
      <c r="G1176" t="s">
        <v>45</v>
      </c>
      <c r="H1176" t="s">
        <v>15</v>
      </c>
      <c r="I1176" t="s">
        <v>40</v>
      </c>
      <c r="J1176" t="s">
        <v>17</v>
      </c>
      <c r="K1176">
        <v>10000</v>
      </c>
      <c r="L1176" t="s">
        <v>18</v>
      </c>
      <c r="M1176">
        <v>10000</v>
      </c>
      <c r="N1176" t="s">
        <v>56</v>
      </c>
      <c r="O1176">
        <v>500</v>
      </c>
      <c r="P1176">
        <v>9500</v>
      </c>
      <c r="Q1176" t="s">
        <v>60</v>
      </c>
    </row>
    <row r="1177" spans="1:17">
      <c r="A1177">
        <v>1176</v>
      </c>
      <c r="B1177">
        <v>1176</v>
      </c>
      <c r="C1177" s="12">
        <v>44667</v>
      </c>
      <c r="D1177">
        <v>62</v>
      </c>
      <c r="E1177">
        <v>15</v>
      </c>
      <c r="F1177">
        <v>2</v>
      </c>
      <c r="G1177" t="s">
        <v>14</v>
      </c>
      <c r="H1177" t="s">
        <v>15</v>
      </c>
      <c r="I1177" t="s">
        <v>38</v>
      </c>
      <c r="J1177" t="s">
        <v>17</v>
      </c>
      <c r="K1177">
        <v>10000</v>
      </c>
      <c r="L1177" t="s">
        <v>18</v>
      </c>
      <c r="M1177">
        <v>20000</v>
      </c>
      <c r="N1177" t="s">
        <v>56</v>
      </c>
      <c r="O1177">
        <v>1000</v>
      </c>
      <c r="P1177">
        <v>19000</v>
      </c>
      <c r="Q1177" t="s">
        <v>57</v>
      </c>
    </row>
    <row r="1178" spans="1:17">
      <c r="A1178">
        <v>1177</v>
      </c>
      <c r="B1178">
        <v>1177</v>
      </c>
      <c r="C1178" s="12">
        <v>44748</v>
      </c>
      <c r="D1178">
        <v>95</v>
      </c>
      <c r="E1178">
        <v>1</v>
      </c>
      <c r="F1178">
        <v>1</v>
      </c>
      <c r="G1178" t="s">
        <v>14</v>
      </c>
      <c r="H1178" t="s">
        <v>15</v>
      </c>
      <c r="I1178" t="s">
        <v>16</v>
      </c>
      <c r="J1178" t="s">
        <v>17</v>
      </c>
      <c r="K1178">
        <v>9000</v>
      </c>
      <c r="L1178" t="s">
        <v>18</v>
      </c>
      <c r="M1178">
        <v>9000</v>
      </c>
      <c r="N1178" t="s">
        <v>56</v>
      </c>
      <c r="O1178">
        <v>450</v>
      </c>
      <c r="P1178">
        <v>8550</v>
      </c>
      <c r="Q1178" t="s">
        <v>60</v>
      </c>
    </row>
    <row r="1179" spans="1:17">
      <c r="A1179">
        <v>1178</v>
      </c>
      <c r="B1179">
        <v>1178</v>
      </c>
      <c r="C1179" s="12">
        <v>44721</v>
      </c>
      <c r="D1179">
        <v>5</v>
      </c>
      <c r="E1179">
        <v>18</v>
      </c>
      <c r="F1179">
        <v>3</v>
      </c>
      <c r="G1179" t="s">
        <v>19</v>
      </c>
      <c r="H1179" t="s">
        <v>15</v>
      </c>
      <c r="I1179" t="s">
        <v>41</v>
      </c>
      <c r="J1179" t="s">
        <v>17</v>
      </c>
      <c r="K1179">
        <v>9000</v>
      </c>
      <c r="L1179" t="s">
        <v>18</v>
      </c>
      <c r="M1179">
        <v>27000</v>
      </c>
      <c r="N1179" t="s">
        <v>19</v>
      </c>
      <c r="O1179">
        <v>0</v>
      </c>
      <c r="P1179">
        <v>27000</v>
      </c>
      <c r="Q1179" t="s">
        <v>63</v>
      </c>
    </row>
    <row r="1180" spans="1:17">
      <c r="A1180">
        <v>1179</v>
      </c>
      <c r="B1180">
        <v>1179</v>
      </c>
      <c r="C1180" s="12">
        <v>44622</v>
      </c>
      <c r="D1180">
        <v>18</v>
      </c>
      <c r="E1180">
        <v>12</v>
      </c>
      <c r="F1180">
        <v>2</v>
      </c>
      <c r="G1180" t="s">
        <v>33</v>
      </c>
      <c r="H1180" t="s">
        <v>15</v>
      </c>
      <c r="I1180" t="s">
        <v>35</v>
      </c>
      <c r="J1180" t="s">
        <v>17</v>
      </c>
      <c r="K1180">
        <v>10000</v>
      </c>
      <c r="L1180" t="s">
        <v>18</v>
      </c>
      <c r="M1180">
        <v>20000</v>
      </c>
      <c r="N1180" t="s">
        <v>56</v>
      </c>
      <c r="O1180">
        <v>1000</v>
      </c>
      <c r="P1180">
        <v>19000</v>
      </c>
      <c r="Q1180" t="s">
        <v>59</v>
      </c>
    </row>
    <row r="1181" spans="1:17">
      <c r="A1181">
        <v>1180</v>
      </c>
      <c r="B1181">
        <v>1180</v>
      </c>
      <c r="C1181" s="12">
        <v>44637</v>
      </c>
      <c r="D1181">
        <v>53</v>
      </c>
      <c r="E1181">
        <v>10</v>
      </c>
      <c r="F1181">
        <v>1</v>
      </c>
      <c r="G1181" t="s">
        <v>14</v>
      </c>
      <c r="H1181" t="s">
        <v>20</v>
      </c>
      <c r="I1181" t="s">
        <v>32</v>
      </c>
      <c r="J1181" t="s">
        <v>17</v>
      </c>
      <c r="K1181">
        <v>9000</v>
      </c>
      <c r="L1181" t="s">
        <v>18</v>
      </c>
      <c r="M1181">
        <v>9000</v>
      </c>
      <c r="N1181" t="s">
        <v>56</v>
      </c>
      <c r="O1181">
        <v>450</v>
      </c>
      <c r="P1181">
        <v>8550</v>
      </c>
      <c r="Q1181" t="s">
        <v>59</v>
      </c>
    </row>
    <row r="1182" spans="1:17">
      <c r="A1182">
        <v>1181</v>
      </c>
      <c r="B1182">
        <v>1181</v>
      </c>
      <c r="C1182" s="12">
        <v>44756</v>
      </c>
      <c r="D1182">
        <v>94</v>
      </c>
      <c r="E1182">
        <v>13</v>
      </c>
      <c r="F1182">
        <v>3</v>
      </c>
      <c r="G1182" t="s">
        <v>33</v>
      </c>
      <c r="H1182" t="s">
        <v>20</v>
      </c>
      <c r="I1182" t="s">
        <v>36</v>
      </c>
      <c r="J1182" t="s">
        <v>17</v>
      </c>
      <c r="K1182">
        <v>10000</v>
      </c>
      <c r="L1182" t="s">
        <v>18</v>
      </c>
      <c r="M1182">
        <v>30000</v>
      </c>
      <c r="N1182" t="s">
        <v>56</v>
      </c>
      <c r="O1182">
        <v>1500</v>
      </c>
      <c r="P1182">
        <v>28500</v>
      </c>
      <c r="Q1182" t="s">
        <v>60</v>
      </c>
    </row>
    <row r="1183" spans="1:17">
      <c r="A1183">
        <v>1182</v>
      </c>
      <c r="B1183">
        <v>1182</v>
      </c>
      <c r="C1183" s="12">
        <v>44768</v>
      </c>
      <c r="D1183">
        <v>7</v>
      </c>
      <c r="E1183">
        <v>16</v>
      </c>
      <c r="F1183">
        <v>2</v>
      </c>
      <c r="G1183" t="s">
        <v>45</v>
      </c>
      <c r="H1183" t="s">
        <v>20</v>
      </c>
      <c r="I1183" t="s">
        <v>39</v>
      </c>
      <c r="J1183" t="s">
        <v>17</v>
      </c>
      <c r="K1183">
        <v>10000</v>
      </c>
      <c r="L1183" t="s">
        <v>18</v>
      </c>
      <c r="M1183">
        <v>20000</v>
      </c>
      <c r="N1183" t="s">
        <v>56</v>
      </c>
      <c r="O1183">
        <v>1000</v>
      </c>
      <c r="P1183">
        <v>19000</v>
      </c>
      <c r="Q1183" t="s">
        <v>60</v>
      </c>
    </row>
    <row r="1184" spans="1:17">
      <c r="A1184">
        <v>1183</v>
      </c>
      <c r="B1184">
        <v>1183</v>
      </c>
      <c r="C1184" s="12">
        <v>44648</v>
      </c>
      <c r="D1184">
        <v>25</v>
      </c>
      <c r="E1184">
        <v>18</v>
      </c>
      <c r="F1184">
        <v>2</v>
      </c>
      <c r="G1184" t="s">
        <v>45</v>
      </c>
      <c r="H1184" t="s">
        <v>20</v>
      </c>
      <c r="I1184" t="s">
        <v>41</v>
      </c>
      <c r="J1184" t="s">
        <v>17</v>
      </c>
      <c r="K1184">
        <v>9000</v>
      </c>
      <c r="L1184" t="s">
        <v>18</v>
      </c>
      <c r="M1184">
        <v>18000</v>
      </c>
      <c r="N1184" t="s">
        <v>56</v>
      </c>
      <c r="O1184">
        <v>900</v>
      </c>
      <c r="P1184">
        <v>17100</v>
      </c>
      <c r="Q1184" t="s">
        <v>59</v>
      </c>
    </row>
    <row r="1185" spans="1:17">
      <c r="A1185">
        <v>1184</v>
      </c>
      <c r="B1185">
        <v>1184</v>
      </c>
      <c r="C1185" s="12">
        <v>44795</v>
      </c>
      <c r="D1185">
        <v>60</v>
      </c>
      <c r="E1185">
        <v>1</v>
      </c>
      <c r="F1185">
        <v>2</v>
      </c>
      <c r="G1185" t="s">
        <v>33</v>
      </c>
      <c r="H1185" t="s">
        <v>20</v>
      </c>
      <c r="I1185" t="s">
        <v>16</v>
      </c>
      <c r="J1185" t="s">
        <v>17</v>
      </c>
      <c r="K1185">
        <v>9000</v>
      </c>
      <c r="L1185" t="s">
        <v>18</v>
      </c>
      <c r="M1185">
        <v>18000</v>
      </c>
      <c r="N1185" t="s">
        <v>56</v>
      </c>
      <c r="O1185">
        <v>900</v>
      </c>
      <c r="P1185">
        <v>17100</v>
      </c>
      <c r="Q1185" t="s">
        <v>58</v>
      </c>
    </row>
    <row r="1186" spans="1:17">
      <c r="A1186">
        <v>1185</v>
      </c>
      <c r="B1186">
        <v>1185</v>
      </c>
      <c r="C1186" s="12">
        <v>44718</v>
      </c>
      <c r="D1186">
        <v>88</v>
      </c>
      <c r="E1186">
        <v>1</v>
      </c>
      <c r="F1186">
        <v>1</v>
      </c>
      <c r="G1186" t="s">
        <v>45</v>
      </c>
      <c r="H1186" t="s">
        <v>15</v>
      </c>
      <c r="I1186" t="s">
        <v>16</v>
      </c>
      <c r="J1186" t="s">
        <v>17</v>
      </c>
      <c r="K1186">
        <v>9000</v>
      </c>
      <c r="L1186" t="s">
        <v>18</v>
      </c>
      <c r="M1186">
        <v>9000</v>
      </c>
      <c r="N1186" t="s">
        <v>56</v>
      </c>
      <c r="O1186">
        <v>450</v>
      </c>
      <c r="P1186">
        <v>8550</v>
      </c>
      <c r="Q1186" t="s">
        <v>63</v>
      </c>
    </row>
    <row r="1187" spans="1:17">
      <c r="A1187">
        <v>1186</v>
      </c>
      <c r="B1187">
        <v>1186</v>
      </c>
      <c r="C1187" s="12">
        <v>44792</v>
      </c>
      <c r="D1187">
        <v>81</v>
      </c>
      <c r="E1187">
        <v>13</v>
      </c>
      <c r="F1187">
        <v>3</v>
      </c>
      <c r="G1187" t="s">
        <v>45</v>
      </c>
      <c r="H1187" t="s">
        <v>20</v>
      </c>
      <c r="I1187" t="s">
        <v>36</v>
      </c>
      <c r="J1187" t="s">
        <v>17</v>
      </c>
      <c r="K1187">
        <v>10000</v>
      </c>
      <c r="L1187" t="s">
        <v>18</v>
      </c>
      <c r="M1187">
        <v>30000</v>
      </c>
      <c r="N1187" t="s">
        <v>56</v>
      </c>
      <c r="O1187">
        <v>1500</v>
      </c>
      <c r="P1187">
        <v>28500</v>
      </c>
      <c r="Q1187" t="s">
        <v>58</v>
      </c>
    </row>
    <row r="1188" spans="1:17">
      <c r="A1188">
        <v>1187</v>
      </c>
      <c r="B1188">
        <v>1187</v>
      </c>
      <c r="C1188" s="12">
        <v>44730</v>
      </c>
      <c r="D1188">
        <v>97</v>
      </c>
      <c r="E1188">
        <v>5</v>
      </c>
      <c r="F1188">
        <v>1</v>
      </c>
      <c r="G1188" t="s">
        <v>30</v>
      </c>
      <c r="H1188" t="s">
        <v>20</v>
      </c>
      <c r="I1188" t="s">
        <v>26</v>
      </c>
      <c r="J1188" t="s">
        <v>17</v>
      </c>
      <c r="K1188">
        <v>9000</v>
      </c>
      <c r="L1188" t="s">
        <v>25</v>
      </c>
      <c r="M1188">
        <v>9000</v>
      </c>
      <c r="N1188" t="s">
        <v>56</v>
      </c>
      <c r="O1188">
        <v>450</v>
      </c>
      <c r="P1188">
        <v>8550</v>
      </c>
      <c r="Q1188" t="s">
        <v>63</v>
      </c>
    </row>
    <row r="1189" spans="1:17">
      <c r="A1189">
        <v>1188</v>
      </c>
      <c r="B1189">
        <v>1188</v>
      </c>
      <c r="C1189" s="12">
        <v>44626</v>
      </c>
      <c r="D1189">
        <v>66</v>
      </c>
      <c r="E1189">
        <v>12</v>
      </c>
      <c r="F1189">
        <v>2</v>
      </c>
      <c r="G1189" t="s">
        <v>19</v>
      </c>
      <c r="H1189" t="s">
        <v>15</v>
      </c>
      <c r="I1189" t="s">
        <v>35</v>
      </c>
      <c r="J1189" t="s">
        <v>17</v>
      </c>
      <c r="K1189">
        <v>10000</v>
      </c>
      <c r="L1189" t="s">
        <v>18</v>
      </c>
      <c r="M1189">
        <v>20000</v>
      </c>
      <c r="N1189" t="s">
        <v>19</v>
      </c>
      <c r="O1189">
        <v>0</v>
      </c>
      <c r="P1189">
        <v>20000</v>
      </c>
      <c r="Q1189" t="s">
        <v>59</v>
      </c>
    </row>
    <row r="1190" spans="1:17">
      <c r="A1190">
        <v>1189</v>
      </c>
      <c r="B1190">
        <v>1189</v>
      </c>
      <c r="C1190" s="12">
        <v>44638</v>
      </c>
      <c r="D1190">
        <v>54</v>
      </c>
      <c r="E1190">
        <v>17</v>
      </c>
      <c r="F1190">
        <v>2</v>
      </c>
      <c r="G1190" t="s">
        <v>33</v>
      </c>
      <c r="H1190" t="s">
        <v>15</v>
      </c>
      <c r="I1190" t="s">
        <v>40</v>
      </c>
      <c r="J1190" t="s">
        <v>17</v>
      </c>
      <c r="K1190">
        <v>10000</v>
      </c>
      <c r="L1190" t="s">
        <v>18</v>
      </c>
      <c r="M1190">
        <v>20000</v>
      </c>
      <c r="N1190" t="s">
        <v>56</v>
      </c>
      <c r="O1190">
        <v>1000</v>
      </c>
      <c r="P1190">
        <v>19000</v>
      </c>
      <c r="Q1190" t="s">
        <v>59</v>
      </c>
    </row>
    <row r="1191" spans="1:17">
      <c r="A1191">
        <v>1190</v>
      </c>
      <c r="B1191">
        <v>1190</v>
      </c>
      <c r="C1191" s="12">
        <v>44586</v>
      </c>
      <c r="D1191">
        <v>83</v>
      </c>
      <c r="E1191">
        <v>17</v>
      </c>
      <c r="F1191">
        <v>1</v>
      </c>
      <c r="G1191" t="s">
        <v>33</v>
      </c>
      <c r="H1191" t="s">
        <v>20</v>
      </c>
      <c r="I1191" t="s">
        <v>40</v>
      </c>
      <c r="J1191" t="s">
        <v>17</v>
      </c>
      <c r="K1191">
        <v>10000</v>
      </c>
      <c r="L1191" t="s">
        <v>18</v>
      </c>
      <c r="M1191">
        <v>10000</v>
      </c>
      <c r="N1191" t="s">
        <v>56</v>
      </c>
      <c r="O1191">
        <v>500</v>
      </c>
      <c r="P1191">
        <v>9500</v>
      </c>
      <c r="Q1191" t="s">
        <v>62</v>
      </c>
    </row>
    <row r="1192" spans="1:17">
      <c r="A1192">
        <v>1191</v>
      </c>
      <c r="B1192">
        <v>1191</v>
      </c>
      <c r="C1192" s="12">
        <v>44725</v>
      </c>
      <c r="D1192">
        <v>40</v>
      </c>
      <c r="E1192">
        <v>18</v>
      </c>
      <c r="F1192">
        <v>2</v>
      </c>
      <c r="G1192" t="s">
        <v>14</v>
      </c>
      <c r="H1192" t="s">
        <v>15</v>
      </c>
      <c r="I1192" t="s">
        <v>41</v>
      </c>
      <c r="J1192" t="s">
        <v>17</v>
      </c>
      <c r="K1192">
        <v>9000</v>
      </c>
      <c r="L1192" t="s">
        <v>18</v>
      </c>
      <c r="M1192">
        <v>18000</v>
      </c>
      <c r="N1192" t="s">
        <v>56</v>
      </c>
      <c r="O1192">
        <v>900</v>
      </c>
      <c r="P1192">
        <v>17100</v>
      </c>
      <c r="Q1192" t="s">
        <v>63</v>
      </c>
    </row>
    <row r="1193" spans="1:17">
      <c r="A1193">
        <v>1192</v>
      </c>
      <c r="B1193">
        <v>1192</v>
      </c>
      <c r="C1193" s="12">
        <v>44700</v>
      </c>
      <c r="D1193">
        <v>88</v>
      </c>
      <c r="E1193">
        <v>16</v>
      </c>
      <c r="F1193">
        <v>3</v>
      </c>
      <c r="G1193" t="s">
        <v>45</v>
      </c>
      <c r="H1193" t="s">
        <v>20</v>
      </c>
      <c r="I1193" t="s">
        <v>39</v>
      </c>
      <c r="J1193" t="s">
        <v>17</v>
      </c>
      <c r="K1193">
        <v>10000</v>
      </c>
      <c r="L1193" t="s">
        <v>18</v>
      </c>
      <c r="M1193">
        <v>30000</v>
      </c>
      <c r="N1193" t="s">
        <v>56</v>
      </c>
      <c r="O1193">
        <v>1500</v>
      </c>
      <c r="P1193">
        <v>28500</v>
      </c>
      <c r="Q1193" t="s">
        <v>64</v>
      </c>
    </row>
    <row r="1194" spans="1:17">
      <c r="A1194">
        <v>1193</v>
      </c>
      <c r="B1194">
        <v>1193</v>
      </c>
      <c r="C1194" s="12">
        <v>44760</v>
      </c>
      <c r="D1194">
        <v>6</v>
      </c>
      <c r="E1194">
        <v>18</v>
      </c>
      <c r="F1194">
        <v>3</v>
      </c>
      <c r="G1194" t="s">
        <v>19</v>
      </c>
      <c r="H1194" t="s">
        <v>20</v>
      </c>
      <c r="I1194" t="s">
        <v>41</v>
      </c>
      <c r="J1194" t="s">
        <v>17</v>
      </c>
      <c r="K1194">
        <v>9000</v>
      </c>
      <c r="L1194" t="s">
        <v>18</v>
      </c>
      <c r="M1194">
        <v>27000</v>
      </c>
      <c r="N1194" t="s">
        <v>19</v>
      </c>
      <c r="O1194">
        <v>0</v>
      </c>
      <c r="P1194">
        <v>27000</v>
      </c>
      <c r="Q1194" t="s">
        <v>60</v>
      </c>
    </row>
    <row r="1195" spans="1:17">
      <c r="A1195">
        <v>1194</v>
      </c>
      <c r="B1195">
        <v>1194</v>
      </c>
      <c r="C1195" s="12">
        <v>44584</v>
      </c>
      <c r="D1195">
        <v>46</v>
      </c>
      <c r="E1195">
        <v>12</v>
      </c>
      <c r="F1195">
        <v>3</v>
      </c>
      <c r="G1195" t="s">
        <v>45</v>
      </c>
      <c r="H1195" t="s">
        <v>15</v>
      </c>
      <c r="I1195" t="s">
        <v>35</v>
      </c>
      <c r="J1195" t="s">
        <v>17</v>
      </c>
      <c r="K1195">
        <v>10000</v>
      </c>
      <c r="L1195" t="s">
        <v>18</v>
      </c>
      <c r="M1195">
        <v>30000</v>
      </c>
      <c r="N1195" t="s">
        <v>56</v>
      </c>
      <c r="O1195">
        <v>1500</v>
      </c>
      <c r="P1195">
        <v>28500</v>
      </c>
      <c r="Q1195" t="s">
        <v>62</v>
      </c>
    </row>
    <row r="1196" spans="1:17">
      <c r="A1196">
        <v>1195</v>
      </c>
      <c r="B1196">
        <v>1195</v>
      </c>
      <c r="C1196" s="12">
        <v>44784</v>
      </c>
      <c r="D1196">
        <v>24</v>
      </c>
      <c r="E1196">
        <v>9</v>
      </c>
      <c r="F1196">
        <v>2</v>
      </c>
      <c r="G1196" t="s">
        <v>33</v>
      </c>
      <c r="H1196" t="s">
        <v>20</v>
      </c>
      <c r="I1196" t="s">
        <v>31</v>
      </c>
      <c r="J1196" t="s">
        <v>17</v>
      </c>
      <c r="K1196">
        <v>9000</v>
      </c>
      <c r="L1196" t="s">
        <v>25</v>
      </c>
      <c r="M1196">
        <v>18000</v>
      </c>
      <c r="N1196" t="s">
        <v>56</v>
      </c>
      <c r="O1196">
        <v>900</v>
      </c>
      <c r="P1196">
        <v>17100</v>
      </c>
      <c r="Q1196" t="s">
        <v>58</v>
      </c>
    </row>
    <row r="1197" spans="1:17">
      <c r="A1197">
        <v>1196</v>
      </c>
      <c r="B1197">
        <v>1196</v>
      </c>
      <c r="C1197" s="12">
        <v>44736</v>
      </c>
      <c r="D1197">
        <v>97</v>
      </c>
      <c r="E1197">
        <v>4</v>
      </c>
      <c r="F1197">
        <v>3</v>
      </c>
      <c r="G1197" t="s">
        <v>22</v>
      </c>
      <c r="H1197" t="s">
        <v>15</v>
      </c>
      <c r="I1197" t="s">
        <v>24</v>
      </c>
      <c r="J1197" t="s">
        <v>17</v>
      </c>
      <c r="K1197">
        <v>9000</v>
      </c>
      <c r="L1197" t="s">
        <v>25</v>
      </c>
      <c r="M1197">
        <v>27000</v>
      </c>
      <c r="N1197" t="s">
        <v>56</v>
      </c>
      <c r="O1197">
        <v>1350</v>
      </c>
      <c r="P1197">
        <v>25650</v>
      </c>
      <c r="Q1197" t="s">
        <v>63</v>
      </c>
    </row>
    <row r="1198" spans="1:17">
      <c r="A1198">
        <v>1197</v>
      </c>
      <c r="B1198">
        <v>1197</v>
      </c>
      <c r="C1198" s="12">
        <v>44618</v>
      </c>
      <c r="D1198">
        <v>55</v>
      </c>
      <c r="E1198">
        <v>12</v>
      </c>
      <c r="F1198">
        <v>3</v>
      </c>
      <c r="G1198" t="s">
        <v>45</v>
      </c>
      <c r="H1198" t="s">
        <v>15</v>
      </c>
      <c r="I1198" t="s">
        <v>35</v>
      </c>
      <c r="J1198" t="s">
        <v>17</v>
      </c>
      <c r="K1198">
        <v>10000</v>
      </c>
      <c r="L1198" t="s">
        <v>18</v>
      </c>
      <c r="M1198">
        <v>30000</v>
      </c>
      <c r="N1198" t="s">
        <v>56</v>
      </c>
      <c r="O1198">
        <v>1500</v>
      </c>
      <c r="P1198">
        <v>28500</v>
      </c>
      <c r="Q1198" t="s">
        <v>61</v>
      </c>
    </row>
    <row r="1199" spans="1:17">
      <c r="A1199">
        <v>1198</v>
      </c>
      <c r="B1199">
        <v>1198</v>
      </c>
      <c r="C1199" s="12">
        <v>44632</v>
      </c>
      <c r="D1199">
        <v>19</v>
      </c>
      <c r="E1199">
        <v>14</v>
      </c>
      <c r="F1199">
        <v>2</v>
      </c>
      <c r="G1199" t="s">
        <v>33</v>
      </c>
      <c r="H1199" t="s">
        <v>15</v>
      </c>
      <c r="I1199" t="s">
        <v>37</v>
      </c>
      <c r="J1199" t="s">
        <v>17</v>
      </c>
      <c r="K1199">
        <v>10000</v>
      </c>
      <c r="L1199" t="s">
        <v>18</v>
      </c>
      <c r="M1199">
        <v>20000</v>
      </c>
      <c r="N1199" t="s">
        <v>56</v>
      </c>
      <c r="O1199">
        <v>1000</v>
      </c>
      <c r="P1199">
        <v>19000</v>
      </c>
      <c r="Q1199" t="s">
        <v>59</v>
      </c>
    </row>
    <row r="1200" spans="1:17">
      <c r="A1200">
        <v>1199</v>
      </c>
      <c r="B1200">
        <v>1199</v>
      </c>
      <c r="C1200" s="12">
        <v>44642</v>
      </c>
      <c r="D1200">
        <v>63</v>
      </c>
      <c r="E1200">
        <v>12</v>
      </c>
      <c r="F1200">
        <v>3</v>
      </c>
      <c r="G1200" t="s">
        <v>19</v>
      </c>
      <c r="H1200" t="s">
        <v>15</v>
      </c>
      <c r="I1200" t="s">
        <v>35</v>
      </c>
      <c r="J1200" t="s">
        <v>17</v>
      </c>
      <c r="K1200">
        <v>10000</v>
      </c>
      <c r="L1200" t="s">
        <v>18</v>
      </c>
      <c r="M1200">
        <v>30000</v>
      </c>
      <c r="N1200" t="s">
        <v>19</v>
      </c>
      <c r="O1200">
        <v>0</v>
      </c>
      <c r="P1200">
        <v>30000</v>
      </c>
      <c r="Q1200" t="s">
        <v>59</v>
      </c>
    </row>
    <row r="1201" spans="1:17">
      <c r="A1201">
        <v>1200</v>
      </c>
      <c r="B1201">
        <v>1200</v>
      </c>
      <c r="C1201" s="12">
        <v>44579</v>
      </c>
      <c r="D1201">
        <v>66</v>
      </c>
      <c r="E1201">
        <v>18</v>
      </c>
      <c r="F1201">
        <v>3</v>
      </c>
      <c r="G1201" t="s">
        <v>14</v>
      </c>
      <c r="H1201" t="s">
        <v>20</v>
      </c>
      <c r="I1201" t="s">
        <v>41</v>
      </c>
      <c r="J1201" t="s">
        <v>17</v>
      </c>
      <c r="K1201">
        <v>9000</v>
      </c>
      <c r="L1201" t="s">
        <v>18</v>
      </c>
      <c r="M1201">
        <v>27000</v>
      </c>
      <c r="N1201" t="s">
        <v>56</v>
      </c>
      <c r="O1201">
        <v>1350</v>
      </c>
      <c r="P1201">
        <v>25650</v>
      </c>
      <c r="Q1201" t="s">
        <v>62</v>
      </c>
    </row>
    <row r="1202" spans="1:17">
      <c r="A1202">
        <v>1201</v>
      </c>
      <c r="B1202">
        <v>1201</v>
      </c>
      <c r="C1202" s="12">
        <v>44565</v>
      </c>
      <c r="D1202">
        <v>73</v>
      </c>
      <c r="E1202">
        <v>17</v>
      </c>
      <c r="F1202">
        <v>2</v>
      </c>
      <c r="G1202" t="s">
        <v>30</v>
      </c>
      <c r="H1202" t="s">
        <v>15</v>
      </c>
      <c r="I1202" t="s">
        <v>40</v>
      </c>
      <c r="J1202" t="s">
        <v>17</v>
      </c>
      <c r="K1202">
        <v>10000</v>
      </c>
      <c r="L1202" t="s">
        <v>18</v>
      </c>
      <c r="M1202">
        <v>20000</v>
      </c>
      <c r="N1202" t="s">
        <v>56</v>
      </c>
      <c r="O1202">
        <v>1000</v>
      </c>
      <c r="P1202">
        <v>19000</v>
      </c>
      <c r="Q1202" t="s">
        <v>62</v>
      </c>
    </row>
    <row r="1203" spans="1:17">
      <c r="A1203">
        <v>1202</v>
      </c>
      <c r="B1203">
        <v>1202</v>
      </c>
      <c r="C1203" s="12">
        <v>44703</v>
      </c>
      <c r="D1203">
        <v>56</v>
      </c>
      <c r="E1203">
        <v>12</v>
      </c>
      <c r="F1203">
        <v>1</v>
      </c>
      <c r="G1203" t="s">
        <v>33</v>
      </c>
      <c r="H1203" t="s">
        <v>15</v>
      </c>
      <c r="I1203" t="s">
        <v>35</v>
      </c>
      <c r="J1203" t="s">
        <v>17</v>
      </c>
      <c r="K1203">
        <v>10000</v>
      </c>
      <c r="L1203" t="s">
        <v>18</v>
      </c>
      <c r="M1203">
        <v>10000</v>
      </c>
      <c r="N1203" t="s">
        <v>56</v>
      </c>
      <c r="O1203">
        <v>500</v>
      </c>
      <c r="P1203">
        <v>9500</v>
      </c>
      <c r="Q1203" t="s">
        <v>64</v>
      </c>
    </row>
    <row r="1204" spans="1:17">
      <c r="A1204">
        <v>1203</v>
      </c>
      <c r="B1204">
        <v>1203</v>
      </c>
      <c r="C1204" s="12">
        <v>44649</v>
      </c>
      <c r="D1204">
        <v>55</v>
      </c>
      <c r="E1204">
        <v>10</v>
      </c>
      <c r="F1204">
        <v>2</v>
      </c>
      <c r="G1204" t="s">
        <v>45</v>
      </c>
      <c r="H1204" t="s">
        <v>20</v>
      </c>
      <c r="I1204" t="s">
        <v>32</v>
      </c>
      <c r="J1204" t="s">
        <v>17</v>
      </c>
      <c r="K1204">
        <v>9000</v>
      </c>
      <c r="L1204" t="s">
        <v>18</v>
      </c>
      <c r="M1204">
        <v>18000</v>
      </c>
      <c r="N1204" t="s">
        <v>56</v>
      </c>
      <c r="O1204">
        <v>900</v>
      </c>
      <c r="P1204">
        <v>17100</v>
      </c>
      <c r="Q1204" t="s">
        <v>59</v>
      </c>
    </row>
    <row r="1205" spans="1:17">
      <c r="A1205">
        <v>1204</v>
      </c>
      <c r="B1205">
        <v>1204</v>
      </c>
      <c r="C1205" s="12">
        <v>44790</v>
      </c>
      <c r="D1205">
        <v>20</v>
      </c>
      <c r="E1205">
        <v>2</v>
      </c>
      <c r="F1205">
        <v>1</v>
      </c>
      <c r="G1205" t="s">
        <v>30</v>
      </c>
      <c r="H1205" t="s">
        <v>15</v>
      </c>
      <c r="I1205" t="s">
        <v>21</v>
      </c>
      <c r="J1205" t="s">
        <v>17</v>
      </c>
      <c r="K1205">
        <v>9000</v>
      </c>
      <c r="L1205" t="s">
        <v>18</v>
      </c>
      <c r="M1205">
        <v>9000</v>
      </c>
      <c r="N1205" t="s">
        <v>56</v>
      </c>
      <c r="O1205">
        <v>450</v>
      </c>
      <c r="P1205">
        <v>8550</v>
      </c>
      <c r="Q1205" t="s">
        <v>58</v>
      </c>
    </row>
    <row r="1206" spans="1:17">
      <c r="A1206">
        <v>1205</v>
      </c>
      <c r="B1206">
        <v>1205</v>
      </c>
      <c r="C1206" s="12">
        <v>44575</v>
      </c>
      <c r="D1206">
        <v>53</v>
      </c>
      <c r="E1206">
        <v>4</v>
      </c>
      <c r="F1206">
        <v>2</v>
      </c>
      <c r="G1206" t="s">
        <v>33</v>
      </c>
      <c r="H1206" t="s">
        <v>15</v>
      </c>
      <c r="I1206" t="s">
        <v>24</v>
      </c>
      <c r="J1206" t="s">
        <v>17</v>
      </c>
      <c r="K1206">
        <v>9000</v>
      </c>
      <c r="L1206" t="s">
        <v>25</v>
      </c>
      <c r="M1206">
        <v>18000</v>
      </c>
      <c r="N1206" t="s">
        <v>56</v>
      </c>
      <c r="O1206">
        <v>900</v>
      </c>
      <c r="P1206">
        <v>17100</v>
      </c>
      <c r="Q1206" t="s">
        <v>62</v>
      </c>
    </row>
    <row r="1207" spans="1:17">
      <c r="A1207">
        <v>1206</v>
      </c>
      <c r="B1207">
        <v>1206</v>
      </c>
      <c r="C1207" s="12">
        <v>44782</v>
      </c>
      <c r="D1207">
        <v>25</v>
      </c>
      <c r="E1207">
        <v>4</v>
      </c>
      <c r="F1207">
        <v>2</v>
      </c>
      <c r="G1207" t="s">
        <v>45</v>
      </c>
      <c r="H1207" t="s">
        <v>20</v>
      </c>
      <c r="I1207" t="s">
        <v>24</v>
      </c>
      <c r="J1207" t="s">
        <v>17</v>
      </c>
      <c r="K1207">
        <v>9000</v>
      </c>
      <c r="L1207" t="s">
        <v>25</v>
      </c>
      <c r="M1207">
        <v>18000</v>
      </c>
      <c r="N1207" t="s">
        <v>56</v>
      </c>
      <c r="O1207">
        <v>900</v>
      </c>
      <c r="P1207">
        <v>17100</v>
      </c>
      <c r="Q1207" t="s">
        <v>58</v>
      </c>
    </row>
    <row r="1208" spans="1:17">
      <c r="A1208">
        <v>1207</v>
      </c>
      <c r="B1208">
        <v>1207</v>
      </c>
      <c r="C1208" s="12">
        <v>44657</v>
      </c>
      <c r="D1208">
        <v>67</v>
      </c>
      <c r="E1208">
        <v>4</v>
      </c>
      <c r="F1208">
        <v>1</v>
      </c>
      <c r="G1208" t="s">
        <v>19</v>
      </c>
      <c r="H1208" t="s">
        <v>15</v>
      </c>
      <c r="I1208" t="s">
        <v>24</v>
      </c>
      <c r="J1208" t="s">
        <v>17</v>
      </c>
      <c r="K1208">
        <v>9000</v>
      </c>
      <c r="L1208" t="s">
        <v>25</v>
      </c>
      <c r="M1208">
        <v>9000</v>
      </c>
      <c r="N1208" t="s">
        <v>19</v>
      </c>
      <c r="O1208">
        <v>0</v>
      </c>
      <c r="P1208">
        <v>9000</v>
      </c>
      <c r="Q1208" t="s">
        <v>57</v>
      </c>
    </row>
    <row r="1209" spans="1:17">
      <c r="A1209">
        <v>1208</v>
      </c>
      <c r="B1209">
        <v>1208</v>
      </c>
      <c r="C1209" s="12">
        <v>44569</v>
      </c>
      <c r="D1209">
        <v>40</v>
      </c>
      <c r="E1209">
        <v>6</v>
      </c>
      <c r="F1209">
        <v>3</v>
      </c>
      <c r="G1209" t="s">
        <v>14</v>
      </c>
      <c r="H1209" t="s">
        <v>15</v>
      </c>
      <c r="I1209" t="s">
        <v>27</v>
      </c>
      <c r="J1209" t="s">
        <v>17</v>
      </c>
      <c r="K1209">
        <v>9000</v>
      </c>
      <c r="L1209" t="s">
        <v>25</v>
      </c>
      <c r="M1209">
        <v>27000</v>
      </c>
      <c r="N1209" t="s">
        <v>56</v>
      </c>
      <c r="O1209">
        <v>1350</v>
      </c>
      <c r="P1209">
        <v>25650</v>
      </c>
      <c r="Q1209" t="s">
        <v>62</v>
      </c>
    </row>
    <row r="1210" spans="1:17">
      <c r="A1210">
        <v>1209</v>
      </c>
      <c r="B1210">
        <v>1209</v>
      </c>
      <c r="C1210" s="12">
        <v>44667</v>
      </c>
      <c r="D1210">
        <v>26</v>
      </c>
      <c r="E1210">
        <v>1</v>
      </c>
      <c r="F1210">
        <v>2</v>
      </c>
      <c r="G1210" t="s">
        <v>14</v>
      </c>
      <c r="H1210" t="s">
        <v>15</v>
      </c>
      <c r="I1210" t="s">
        <v>16</v>
      </c>
      <c r="J1210" t="s">
        <v>17</v>
      </c>
      <c r="K1210">
        <v>9000</v>
      </c>
      <c r="L1210" t="s">
        <v>18</v>
      </c>
      <c r="M1210">
        <v>18000</v>
      </c>
      <c r="N1210" t="s">
        <v>56</v>
      </c>
      <c r="O1210">
        <v>900</v>
      </c>
      <c r="P1210">
        <v>17100</v>
      </c>
      <c r="Q1210" t="s">
        <v>57</v>
      </c>
    </row>
    <row r="1211" spans="1:17">
      <c r="A1211">
        <v>1210</v>
      </c>
      <c r="B1211">
        <v>1210</v>
      </c>
      <c r="C1211" s="12">
        <v>44690</v>
      </c>
      <c r="D1211">
        <v>78</v>
      </c>
      <c r="E1211">
        <v>3</v>
      </c>
      <c r="F1211">
        <v>1</v>
      </c>
      <c r="G1211" t="s">
        <v>14</v>
      </c>
      <c r="H1211" t="s">
        <v>20</v>
      </c>
      <c r="I1211" t="s">
        <v>23</v>
      </c>
      <c r="J1211" t="s">
        <v>17</v>
      </c>
      <c r="K1211">
        <v>9000</v>
      </c>
      <c r="L1211" t="s">
        <v>18</v>
      </c>
      <c r="M1211">
        <v>9000</v>
      </c>
      <c r="N1211" t="s">
        <v>56</v>
      </c>
      <c r="O1211">
        <v>450</v>
      </c>
      <c r="P1211">
        <v>8550</v>
      </c>
      <c r="Q1211" t="s">
        <v>64</v>
      </c>
    </row>
    <row r="1212" spans="1:17">
      <c r="A1212">
        <v>1211</v>
      </c>
      <c r="B1212">
        <v>1211</v>
      </c>
      <c r="C1212" s="12">
        <v>44784</v>
      </c>
      <c r="D1212">
        <v>57</v>
      </c>
      <c r="E1212">
        <v>11</v>
      </c>
      <c r="F1212">
        <v>2</v>
      </c>
      <c r="G1212" t="s">
        <v>30</v>
      </c>
      <c r="H1212" t="s">
        <v>15</v>
      </c>
      <c r="I1212" t="s">
        <v>34</v>
      </c>
      <c r="J1212" t="s">
        <v>17</v>
      </c>
      <c r="K1212">
        <v>10000</v>
      </c>
      <c r="L1212" t="s">
        <v>18</v>
      </c>
      <c r="M1212">
        <v>20000</v>
      </c>
      <c r="N1212" t="s">
        <v>56</v>
      </c>
      <c r="O1212">
        <v>1000</v>
      </c>
      <c r="P1212">
        <v>19000</v>
      </c>
      <c r="Q1212" t="s">
        <v>58</v>
      </c>
    </row>
    <row r="1213" spans="1:17">
      <c r="A1213">
        <v>1212</v>
      </c>
      <c r="B1213">
        <v>1212</v>
      </c>
      <c r="C1213" s="12">
        <v>44734</v>
      </c>
      <c r="D1213">
        <v>98</v>
      </c>
      <c r="E1213">
        <v>17</v>
      </c>
      <c r="F1213">
        <v>2</v>
      </c>
      <c r="G1213" t="s">
        <v>45</v>
      </c>
      <c r="H1213" t="s">
        <v>20</v>
      </c>
      <c r="I1213" t="s">
        <v>40</v>
      </c>
      <c r="J1213" t="s">
        <v>17</v>
      </c>
      <c r="K1213">
        <v>10000</v>
      </c>
      <c r="L1213" t="s">
        <v>18</v>
      </c>
      <c r="M1213">
        <v>20000</v>
      </c>
      <c r="N1213" t="s">
        <v>56</v>
      </c>
      <c r="O1213">
        <v>1000</v>
      </c>
      <c r="P1213">
        <v>19000</v>
      </c>
      <c r="Q1213" t="s">
        <v>63</v>
      </c>
    </row>
    <row r="1214" spans="1:17">
      <c r="A1214">
        <v>1213</v>
      </c>
      <c r="B1214">
        <v>1213</v>
      </c>
      <c r="C1214" s="12">
        <v>44629</v>
      </c>
      <c r="D1214">
        <v>51</v>
      </c>
      <c r="E1214">
        <v>13</v>
      </c>
      <c r="F1214">
        <v>3</v>
      </c>
      <c r="G1214" t="s">
        <v>45</v>
      </c>
      <c r="H1214" t="s">
        <v>20</v>
      </c>
      <c r="I1214" t="s">
        <v>36</v>
      </c>
      <c r="J1214" t="s">
        <v>17</v>
      </c>
      <c r="K1214">
        <v>10000</v>
      </c>
      <c r="L1214" t="s">
        <v>18</v>
      </c>
      <c r="M1214">
        <v>30000</v>
      </c>
      <c r="N1214" t="s">
        <v>56</v>
      </c>
      <c r="O1214">
        <v>1500</v>
      </c>
      <c r="P1214">
        <v>28500</v>
      </c>
      <c r="Q1214" t="s">
        <v>59</v>
      </c>
    </row>
    <row r="1215" spans="1:17">
      <c r="A1215">
        <v>1214</v>
      </c>
      <c r="B1215">
        <v>1214</v>
      </c>
      <c r="C1215" s="12">
        <v>44770</v>
      </c>
      <c r="D1215">
        <v>53</v>
      </c>
      <c r="E1215">
        <v>18</v>
      </c>
      <c r="F1215">
        <v>1</v>
      </c>
      <c r="G1215" t="s">
        <v>30</v>
      </c>
      <c r="H1215" t="s">
        <v>15</v>
      </c>
      <c r="I1215" t="s">
        <v>41</v>
      </c>
      <c r="J1215" t="s">
        <v>17</v>
      </c>
      <c r="K1215">
        <v>9000</v>
      </c>
      <c r="L1215" t="s">
        <v>18</v>
      </c>
      <c r="M1215">
        <v>9000</v>
      </c>
      <c r="N1215" t="s">
        <v>56</v>
      </c>
      <c r="O1215">
        <v>450</v>
      </c>
      <c r="P1215">
        <v>8550</v>
      </c>
      <c r="Q1215" t="s">
        <v>60</v>
      </c>
    </row>
    <row r="1216" spans="1:17">
      <c r="A1216">
        <v>1215</v>
      </c>
      <c r="B1216">
        <v>1215</v>
      </c>
      <c r="C1216" s="12">
        <v>44601</v>
      </c>
      <c r="D1216">
        <v>70</v>
      </c>
      <c r="E1216">
        <v>8</v>
      </c>
      <c r="F1216">
        <v>2</v>
      </c>
      <c r="G1216" t="s">
        <v>19</v>
      </c>
      <c r="H1216" t="s">
        <v>20</v>
      </c>
      <c r="I1216" t="s">
        <v>29</v>
      </c>
      <c r="J1216" t="s">
        <v>17</v>
      </c>
      <c r="K1216">
        <v>9000</v>
      </c>
      <c r="L1216" t="s">
        <v>25</v>
      </c>
      <c r="M1216">
        <v>18000</v>
      </c>
      <c r="N1216" t="s">
        <v>19</v>
      </c>
      <c r="O1216">
        <v>0</v>
      </c>
      <c r="P1216">
        <v>18000</v>
      </c>
      <c r="Q1216" t="s">
        <v>61</v>
      </c>
    </row>
    <row r="1217" spans="1:17">
      <c r="A1217">
        <v>1216</v>
      </c>
      <c r="B1217">
        <v>1216</v>
      </c>
      <c r="C1217" s="12">
        <v>44795</v>
      </c>
      <c r="D1217">
        <v>97</v>
      </c>
      <c r="E1217">
        <v>4</v>
      </c>
      <c r="F1217">
        <v>1</v>
      </c>
      <c r="G1217" t="s">
        <v>19</v>
      </c>
      <c r="H1217" t="s">
        <v>15</v>
      </c>
      <c r="I1217" t="s">
        <v>24</v>
      </c>
      <c r="J1217" t="s">
        <v>17</v>
      </c>
      <c r="K1217">
        <v>9000</v>
      </c>
      <c r="L1217" t="s">
        <v>25</v>
      </c>
      <c r="M1217">
        <v>9000</v>
      </c>
      <c r="N1217" t="s">
        <v>19</v>
      </c>
      <c r="O1217">
        <v>0</v>
      </c>
      <c r="P1217">
        <v>9000</v>
      </c>
      <c r="Q1217" t="s">
        <v>58</v>
      </c>
    </row>
    <row r="1218" spans="1:17">
      <c r="A1218">
        <v>1217</v>
      </c>
      <c r="B1218">
        <v>1217</v>
      </c>
      <c r="C1218" s="12">
        <v>44746</v>
      </c>
      <c r="D1218">
        <v>48</v>
      </c>
      <c r="E1218">
        <v>9</v>
      </c>
      <c r="F1218">
        <v>1</v>
      </c>
      <c r="G1218" t="s">
        <v>22</v>
      </c>
      <c r="H1218" t="s">
        <v>15</v>
      </c>
      <c r="I1218" t="s">
        <v>31</v>
      </c>
      <c r="J1218" t="s">
        <v>17</v>
      </c>
      <c r="K1218">
        <v>9000</v>
      </c>
      <c r="L1218" t="s">
        <v>25</v>
      </c>
      <c r="M1218">
        <v>9000</v>
      </c>
      <c r="N1218" t="s">
        <v>56</v>
      </c>
      <c r="O1218">
        <v>450</v>
      </c>
      <c r="P1218">
        <v>8550</v>
      </c>
      <c r="Q1218" t="s">
        <v>60</v>
      </c>
    </row>
    <row r="1219" spans="1:17">
      <c r="A1219">
        <v>1218</v>
      </c>
      <c r="B1219">
        <v>1218</v>
      </c>
      <c r="C1219" s="12">
        <v>44649</v>
      </c>
      <c r="D1219">
        <v>20</v>
      </c>
      <c r="E1219">
        <v>16</v>
      </c>
      <c r="F1219">
        <v>2</v>
      </c>
      <c r="G1219" t="s">
        <v>45</v>
      </c>
      <c r="H1219" t="s">
        <v>20</v>
      </c>
      <c r="I1219" t="s">
        <v>39</v>
      </c>
      <c r="J1219" t="s">
        <v>17</v>
      </c>
      <c r="K1219">
        <v>10000</v>
      </c>
      <c r="L1219" t="s">
        <v>18</v>
      </c>
      <c r="M1219">
        <v>20000</v>
      </c>
      <c r="N1219" t="s">
        <v>56</v>
      </c>
      <c r="O1219">
        <v>1000</v>
      </c>
      <c r="P1219">
        <v>19000</v>
      </c>
      <c r="Q1219" t="s">
        <v>59</v>
      </c>
    </row>
    <row r="1220" spans="1:17">
      <c r="A1220">
        <v>1219</v>
      </c>
      <c r="B1220">
        <v>1219</v>
      </c>
      <c r="C1220" s="12">
        <v>44767</v>
      </c>
      <c r="D1220">
        <v>69</v>
      </c>
      <c r="E1220">
        <v>16</v>
      </c>
      <c r="F1220">
        <v>1</v>
      </c>
      <c r="G1220" t="s">
        <v>14</v>
      </c>
      <c r="H1220" t="s">
        <v>15</v>
      </c>
      <c r="I1220" t="s">
        <v>39</v>
      </c>
      <c r="J1220" t="s">
        <v>17</v>
      </c>
      <c r="K1220">
        <v>10000</v>
      </c>
      <c r="L1220" t="s">
        <v>18</v>
      </c>
      <c r="M1220">
        <v>10000</v>
      </c>
      <c r="N1220" t="s">
        <v>56</v>
      </c>
      <c r="O1220">
        <v>500</v>
      </c>
      <c r="P1220">
        <v>9500</v>
      </c>
      <c r="Q1220" t="s">
        <v>60</v>
      </c>
    </row>
    <row r="1221" spans="1:17">
      <c r="A1221">
        <v>1220</v>
      </c>
      <c r="B1221">
        <v>1220</v>
      </c>
      <c r="C1221" s="12">
        <v>44629</v>
      </c>
      <c r="D1221">
        <v>50</v>
      </c>
      <c r="E1221">
        <v>6</v>
      </c>
      <c r="F1221">
        <v>1</v>
      </c>
      <c r="G1221" t="s">
        <v>45</v>
      </c>
      <c r="H1221" t="s">
        <v>15</v>
      </c>
      <c r="I1221" t="s">
        <v>27</v>
      </c>
      <c r="J1221" t="s">
        <v>17</v>
      </c>
      <c r="K1221">
        <v>9000</v>
      </c>
      <c r="L1221" t="s">
        <v>25</v>
      </c>
      <c r="M1221">
        <v>9000</v>
      </c>
      <c r="N1221" t="s">
        <v>56</v>
      </c>
      <c r="O1221">
        <v>450</v>
      </c>
      <c r="P1221">
        <v>8550</v>
      </c>
      <c r="Q1221" t="s">
        <v>59</v>
      </c>
    </row>
    <row r="1222" spans="1:17">
      <c r="A1222">
        <v>1221</v>
      </c>
      <c r="B1222">
        <v>1221</v>
      </c>
      <c r="C1222" s="12">
        <v>44720</v>
      </c>
      <c r="D1222">
        <v>57</v>
      </c>
      <c r="E1222">
        <v>17</v>
      </c>
      <c r="F1222">
        <v>1</v>
      </c>
      <c r="G1222" t="s">
        <v>22</v>
      </c>
      <c r="H1222" t="s">
        <v>20</v>
      </c>
      <c r="I1222" t="s">
        <v>40</v>
      </c>
      <c r="J1222" t="s">
        <v>17</v>
      </c>
      <c r="K1222">
        <v>10000</v>
      </c>
      <c r="L1222" t="s">
        <v>18</v>
      </c>
      <c r="M1222">
        <v>10000</v>
      </c>
      <c r="N1222" t="s">
        <v>56</v>
      </c>
      <c r="O1222">
        <v>500</v>
      </c>
      <c r="P1222">
        <v>9500</v>
      </c>
      <c r="Q1222" t="s">
        <v>63</v>
      </c>
    </row>
    <row r="1223" spans="1:17">
      <c r="A1223">
        <v>1222</v>
      </c>
      <c r="B1223">
        <v>1222</v>
      </c>
      <c r="C1223" s="12">
        <v>44707</v>
      </c>
      <c r="D1223">
        <v>61</v>
      </c>
      <c r="E1223">
        <v>15</v>
      </c>
      <c r="F1223">
        <v>3</v>
      </c>
      <c r="G1223" t="s">
        <v>22</v>
      </c>
      <c r="H1223" t="s">
        <v>20</v>
      </c>
      <c r="I1223" t="s">
        <v>38</v>
      </c>
      <c r="J1223" t="s">
        <v>17</v>
      </c>
      <c r="K1223">
        <v>10000</v>
      </c>
      <c r="L1223" t="s">
        <v>18</v>
      </c>
      <c r="M1223">
        <v>30000</v>
      </c>
      <c r="N1223" t="s">
        <v>56</v>
      </c>
      <c r="O1223">
        <v>1500</v>
      </c>
      <c r="P1223">
        <v>28500</v>
      </c>
      <c r="Q1223" t="s">
        <v>64</v>
      </c>
    </row>
    <row r="1224" spans="1:17">
      <c r="A1224">
        <v>1223</v>
      </c>
      <c r="B1224">
        <v>1223</v>
      </c>
      <c r="C1224" s="12">
        <v>44571</v>
      </c>
      <c r="D1224">
        <v>34</v>
      </c>
      <c r="E1224">
        <v>12</v>
      </c>
      <c r="F1224">
        <v>3</v>
      </c>
      <c r="G1224" t="s">
        <v>22</v>
      </c>
      <c r="H1224" t="s">
        <v>15</v>
      </c>
      <c r="I1224" t="s">
        <v>35</v>
      </c>
      <c r="J1224" t="s">
        <v>17</v>
      </c>
      <c r="K1224">
        <v>10000</v>
      </c>
      <c r="L1224" t="s">
        <v>18</v>
      </c>
      <c r="M1224">
        <v>30000</v>
      </c>
      <c r="N1224" t="s">
        <v>56</v>
      </c>
      <c r="O1224">
        <v>1500</v>
      </c>
      <c r="P1224">
        <v>28500</v>
      </c>
      <c r="Q1224" t="s">
        <v>62</v>
      </c>
    </row>
    <row r="1225" spans="1:17">
      <c r="A1225">
        <v>1224</v>
      </c>
      <c r="B1225">
        <v>1224</v>
      </c>
      <c r="C1225" s="12">
        <v>44776</v>
      </c>
      <c r="D1225">
        <v>58</v>
      </c>
      <c r="E1225">
        <v>13</v>
      </c>
      <c r="F1225">
        <v>2</v>
      </c>
      <c r="G1225" t="s">
        <v>22</v>
      </c>
      <c r="H1225" t="s">
        <v>20</v>
      </c>
      <c r="I1225" t="s">
        <v>36</v>
      </c>
      <c r="J1225" t="s">
        <v>17</v>
      </c>
      <c r="K1225">
        <v>10000</v>
      </c>
      <c r="L1225" t="s">
        <v>18</v>
      </c>
      <c r="M1225">
        <v>20000</v>
      </c>
      <c r="N1225" t="s">
        <v>56</v>
      </c>
      <c r="O1225">
        <v>1000</v>
      </c>
      <c r="P1225">
        <v>19000</v>
      </c>
      <c r="Q1225" t="s">
        <v>58</v>
      </c>
    </row>
    <row r="1226" spans="1:17">
      <c r="A1226">
        <v>1225</v>
      </c>
      <c r="B1226">
        <v>1225</v>
      </c>
      <c r="C1226" s="12">
        <v>44777</v>
      </c>
      <c r="D1226">
        <v>24</v>
      </c>
      <c r="E1226">
        <v>2</v>
      </c>
      <c r="F1226">
        <v>1</v>
      </c>
      <c r="G1226" t="s">
        <v>30</v>
      </c>
      <c r="H1226" t="s">
        <v>15</v>
      </c>
      <c r="I1226" t="s">
        <v>21</v>
      </c>
      <c r="J1226" t="s">
        <v>17</v>
      </c>
      <c r="K1226">
        <v>9000</v>
      </c>
      <c r="L1226" t="s">
        <v>18</v>
      </c>
      <c r="M1226">
        <v>9000</v>
      </c>
      <c r="N1226" t="s">
        <v>56</v>
      </c>
      <c r="O1226">
        <v>450</v>
      </c>
      <c r="P1226">
        <v>8550</v>
      </c>
      <c r="Q1226" t="s">
        <v>58</v>
      </c>
    </row>
    <row r="1227" spans="1:17">
      <c r="A1227">
        <v>1226</v>
      </c>
      <c r="B1227">
        <v>1226</v>
      </c>
      <c r="C1227" s="12">
        <v>44690</v>
      </c>
      <c r="D1227">
        <v>9</v>
      </c>
      <c r="E1227">
        <v>13</v>
      </c>
      <c r="F1227">
        <v>1</v>
      </c>
      <c r="G1227" t="s">
        <v>45</v>
      </c>
      <c r="H1227" t="s">
        <v>20</v>
      </c>
      <c r="I1227" t="s">
        <v>36</v>
      </c>
      <c r="J1227" t="s">
        <v>17</v>
      </c>
      <c r="K1227">
        <v>10000</v>
      </c>
      <c r="L1227" t="s">
        <v>18</v>
      </c>
      <c r="M1227">
        <v>10000</v>
      </c>
      <c r="N1227" t="s">
        <v>56</v>
      </c>
      <c r="O1227">
        <v>500</v>
      </c>
      <c r="P1227">
        <v>9500</v>
      </c>
      <c r="Q1227" t="s">
        <v>64</v>
      </c>
    </row>
    <row r="1228" spans="1:17">
      <c r="A1228">
        <v>1227</v>
      </c>
      <c r="B1228">
        <v>1227</v>
      </c>
      <c r="C1228" s="12">
        <v>44628</v>
      </c>
      <c r="D1228">
        <v>86</v>
      </c>
      <c r="E1228">
        <v>10</v>
      </c>
      <c r="F1228">
        <v>2</v>
      </c>
      <c r="G1228" t="s">
        <v>45</v>
      </c>
      <c r="H1228" t="s">
        <v>20</v>
      </c>
      <c r="I1228" t="s">
        <v>32</v>
      </c>
      <c r="J1228" t="s">
        <v>17</v>
      </c>
      <c r="K1228">
        <v>9000</v>
      </c>
      <c r="L1228" t="s">
        <v>18</v>
      </c>
      <c r="M1228">
        <v>18000</v>
      </c>
      <c r="N1228" t="s">
        <v>56</v>
      </c>
      <c r="O1228">
        <v>900</v>
      </c>
      <c r="P1228">
        <v>17100</v>
      </c>
      <c r="Q1228" t="s">
        <v>59</v>
      </c>
    </row>
    <row r="1229" spans="1:17">
      <c r="A1229">
        <v>1228</v>
      </c>
      <c r="B1229">
        <v>1228</v>
      </c>
      <c r="C1229" s="12">
        <v>44695</v>
      </c>
      <c r="D1229">
        <v>43</v>
      </c>
      <c r="E1229">
        <v>6</v>
      </c>
      <c r="F1229">
        <v>2</v>
      </c>
      <c r="G1229" t="s">
        <v>30</v>
      </c>
      <c r="H1229" t="s">
        <v>15</v>
      </c>
      <c r="I1229" t="s">
        <v>27</v>
      </c>
      <c r="J1229" t="s">
        <v>17</v>
      </c>
      <c r="K1229">
        <v>9000</v>
      </c>
      <c r="L1229" t="s">
        <v>25</v>
      </c>
      <c r="M1229">
        <v>18000</v>
      </c>
      <c r="N1229" t="s">
        <v>56</v>
      </c>
      <c r="O1229">
        <v>900</v>
      </c>
      <c r="P1229">
        <v>17100</v>
      </c>
      <c r="Q1229" t="s">
        <v>64</v>
      </c>
    </row>
    <row r="1230" spans="1:17">
      <c r="A1230">
        <v>1229</v>
      </c>
      <c r="B1230">
        <v>1229</v>
      </c>
      <c r="C1230" s="12">
        <v>44699</v>
      </c>
      <c r="D1230">
        <v>85</v>
      </c>
      <c r="E1230">
        <v>3</v>
      </c>
      <c r="F1230">
        <v>3</v>
      </c>
      <c r="G1230" t="s">
        <v>22</v>
      </c>
      <c r="H1230" t="s">
        <v>15</v>
      </c>
      <c r="I1230" t="s">
        <v>23</v>
      </c>
      <c r="J1230" t="s">
        <v>17</v>
      </c>
      <c r="K1230">
        <v>9000</v>
      </c>
      <c r="L1230" t="s">
        <v>18</v>
      </c>
      <c r="M1230">
        <v>27000</v>
      </c>
      <c r="N1230" t="s">
        <v>56</v>
      </c>
      <c r="O1230">
        <v>1350</v>
      </c>
      <c r="P1230">
        <v>25650</v>
      </c>
      <c r="Q1230" t="s">
        <v>64</v>
      </c>
    </row>
    <row r="1231" spans="1:17">
      <c r="A1231">
        <v>1230</v>
      </c>
      <c r="B1231">
        <v>1230</v>
      </c>
      <c r="C1231" s="12">
        <v>44687</v>
      </c>
      <c r="D1231">
        <v>86</v>
      </c>
      <c r="E1231">
        <v>10</v>
      </c>
      <c r="F1231">
        <v>2</v>
      </c>
      <c r="G1231" t="s">
        <v>33</v>
      </c>
      <c r="H1231" t="s">
        <v>20</v>
      </c>
      <c r="I1231" t="s">
        <v>32</v>
      </c>
      <c r="J1231" t="s">
        <v>17</v>
      </c>
      <c r="K1231">
        <v>9000</v>
      </c>
      <c r="L1231" t="s">
        <v>18</v>
      </c>
      <c r="M1231">
        <v>18000</v>
      </c>
      <c r="N1231" t="s">
        <v>56</v>
      </c>
      <c r="O1231">
        <v>900</v>
      </c>
      <c r="P1231">
        <v>17100</v>
      </c>
      <c r="Q1231" t="s">
        <v>64</v>
      </c>
    </row>
    <row r="1232" spans="1:17">
      <c r="A1232">
        <v>1231</v>
      </c>
      <c r="B1232">
        <v>1231</v>
      </c>
      <c r="C1232" s="12">
        <v>44563</v>
      </c>
      <c r="D1232">
        <v>93</v>
      </c>
      <c r="E1232">
        <v>16</v>
      </c>
      <c r="F1232">
        <v>1</v>
      </c>
      <c r="G1232" t="s">
        <v>22</v>
      </c>
      <c r="H1232" t="s">
        <v>20</v>
      </c>
      <c r="I1232" t="s">
        <v>39</v>
      </c>
      <c r="J1232" t="s">
        <v>17</v>
      </c>
      <c r="K1232">
        <v>10000</v>
      </c>
      <c r="L1232" t="s">
        <v>18</v>
      </c>
      <c r="M1232">
        <v>10000</v>
      </c>
      <c r="N1232" t="s">
        <v>56</v>
      </c>
      <c r="O1232">
        <v>500</v>
      </c>
      <c r="P1232">
        <v>9500</v>
      </c>
      <c r="Q1232" t="s">
        <v>62</v>
      </c>
    </row>
    <row r="1233" spans="1:17">
      <c r="A1233">
        <v>1232</v>
      </c>
      <c r="B1233">
        <v>1232</v>
      </c>
      <c r="C1233" s="12">
        <v>44700</v>
      </c>
      <c r="D1233">
        <v>47</v>
      </c>
      <c r="E1233">
        <v>18</v>
      </c>
      <c r="F1233">
        <v>3</v>
      </c>
      <c r="G1233" t="s">
        <v>30</v>
      </c>
      <c r="H1233" t="s">
        <v>20</v>
      </c>
      <c r="I1233" t="s">
        <v>41</v>
      </c>
      <c r="J1233" t="s">
        <v>17</v>
      </c>
      <c r="K1233">
        <v>9000</v>
      </c>
      <c r="L1233" t="s">
        <v>18</v>
      </c>
      <c r="M1233">
        <v>27000</v>
      </c>
      <c r="N1233" t="s">
        <v>56</v>
      </c>
      <c r="O1233">
        <v>1350</v>
      </c>
      <c r="P1233">
        <v>25650</v>
      </c>
      <c r="Q1233" t="s">
        <v>64</v>
      </c>
    </row>
    <row r="1234" spans="1:17">
      <c r="A1234">
        <v>1233</v>
      </c>
      <c r="B1234">
        <v>1233</v>
      </c>
      <c r="C1234" s="12">
        <v>44693</v>
      </c>
      <c r="D1234">
        <v>79</v>
      </c>
      <c r="E1234">
        <v>2</v>
      </c>
      <c r="F1234">
        <v>1</v>
      </c>
      <c r="G1234" t="s">
        <v>22</v>
      </c>
      <c r="H1234" t="s">
        <v>20</v>
      </c>
      <c r="I1234" t="s">
        <v>21</v>
      </c>
      <c r="J1234" t="s">
        <v>17</v>
      </c>
      <c r="K1234">
        <v>9000</v>
      </c>
      <c r="L1234" t="s">
        <v>18</v>
      </c>
      <c r="M1234">
        <v>9000</v>
      </c>
      <c r="N1234" t="s">
        <v>56</v>
      </c>
      <c r="O1234">
        <v>450</v>
      </c>
      <c r="P1234">
        <v>8550</v>
      </c>
      <c r="Q1234" t="s">
        <v>64</v>
      </c>
    </row>
    <row r="1235" spans="1:17">
      <c r="A1235">
        <v>1234</v>
      </c>
      <c r="B1235">
        <v>1234</v>
      </c>
      <c r="C1235" s="12">
        <v>44587</v>
      </c>
      <c r="D1235">
        <v>40</v>
      </c>
      <c r="E1235">
        <v>12</v>
      </c>
      <c r="F1235">
        <v>2</v>
      </c>
      <c r="G1235" t="s">
        <v>19</v>
      </c>
      <c r="H1235" t="s">
        <v>15</v>
      </c>
      <c r="I1235" t="s">
        <v>35</v>
      </c>
      <c r="J1235" t="s">
        <v>17</v>
      </c>
      <c r="K1235">
        <v>10000</v>
      </c>
      <c r="L1235" t="s">
        <v>18</v>
      </c>
      <c r="M1235">
        <v>20000</v>
      </c>
      <c r="N1235" t="s">
        <v>19</v>
      </c>
      <c r="O1235">
        <v>0</v>
      </c>
      <c r="P1235">
        <v>20000</v>
      </c>
      <c r="Q1235" t="s">
        <v>62</v>
      </c>
    </row>
    <row r="1236" spans="1:17">
      <c r="A1236">
        <v>1235</v>
      </c>
      <c r="B1236">
        <v>1235</v>
      </c>
      <c r="C1236" s="12">
        <v>44708</v>
      </c>
      <c r="D1236">
        <v>7</v>
      </c>
      <c r="E1236">
        <v>16</v>
      </c>
      <c r="F1236">
        <v>3</v>
      </c>
      <c r="G1236" t="s">
        <v>22</v>
      </c>
      <c r="H1236" t="s">
        <v>20</v>
      </c>
      <c r="I1236" t="s">
        <v>39</v>
      </c>
      <c r="J1236" t="s">
        <v>17</v>
      </c>
      <c r="K1236">
        <v>10000</v>
      </c>
      <c r="L1236" t="s">
        <v>18</v>
      </c>
      <c r="M1236">
        <v>30000</v>
      </c>
      <c r="N1236" t="s">
        <v>56</v>
      </c>
      <c r="O1236">
        <v>1500</v>
      </c>
      <c r="P1236">
        <v>28500</v>
      </c>
      <c r="Q1236" t="s">
        <v>64</v>
      </c>
    </row>
    <row r="1237" spans="1:17">
      <c r="A1237">
        <v>1236</v>
      </c>
      <c r="B1237">
        <v>1236</v>
      </c>
      <c r="C1237" s="12">
        <v>44631</v>
      </c>
      <c r="D1237">
        <v>54</v>
      </c>
      <c r="E1237">
        <v>7</v>
      </c>
      <c r="F1237">
        <v>3</v>
      </c>
      <c r="G1237" t="s">
        <v>30</v>
      </c>
      <c r="H1237" t="s">
        <v>15</v>
      </c>
      <c r="I1237" t="s">
        <v>28</v>
      </c>
      <c r="J1237" t="s">
        <v>17</v>
      </c>
      <c r="K1237">
        <v>9000</v>
      </c>
      <c r="L1237" t="s">
        <v>25</v>
      </c>
      <c r="M1237">
        <v>27000</v>
      </c>
      <c r="N1237" t="s">
        <v>56</v>
      </c>
      <c r="O1237">
        <v>1350</v>
      </c>
      <c r="P1237">
        <v>25650</v>
      </c>
      <c r="Q1237" t="s">
        <v>59</v>
      </c>
    </row>
    <row r="1238" spans="1:17">
      <c r="A1238">
        <v>1237</v>
      </c>
      <c r="B1238">
        <v>1237</v>
      </c>
      <c r="C1238" s="12">
        <v>44736</v>
      </c>
      <c r="D1238">
        <v>28</v>
      </c>
      <c r="E1238">
        <v>8</v>
      </c>
      <c r="F1238">
        <v>1</v>
      </c>
      <c r="G1238" t="s">
        <v>33</v>
      </c>
      <c r="H1238" t="s">
        <v>20</v>
      </c>
      <c r="I1238" t="s">
        <v>29</v>
      </c>
      <c r="J1238" t="s">
        <v>17</v>
      </c>
      <c r="K1238">
        <v>9000</v>
      </c>
      <c r="L1238" t="s">
        <v>25</v>
      </c>
      <c r="M1238">
        <v>9000</v>
      </c>
      <c r="N1238" t="s">
        <v>56</v>
      </c>
      <c r="O1238">
        <v>450</v>
      </c>
      <c r="P1238">
        <v>8550</v>
      </c>
      <c r="Q1238" t="s">
        <v>63</v>
      </c>
    </row>
    <row r="1239" spans="1:17">
      <c r="A1239">
        <v>1238</v>
      </c>
      <c r="B1239">
        <v>1238</v>
      </c>
      <c r="C1239" s="12">
        <v>44740</v>
      </c>
      <c r="D1239">
        <v>22</v>
      </c>
      <c r="E1239">
        <v>5</v>
      </c>
      <c r="F1239">
        <v>2</v>
      </c>
      <c r="G1239" t="s">
        <v>33</v>
      </c>
      <c r="H1239" t="s">
        <v>20</v>
      </c>
      <c r="I1239" t="s">
        <v>26</v>
      </c>
      <c r="J1239" t="s">
        <v>17</v>
      </c>
      <c r="K1239">
        <v>9000</v>
      </c>
      <c r="L1239" t="s">
        <v>25</v>
      </c>
      <c r="M1239">
        <v>18000</v>
      </c>
      <c r="N1239" t="s">
        <v>56</v>
      </c>
      <c r="O1239">
        <v>900</v>
      </c>
      <c r="P1239">
        <v>17100</v>
      </c>
      <c r="Q1239" t="s">
        <v>63</v>
      </c>
    </row>
    <row r="1240" spans="1:17">
      <c r="A1240">
        <v>1239</v>
      </c>
      <c r="B1240">
        <v>1239</v>
      </c>
      <c r="C1240" s="12">
        <v>44756</v>
      </c>
      <c r="D1240">
        <v>18</v>
      </c>
      <c r="E1240">
        <v>6</v>
      </c>
      <c r="F1240">
        <v>1</v>
      </c>
      <c r="G1240" t="s">
        <v>30</v>
      </c>
      <c r="H1240" t="s">
        <v>15</v>
      </c>
      <c r="I1240" t="s">
        <v>27</v>
      </c>
      <c r="J1240" t="s">
        <v>17</v>
      </c>
      <c r="K1240">
        <v>9000</v>
      </c>
      <c r="L1240" t="s">
        <v>25</v>
      </c>
      <c r="M1240">
        <v>9000</v>
      </c>
      <c r="N1240" t="s">
        <v>56</v>
      </c>
      <c r="O1240">
        <v>450</v>
      </c>
      <c r="P1240">
        <v>8550</v>
      </c>
      <c r="Q1240" t="s">
        <v>60</v>
      </c>
    </row>
    <row r="1241" spans="1:17">
      <c r="A1241">
        <v>1240</v>
      </c>
      <c r="B1241">
        <v>1240</v>
      </c>
      <c r="C1241" s="12">
        <v>44746</v>
      </c>
      <c r="D1241">
        <v>45</v>
      </c>
      <c r="E1241">
        <v>9</v>
      </c>
      <c r="F1241">
        <v>1</v>
      </c>
      <c r="G1241" t="s">
        <v>33</v>
      </c>
      <c r="H1241" t="s">
        <v>20</v>
      </c>
      <c r="I1241" t="s">
        <v>31</v>
      </c>
      <c r="J1241" t="s">
        <v>17</v>
      </c>
      <c r="K1241">
        <v>9000</v>
      </c>
      <c r="L1241" t="s">
        <v>25</v>
      </c>
      <c r="M1241">
        <v>9000</v>
      </c>
      <c r="N1241" t="s">
        <v>56</v>
      </c>
      <c r="O1241">
        <v>450</v>
      </c>
      <c r="P1241">
        <v>8550</v>
      </c>
      <c r="Q1241" t="s">
        <v>60</v>
      </c>
    </row>
    <row r="1242" spans="1:17">
      <c r="A1242">
        <v>1241</v>
      </c>
      <c r="B1242">
        <v>1241</v>
      </c>
      <c r="C1242" s="12">
        <v>44743</v>
      </c>
      <c r="D1242">
        <v>34</v>
      </c>
      <c r="E1242">
        <v>7</v>
      </c>
      <c r="F1242">
        <v>3</v>
      </c>
      <c r="G1242" t="s">
        <v>30</v>
      </c>
      <c r="H1242" t="s">
        <v>20</v>
      </c>
      <c r="I1242" t="s">
        <v>28</v>
      </c>
      <c r="J1242" t="s">
        <v>17</v>
      </c>
      <c r="K1242">
        <v>9000</v>
      </c>
      <c r="L1242" t="s">
        <v>25</v>
      </c>
      <c r="M1242">
        <v>27000</v>
      </c>
      <c r="N1242" t="s">
        <v>56</v>
      </c>
      <c r="O1242">
        <v>1350</v>
      </c>
      <c r="P1242">
        <v>25650</v>
      </c>
      <c r="Q1242" t="s">
        <v>60</v>
      </c>
    </row>
    <row r="1243" spans="1:17">
      <c r="A1243">
        <v>1242</v>
      </c>
      <c r="B1243">
        <v>1242</v>
      </c>
      <c r="C1243" s="12">
        <v>44797</v>
      </c>
      <c r="D1243">
        <v>87</v>
      </c>
      <c r="E1243">
        <v>13</v>
      </c>
      <c r="F1243">
        <v>2</v>
      </c>
      <c r="G1243" t="s">
        <v>22</v>
      </c>
      <c r="H1243" t="s">
        <v>15</v>
      </c>
      <c r="I1243" t="s">
        <v>36</v>
      </c>
      <c r="J1243" t="s">
        <v>17</v>
      </c>
      <c r="K1243">
        <v>10000</v>
      </c>
      <c r="L1243" t="s">
        <v>18</v>
      </c>
      <c r="M1243">
        <v>20000</v>
      </c>
      <c r="N1243" t="s">
        <v>56</v>
      </c>
      <c r="O1243">
        <v>1000</v>
      </c>
      <c r="P1243">
        <v>19000</v>
      </c>
      <c r="Q1243" t="s">
        <v>58</v>
      </c>
    </row>
    <row r="1244" spans="1:17">
      <c r="A1244">
        <v>1243</v>
      </c>
      <c r="B1244">
        <v>1243</v>
      </c>
      <c r="C1244" s="12">
        <v>44652</v>
      </c>
      <c r="D1244">
        <v>62</v>
      </c>
      <c r="E1244">
        <v>2</v>
      </c>
      <c r="F1244">
        <v>1</v>
      </c>
      <c r="G1244" t="s">
        <v>14</v>
      </c>
      <c r="H1244" t="s">
        <v>15</v>
      </c>
      <c r="I1244" t="s">
        <v>21</v>
      </c>
      <c r="J1244" t="s">
        <v>17</v>
      </c>
      <c r="K1244">
        <v>9000</v>
      </c>
      <c r="L1244" t="s">
        <v>18</v>
      </c>
      <c r="M1244">
        <v>9000</v>
      </c>
      <c r="N1244" t="s">
        <v>56</v>
      </c>
      <c r="O1244">
        <v>450</v>
      </c>
      <c r="P1244">
        <v>8550</v>
      </c>
      <c r="Q1244" t="s">
        <v>57</v>
      </c>
    </row>
    <row r="1245" spans="1:17">
      <c r="A1245">
        <v>1244</v>
      </c>
      <c r="B1245">
        <v>1244</v>
      </c>
      <c r="C1245" s="12">
        <v>44683</v>
      </c>
      <c r="D1245">
        <v>47</v>
      </c>
      <c r="E1245">
        <v>11</v>
      </c>
      <c r="F1245">
        <v>3</v>
      </c>
      <c r="G1245" t="s">
        <v>45</v>
      </c>
      <c r="H1245" t="s">
        <v>15</v>
      </c>
      <c r="I1245" t="s">
        <v>34</v>
      </c>
      <c r="J1245" t="s">
        <v>17</v>
      </c>
      <c r="K1245">
        <v>10000</v>
      </c>
      <c r="L1245" t="s">
        <v>18</v>
      </c>
      <c r="M1245">
        <v>30000</v>
      </c>
      <c r="N1245" t="s">
        <v>56</v>
      </c>
      <c r="O1245">
        <v>1500</v>
      </c>
      <c r="P1245">
        <v>28500</v>
      </c>
      <c r="Q1245" t="s">
        <v>64</v>
      </c>
    </row>
    <row r="1246" spans="1:17">
      <c r="A1246">
        <v>1245</v>
      </c>
      <c r="B1246">
        <v>1245</v>
      </c>
      <c r="C1246" s="12">
        <v>44668</v>
      </c>
      <c r="D1246">
        <v>23</v>
      </c>
      <c r="E1246">
        <v>17</v>
      </c>
      <c r="F1246">
        <v>1</v>
      </c>
      <c r="G1246" t="s">
        <v>14</v>
      </c>
      <c r="H1246" t="s">
        <v>20</v>
      </c>
      <c r="I1246" t="s">
        <v>40</v>
      </c>
      <c r="J1246" t="s">
        <v>17</v>
      </c>
      <c r="K1246">
        <v>10000</v>
      </c>
      <c r="L1246" t="s">
        <v>18</v>
      </c>
      <c r="M1246">
        <v>10000</v>
      </c>
      <c r="N1246" t="s">
        <v>56</v>
      </c>
      <c r="O1246">
        <v>500</v>
      </c>
      <c r="P1246">
        <v>9500</v>
      </c>
      <c r="Q1246" t="s">
        <v>57</v>
      </c>
    </row>
    <row r="1247" spans="1:17">
      <c r="A1247">
        <v>1246</v>
      </c>
      <c r="B1247">
        <v>1246</v>
      </c>
      <c r="C1247" s="12">
        <v>44793</v>
      </c>
      <c r="D1247">
        <v>8</v>
      </c>
      <c r="E1247">
        <v>6</v>
      </c>
      <c r="F1247">
        <v>3</v>
      </c>
      <c r="G1247" t="s">
        <v>19</v>
      </c>
      <c r="H1247" t="s">
        <v>20</v>
      </c>
      <c r="I1247" t="s">
        <v>27</v>
      </c>
      <c r="J1247" t="s">
        <v>17</v>
      </c>
      <c r="K1247">
        <v>9000</v>
      </c>
      <c r="L1247" t="s">
        <v>25</v>
      </c>
      <c r="M1247">
        <v>27000</v>
      </c>
      <c r="N1247" t="s">
        <v>19</v>
      </c>
      <c r="O1247">
        <v>0</v>
      </c>
      <c r="P1247">
        <v>27000</v>
      </c>
      <c r="Q1247" t="s">
        <v>58</v>
      </c>
    </row>
    <row r="1248" spans="1:17">
      <c r="A1248">
        <v>1247</v>
      </c>
      <c r="B1248">
        <v>1247</v>
      </c>
      <c r="C1248" s="12">
        <v>44707</v>
      </c>
      <c r="D1248">
        <v>79</v>
      </c>
      <c r="E1248">
        <v>17</v>
      </c>
      <c r="F1248">
        <v>1</v>
      </c>
      <c r="G1248" t="s">
        <v>19</v>
      </c>
      <c r="H1248" t="s">
        <v>20</v>
      </c>
      <c r="I1248" t="s">
        <v>40</v>
      </c>
      <c r="J1248" t="s">
        <v>17</v>
      </c>
      <c r="K1248">
        <v>10000</v>
      </c>
      <c r="L1248" t="s">
        <v>18</v>
      </c>
      <c r="M1248">
        <v>10000</v>
      </c>
      <c r="N1248" t="s">
        <v>19</v>
      </c>
      <c r="O1248">
        <v>0</v>
      </c>
      <c r="P1248">
        <v>10000</v>
      </c>
      <c r="Q1248" t="s">
        <v>64</v>
      </c>
    </row>
    <row r="1249" spans="1:17">
      <c r="A1249">
        <v>1248</v>
      </c>
      <c r="B1249">
        <v>1248</v>
      </c>
      <c r="C1249" s="12">
        <v>44796</v>
      </c>
      <c r="D1249">
        <v>73</v>
      </c>
      <c r="E1249">
        <v>1</v>
      </c>
      <c r="F1249">
        <v>3</v>
      </c>
      <c r="G1249" t="s">
        <v>45</v>
      </c>
      <c r="H1249" t="s">
        <v>15</v>
      </c>
      <c r="I1249" t="s">
        <v>16</v>
      </c>
      <c r="J1249" t="s">
        <v>17</v>
      </c>
      <c r="K1249">
        <v>9000</v>
      </c>
      <c r="L1249" t="s">
        <v>18</v>
      </c>
      <c r="M1249">
        <v>27000</v>
      </c>
      <c r="N1249" t="s">
        <v>56</v>
      </c>
      <c r="O1249">
        <v>1350</v>
      </c>
      <c r="P1249">
        <v>25650</v>
      </c>
      <c r="Q1249" t="s">
        <v>58</v>
      </c>
    </row>
    <row r="1250" spans="1:17">
      <c r="A1250">
        <v>1249</v>
      </c>
      <c r="B1250">
        <v>1249</v>
      </c>
      <c r="C1250" s="12">
        <v>44615</v>
      </c>
      <c r="D1250">
        <v>20</v>
      </c>
      <c r="E1250">
        <v>17</v>
      </c>
      <c r="F1250">
        <v>2</v>
      </c>
      <c r="G1250" t="s">
        <v>33</v>
      </c>
      <c r="H1250" t="s">
        <v>20</v>
      </c>
      <c r="I1250" t="s">
        <v>40</v>
      </c>
      <c r="J1250" t="s">
        <v>17</v>
      </c>
      <c r="K1250">
        <v>10000</v>
      </c>
      <c r="L1250" t="s">
        <v>18</v>
      </c>
      <c r="M1250">
        <v>20000</v>
      </c>
      <c r="N1250" t="s">
        <v>56</v>
      </c>
      <c r="O1250">
        <v>1000</v>
      </c>
      <c r="P1250">
        <v>19000</v>
      </c>
      <c r="Q1250" t="s">
        <v>61</v>
      </c>
    </row>
    <row r="1251" spans="1:17">
      <c r="A1251">
        <v>1250</v>
      </c>
      <c r="B1251">
        <v>1250</v>
      </c>
      <c r="C1251" s="12">
        <v>44721</v>
      </c>
      <c r="D1251">
        <v>86</v>
      </c>
      <c r="E1251">
        <v>2</v>
      </c>
      <c r="F1251">
        <v>3</v>
      </c>
      <c r="G1251" t="s">
        <v>45</v>
      </c>
      <c r="H1251" t="s">
        <v>20</v>
      </c>
      <c r="I1251" t="s">
        <v>21</v>
      </c>
      <c r="J1251" t="s">
        <v>17</v>
      </c>
      <c r="K1251">
        <v>9000</v>
      </c>
      <c r="L1251" t="s">
        <v>18</v>
      </c>
      <c r="M1251">
        <v>27000</v>
      </c>
      <c r="N1251" t="s">
        <v>56</v>
      </c>
      <c r="O1251">
        <v>1350</v>
      </c>
      <c r="P1251">
        <v>25650</v>
      </c>
      <c r="Q1251" t="s">
        <v>63</v>
      </c>
    </row>
    <row r="1252" spans="1:17">
      <c r="A1252">
        <v>1251</v>
      </c>
      <c r="B1252">
        <v>1251</v>
      </c>
      <c r="C1252" s="12">
        <v>44656</v>
      </c>
      <c r="D1252">
        <v>96</v>
      </c>
      <c r="E1252">
        <v>15</v>
      </c>
      <c r="F1252">
        <v>1</v>
      </c>
      <c r="G1252" t="s">
        <v>19</v>
      </c>
      <c r="H1252" t="s">
        <v>20</v>
      </c>
      <c r="I1252" t="s">
        <v>38</v>
      </c>
      <c r="J1252" t="s">
        <v>17</v>
      </c>
      <c r="K1252">
        <v>10000</v>
      </c>
      <c r="L1252" t="s">
        <v>18</v>
      </c>
      <c r="M1252">
        <v>10000</v>
      </c>
      <c r="N1252" t="s">
        <v>19</v>
      </c>
      <c r="O1252">
        <v>0</v>
      </c>
      <c r="P1252">
        <v>10000</v>
      </c>
      <c r="Q1252" t="s">
        <v>57</v>
      </c>
    </row>
    <row r="1253" spans="1:17">
      <c r="A1253">
        <v>1252</v>
      </c>
      <c r="B1253">
        <v>1252</v>
      </c>
      <c r="C1253" s="12">
        <v>44763</v>
      </c>
      <c r="D1253">
        <v>91</v>
      </c>
      <c r="E1253">
        <v>3</v>
      </c>
      <c r="F1253">
        <v>1</v>
      </c>
      <c r="G1253" t="s">
        <v>30</v>
      </c>
      <c r="H1253" t="s">
        <v>20</v>
      </c>
      <c r="I1253" t="s">
        <v>23</v>
      </c>
      <c r="J1253" t="s">
        <v>17</v>
      </c>
      <c r="K1253">
        <v>9000</v>
      </c>
      <c r="L1253" t="s">
        <v>18</v>
      </c>
      <c r="M1253">
        <v>9000</v>
      </c>
      <c r="N1253" t="s">
        <v>56</v>
      </c>
      <c r="O1253">
        <v>450</v>
      </c>
      <c r="P1253">
        <v>8550</v>
      </c>
      <c r="Q1253" t="s">
        <v>60</v>
      </c>
    </row>
    <row r="1254" spans="1:17">
      <c r="A1254">
        <v>1253</v>
      </c>
      <c r="B1254">
        <v>1253</v>
      </c>
      <c r="C1254" s="12">
        <v>44775</v>
      </c>
      <c r="D1254">
        <v>63</v>
      </c>
      <c r="E1254">
        <v>1</v>
      </c>
      <c r="F1254">
        <v>3</v>
      </c>
      <c r="G1254" t="s">
        <v>30</v>
      </c>
      <c r="H1254" t="s">
        <v>20</v>
      </c>
      <c r="I1254" t="s">
        <v>16</v>
      </c>
      <c r="J1254" t="s">
        <v>17</v>
      </c>
      <c r="K1254">
        <v>9000</v>
      </c>
      <c r="L1254" t="s">
        <v>18</v>
      </c>
      <c r="M1254">
        <v>27000</v>
      </c>
      <c r="N1254" t="s">
        <v>56</v>
      </c>
      <c r="O1254">
        <v>1350</v>
      </c>
      <c r="P1254">
        <v>25650</v>
      </c>
      <c r="Q1254" t="s">
        <v>58</v>
      </c>
    </row>
    <row r="1255" spans="1:17">
      <c r="A1255">
        <v>1254</v>
      </c>
      <c r="B1255">
        <v>1254</v>
      </c>
      <c r="C1255" s="12">
        <v>44719</v>
      </c>
      <c r="D1255">
        <v>63</v>
      </c>
      <c r="E1255">
        <v>8</v>
      </c>
      <c r="F1255">
        <v>2</v>
      </c>
      <c r="G1255" t="s">
        <v>33</v>
      </c>
      <c r="H1255" t="s">
        <v>20</v>
      </c>
      <c r="I1255" t="s">
        <v>29</v>
      </c>
      <c r="J1255" t="s">
        <v>17</v>
      </c>
      <c r="K1255">
        <v>9000</v>
      </c>
      <c r="L1255" t="s">
        <v>25</v>
      </c>
      <c r="M1255">
        <v>18000</v>
      </c>
      <c r="N1255" t="s">
        <v>56</v>
      </c>
      <c r="O1255">
        <v>900</v>
      </c>
      <c r="P1255">
        <v>17100</v>
      </c>
      <c r="Q1255" t="s">
        <v>63</v>
      </c>
    </row>
    <row r="1256" spans="1:17">
      <c r="A1256">
        <v>1255</v>
      </c>
      <c r="B1256">
        <v>1255</v>
      </c>
      <c r="C1256" s="12">
        <v>44755</v>
      </c>
      <c r="D1256">
        <v>59</v>
      </c>
      <c r="E1256">
        <v>16</v>
      </c>
      <c r="F1256">
        <v>3</v>
      </c>
      <c r="G1256" t="s">
        <v>19</v>
      </c>
      <c r="H1256" t="s">
        <v>15</v>
      </c>
      <c r="I1256" t="s">
        <v>39</v>
      </c>
      <c r="J1256" t="s">
        <v>17</v>
      </c>
      <c r="K1256">
        <v>10000</v>
      </c>
      <c r="L1256" t="s">
        <v>18</v>
      </c>
      <c r="M1256">
        <v>30000</v>
      </c>
      <c r="N1256" t="s">
        <v>19</v>
      </c>
      <c r="O1256">
        <v>0</v>
      </c>
      <c r="P1256">
        <v>30000</v>
      </c>
      <c r="Q1256" t="s">
        <v>60</v>
      </c>
    </row>
    <row r="1257" spans="1:17">
      <c r="A1257">
        <v>1256</v>
      </c>
      <c r="B1257">
        <v>1256</v>
      </c>
      <c r="C1257" s="12">
        <v>44579</v>
      </c>
      <c r="D1257">
        <v>77</v>
      </c>
      <c r="E1257">
        <v>10</v>
      </c>
      <c r="F1257">
        <v>3</v>
      </c>
      <c r="G1257" t="s">
        <v>30</v>
      </c>
      <c r="H1257" t="s">
        <v>15</v>
      </c>
      <c r="I1257" t="s">
        <v>32</v>
      </c>
      <c r="J1257" t="s">
        <v>17</v>
      </c>
      <c r="K1257">
        <v>9000</v>
      </c>
      <c r="L1257" t="s">
        <v>18</v>
      </c>
      <c r="M1257">
        <v>27000</v>
      </c>
      <c r="N1257" t="s">
        <v>56</v>
      </c>
      <c r="O1257">
        <v>1350</v>
      </c>
      <c r="P1257">
        <v>25650</v>
      </c>
      <c r="Q1257" t="s">
        <v>62</v>
      </c>
    </row>
    <row r="1258" spans="1:17">
      <c r="A1258">
        <v>1257</v>
      </c>
      <c r="B1258">
        <v>1257</v>
      </c>
      <c r="C1258" s="12">
        <v>44601</v>
      </c>
      <c r="D1258">
        <v>27</v>
      </c>
      <c r="E1258">
        <v>18</v>
      </c>
      <c r="F1258">
        <v>2</v>
      </c>
      <c r="G1258" t="s">
        <v>30</v>
      </c>
      <c r="H1258" t="s">
        <v>15</v>
      </c>
      <c r="I1258" t="s">
        <v>41</v>
      </c>
      <c r="J1258" t="s">
        <v>17</v>
      </c>
      <c r="K1258">
        <v>9000</v>
      </c>
      <c r="L1258" t="s">
        <v>18</v>
      </c>
      <c r="M1258">
        <v>18000</v>
      </c>
      <c r="N1258" t="s">
        <v>56</v>
      </c>
      <c r="O1258">
        <v>900</v>
      </c>
      <c r="P1258">
        <v>17100</v>
      </c>
      <c r="Q1258" t="s">
        <v>61</v>
      </c>
    </row>
    <row r="1259" spans="1:17">
      <c r="A1259">
        <v>1258</v>
      </c>
      <c r="B1259">
        <v>1258</v>
      </c>
      <c r="C1259" s="12">
        <v>44714</v>
      </c>
      <c r="D1259">
        <v>21</v>
      </c>
      <c r="E1259">
        <v>16</v>
      </c>
      <c r="F1259">
        <v>3</v>
      </c>
      <c r="G1259" t="s">
        <v>22</v>
      </c>
      <c r="H1259" t="s">
        <v>15</v>
      </c>
      <c r="I1259" t="s">
        <v>39</v>
      </c>
      <c r="J1259" t="s">
        <v>17</v>
      </c>
      <c r="K1259">
        <v>10000</v>
      </c>
      <c r="L1259" t="s">
        <v>18</v>
      </c>
      <c r="M1259">
        <v>30000</v>
      </c>
      <c r="N1259" t="s">
        <v>56</v>
      </c>
      <c r="O1259">
        <v>1500</v>
      </c>
      <c r="P1259">
        <v>28500</v>
      </c>
      <c r="Q1259" t="s">
        <v>63</v>
      </c>
    </row>
    <row r="1260" spans="1:17">
      <c r="A1260">
        <v>1259</v>
      </c>
      <c r="B1260">
        <v>1259</v>
      </c>
      <c r="C1260" s="12">
        <v>44690</v>
      </c>
      <c r="D1260">
        <v>89</v>
      </c>
      <c r="E1260">
        <v>9</v>
      </c>
      <c r="F1260">
        <v>1</v>
      </c>
      <c r="G1260" t="s">
        <v>19</v>
      </c>
      <c r="H1260" t="s">
        <v>15</v>
      </c>
      <c r="I1260" t="s">
        <v>31</v>
      </c>
      <c r="J1260" t="s">
        <v>17</v>
      </c>
      <c r="K1260">
        <v>9000</v>
      </c>
      <c r="L1260" t="s">
        <v>25</v>
      </c>
      <c r="M1260">
        <v>9000</v>
      </c>
      <c r="N1260" t="s">
        <v>19</v>
      </c>
      <c r="O1260">
        <v>0</v>
      </c>
      <c r="P1260">
        <v>9000</v>
      </c>
      <c r="Q1260" t="s">
        <v>64</v>
      </c>
    </row>
    <row r="1261" spans="1:17">
      <c r="A1261">
        <v>1260</v>
      </c>
      <c r="B1261">
        <v>1260</v>
      </c>
      <c r="C1261" s="12">
        <v>44635</v>
      </c>
      <c r="D1261">
        <v>77</v>
      </c>
      <c r="E1261">
        <v>11</v>
      </c>
      <c r="F1261">
        <v>1</v>
      </c>
      <c r="G1261" t="s">
        <v>45</v>
      </c>
      <c r="H1261" t="s">
        <v>15</v>
      </c>
      <c r="I1261" t="s">
        <v>34</v>
      </c>
      <c r="J1261" t="s">
        <v>17</v>
      </c>
      <c r="K1261">
        <v>10000</v>
      </c>
      <c r="L1261" t="s">
        <v>18</v>
      </c>
      <c r="M1261">
        <v>10000</v>
      </c>
      <c r="N1261" t="s">
        <v>56</v>
      </c>
      <c r="O1261">
        <v>500</v>
      </c>
      <c r="P1261">
        <v>9500</v>
      </c>
      <c r="Q1261" t="s">
        <v>59</v>
      </c>
    </row>
    <row r="1262" spans="1:17">
      <c r="A1262">
        <v>1261</v>
      </c>
      <c r="B1262">
        <v>1261</v>
      </c>
      <c r="C1262" s="12">
        <v>44790</v>
      </c>
      <c r="D1262">
        <v>37</v>
      </c>
      <c r="E1262">
        <v>14</v>
      </c>
      <c r="F1262">
        <v>3</v>
      </c>
      <c r="G1262" t="s">
        <v>45</v>
      </c>
      <c r="H1262" t="s">
        <v>15</v>
      </c>
      <c r="I1262" t="s">
        <v>37</v>
      </c>
      <c r="J1262" t="s">
        <v>17</v>
      </c>
      <c r="K1262">
        <v>10000</v>
      </c>
      <c r="L1262" t="s">
        <v>18</v>
      </c>
      <c r="M1262">
        <v>30000</v>
      </c>
      <c r="N1262" t="s">
        <v>56</v>
      </c>
      <c r="O1262">
        <v>1500</v>
      </c>
      <c r="P1262">
        <v>28500</v>
      </c>
      <c r="Q1262" t="s">
        <v>58</v>
      </c>
    </row>
    <row r="1263" spans="1:17">
      <c r="A1263">
        <v>1262</v>
      </c>
      <c r="B1263">
        <v>1262</v>
      </c>
      <c r="C1263" s="12">
        <v>44696</v>
      </c>
      <c r="D1263">
        <v>51</v>
      </c>
      <c r="E1263">
        <v>7</v>
      </c>
      <c r="F1263">
        <v>1</v>
      </c>
      <c r="G1263" t="s">
        <v>45</v>
      </c>
      <c r="H1263" t="s">
        <v>15</v>
      </c>
      <c r="I1263" t="s">
        <v>28</v>
      </c>
      <c r="J1263" t="s">
        <v>17</v>
      </c>
      <c r="K1263">
        <v>9000</v>
      </c>
      <c r="L1263" t="s">
        <v>25</v>
      </c>
      <c r="M1263">
        <v>9000</v>
      </c>
      <c r="N1263" t="s">
        <v>56</v>
      </c>
      <c r="O1263">
        <v>450</v>
      </c>
      <c r="P1263">
        <v>8550</v>
      </c>
      <c r="Q1263" t="s">
        <v>64</v>
      </c>
    </row>
    <row r="1264" spans="1:17">
      <c r="A1264">
        <v>1263</v>
      </c>
      <c r="B1264">
        <v>1263</v>
      </c>
      <c r="C1264" s="12">
        <v>44721</v>
      </c>
      <c r="D1264">
        <v>59</v>
      </c>
      <c r="E1264">
        <v>15</v>
      </c>
      <c r="F1264">
        <v>1</v>
      </c>
      <c r="G1264" t="s">
        <v>22</v>
      </c>
      <c r="H1264" t="s">
        <v>20</v>
      </c>
      <c r="I1264" t="s">
        <v>38</v>
      </c>
      <c r="J1264" t="s">
        <v>17</v>
      </c>
      <c r="K1264">
        <v>10000</v>
      </c>
      <c r="L1264" t="s">
        <v>18</v>
      </c>
      <c r="M1264">
        <v>10000</v>
      </c>
      <c r="N1264" t="s">
        <v>56</v>
      </c>
      <c r="O1264">
        <v>500</v>
      </c>
      <c r="P1264">
        <v>9500</v>
      </c>
      <c r="Q1264" t="s">
        <v>63</v>
      </c>
    </row>
    <row r="1265" spans="1:17">
      <c r="A1265">
        <v>1264</v>
      </c>
      <c r="B1265">
        <v>1264</v>
      </c>
      <c r="C1265" s="12">
        <v>44752</v>
      </c>
      <c r="D1265">
        <v>62</v>
      </c>
      <c r="E1265">
        <v>3</v>
      </c>
      <c r="F1265">
        <v>3</v>
      </c>
      <c r="G1265" t="s">
        <v>30</v>
      </c>
      <c r="H1265" t="s">
        <v>20</v>
      </c>
      <c r="I1265" t="s">
        <v>23</v>
      </c>
      <c r="J1265" t="s">
        <v>17</v>
      </c>
      <c r="K1265">
        <v>9000</v>
      </c>
      <c r="L1265" t="s">
        <v>18</v>
      </c>
      <c r="M1265">
        <v>27000</v>
      </c>
      <c r="N1265" t="s">
        <v>56</v>
      </c>
      <c r="O1265">
        <v>1350</v>
      </c>
      <c r="P1265">
        <v>25650</v>
      </c>
      <c r="Q1265" t="s">
        <v>60</v>
      </c>
    </row>
    <row r="1266" spans="1:17">
      <c r="A1266">
        <v>1265</v>
      </c>
      <c r="B1266">
        <v>1265</v>
      </c>
      <c r="C1266" s="12">
        <v>44618</v>
      </c>
      <c r="D1266">
        <v>48</v>
      </c>
      <c r="E1266">
        <v>9</v>
      </c>
      <c r="F1266">
        <v>2</v>
      </c>
      <c r="G1266" t="s">
        <v>14</v>
      </c>
      <c r="H1266" t="s">
        <v>15</v>
      </c>
      <c r="I1266" t="s">
        <v>31</v>
      </c>
      <c r="J1266" t="s">
        <v>17</v>
      </c>
      <c r="K1266">
        <v>9000</v>
      </c>
      <c r="L1266" t="s">
        <v>25</v>
      </c>
      <c r="M1266">
        <v>18000</v>
      </c>
      <c r="N1266" t="s">
        <v>56</v>
      </c>
      <c r="O1266">
        <v>900</v>
      </c>
      <c r="P1266">
        <v>17100</v>
      </c>
      <c r="Q1266" t="s">
        <v>61</v>
      </c>
    </row>
    <row r="1267" spans="1:17">
      <c r="A1267">
        <v>1266</v>
      </c>
      <c r="B1267">
        <v>1266</v>
      </c>
      <c r="C1267" s="12">
        <v>44786</v>
      </c>
      <c r="D1267">
        <v>83</v>
      </c>
      <c r="E1267">
        <v>10</v>
      </c>
      <c r="F1267">
        <v>3</v>
      </c>
      <c r="G1267" t="s">
        <v>22</v>
      </c>
      <c r="H1267" t="s">
        <v>20</v>
      </c>
      <c r="I1267" t="s">
        <v>32</v>
      </c>
      <c r="J1267" t="s">
        <v>17</v>
      </c>
      <c r="K1267">
        <v>9000</v>
      </c>
      <c r="L1267" t="s">
        <v>18</v>
      </c>
      <c r="M1267">
        <v>27000</v>
      </c>
      <c r="N1267" t="s">
        <v>56</v>
      </c>
      <c r="O1267">
        <v>1350</v>
      </c>
      <c r="P1267">
        <v>25650</v>
      </c>
      <c r="Q1267" t="s">
        <v>58</v>
      </c>
    </row>
    <row r="1268" spans="1:17">
      <c r="A1268">
        <v>1267</v>
      </c>
      <c r="B1268">
        <v>1267</v>
      </c>
      <c r="C1268" s="12">
        <v>44712</v>
      </c>
      <c r="D1268">
        <v>4</v>
      </c>
      <c r="E1268">
        <v>2</v>
      </c>
      <c r="F1268">
        <v>1</v>
      </c>
      <c r="G1268" t="s">
        <v>19</v>
      </c>
      <c r="H1268" t="s">
        <v>20</v>
      </c>
      <c r="I1268" t="s">
        <v>21</v>
      </c>
      <c r="J1268" t="s">
        <v>17</v>
      </c>
      <c r="K1268">
        <v>9000</v>
      </c>
      <c r="L1268" t="s">
        <v>18</v>
      </c>
      <c r="M1268">
        <v>9000</v>
      </c>
      <c r="N1268" t="s">
        <v>19</v>
      </c>
      <c r="O1268">
        <v>0</v>
      </c>
      <c r="P1268">
        <v>9000</v>
      </c>
      <c r="Q1268" t="s">
        <v>64</v>
      </c>
    </row>
    <row r="1269" spans="1:17">
      <c r="A1269">
        <v>1268</v>
      </c>
      <c r="B1269">
        <v>1268</v>
      </c>
      <c r="C1269" s="12">
        <v>44703</v>
      </c>
      <c r="D1269">
        <v>55</v>
      </c>
      <c r="E1269">
        <v>14</v>
      </c>
      <c r="F1269">
        <v>1</v>
      </c>
      <c r="G1269" t="s">
        <v>33</v>
      </c>
      <c r="H1269" t="s">
        <v>20</v>
      </c>
      <c r="I1269" t="s">
        <v>37</v>
      </c>
      <c r="J1269" t="s">
        <v>17</v>
      </c>
      <c r="K1269">
        <v>10000</v>
      </c>
      <c r="L1269" t="s">
        <v>18</v>
      </c>
      <c r="M1269">
        <v>10000</v>
      </c>
      <c r="N1269" t="s">
        <v>56</v>
      </c>
      <c r="O1269">
        <v>500</v>
      </c>
      <c r="P1269">
        <v>9500</v>
      </c>
      <c r="Q1269" t="s">
        <v>64</v>
      </c>
    </row>
    <row r="1270" spans="1:17">
      <c r="A1270">
        <v>1269</v>
      </c>
      <c r="B1270">
        <v>1269</v>
      </c>
      <c r="C1270" s="12">
        <v>44664</v>
      </c>
      <c r="D1270">
        <v>2</v>
      </c>
      <c r="E1270">
        <v>1</v>
      </c>
      <c r="F1270">
        <v>3</v>
      </c>
      <c r="G1270" t="s">
        <v>22</v>
      </c>
      <c r="H1270" t="s">
        <v>15</v>
      </c>
      <c r="I1270" t="s">
        <v>16</v>
      </c>
      <c r="J1270" t="s">
        <v>17</v>
      </c>
      <c r="K1270">
        <v>9000</v>
      </c>
      <c r="L1270" t="s">
        <v>18</v>
      </c>
      <c r="M1270">
        <v>27000</v>
      </c>
      <c r="N1270" t="s">
        <v>56</v>
      </c>
      <c r="O1270">
        <v>1350</v>
      </c>
      <c r="P1270">
        <v>25650</v>
      </c>
      <c r="Q1270" t="s">
        <v>57</v>
      </c>
    </row>
    <row r="1271" spans="1:17">
      <c r="A1271">
        <v>1270</v>
      </c>
      <c r="B1271">
        <v>1270</v>
      </c>
      <c r="C1271" s="12">
        <v>44668</v>
      </c>
      <c r="D1271">
        <v>71</v>
      </c>
      <c r="E1271">
        <v>14</v>
      </c>
      <c r="F1271">
        <v>1</v>
      </c>
      <c r="G1271" t="s">
        <v>22</v>
      </c>
      <c r="H1271" t="s">
        <v>15</v>
      </c>
      <c r="I1271" t="s">
        <v>37</v>
      </c>
      <c r="J1271" t="s">
        <v>17</v>
      </c>
      <c r="K1271">
        <v>10000</v>
      </c>
      <c r="L1271" t="s">
        <v>18</v>
      </c>
      <c r="M1271">
        <v>10000</v>
      </c>
      <c r="N1271" t="s">
        <v>56</v>
      </c>
      <c r="O1271">
        <v>500</v>
      </c>
      <c r="P1271">
        <v>9500</v>
      </c>
      <c r="Q1271" t="s">
        <v>57</v>
      </c>
    </row>
    <row r="1272" spans="1:17">
      <c r="A1272">
        <v>1271</v>
      </c>
      <c r="B1272">
        <v>1271</v>
      </c>
      <c r="C1272" s="12">
        <v>44572</v>
      </c>
      <c r="D1272">
        <v>77</v>
      </c>
      <c r="E1272">
        <v>18</v>
      </c>
      <c r="F1272">
        <v>2</v>
      </c>
      <c r="G1272" t="s">
        <v>30</v>
      </c>
      <c r="H1272" t="s">
        <v>15</v>
      </c>
      <c r="I1272" t="s">
        <v>41</v>
      </c>
      <c r="J1272" t="s">
        <v>17</v>
      </c>
      <c r="K1272">
        <v>9000</v>
      </c>
      <c r="L1272" t="s">
        <v>18</v>
      </c>
      <c r="M1272">
        <v>18000</v>
      </c>
      <c r="N1272" t="s">
        <v>56</v>
      </c>
      <c r="O1272">
        <v>900</v>
      </c>
      <c r="P1272">
        <v>17100</v>
      </c>
      <c r="Q1272" t="s">
        <v>62</v>
      </c>
    </row>
    <row r="1273" spans="1:17">
      <c r="A1273">
        <v>1272</v>
      </c>
      <c r="B1273">
        <v>1272</v>
      </c>
      <c r="C1273" s="12">
        <v>44760</v>
      </c>
      <c r="D1273">
        <v>95</v>
      </c>
      <c r="E1273">
        <v>3</v>
      </c>
      <c r="F1273">
        <v>1</v>
      </c>
      <c r="G1273" t="s">
        <v>30</v>
      </c>
      <c r="H1273" t="s">
        <v>20</v>
      </c>
      <c r="I1273" t="s">
        <v>23</v>
      </c>
      <c r="J1273" t="s">
        <v>17</v>
      </c>
      <c r="K1273">
        <v>9000</v>
      </c>
      <c r="L1273" t="s">
        <v>18</v>
      </c>
      <c r="M1273">
        <v>9000</v>
      </c>
      <c r="N1273" t="s">
        <v>56</v>
      </c>
      <c r="O1273">
        <v>450</v>
      </c>
      <c r="P1273">
        <v>8550</v>
      </c>
      <c r="Q1273" t="s">
        <v>60</v>
      </c>
    </row>
    <row r="1274" spans="1:17">
      <c r="A1274">
        <v>1273</v>
      </c>
      <c r="B1274">
        <v>1273</v>
      </c>
      <c r="C1274" s="12">
        <v>44768</v>
      </c>
      <c r="D1274">
        <v>84</v>
      </c>
      <c r="E1274">
        <v>17</v>
      </c>
      <c r="F1274">
        <v>1</v>
      </c>
      <c r="G1274" t="s">
        <v>19</v>
      </c>
      <c r="H1274" t="s">
        <v>20</v>
      </c>
      <c r="I1274" t="s">
        <v>40</v>
      </c>
      <c r="J1274" t="s">
        <v>17</v>
      </c>
      <c r="K1274">
        <v>10000</v>
      </c>
      <c r="L1274" t="s">
        <v>18</v>
      </c>
      <c r="M1274">
        <v>10000</v>
      </c>
      <c r="N1274" t="s">
        <v>19</v>
      </c>
      <c r="O1274">
        <v>0</v>
      </c>
      <c r="P1274">
        <v>10000</v>
      </c>
      <c r="Q1274" t="s">
        <v>60</v>
      </c>
    </row>
    <row r="1275" spans="1:17">
      <c r="A1275">
        <v>1274</v>
      </c>
      <c r="B1275">
        <v>1274</v>
      </c>
      <c r="C1275" s="12">
        <v>44643</v>
      </c>
      <c r="D1275">
        <v>2</v>
      </c>
      <c r="E1275">
        <v>12</v>
      </c>
      <c r="F1275">
        <v>1</v>
      </c>
      <c r="G1275" t="s">
        <v>45</v>
      </c>
      <c r="H1275" t="s">
        <v>15</v>
      </c>
      <c r="I1275" t="s">
        <v>35</v>
      </c>
      <c r="J1275" t="s">
        <v>17</v>
      </c>
      <c r="K1275">
        <v>10000</v>
      </c>
      <c r="L1275" t="s">
        <v>18</v>
      </c>
      <c r="M1275">
        <v>10000</v>
      </c>
      <c r="N1275" t="s">
        <v>56</v>
      </c>
      <c r="O1275">
        <v>500</v>
      </c>
      <c r="P1275">
        <v>9500</v>
      </c>
      <c r="Q1275" t="s">
        <v>59</v>
      </c>
    </row>
    <row r="1276" spans="1:17">
      <c r="A1276">
        <v>1275</v>
      </c>
      <c r="B1276">
        <v>1275</v>
      </c>
      <c r="C1276" s="12">
        <v>44631</v>
      </c>
      <c r="D1276">
        <v>98</v>
      </c>
      <c r="E1276">
        <v>11</v>
      </c>
      <c r="F1276">
        <v>1</v>
      </c>
      <c r="G1276" t="s">
        <v>14</v>
      </c>
      <c r="H1276" t="s">
        <v>20</v>
      </c>
      <c r="I1276" t="s">
        <v>34</v>
      </c>
      <c r="J1276" t="s">
        <v>17</v>
      </c>
      <c r="K1276">
        <v>10000</v>
      </c>
      <c r="L1276" t="s">
        <v>18</v>
      </c>
      <c r="M1276">
        <v>10000</v>
      </c>
      <c r="N1276" t="s">
        <v>56</v>
      </c>
      <c r="O1276">
        <v>500</v>
      </c>
      <c r="P1276">
        <v>9500</v>
      </c>
      <c r="Q1276" t="s">
        <v>59</v>
      </c>
    </row>
    <row r="1277" spans="1:17">
      <c r="A1277">
        <v>1276</v>
      </c>
      <c r="B1277">
        <v>1276</v>
      </c>
      <c r="C1277" s="12">
        <v>44694</v>
      </c>
      <c r="D1277">
        <v>91</v>
      </c>
      <c r="E1277">
        <v>11</v>
      </c>
      <c r="F1277">
        <v>3</v>
      </c>
      <c r="G1277" t="s">
        <v>45</v>
      </c>
      <c r="H1277" t="s">
        <v>15</v>
      </c>
      <c r="I1277" t="s">
        <v>34</v>
      </c>
      <c r="J1277" t="s">
        <v>17</v>
      </c>
      <c r="K1277">
        <v>10000</v>
      </c>
      <c r="L1277" t="s">
        <v>18</v>
      </c>
      <c r="M1277">
        <v>30000</v>
      </c>
      <c r="N1277" t="s">
        <v>56</v>
      </c>
      <c r="O1277">
        <v>1500</v>
      </c>
      <c r="P1277">
        <v>28500</v>
      </c>
      <c r="Q1277" t="s">
        <v>64</v>
      </c>
    </row>
    <row r="1278" spans="1:17">
      <c r="A1278">
        <v>1277</v>
      </c>
      <c r="B1278">
        <v>1277</v>
      </c>
      <c r="C1278" s="12">
        <v>44768</v>
      </c>
      <c r="D1278">
        <v>40</v>
      </c>
      <c r="E1278">
        <v>15</v>
      </c>
      <c r="F1278">
        <v>1</v>
      </c>
      <c r="G1278" t="s">
        <v>30</v>
      </c>
      <c r="H1278" t="s">
        <v>15</v>
      </c>
      <c r="I1278" t="s">
        <v>38</v>
      </c>
      <c r="J1278" t="s">
        <v>17</v>
      </c>
      <c r="K1278">
        <v>10000</v>
      </c>
      <c r="L1278" t="s">
        <v>18</v>
      </c>
      <c r="M1278">
        <v>10000</v>
      </c>
      <c r="N1278" t="s">
        <v>56</v>
      </c>
      <c r="O1278">
        <v>500</v>
      </c>
      <c r="P1278">
        <v>9500</v>
      </c>
      <c r="Q1278" t="s">
        <v>60</v>
      </c>
    </row>
    <row r="1279" spans="1:17">
      <c r="A1279">
        <v>1278</v>
      </c>
      <c r="B1279">
        <v>1278</v>
      </c>
      <c r="C1279" s="12">
        <v>44623</v>
      </c>
      <c r="D1279">
        <v>64</v>
      </c>
      <c r="E1279">
        <v>3</v>
      </c>
      <c r="F1279">
        <v>2</v>
      </c>
      <c r="G1279" t="s">
        <v>14</v>
      </c>
      <c r="H1279" t="s">
        <v>20</v>
      </c>
      <c r="I1279" t="s">
        <v>23</v>
      </c>
      <c r="J1279" t="s">
        <v>17</v>
      </c>
      <c r="K1279">
        <v>9000</v>
      </c>
      <c r="L1279" t="s">
        <v>18</v>
      </c>
      <c r="M1279">
        <v>18000</v>
      </c>
      <c r="N1279" t="s">
        <v>56</v>
      </c>
      <c r="O1279">
        <v>900</v>
      </c>
      <c r="P1279">
        <v>17100</v>
      </c>
      <c r="Q1279" t="s">
        <v>59</v>
      </c>
    </row>
    <row r="1280" spans="1:17">
      <c r="A1280">
        <v>1279</v>
      </c>
      <c r="B1280">
        <v>1279</v>
      </c>
      <c r="C1280" s="12">
        <v>44658</v>
      </c>
      <c r="D1280">
        <v>81</v>
      </c>
      <c r="E1280">
        <v>12</v>
      </c>
      <c r="F1280">
        <v>2</v>
      </c>
      <c r="G1280" t="s">
        <v>19</v>
      </c>
      <c r="H1280" t="s">
        <v>15</v>
      </c>
      <c r="I1280" t="s">
        <v>35</v>
      </c>
      <c r="J1280" t="s">
        <v>17</v>
      </c>
      <c r="K1280">
        <v>10000</v>
      </c>
      <c r="L1280" t="s">
        <v>18</v>
      </c>
      <c r="M1280">
        <v>20000</v>
      </c>
      <c r="N1280" t="s">
        <v>19</v>
      </c>
      <c r="O1280">
        <v>0</v>
      </c>
      <c r="P1280">
        <v>20000</v>
      </c>
      <c r="Q1280" t="s">
        <v>57</v>
      </c>
    </row>
    <row r="1281" spans="1:17">
      <c r="A1281">
        <v>1280</v>
      </c>
      <c r="B1281">
        <v>1280</v>
      </c>
      <c r="C1281" s="12">
        <v>44695</v>
      </c>
      <c r="D1281">
        <v>8</v>
      </c>
      <c r="E1281">
        <v>13</v>
      </c>
      <c r="F1281">
        <v>2</v>
      </c>
      <c r="G1281" t="s">
        <v>33</v>
      </c>
      <c r="H1281" t="s">
        <v>15</v>
      </c>
      <c r="I1281" t="s">
        <v>36</v>
      </c>
      <c r="J1281" t="s">
        <v>17</v>
      </c>
      <c r="K1281">
        <v>10000</v>
      </c>
      <c r="L1281" t="s">
        <v>18</v>
      </c>
      <c r="M1281">
        <v>20000</v>
      </c>
      <c r="N1281" t="s">
        <v>56</v>
      </c>
      <c r="O1281">
        <v>1000</v>
      </c>
      <c r="P1281">
        <v>19000</v>
      </c>
      <c r="Q1281" t="s">
        <v>64</v>
      </c>
    </row>
    <row r="1282" spans="1:17">
      <c r="A1282">
        <v>1281</v>
      </c>
      <c r="B1282">
        <v>1281</v>
      </c>
      <c r="C1282" s="12">
        <v>44797</v>
      </c>
      <c r="D1282">
        <v>75</v>
      </c>
      <c r="E1282">
        <v>16</v>
      </c>
      <c r="F1282">
        <v>3</v>
      </c>
      <c r="G1282" t="s">
        <v>14</v>
      </c>
      <c r="H1282" t="s">
        <v>20</v>
      </c>
      <c r="I1282" t="s">
        <v>39</v>
      </c>
      <c r="J1282" t="s">
        <v>17</v>
      </c>
      <c r="K1282">
        <v>10000</v>
      </c>
      <c r="L1282" t="s">
        <v>18</v>
      </c>
      <c r="M1282">
        <v>30000</v>
      </c>
      <c r="N1282" t="s">
        <v>56</v>
      </c>
      <c r="O1282">
        <v>1500</v>
      </c>
      <c r="P1282">
        <v>28500</v>
      </c>
      <c r="Q1282" t="s">
        <v>58</v>
      </c>
    </row>
    <row r="1283" spans="1:17">
      <c r="A1283">
        <v>1282</v>
      </c>
      <c r="B1283">
        <v>1282</v>
      </c>
      <c r="C1283" s="12">
        <v>44623</v>
      </c>
      <c r="D1283">
        <v>81</v>
      </c>
      <c r="E1283">
        <v>18</v>
      </c>
      <c r="F1283">
        <v>2</v>
      </c>
      <c r="G1283" t="s">
        <v>22</v>
      </c>
      <c r="H1283" t="s">
        <v>15</v>
      </c>
      <c r="I1283" t="s">
        <v>41</v>
      </c>
      <c r="J1283" t="s">
        <v>17</v>
      </c>
      <c r="K1283">
        <v>9000</v>
      </c>
      <c r="L1283" t="s">
        <v>18</v>
      </c>
      <c r="M1283">
        <v>18000</v>
      </c>
      <c r="N1283" t="s">
        <v>56</v>
      </c>
      <c r="O1283">
        <v>900</v>
      </c>
      <c r="P1283">
        <v>17100</v>
      </c>
      <c r="Q1283" t="s">
        <v>59</v>
      </c>
    </row>
    <row r="1284" spans="1:17">
      <c r="A1284">
        <v>1283</v>
      </c>
      <c r="B1284">
        <v>1283</v>
      </c>
      <c r="C1284" s="12">
        <v>44658</v>
      </c>
      <c r="D1284">
        <v>54</v>
      </c>
      <c r="E1284">
        <v>16</v>
      </c>
      <c r="F1284">
        <v>1</v>
      </c>
      <c r="G1284" t="s">
        <v>22</v>
      </c>
      <c r="H1284" t="s">
        <v>15</v>
      </c>
      <c r="I1284" t="s">
        <v>39</v>
      </c>
      <c r="J1284" t="s">
        <v>17</v>
      </c>
      <c r="K1284">
        <v>10000</v>
      </c>
      <c r="L1284" t="s">
        <v>18</v>
      </c>
      <c r="M1284">
        <v>10000</v>
      </c>
      <c r="N1284" t="s">
        <v>56</v>
      </c>
      <c r="O1284">
        <v>500</v>
      </c>
      <c r="P1284">
        <v>9500</v>
      </c>
      <c r="Q1284" t="s">
        <v>57</v>
      </c>
    </row>
    <row r="1285" spans="1:17">
      <c r="A1285">
        <v>1284</v>
      </c>
      <c r="B1285">
        <v>1284</v>
      </c>
      <c r="C1285" s="12">
        <v>44673</v>
      </c>
      <c r="D1285">
        <v>2</v>
      </c>
      <c r="E1285">
        <v>18</v>
      </c>
      <c r="F1285">
        <v>3</v>
      </c>
      <c r="G1285" t="s">
        <v>45</v>
      </c>
      <c r="H1285" t="s">
        <v>15</v>
      </c>
      <c r="I1285" t="s">
        <v>41</v>
      </c>
      <c r="J1285" t="s">
        <v>17</v>
      </c>
      <c r="K1285">
        <v>9000</v>
      </c>
      <c r="L1285" t="s">
        <v>18</v>
      </c>
      <c r="M1285">
        <v>27000</v>
      </c>
      <c r="N1285" t="s">
        <v>56</v>
      </c>
      <c r="O1285">
        <v>1350</v>
      </c>
      <c r="P1285">
        <v>25650</v>
      </c>
      <c r="Q1285" t="s">
        <v>57</v>
      </c>
    </row>
    <row r="1286" spans="1:17">
      <c r="A1286">
        <v>1285</v>
      </c>
      <c r="B1286">
        <v>1285</v>
      </c>
      <c r="C1286" s="12">
        <v>44803</v>
      </c>
      <c r="D1286">
        <v>87</v>
      </c>
      <c r="E1286">
        <v>9</v>
      </c>
      <c r="F1286">
        <v>3</v>
      </c>
      <c r="G1286" t="s">
        <v>45</v>
      </c>
      <c r="H1286" t="s">
        <v>15</v>
      </c>
      <c r="I1286" t="s">
        <v>31</v>
      </c>
      <c r="J1286" t="s">
        <v>17</v>
      </c>
      <c r="K1286">
        <v>9000</v>
      </c>
      <c r="L1286" t="s">
        <v>25</v>
      </c>
      <c r="M1286">
        <v>27000</v>
      </c>
      <c r="N1286" t="s">
        <v>56</v>
      </c>
      <c r="O1286">
        <v>1350</v>
      </c>
      <c r="P1286">
        <v>25650</v>
      </c>
      <c r="Q1286" t="s">
        <v>58</v>
      </c>
    </row>
    <row r="1287" spans="1:17">
      <c r="A1287">
        <v>1286</v>
      </c>
      <c r="B1287">
        <v>1286</v>
      </c>
      <c r="C1287" s="12">
        <v>44567</v>
      </c>
      <c r="D1287">
        <v>9</v>
      </c>
      <c r="E1287">
        <v>1</v>
      </c>
      <c r="F1287">
        <v>3</v>
      </c>
      <c r="G1287" t="s">
        <v>22</v>
      </c>
      <c r="H1287" t="s">
        <v>20</v>
      </c>
      <c r="I1287" t="s">
        <v>16</v>
      </c>
      <c r="J1287" t="s">
        <v>17</v>
      </c>
      <c r="K1287">
        <v>9000</v>
      </c>
      <c r="L1287" t="s">
        <v>18</v>
      </c>
      <c r="M1287">
        <v>27000</v>
      </c>
      <c r="N1287" t="s">
        <v>56</v>
      </c>
      <c r="O1287">
        <v>1350</v>
      </c>
      <c r="P1287">
        <v>25650</v>
      </c>
      <c r="Q1287" t="s">
        <v>62</v>
      </c>
    </row>
    <row r="1288" spans="1:17">
      <c r="A1288">
        <v>1287</v>
      </c>
      <c r="B1288">
        <v>1287</v>
      </c>
      <c r="C1288" s="12">
        <v>44600</v>
      </c>
      <c r="D1288">
        <v>73</v>
      </c>
      <c r="E1288">
        <v>6</v>
      </c>
      <c r="F1288">
        <v>3</v>
      </c>
      <c r="G1288" t="s">
        <v>45</v>
      </c>
      <c r="H1288" t="s">
        <v>20</v>
      </c>
      <c r="I1288" t="s">
        <v>27</v>
      </c>
      <c r="J1288" t="s">
        <v>17</v>
      </c>
      <c r="K1288">
        <v>9000</v>
      </c>
      <c r="L1288" t="s">
        <v>25</v>
      </c>
      <c r="M1288">
        <v>27000</v>
      </c>
      <c r="N1288" t="s">
        <v>56</v>
      </c>
      <c r="O1288">
        <v>1350</v>
      </c>
      <c r="P1288">
        <v>25650</v>
      </c>
      <c r="Q1288" t="s">
        <v>61</v>
      </c>
    </row>
    <row r="1289" spans="1:17">
      <c r="A1289">
        <v>1288</v>
      </c>
      <c r="B1289">
        <v>1288</v>
      </c>
      <c r="C1289" s="12">
        <v>44581</v>
      </c>
      <c r="D1289">
        <v>34</v>
      </c>
      <c r="E1289">
        <v>1</v>
      </c>
      <c r="F1289">
        <v>2</v>
      </c>
      <c r="G1289" t="s">
        <v>33</v>
      </c>
      <c r="H1289" t="s">
        <v>15</v>
      </c>
      <c r="I1289" t="s">
        <v>16</v>
      </c>
      <c r="J1289" t="s">
        <v>17</v>
      </c>
      <c r="K1289">
        <v>9000</v>
      </c>
      <c r="L1289" t="s">
        <v>18</v>
      </c>
      <c r="M1289">
        <v>18000</v>
      </c>
      <c r="N1289" t="s">
        <v>56</v>
      </c>
      <c r="O1289">
        <v>900</v>
      </c>
      <c r="P1289">
        <v>17100</v>
      </c>
      <c r="Q1289" t="s">
        <v>62</v>
      </c>
    </row>
    <row r="1290" spans="1:17">
      <c r="A1290">
        <v>1289</v>
      </c>
      <c r="B1290">
        <v>1289</v>
      </c>
      <c r="C1290" s="12">
        <v>44723</v>
      </c>
      <c r="D1290">
        <v>80</v>
      </c>
      <c r="E1290">
        <v>4</v>
      </c>
      <c r="F1290">
        <v>1</v>
      </c>
      <c r="G1290" t="s">
        <v>30</v>
      </c>
      <c r="H1290" t="s">
        <v>15</v>
      </c>
      <c r="I1290" t="s">
        <v>24</v>
      </c>
      <c r="J1290" t="s">
        <v>17</v>
      </c>
      <c r="K1290">
        <v>9000</v>
      </c>
      <c r="L1290" t="s">
        <v>25</v>
      </c>
      <c r="M1290">
        <v>9000</v>
      </c>
      <c r="N1290" t="s">
        <v>56</v>
      </c>
      <c r="O1290">
        <v>450</v>
      </c>
      <c r="P1290">
        <v>8550</v>
      </c>
      <c r="Q1290" t="s">
        <v>63</v>
      </c>
    </row>
    <row r="1291" spans="1:17">
      <c r="A1291">
        <v>1290</v>
      </c>
      <c r="B1291">
        <v>1290</v>
      </c>
      <c r="C1291" s="12">
        <v>44766</v>
      </c>
      <c r="D1291">
        <v>53</v>
      </c>
      <c r="E1291">
        <v>16</v>
      </c>
      <c r="F1291">
        <v>3</v>
      </c>
      <c r="G1291" t="s">
        <v>30</v>
      </c>
      <c r="H1291" t="s">
        <v>15</v>
      </c>
      <c r="I1291" t="s">
        <v>39</v>
      </c>
      <c r="J1291" t="s">
        <v>17</v>
      </c>
      <c r="K1291">
        <v>10000</v>
      </c>
      <c r="L1291" t="s">
        <v>18</v>
      </c>
      <c r="M1291">
        <v>30000</v>
      </c>
      <c r="N1291" t="s">
        <v>56</v>
      </c>
      <c r="O1291">
        <v>1500</v>
      </c>
      <c r="P1291">
        <v>28500</v>
      </c>
      <c r="Q1291" t="s">
        <v>60</v>
      </c>
    </row>
    <row r="1292" spans="1:17">
      <c r="A1292">
        <v>1291</v>
      </c>
      <c r="B1292">
        <v>1291</v>
      </c>
      <c r="C1292" s="12">
        <v>44698</v>
      </c>
      <c r="D1292">
        <v>5</v>
      </c>
      <c r="E1292">
        <v>11</v>
      </c>
      <c r="F1292">
        <v>1</v>
      </c>
      <c r="G1292" t="s">
        <v>30</v>
      </c>
      <c r="H1292" t="s">
        <v>15</v>
      </c>
      <c r="I1292" t="s">
        <v>34</v>
      </c>
      <c r="J1292" t="s">
        <v>17</v>
      </c>
      <c r="K1292">
        <v>10000</v>
      </c>
      <c r="L1292" t="s">
        <v>18</v>
      </c>
      <c r="M1292">
        <v>10000</v>
      </c>
      <c r="N1292" t="s">
        <v>56</v>
      </c>
      <c r="O1292">
        <v>500</v>
      </c>
      <c r="P1292">
        <v>9500</v>
      </c>
      <c r="Q1292" t="s">
        <v>64</v>
      </c>
    </row>
    <row r="1293" spans="1:17">
      <c r="A1293">
        <v>1292</v>
      </c>
      <c r="B1293">
        <v>1292</v>
      </c>
      <c r="C1293" s="12">
        <v>44729</v>
      </c>
      <c r="D1293">
        <v>98</v>
      </c>
      <c r="E1293">
        <v>6</v>
      </c>
      <c r="F1293">
        <v>2</v>
      </c>
      <c r="G1293" t="s">
        <v>22</v>
      </c>
      <c r="H1293" t="s">
        <v>15</v>
      </c>
      <c r="I1293" t="s">
        <v>27</v>
      </c>
      <c r="J1293" t="s">
        <v>17</v>
      </c>
      <c r="K1293">
        <v>9000</v>
      </c>
      <c r="L1293" t="s">
        <v>25</v>
      </c>
      <c r="M1293">
        <v>18000</v>
      </c>
      <c r="N1293" t="s">
        <v>56</v>
      </c>
      <c r="O1293">
        <v>900</v>
      </c>
      <c r="P1293">
        <v>17100</v>
      </c>
      <c r="Q1293" t="s">
        <v>63</v>
      </c>
    </row>
    <row r="1294" spans="1:17">
      <c r="A1294">
        <v>1293</v>
      </c>
      <c r="B1294">
        <v>1293</v>
      </c>
      <c r="C1294" s="12">
        <v>44565</v>
      </c>
      <c r="D1294">
        <v>53</v>
      </c>
      <c r="E1294">
        <v>2</v>
      </c>
      <c r="F1294">
        <v>2</v>
      </c>
      <c r="G1294" t="s">
        <v>30</v>
      </c>
      <c r="H1294" t="s">
        <v>20</v>
      </c>
      <c r="I1294" t="s">
        <v>21</v>
      </c>
      <c r="J1294" t="s">
        <v>17</v>
      </c>
      <c r="K1294">
        <v>9000</v>
      </c>
      <c r="L1294" t="s">
        <v>18</v>
      </c>
      <c r="M1294">
        <v>18000</v>
      </c>
      <c r="N1294" t="s">
        <v>56</v>
      </c>
      <c r="O1294">
        <v>900</v>
      </c>
      <c r="P1294">
        <v>17100</v>
      </c>
      <c r="Q1294" t="s">
        <v>62</v>
      </c>
    </row>
    <row r="1295" spans="1:17">
      <c r="A1295">
        <v>1294</v>
      </c>
      <c r="B1295">
        <v>1294</v>
      </c>
      <c r="C1295" s="12">
        <v>44761</v>
      </c>
      <c r="D1295">
        <v>42</v>
      </c>
      <c r="E1295">
        <v>14</v>
      </c>
      <c r="F1295">
        <v>3</v>
      </c>
      <c r="G1295" t="s">
        <v>19</v>
      </c>
      <c r="H1295" t="s">
        <v>20</v>
      </c>
      <c r="I1295" t="s">
        <v>37</v>
      </c>
      <c r="J1295" t="s">
        <v>17</v>
      </c>
      <c r="K1295">
        <v>10000</v>
      </c>
      <c r="L1295" t="s">
        <v>18</v>
      </c>
      <c r="M1295">
        <v>30000</v>
      </c>
      <c r="N1295" t="s">
        <v>19</v>
      </c>
      <c r="O1295">
        <v>0</v>
      </c>
      <c r="P1295">
        <v>30000</v>
      </c>
      <c r="Q1295" t="s">
        <v>60</v>
      </c>
    </row>
    <row r="1296" spans="1:17">
      <c r="A1296">
        <v>1295</v>
      </c>
      <c r="B1296">
        <v>1295</v>
      </c>
      <c r="C1296" s="12">
        <v>44564</v>
      </c>
      <c r="D1296">
        <v>15</v>
      </c>
      <c r="E1296">
        <v>10</v>
      </c>
      <c r="F1296">
        <v>2</v>
      </c>
      <c r="G1296" t="s">
        <v>22</v>
      </c>
      <c r="H1296" t="s">
        <v>15</v>
      </c>
      <c r="I1296" t="s">
        <v>32</v>
      </c>
      <c r="J1296" t="s">
        <v>17</v>
      </c>
      <c r="K1296">
        <v>9000</v>
      </c>
      <c r="L1296" t="s">
        <v>18</v>
      </c>
      <c r="M1296">
        <v>18000</v>
      </c>
      <c r="N1296" t="s">
        <v>56</v>
      </c>
      <c r="O1296">
        <v>900</v>
      </c>
      <c r="P1296">
        <v>17100</v>
      </c>
      <c r="Q1296" t="s">
        <v>62</v>
      </c>
    </row>
    <row r="1297" spans="1:17">
      <c r="A1297">
        <v>1296</v>
      </c>
      <c r="B1297">
        <v>1296</v>
      </c>
      <c r="C1297" s="12">
        <v>44596</v>
      </c>
      <c r="D1297">
        <v>79</v>
      </c>
      <c r="E1297">
        <v>16</v>
      </c>
      <c r="F1297">
        <v>3</v>
      </c>
      <c r="G1297" t="s">
        <v>33</v>
      </c>
      <c r="H1297" t="s">
        <v>20</v>
      </c>
      <c r="I1297" t="s">
        <v>39</v>
      </c>
      <c r="J1297" t="s">
        <v>17</v>
      </c>
      <c r="K1297">
        <v>10000</v>
      </c>
      <c r="L1297" t="s">
        <v>18</v>
      </c>
      <c r="M1297">
        <v>30000</v>
      </c>
      <c r="N1297" t="s">
        <v>56</v>
      </c>
      <c r="O1297">
        <v>1500</v>
      </c>
      <c r="P1297">
        <v>28500</v>
      </c>
      <c r="Q1297" t="s">
        <v>61</v>
      </c>
    </row>
    <row r="1298" spans="1:17">
      <c r="A1298">
        <v>1297</v>
      </c>
      <c r="B1298">
        <v>1297</v>
      </c>
      <c r="C1298" s="12">
        <v>44702</v>
      </c>
      <c r="D1298">
        <v>86</v>
      </c>
      <c r="E1298">
        <v>12</v>
      </c>
      <c r="F1298">
        <v>3</v>
      </c>
      <c r="G1298" t="s">
        <v>14</v>
      </c>
      <c r="H1298" t="s">
        <v>15</v>
      </c>
      <c r="I1298" t="s">
        <v>35</v>
      </c>
      <c r="J1298" t="s">
        <v>17</v>
      </c>
      <c r="K1298">
        <v>10000</v>
      </c>
      <c r="L1298" t="s">
        <v>18</v>
      </c>
      <c r="M1298">
        <v>30000</v>
      </c>
      <c r="N1298" t="s">
        <v>56</v>
      </c>
      <c r="O1298">
        <v>1500</v>
      </c>
      <c r="P1298">
        <v>28500</v>
      </c>
      <c r="Q1298" t="s">
        <v>64</v>
      </c>
    </row>
    <row r="1299" spans="1:17">
      <c r="A1299">
        <v>1298</v>
      </c>
      <c r="B1299">
        <v>1298</v>
      </c>
      <c r="C1299" s="12">
        <v>44759</v>
      </c>
      <c r="D1299">
        <v>49</v>
      </c>
      <c r="E1299">
        <v>18</v>
      </c>
      <c r="F1299">
        <v>1</v>
      </c>
      <c r="G1299" t="s">
        <v>30</v>
      </c>
      <c r="H1299" t="s">
        <v>20</v>
      </c>
      <c r="I1299" t="s">
        <v>41</v>
      </c>
      <c r="J1299" t="s">
        <v>17</v>
      </c>
      <c r="K1299">
        <v>9000</v>
      </c>
      <c r="L1299" t="s">
        <v>18</v>
      </c>
      <c r="M1299">
        <v>9000</v>
      </c>
      <c r="N1299" t="s">
        <v>56</v>
      </c>
      <c r="O1299">
        <v>450</v>
      </c>
      <c r="P1299">
        <v>8550</v>
      </c>
      <c r="Q1299" t="s">
        <v>60</v>
      </c>
    </row>
    <row r="1300" spans="1:17">
      <c r="A1300">
        <v>1299</v>
      </c>
      <c r="B1300">
        <v>1299</v>
      </c>
      <c r="C1300" s="12">
        <v>44765</v>
      </c>
      <c r="D1300">
        <v>58</v>
      </c>
      <c r="E1300">
        <v>5</v>
      </c>
      <c r="F1300">
        <v>3</v>
      </c>
      <c r="G1300" t="s">
        <v>19</v>
      </c>
      <c r="H1300" t="s">
        <v>15</v>
      </c>
      <c r="I1300" t="s">
        <v>26</v>
      </c>
      <c r="J1300" t="s">
        <v>17</v>
      </c>
      <c r="K1300">
        <v>9000</v>
      </c>
      <c r="L1300" t="s">
        <v>25</v>
      </c>
      <c r="M1300">
        <v>27000</v>
      </c>
      <c r="N1300" t="s">
        <v>19</v>
      </c>
      <c r="O1300">
        <v>0</v>
      </c>
      <c r="P1300">
        <v>27000</v>
      </c>
      <c r="Q1300" t="s">
        <v>60</v>
      </c>
    </row>
    <row r="1301" spans="1:17">
      <c r="A1301">
        <v>1300</v>
      </c>
      <c r="B1301">
        <v>1300</v>
      </c>
      <c r="C1301" s="12">
        <v>44709</v>
      </c>
      <c r="D1301">
        <v>62</v>
      </c>
      <c r="E1301">
        <v>11</v>
      </c>
      <c r="F1301">
        <v>3</v>
      </c>
      <c r="G1301" t="s">
        <v>14</v>
      </c>
      <c r="H1301" t="s">
        <v>20</v>
      </c>
      <c r="I1301" t="s">
        <v>34</v>
      </c>
      <c r="J1301" t="s">
        <v>17</v>
      </c>
      <c r="K1301">
        <v>10000</v>
      </c>
      <c r="L1301" t="s">
        <v>18</v>
      </c>
      <c r="M1301">
        <v>30000</v>
      </c>
      <c r="N1301" t="s">
        <v>56</v>
      </c>
      <c r="O1301">
        <v>1500</v>
      </c>
      <c r="P1301">
        <v>28500</v>
      </c>
      <c r="Q1301" t="s">
        <v>64</v>
      </c>
    </row>
    <row r="1302" spans="1:17">
      <c r="A1302">
        <v>1301</v>
      </c>
      <c r="B1302">
        <v>1301</v>
      </c>
      <c r="C1302" s="12">
        <v>44749</v>
      </c>
      <c r="D1302">
        <v>16</v>
      </c>
      <c r="E1302">
        <v>2</v>
      </c>
      <c r="F1302">
        <v>2</v>
      </c>
      <c r="G1302" t="s">
        <v>19</v>
      </c>
      <c r="H1302" t="s">
        <v>20</v>
      </c>
      <c r="I1302" t="s">
        <v>21</v>
      </c>
      <c r="J1302" t="s">
        <v>17</v>
      </c>
      <c r="K1302">
        <v>9000</v>
      </c>
      <c r="L1302" t="s">
        <v>18</v>
      </c>
      <c r="M1302">
        <v>18000</v>
      </c>
      <c r="N1302" t="s">
        <v>19</v>
      </c>
      <c r="O1302">
        <v>0</v>
      </c>
      <c r="P1302">
        <v>18000</v>
      </c>
      <c r="Q1302" t="s">
        <v>60</v>
      </c>
    </row>
    <row r="1303" spans="1:17">
      <c r="A1303">
        <v>1302</v>
      </c>
      <c r="B1303">
        <v>1302</v>
      </c>
      <c r="C1303" s="12">
        <v>44743</v>
      </c>
      <c r="D1303">
        <v>68</v>
      </c>
      <c r="E1303">
        <v>17</v>
      </c>
      <c r="F1303">
        <v>2</v>
      </c>
      <c r="G1303" t="s">
        <v>19</v>
      </c>
      <c r="H1303" t="s">
        <v>20</v>
      </c>
      <c r="I1303" t="s">
        <v>40</v>
      </c>
      <c r="J1303" t="s">
        <v>17</v>
      </c>
      <c r="K1303">
        <v>10000</v>
      </c>
      <c r="L1303" t="s">
        <v>18</v>
      </c>
      <c r="M1303">
        <v>20000</v>
      </c>
      <c r="N1303" t="s">
        <v>19</v>
      </c>
      <c r="O1303">
        <v>0</v>
      </c>
      <c r="P1303">
        <v>20000</v>
      </c>
      <c r="Q1303" t="s">
        <v>60</v>
      </c>
    </row>
    <row r="1304" spans="1:17">
      <c r="A1304">
        <v>1303</v>
      </c>
      <c r="B1304">
        <v>1303</v>
      </c>
      <c r="C1304" s="12">
        <v>44629</v>
      </c>
      <c r="D1304">
        <v>75</v>
      </c>
      <c r="E1304">
        <v>5</v>
      </c>
      <c r="F1304">
        <v>3</v>
      </c>
      <c r="G1304" t="s">
        <v>30</v>
      </c>
      <c r="H1304" t="s">
        <v>20</v>
      </c>
      <c r="I1304" t="s">
        <v>26</v>
      </c>
      <c r="J1304" t="s">
        <v>17</v>
      </c>
      <c r="K1304">
        <v>9000</v>
      </c>
      <c r="L1304" t="s">
        <v>25</v>
      </c>
      <c r="M1304">
        <v>27000</v>
      </c>
      <c r="N1304" t="s">
        <v>56</v>
      </c>
      <c r="O1304">
        <v>1350</v>
      </c>
      <c r="P1304">
        <v>25650</v>
      </c>
      <c r="Q1304" t="s">
        <v>59</v>
      </c>
    </row>
    <row r="1305" spans="1:17">
      <c r="A1305">
        <v>1304</v>
      </c>
      <c r="B1305">
        <v>1304</v>
      </c>
      <c r="C1305" s="12">
        <v>44622</v>
      </c>
      <c r="D1305">
        <v>83</v>
      </c>
      <c r="E1305">
        <v>5</v>
      </c>
      <c r="F1305">
        <v>1</v>
      </c>
      <c r="G1305" t="s">
        <v>14</v>
      </c>
      <c r="H1305" t="s">
        <v>20</v>
      </c>
      <c r="I1305" t="s">
        <v>26</v>
      </c>
      <c r="J1305" t="s">
        <v>17</v>
      </c>
      <c r="K1305">
        <v>9000</v>
      </c>
      <c r="L1305" t="s">
        <v>25</v>
      </c>
      <c r="M1305">
        <v>9000</v>
      </c>
      <c r="N1305" t="s">
        <v>56</v>
      </c>
      <c r="O1305">
        <v>450</v>
      </c>
      <c r="P1305">
        <v>8550</v>
      </c>
      <c r="Q1305" t="s">
        <v>59</v>
      </c>
    </row>
    <row r="1306" spans="1:17">
      <c r="A1306">
        <v>1305</v>
      </c>
      <c r="B1306">
        <v>1305</v>
      </c>
      <c r="C1306" s="12">
        <v>44727</v>
      </c>
      <c r="D1306">
        <v>29</v>
      </c>
      <c r="E1306">
        <v>2</v>
      </c>
      <c r="F1306">
        <v>1</v>
      </c>
      <c r="G1306" t="s">
        <v>45</v>
      </c>
      <c r="H1306" t="s">
        <v>20</v>
      </c>
      <c r="I1306" t="s">
        <v>21</v>
      </c>
      <c r="J1306" t="s">
        <v>17</v>
      </c>
      <c r="K1306">
        <v>9000</v>
      </c>
      <c r="L1306" t="s">
        <v>18</v>
      </c>
      <c r="M1306">
        <v>9000</v>
      </c>
      <c r="N1306" t="s">
        <v>56</v>
      </c>
      <c r="O1306">
        <v>450</v>
      </c>
      <c r="P1306">
        <v>8550</v>
      </c>
      <c r="Q1306" t="s">
        <v>63</v>
      </c>
    </row>
    <row r="1307" spans="1:17">
      <c r="A1307">
        <v>1306</v>
      </c>
      <c r="B1307">
        <v>1306</v>
      </c>
      <c r="C1307" s="12">
        <v>44771</v>
      </c>
      <c r="D1307">
        <v>17</v>
      </c>
      <c r="E1307">
        <v>12</v>
      </c>
      <c r="F1307">
        <v>2</v>
      </c>
      <c r="G1307" t="s">
        <v>33</v>
      </c>
      <c r="H1307" t="s">
        <v>20</v>
      </c>
      <c r="I1307" t="s">
        <v>35</v>
      </c>
      <c r="J1307" t="s">
        <v>17</v>
      </c>
      <c r="K1307">
        <v>10000</v>
      </c>
      <c r="L1307" t="s">
        <v>18</v>
      </c>
      <c r="M1307">
        <v>20000</v>
      </c>
      <c r="N1307" t="s">
        <v>56</v>
      </c>
      <c r="O1307">
        <v>1000</v>
      </c>
      <c r="P1307">
        <v>19000</v>
      </c>
      <c r="Q1307" t="s">
        <v>60</v>
      </c>
    </row>
    <row r="1308" spans="1:17">
      <c r="A1308">
        <v>1307</v>
      </c>
      <c r="B1308">
        <v>1307</v>
      </c>
      <c r="C1308" s="12">
        <v>44771</v>
      </c>
      <c r="D1308">
        <v>87</v>
      </c>
      <c r="E1308">
        <v>16</v>
      </c>
      <c r="F1308">
        <v>3</v>
      </c>
      <c r="G1308" t="s">
        <v>22</v>
      </c>
      <c r="H1308" t="s">
        <v>15</v>
      </c>
      <c r="I1308" t="s">
        <v>39</v>
      </c>
      <c r="J1308" t="s">
        <v>17</v>
      </c>
      <c r="K1308">
        <v>10000</v>
      </c>
      <c r="L1308" t="s">
        <v>18</v>
      </c>
      <c r="M1308">
        <v>30000</v>
      </c>
      <c r="N1308" t="s">
        <v>56</v>
      </c>
      <c r="O1308">
        <v>1500</v>
      </c>
      <c r="P1308">
        <v>28500</v>
      </c>
      <c r="Q1308" t="s">
        <v>60</v>
      </c>
    </row>
    <row r="1309" spans="1:17">
      <c r="A1309">
        <v>1308</v>
      </c>
      <c r="B1309">
        <v>1308</v>
      </c>
      <c r="C1309" s="12">
        <v>44685</v>
      </c>
      <c r="D1309">
        <v>47</v>
      </c>
      <c r="E1309">
        <v>10</v>
      </c>
      <c r="F1309">
        <v>2</v>
      </c>
      <c r="G1309" t="s">
        <v>33</v>
      </c>
      <c r="H1309" t="s">
        <v>15</v>
      </c>
      <c r="I1309" t="s">
        <v>32</v>
      </c>
      <c r="J1309" t="s">
        <v>17</v>
      </c>
      <c r="K1309">
        <v>9000</v>
      </c>
      <c r="L1309" t="s">
        <v>18</v>
      </c>
      <c r="M1309">
        <v>18000</v>
      </c>
      <c r="N1309" t="s">
        <v>56</v>
      </c>
      <c r="O1309">
        <v>900</v>
      </c>
      <c r="P1309">
        <v>17100</v>
      </c>
      <c r="Q1309" t="s">
        <v>64</v>
      </c>
    </row>
    <row r="1310" spans="1:17">
      <c r="A1310">
        <v>1309</v>
      </c>
      <c r="B1310">
        <v>1309</v>
      </c>
      <c r="C1310" s="12">
        <v>44709</v>
      </c>
      <c r="D1310">
        <v>22</v>
      </c>
      <c r="E1310">
        <v>17</v>
      </c>
      <c r="F1310">
        <v>3</v>
      </c>
      <c r="G1310" t="s">
        <v>22</v>
      </c>
      <c r="H1310" t="s">
        <v>20</v>
      </c>
      <c r="I1310" t="s">
        <v>40</v>
      </c>
      <c r="J1310" t="s">
        <v>17</v>
      </c>
      <c r="K1310">
        <v>10000</v>
      </c>
      <c r="L1310" t="s">
        <v>18</v>
      </c>
      <c r="M1310">
        <v>30000</v>
      </c>
      <c r="N1310" t="s">
        <v>56</v>
      </c>
      <c r="O1310">
        <v>1500</v>
      </c>
      <c r="P1310">
        <v>28500</v>
      </c>
      <c r="Q1310" t="s">
        <v>64</v>
      </c>
    </row>
    <row r="1311" spans="1:17">
      <c r="A1311">
        <v>1310</v>
      </c>
      <c r="B1311">
        <v>1310</v>
      </c>
      <c r="C1311" s="12">
        <v>44737</v>
      </c>
      <c r="D1311">
        <v>11</v>
      </c>
      <c r="E1311">
        <v>8</v>
      </c>
      <c r="F1311">
        <v>2</v>
      </c>
      <c r="G1311" t="s">
        <v>19</v>
      </c>
      <c r="H1311" t="s">
        <v>15</v>
      </c>
      <c r="I1311" t="s">
        <v>29</v>
      </c>
      <c r="J1311" t="s">
        <v>17</v>
      </c>
      <c r="K1311">
        <v>9000</v>
      </c>
      <c r="L1311" t="s">
        <v>25</v>
      </c>
      <c r="M1311">
        <v>18000</v>
      </c>
      <c r="N1311" t="s">
        <v>19</v>
      </c>
      <c r="O1311">
        <v>0</v>
      </c>
      <c r="P1311">
        <v>18000</v>
      </c>
      <c r="Q1311" t="s">
        <v>63</v>
      </c>
    </row>
    <row r="1312" spans="1:17">
      <c r="A1312">
        <v>1311</v>
      </c>
      <c r="B1312">
        <v>1311</v>
      </c>
      <c r="C1312" s="12">
        <v>44773</v>
      </c>
      <c r="D1312">
        <v>48</v>
      </c>
      <c r="E1312">
        <v>10</v>
      </c>
      <c r="F1312">
        <v>2</v>
      </c>
      <c r="G1312" t="s">
        <v>30</v>
      </c>
      <c r="H1312" t="s">
        <v>20</v>
      </c>
      <c r="I1312" t="s">
        <v>32</v>
      </c>
      <c r="J1312" t="s">
        <v>17</v>
      </c>
      <c r="K1312">
        <v>9000</v>
      </c>
      <c r="L1312" t="s">
        <v>18</v>
      </c>
      <c r="M1312">
        <v>18000</v>
      </c>
      <c r="N1312" t="s">
        <v>56</v>
      </c>
      <c r="O1312">
        <v>900</v>
      </c>
      <c r="P1312">
        <v>17100</v>
      </c>
      <c r="Q1312" t="s">
        <v>60</v>
      </c>
    </row>
    <row r="1313" spans="1:17">
      <c r="A1313">
        <v>1312</v>
      </c>
      <c r="B1313">
        <v>1312</v>
      </c>
      <c r="C1313" s="12">
        <v>44583</v>
      </c>
      <c r="D1313">
        <v>36</v>
      </c>
      <c r="E1313">
        <v>16</v>
      </c>
      <c r="F1313">
        <v>2</v>
      </c>
      <c r="G1313" t="s">
        <v>19</v>
      </c>
      <c r="H1313" t="s">
        <v>15</v>
      </c>
      <c r="I1313" t="s">
        <v>39</v>
      </c>
      <c r="J1313" t="s">
        <v>17</v>
      </c>
      <c r="K1313">
        <v>10000</v>
      </c>
      <c r="L1313" t="s">
        <v>18</v>
      </c>
      <c r="M1313">
        <v>20000</v>
      </c>
      <c r="N1313" t="s">
        <v>19</v>
      </c>
      <c r="O1313">
        <v>0</v>
      </c>
      <c r="P1313">
        <v>20000</v>
      </c>
      <c r="Q1313" t="s">
        <v>62</v>
      </c>
    </row>
    <row r="1314" spans="1:17">
      <c r="A1314">
        <v>1313</v>
      </c>
      <c r="B1314">
        <v>1313</v>
      </c>
      <c r="C1314" s="12">
        <v>44732</v>
      </c>
      <c r="D1314">
        <v>57</v>
      </c>
      <c r="E1314">
        <v>16</v>
      </c>
      <c r="F1314">
        <v>1</v>
      </c>
      <c r="G1314" t="s">
        <v>45</v>
      </c>
      <c r="H1314" t="s">
        <v>20</v>
      </c>
      <c r="I1314" t="s">
        <v>39</v>
      </c>
      <c r="J1314" t="s">
        <v>17</v>
      </c>
      <c r="K1314">
        <v>10000</v>
      </c>
      <c r="L1314" t="s">
        <v>18</v>
      </c>
      <c r="M1314">
        <v>10000</v>
      </c>
      <c r="N1314" t="s">
        <v>56</v>
      </c>
      <c r="O1314">
        <v>500</v>
      </c>
      <c r="P1314">
        <v>9500</v>
      </c>
      <c r="Q1314" t="s">
        <v>63</v>
      </c>
    </row>
    <row r="1315" spans="1:17">
      <c r="A1315">
        <v>1314</v>
      </c>
      <c r="B1315">
        <v>1314</v>
      </c>
      <c r="C1315" s="12">
        <v>44723</v>
      </c>
      <c r="D1315">
        <v>41</v>
      </c>
      <c r="E1315">
        <v>16</v>
      </c>
      <c r="F1315">
        <v>1</v>
      </c>
      <c r="G1315" t="s">
        <v>14</v>
      </c>
      <c r="H1315" t="s">
        <v>15</v>
      </c>
      <c r="I1315" t="s">
        <v>39</v>
      </c>
      <c r="J1315" t="s">
        <v>17</v>
      </c>
      <c r="K1315">
        <v>10000</v>
      </c>
      <c r="L1315" t="s">
        <v>18</v>
      </c>
      <c r="M1315">
        <v>10000</v>
      </c>
      <c r="N1315" t="s">
        <v>56</v>
      </c>
      <c r="O1315">
        <v>500</v>
      </c>
      <c r="P1315">
        <v>9500</v>
      </c>
      <c r="Q1315" t="s">
        <v>63</v>
      </c>
    </row>
    <row r="1316" spans="1:17">
      <c r="A1316">
        <v>1315</v>
      </c>
      <c r="B1316">
        <v>1315</v>
      </c>
      <c r="C1316" s="12">
        <v>44746</v>
      </c>
      <c r="D1316">
        <v>19</v>
      </c>
      <c r="E1316">
        <v>3</v>
      </c>
      <c r="F1316">
        <v>1</v>
      </c>
      <c r="G1316" t="s">
        <v>22</v>
      </c>
      <c r="H1316" t="s">
        <v>15</v>
      </c>
      <c r="I1316" t="s">
        <v>23</v>
      </c>
      <c r="J1316" t="s">
        <v>17</v>
      </c>
      <c r="K1316">
        <v>9000</v>
      </c>
      <c r="L1316" t="s">
        <v>18</v>
      </c>
      <c r="M1316">
        <v>9000</v>
      </c>
      <c r="N1316" t="s">
        <v>56</v>
      </c>
      <c r="O1316">
        <v>450</v>
      </c>
      <c r="P1316">
        <v>8550</v>
      </c>
      <c r="Q1316" t="s">
        <v>60</v>
      </c>
    </row>
    <row r="1317" spans="1:17">
      <c r="A1317">
        <v>1316</v>
      </c>
      <c r="B1317">
        <v>1316</v>
      </c>
      <c r="C1317" s="12">
        <v>44678</v>
      </c>
      <c r="D1317">
        <v>97</v>
      </c>
      <c r="E1317">
        <v>1</v>
      </c>
      <c r="F1317">
        <v>1</v>
      </c>
      <c r="G1317" t="s">
        <v>22</v>
      </c>
      <c r="H1317" t="s">
        <v>20</v>
      </c>
      <c r="I1317" t="s">
        <v>16</v>
      </c>
      <c r="J1317" t="s">
        <v>17</v>
      </c>
      <c r="K1317">
        <v>9000</v>
      </c>
      <c r="L1317" t="s">
        <v>18</v>
      </c>
      <c r="M1317">
        <v>9000</v>
      </c>
      <c r="N1317" t="s">
        <v>56</v>
      </c>
      <c r="O1317">
        <v>450</v>
      </c>
      <c r="P1317">
        <v>8550</v>
      </c>
      <c r="Q1317" t="s">
        <v>57</v>
      </c>
    </row>
    <row r="1318" spans="1:17">
      <c r="A1318">
        <v>1317</v>
      </c>
      <c r="B1318">
        <v>1317</v>
      </c>
      <c r="C1318" s="12">
        <v>44782</v>
      </c>
      <c r="D1318">
        <v>4</v>
      </c>
      <c r="E1318">
        <v>4</v>
      </c>
      <c r="F1318">
        <v>3</v>
      </c>
      <c r="G1318" t="s">
        <v>19</v>
      </c>
      <c r="H1318" t="s">
        <v>15</v>
      </c>
      <c r="I1318" t="s">
        <v>24</v>
      </c>
      <c r="J1318" t="s">
        <v>17</v>
      </c>
      <c r="K1318">
        <v>9000</v>
      </c>
      <c r="L1318" t="s">
        <v>25</v>
      </c>
      <c r="M1318">
        <v>27000</v>
      </c>
      <c r="N1318" t="s">
        <v>19</v>
      </c>
      <c r="O1318">
        <v>0</v>
      </c>
      <c r="P1318">
        <v>27000</v>
      </c>
      <c r="Q1318" t="s">
        <v>58</v>
      </c>
    </row>
    <row r="1319" spans="1:17">
      <c r="A1319">
        <v>1318</v>
      </c>
      <c r="B1319">
        <v>1318</v>
      </c>
      <c r="C1319" s="12">
        <v>44695</v>
      </c>
      <c r="D1319">
        <v>19</v>
      </c>
      <c r="E1319">
        <v>2</v>
      </c>
      <c r="F1319">
        <v>1</v>
      </c>
      <c r="G1319" t="s">
        <v>14</v>
      </c>
      <c r="H1319" t="s">
        <v>15</v>
      </c>
      <c r="I1319" t="s">
        <v>21</v>
      </c>
      <c r="J1319" t="s">
        <v>17</v>
      </c>
      <c r="K1319">
        <v>9000</v>
      </c>
      <c r="L1319" t="s">
        <v>18</v>
      </c>
      <c r="M1319">
        <v>9000</v>
      </c>
      <c r="N1319" t="s">
        <v>56</v>
      </c>
      <c r="O1319">
        <v>450</v>
      </c>
      <c r="P1319">
        <v>8550</v>
      </c>
      <c r="Q1319" t="s">
        <v>64</v>
      </c>
    </row>
    <row r="1320" spans="1:17">
      <c r="A1320">
        <v>1319</v>
      </c>
      <c r="B1320">
        <v>1319</v>
      </c>
      <c r="C1320" s="12">
        <v>44756</v>
      </c>
      <c r="D1320">
        <v>82</v>
      </c>
      <c r="E1320">
        <v>10</v>
      </c>
      <c r="F1320">
        <v>1</v>
      </c>
      <c r="G1320" t="s">
        <v>14</v>
      </c>
      <c r="H1320" t="s">
        <v>15</v>
      </c>
      <c r="I1320" t="s">
        <v>32</v>
      </c>
      <c r="J1320" t="s">
        <v>17</v>
      </c>
      <c r="K1320">
        <v>9000</v>
      </c>
      <c r="L1320" t="s">
        <v>18</v>
      </c>
      <c r="M1320">
        <v>9000</v>
      </c>
      <c r="N1320" t="s">
        <v>56</v>
      </c>
      <c r="O1320">
        <v>450</v>
      </c>
      <c r="P1320">
        <v>8550</v>
      </c>
      <c r="Q1320" t="s">
        <v>60</v>
      </c>
    </row>
    <row r="1321" spans="1:17">
      <c r="A1321">
        <v>1320</v>
      </c>
      <c r="B1321">
        <v>1320</v>
      </c>
      <c r="C1321" s="12">
        <v>44794</v>
      </c>
      <c r="D1321">
        <v>69</v>
      </c>
      <c r="E1321">
        <v>13</v>
      </c>
      <c r="F1321">
        <v>1</v>
      </c>
      <c r="G1321" t="s">
        <v>45</v>
      </c>
      <c r="H1321" t="s">
        <v>15</v>
      </c>
      <c r="I1321" t="s">
        <v>36</v>
      </c>
      <c r="J1321" t="s">
        <v>17</v>
      </c>
      <c r="K1321">
        <v>10000</v>
      </c>
      <c r="L1321" t="s">
        <v>18</v>
      </c>
      <c r="M1321">
        <v>10000</v>
      </c>
      <c r="N1321" t="s">
        <v>56</v>
      </c>
      <c r="O1321">
        <v>500</v>
      </c>
      <c r="P1321">
        <v>9500</v>
      </c>
      <c r="Q1321" t="s">
        <v>58</v>
      </c>
    </row>
    <row r="1322" spans="1:17">
      <c r="A1322">
        <v>1321</v>
      </c>
      <c r="B1322">
        <v>1321</v>
      </c>
      <c r="C1322" s="12">
        <v>44637</v>
      </c>
      <c r="D1322">
        <v>39</v>
      </c>
      <c r="E1322">
        <v>11</v>
      </c>
      <c r="F1322">
        <v>2</v>
      </c>
      <c r="G1322" t="s">
        <v>19</v>
      </c>
      <c r="H1322" t="s">
        <v>15</v>
      </c>
      <c r="I1322" t="s">
        <v>34</v>
      </c>
      <c r="J1322" t="s">
        <v>17</v>
      </c>
      <c r="K1322">
        <v>10000</v>
      </c>
      <c r="L1322" t="s">
        <v>18</v>
      </c>
      <c r="M1322">
        <v>20000</v>
      </c>
      <c r="N1322" t="s">
        <v>19</v>
      </c>
      <c r="O1322">
        <v>0</v>
      </c>
      <c r="P1322">
        <v>20000</v>
      </c>
      <c r="Q1322" t="s">
        <v>59</v>
      </c>
    </row>
    <row r="1323" spans="1:17">
      <c r="A1323">
        <v>1322</v>
      </c>
      <c r="B1323">
        <v>1322</v>
      </c>
      <c r="C1323" s="12">
        <v>44688</v>
      </c>
      <c r="D1323">
        <v>43</v>
      </c>
      <c r="E1323">
        <v>13</v>
      </c>
      <c r="F1323">
        <v>2</v>
      </c>
      <c r="G1323" t="s">
        <v>33</v>
      </c>
      <c r="H1323" t="s">
        <v>15</v>
      </c>
      <c r="I1323" t="s">
        <v>36</v>
      </c>
      <c r="J1323" t="s">
        <v>17</v>
      </c>
      <c r="K1323">
        <v>10000</v>
      </c>
      <c r="L1323" t="s">
        <v>18</v>
      </c>
      <c r="M1323">
        <v>20000</v>
      </c>
      <c r="N1323" t="s">
        <v>56</v>
      </c>
      <c r="O1323">
        <v>1000</v>
      </c>
      <c r="P1323">
        <v>19000</v>
      </c>
      <c r="Q1323" t="s">
        <v>64</v>
      </c>
    </row>
    <row r="1324" spans="1:17">
      <c r="A1324">
        <v>1323</v>
      </c>
      <c r="B1324">
        <v>1323</v>
      </c>
      <c r="C1324" s="12">
        <v>44748</v>
      </c>
      <c r="D1324">
        <v>29</v>
      </c>
      <c r="E1324">
        <v>15</v>
      </c>
      <c r="F1324">
        <v>2</v>
      </c>
      <c r="G1324" t="s">
        <v>33</v>
      </c>
      <c r="H1324" t="s">
        <v>15</v>
      </c>
      <c r="I1324" t="s">
        <v>38</v>
      </c>
      <c r="J1324" t="s">
        <v>17</v>
      </c>
      <c r="K1324">
        <v>10000</v>
      </c>
      <c r="L1324" t="s">
        <v>18</v>
      </c>
      <c r="M1324">
        <v>20000</v>
      </c>
      <c r="N1324" t="s">
        <v>56</v>
      </c>
      <c r="O1324">
        <v>1000</v>
      </c>
      <c r="P1324">
        <v>19000</v>
      </c>
      <c r="Q1324" t="s">
        <v>60</v>
      </c>
    </row>
    <row r="1325" spans="1:17">
      <c r="A1325">
        <v>1324</v>
      </c>
      <c r="B1325">
        <v>1324</v>
      </c>
      <c r="C1325" s="12">
        <v>44576</v>
      </c>
      <c r="D1325">
        <v>64</v>
      </c>
      <c r="E1325">
        <v>14</v>
      </c>
      <c r="F1325">
        <v>2</v>
      </c>
      <c r="G1325" t="s">
        <v>19</v>
      </c>
      <c r="H1325" t="s">
        <v>15</v>
      </c>
      <c r="I1325" t="s">
        <v>37</v>
      </c>
      <c r="J1325" t="s">
        <v>17</v>
      </c>
      <c r="K1325">
        <v>10000</v>
      </c>
      <c r="L1325" t="s">
        <v>18</v>
      </c>
      <c r="M1325">
        <v>20000</v>
      </c>
      <c r="N1325" t="s">
        <v>19</v>
      </c>
      <c r="O1325">
        <v>0</v>
      </c>
      <c r="P1325">
        <v>20000</v>
      </c>
      <c r="Q1325" t="s">
        <v>62</v>
      </c>
    </row>
    <row r="1326" spans="1:17">
      <c r="A1326">
        <v>1325</v>
      </c>
      <c r="B1326">
        <v>1325</v>
      </c>
      <c r="C1326" s="12">
        <v>44643</v>
      </c>
      <c r="D1326">
        <v>71</v>
      </c>
      <c r="E1326">
        <v>1</v>
      </c>
      <c r="F1326">
        <v>3</v>
      </c>
      <c r="G1326" t="s">
        <v>22</v>
      </c>
      <c r="H1326" t="s">
        <v>15</v>
      </c>
      <c r="I1326" t="s">
        <v>16</v>
      </c>
      <c r="J1326" t="s">
        <v>17</v>
      </c>
      <c r="K1326">
        <v>9000</v>
      </c>
      <c r="L1326" t="s">
        <v>18</v>
      </c>
      <c r="M1326">
        <v>27000</v>
      </c>
      <c r="N1326" t="s">
        <v>56</v>
      </c>
      <c r="O1326">
        <v>1350</v>
      </c>
      <c r="P1326">
        <v>25650</v>
      </c>
      <c r="Q1326" t="s">
        <v>59</v>
      </c>
    </row>
    <row r="1327" spans="1:17">
      <c r="A1327">
        <v>1326</v>
      </c>
      <c r="B1327">
        <v>1326</v>
      </c>
      <c r="C1327" s="12">
        <v>44696</v>
      </c>
      <c r="D1327">
        <v>7</v>
      </c>
      <c r="E1327">
        <v>2</v>
      </c>
      <c r="F1327">
        <v>3</v>
      </c>
      <c r="G1327" t="s">
        <v>33</v>
      </c>
      <c r="H1327" t="s">
        <v>15</v>
      </c>
      <c r="I1327" t="s">
        <v>21</v>
      </c>
      <c r="J1327" t="s">
        <v>17</v>
      </c>
      <c r="K1327">
        <v>9000</v>
      </c>
      <c r="L1327" t="s">
        <v>18</v>
      </c>
      <c r="M1327">
        <v>27000</v>
      </c>
      <c r="N1327" t="s">
        <v>56</v>
      </c>
      <c r="O1327">
        <v>1350</v>
      </c>
      <c r="P1327">
        <v>25650</v>
      </c>
      <c r="Q1327" t="s">
        <v>64</v>
      </c>
    </row>
    <row r="1328" spans="1:17">
      <c r="A1328">
        <v>1327</v>
      </c>
      <c r="B1328">
        <v>1327</v>
      </c>
      <c r="C1328" s="12">
        <v>44615</v>
      </c>
      <c r="D1328">
        <v>96</v>
      </c>
      <c r="E1328">
        <v>2</v>
      </c>
      <c r="F1328">
        <v>1</v>
      </c>
      <c r="G1328" t="s">
        <v>22</v>
      </c>
      <c r="H1328" t="s">
        <v>20</v>
      </c>
      <c r="I1328" t="s">
        <v>21</v>
      </c>
      <c r="J1328" t="s">
        <v>17</v>
      </c>
      <c r="K1328">
        <v>9000</v>
      </c>
      <c r="L1328" t="s">
        <v>18</v>
      </c>
      <c r="M1328">
        <v>9000</v>
      </c>
      <c r="N1328" t="s">
        <v>56</v>
      </c>
      <c r="O1328">
        <v>450</v>
      </c>
      <c r="P1328">
        <v>8550</v>
      </c>
      <c r="Q1328" t="s">
        <v>61</v>
      </c>
    </row>
    <row r="1329" spans="1:17">
      <c r="A1329">
        <v>1328</v>
      </c>
      <c r="B1329">
        <v>1328</v>
      </c>
      <c r="C1329" s="12">
        <v>44654</v>
      </c>
      <c r="D1329">
        <v>23</v>
      </c>
      <c r="E1329">
        <v>6</v>
      </c>
      <c r="F1329">
        <v>1</v>
      </c>
      <c r="G1329" t="s">
        <v>19</v>
      </c>
      <c r="H1329" t="s">
        <v>15</v>
      </c>
      <c r="I1329" t="s">
        <v>27</v>
      </c>
      <c r="J1329" t="s">
        <v>17</v>
      </c>
      <c r="K1329">
        <v>9000</v>
      </c>
      <c r="L1329" t="s">
        <v>25</v>
      </c>
      <c r="M1329">
        <v>9000</v>
      </c>
      <c r="N1329" t="s">
        <v>19</v>
      </c>
      <c r="O1329">
        <v>0</v>
      </c>
      <c r="P1329">
        <v>9000</v>
      </c>
      <c r="Q1329" t="s">
        <v>57</v>
      </c>
    </row>
    <row r="1330" spans="1:17">
      <c r="A1330">
        <v>1329</v>
      </c>
      <c r="B1330">
        <v>1329</v>
      </c>
      <c r="C1330" s="12">
        <v>44605</v>
      </c>
      <c r="D1330">
        <v>41</v>
      </c>
      <c r="E1330">
        <v>9</v>
      </c>
      <c r="F1330">
        <v>3</v>
      </c>
      <c r="G1330" t="s">
        <v>30</v>
      </c>
      <c r="H1330" t="s">
        <v>15</v>
      </c>
      <c r="I1330" t="s">
        <v>31</v>
      </c>
      <c r="J1330" t="s">
        <v>17</v>
      </c>
      <c r="K1330">
        <v>9000</v>
      </c>
      <c r="L1330" t="s">
        <v>25</v>
      </c>
      <c r="M1330">
        <v>27000</v>
      </c>
      <c r="N1330" t="s">
        <v>56</v>
      </c>
      <c r="O1330">
        <v>1350</v>
      </c>
      <c r="P1330">
        <v>25650</v>
      </c>
      <c r="Q1330" t="s">
        <v>61</v>
      </c>
    </row>
    <row r="1331" spans="1:17">
      <c r="A1331">
        <v>1330</v>
      </c>
      <c r="B1331">
        <v>1330</v>
      </c>
      <c r="C1331" s="12">
        <v>44746</v>
      </c>
      <c r="D1331">
        <v>27</v>
      </c>
      <c r="E1331">
        <v>14</v>
      </c>
      <c r="F1331">
        <v>2</v>
      </c>
      <c r="G1331" t="s">
        <v>30</v>
      </c>
      <c r="H1331" t="s">
        <v>15</v>
      </c>
      <c r="I1331" t="s">
        <v>37</v>
      </c>
      <c r="J1331" t="s">
        <v>17</v>
      </c>
      <c r="K1331">
        <v>10000</v>
      </c>
      <c r="L1331" t="s">
        <v>18</v>
      </c>
      <c r="M1331">
        <v>20000</v>
      </c>
      <c r="N1331" t="s">
        <v>56</v>
      </c>
      <c r="O1331">
        <v>1000</v>
      </c>
      <c r="P1331">
        <v>19000</v>
      </c>
      <c r="Q1331" t="s">
        <v>60</v>
      </c>
    </row>
    <row r="1332" spans="1:17">
      <c r="A1332">
        <v>1331</v>
      </c>
      <c r="B1332">
        <v>1331</v>
      </c>
      <c r="C1332" s="12">
        <v>44563</v>
      </c>
      <c r="D1332">
        <v>87</v>
      </c>
      <c r="E1332">
        <v>17</v>
      </c>
      <c r="F1332">
        <v>1</v>
      </c>
      <c r="G1332" t="s">
        <v>45</v>
      </c>
      <c r="H1332" t="s">
        <v>20</v>
      </c>
      <c r="I1332" t="s">
        <v>40</v>
      </c>
      <c r="J1332" t="s">
        <v>17</v>
      </c>
      <c r="K1332">
        <v>10000</v>
      </c>
      <c r="L1332" t="s">
        <v>18</v>
      </c>
      <c r="M1332">
        <v>10000</v>
      </c>
      <c r="N1332" t="s">
        <v>56</v>
      </c>
      <c r="O1332">
        <v>500</v>
      </c>
      <c r="P1332">
        <v>9500</v>
      </c>
      <c r="Q1332" t="s">
        <v>62</v>
      </c>
    </row>
    <row r="1333" spans="1:17">
      <c r="A1333">
        <v>1332</v>
      </c>
      <c r="B1333">
        <v>1332</v>
      </c>
      <c r="C1333" s="12">
        <v>44777</v>
      </c>
      <c r="D1333">
        <v>64</v>
      </c>
      <c r="E1333">
        <v>14</v>
      </c>
      <c r="F1333">
        <v>1</v>
      </c>
      <c r="G1333" t="s">
        <v>19</v>
      </c>
      <c r="H1333" t="s">
        <v>15</v>
      </c>
      <c r="I1333" t="s">
        <v>37</v>
      </c>
      <c r="J1333" t="s">
        <v>17</v>
      </c>
      <c r="K1333">
        <v>10000</v>
      </c>
      <c r="L1333" t="s">
        <v>18</v>
      </c>
      <c r="M1333">
        <v>10000</v>
      </c>
      <c r="N1333" t="s">
        <v>19</v>
      </c>
      <c r="O1333">
        <v>0</v>
      </c>
      <c r="P1333">
        <v>10000</v>
      </c>
      <c r="Q1333" t="s">
        <v>58</v>
      </c>
    </row>
    <row r="1334" spans="1:17">
      <c r="A1334">
        <v>1333</v>
      </c>
      <c r="B1334">
        <v>1333</v>
      </c>
      <c r="C1334" s="12">
        <v>44740</v>
      </c>
      <c r="D1334">
        <v>72</v>
      </c>
      <c r="E1334">
        <v>4</v>
      </c>
      <c r="F1334">
        <v>3</v>
      </c>
      <c r="G1334" t="s">
        <v>30</v>
      </c>
      <c r="H1334" t="s">
        <v>20</v>
      </c>
      <c r="I1334" t="s">
        <v>24</v>
      </c>
      <c r="J1334" t="s">
        <v>17</v>
      </c>
      <c r="K1334">
        <v>9000</v>
      </c>
      <c r="L1334" t="s">
        <v>25</v>
      </c>
      <c r="M1334">
        <v>27000</v>
      </c>
      <c r="N1334" t="s">
        <v>56</v>
      </c>
      <c r="O1334">
        <v>1350</v>
      </c>
      <c r="P1334">
        <v>25650</v>
      </c>
      <c r="Q1334" t="s">
        <v>63</v>
      </c>
    </row>
    <row r="1335" spans="1:17">
      <c r="A1335">
        <v>1334</v>
      </c>
      <c r="B1335">
        <v>1334</v>
      </c>
      <c r="C1335" s="12">
        <v>44647</v>
      </c>
      <c r="D1335">
        <v>11</v>
      </c>
      <c r="E1335">
        <v>8</v>
      </c>
      <c r="F1335">
        <v>1</v>
      </c>
      <c r="G1335" t="s">
        <v>14</v>
      </c>
      <c r="H1335" t="s">
        <v>15</v>
      </c>
      <c r="I1335" t="s">
        <v>29</v>
      </c>
      <c r="J1335" t="s">
        <v>17</v>
      </c>
      <c r="K1335">
        <v>9000</v>
      </c>
      <c r="L1335" t="s">
        <v>25</v>
      </c>
      <c r="M1335">
        <v>9000</v>
      </c>
      <c r="N1335" t="s">
        <v>56</v>
      </c>
      <c r="O1335">
        <v>450</v>
      </c>
      <c r="P1335">
        <v>8550</v>
      </c>
      <c r="Q1335" t="s">
        <v>59</v>
      </c>
    </row>
    <row r="1336" spans="1:17">
      <c r="A1336">
        <v>1335</v>
      </c>
      <c r="B1336">
        <v>1335</v>
      </c>
      <c r="C1336" s="12">
        <v>44693</v>
      </c>
      <c r="D1336">
        <v>86</v>
      </c>
      <c r="E1336">
        <v>4</v>
      </c>
      <c r="F1336">
        <v>3</v>
      </c>
      <c r="G1336" t="s">
        <v>45</v>
      </c>
      <c r="H1336" t="s">
        <v>20</v>
      </c>
      <c r="I1336" t="s">
        <v>24</v>
      </c>
      <c r="J1336" t="s">
        <v>17</v>
      </c>
      <c r="K1336">
        <v>9000</v>
      </c>
      <c r="L1336" t="s">
        <v>25</v>
      </c>
      <c r="M1336">
        <v>27000</v>
      </c>
      <c r="N1336" t="s">
        <v>56</v>
      </c>
      <c r="O1336">
        <v>1350</v>
      </c>
      <c r="P1336">
        <v>25650</v>
      </c>
      <c r="Q1336" t="s">
        <v>64</v>
      </c>
    </row>
    <row r="1337" spans="1:17">
      <c r="A1337">
        <v>1336</v>
      </c>
      <c r="B1337">
        <v>1336</v>
      </c>
      <c r="C1337" s="12">
        <v>44795</v>
      </c>
      <c r="D1337">
        <v>49</v>
      </c>
      <c r="E1337">
        <v>7</v>
      </c>
      <c r="F1337">
        <v>1</v>
      </c>
      <c r="G1337" t="s">
        <v>33</v>
      </c>
      <c r="H1337" t="s">
        <v>15</v>
      </c>
      <c r="I1337" t="s">
        <v>28</v>
      </c>
      <c r="J1337" t="s">
        <v>17</v>
      </c>
      <c r="K1337">
        <v>9000</v>
      </c>
      <c r="L1337" t="s">
        <v>25</v>
      </c>
      <c r="M1337">
        <v>9000</v>
      </c>
      <c r="N1337" t="s">
        <v>56</v>
      </c>
      <c r="O1337">
        <v>450</v>
      </c>
      <c r="P1337">
        <v>8550</v>
      </c>
      <c r="Q1337" t="s">
        <v>58</v>
      </c>
    </row>
    <row r="1338" spans="1:17">
      <c r="A1338">
        <v>1337</v>
      </c>
      <c r="B1338">
        <v>1337</v>
      </c>
      <c r="C1338" s="12">
        <v>44611</v>
      </c>
      <c r="D1338">
        <v>87</v>
      </c>
      <c r="E1338">
        <v>3</v>
      </c>
      <c r="F1338">
        <v>2</v>
      </c>
      <c r="G1338" t="s">
        <v>22</v>
      </c>
      <c r="H1338" t="s">
        <v>20</v>
      </c>
      <c r="I1338" t="s">
        <v>23</v>
      </c>
      <c r="J1338" t="s">
        <v>17</v>
      </c>
      <c r="K1338">
        <v>9000</v>
      </c>
      <c r="L1338" t="s">
        <v>18</v>
      </c>
      <c r="M1338">
        <v>18000</v>
      </c>
      <c r="N1338" t="s">
        <v>56</v>
      </c>
      <c r="O1338">
        <v>900</v>
      </c>
      <c r="P1338">
        <v>17100</v>
      </c>
      <c r="Q1338" t="s">
        <v>61</v>
      </c>
    </row>
    <row r="1339" spans="1:17">
      <c r="A1339">
        <v>1338</v>
      </c>
      <c r="B1339">
        <v>1338</v>
      </c>
      <c r="C1339" s="12">
        <v>44578</v>
      </c>
      <c r="D1339">
        <v>5</v>
      </c>
      <c r="E1339">
        <v>7</v>
      </c>
      <c r="F1339">
        <v>2</v>
      </c>
      <c r="G1339" t="s">
        <v>33</v>
      </c>
      <c r="H1339" t="s">
        <v>20</v>
      </c>
      <c r="I1339" t="s">
        <v>28</v>
      </c>
      <c r="J1339" t="s">
        <v>17</v>
      </c>
      <c r="K1339">
        <v>9000</v>
      </c>
      <c r="L1339" t="s">
        <v>25</v>
      </c>
      <c r="M1339">
        <v>18000</v>
      </c>
      <c r="N1339" t="s">
        <v>56</v>
      </c>
      <c r="O1339">
        <v>900</v>
      </c>
      <c r="P1339">
        <v>17100</v>
      </c>
      <c r="Q1339" t="s">
        <v>62</v>
      </c>
    </row>
    <row r="1340" spans="1:17">
      <c r="A1340">
        <v>1339</v>
      </c>
      <c r="B1340">
        <v>1339</v>
      </c>
      <c r="C1340" s="12">
        <v>44679</v>
      </c>
      <c r="D1340">
        <v>34</v>
      </c>
      <c r="E1340">
        <v>10</v>
      </c>
      <c r="F1340">
        <v>3</v>
      </c>
      <c r="G1340" t="s">
        <v>45</v>
      </c>
      <c r="H1340" t="s">
        <v>20</v>
      </c>
      <c r="I1340" t="s">
        <v>32</v>
      </c>
      <c r="J1340" t="s">
        <v>17</v>
      </c>
      <c r="K1340">
        <v>9000</v>
      </c>
      <c r="L1340" t="s">
        <v>18</v>
      </c>
      <c r="M1340">
        <v>27000</v>
      </c>
      <c r="N1340" t="s">
        <v>56</v>
      </c>
      <c r="O1340">
        <v>1350</v>
      </c>
      <c r="P1340">
        <v>25650</v>
      </c>
      <c r="Q1340" t="s">
        <v>57</v>
      </c>
    </row>
    <row r="1341" spans="1:17">
      <c r="A1341">
        <v>1340</v>
      </c>
      <c r="B1341">
        <v>1340</v>
      </c>
      <c r="C1341" s="12">
        <v>44777</v>
      </c>
      <c r="D1341">
        <v>45</v>
      </c>
      <c r="E1341">
        <v>11</v>
      </c>
      <c r="F1341">
        <v>3</v>
      </c>
      <c r="G1341" t="s">
        <v>22</v>
      </c>
      <c r="H1341" t="s">
        <v>20</v>
      </c>
      <c r="I1341" t="s">
        <v>34</v>
      </c>
      <c r="J1341" t="s">
        <v>17</v>
      </c>
      <c r="K1341">
        <v>10000</v>
      </c>
      <c r="L1341" t="s">
        <v>18</v>
      </c>
      <c r="M1341">
        <v>30000</v>
      </c>
      <c r="N1341" t="s">
        <v>56</v>
      </c>
      <c r="O1341">
        <v>1500</v>
      </c>
      <c r="P1341">
        <v>28500</v>
      </c>
      <c r="Q1341" t="s">
        <v>58</v>
      </c>
    </row>
    <row r="1342" spans="1:17">
      <c r="A1342">
        <v>1341</v>
      </c>
      <c r="B1342">
        <v>1341</v>
      </c>
      <c r="C1342" s="12">
        <v>44677</v>
      </c>
      <c r="D1342">
        <v>60</v>
      </c>
      <c r="E1342">
        <v>18</v>
      </c>
      <c r="F1342">
        <v>3</v>
      </c>
      <c r="G1342" t="s">
        <v>30</v>
      </c>
      <c r="H1342" t="s">
        <v>15</v>
      </c>
      <c r="I1342" t="s">
        <v>41</v>
      </c>
      <c r="J1342" t="s">
        <v>17</v>
      </c>
      <c r="K1342">
        <v>9000</v>
      </c>
      <c r="L1342" t="s">
        <v>18</v>
      </c>
      <c r="M1342">
        <v>27000</v>
      </c>
      <c r="N1342" t="s">
        <v>56</v>
      </c>
      <c r="O1342">
        <v>1350</v>
      </c>
      <c r="P1342">
        <v>25650</v>
      </c>
      <c r="Q1342" t="s">
        <v>57</v>
      </c>
    </row>
    <row r="1343" spans="1:17">
      <c r="A1343">
        <v>1342</v>
      </c>
      <c r="B1343">
        <v>1342</v>
      </c>
      <c r="C1343" s="12">
        <v>44774</v>
      </c>
      <c r="D1343">
        <v>2</v>
      </c>
      <c r="E1343">
        <v>6</v>
      </c>
      <c r="F1343">
        <v>3</v>
      </c>
      <c r="G1343" t="s">
        <v>19</v>
      </c>
      <c r="H1343" t="s">
        <v>15</v>
      </c>
      <c r="I1343" t="s">
        <v>27</v>
      </c>
      <c r="J1343" t="s">
        <v>17</v>
      </c>
      <c r="K1343">
        <v>9000</v>
      </c>
      <c r="L1343" t="s">
        <v>25</v>
      </c>
      <c r="M1343">
        <v>27000</v>
      </c>
      <c r="N1343" t="s">
        <v>19</v>
      </c>
      <c r="O1343">
        <v>0</v>
      </c>
      <c r="P1343">
        <v>27000</v>
      </c>
      <c r="Q1343" t="s">
        <v>58</v>
      </c>
    </row>
    <row r="1344" spans="1:17">
      <c r="A1344">
        <v>1343</v>
      </c>
      <c r="B1344">
        <v>1343</v>
      </c>
      <c r="C1344" s="12">
        <v>44633</v>
      </c>
      <c r="D1344">
        <v>13</v>
      </c>
      <c r="E1344">
        <v>16</v>
      </c>
      <c r="F1344">
        <v>3</v>
      </c>
      <c r="G1344" t="s">
        <v>33</v>
      </c>
      <c r="H1344" t="s">
        <v>20</v>
      </c>
      <c r="I1344" t="s">
        <v>39</v>
      </c>
      <c r="J1344" t="s">
        <v>17</v>
      </c>
      <c r="K1344">
        <v>10000</v>
      </c>
      <c r="L1344" t="s">
        <v>18</v>
      </c>
      <c r="M1344">
        <v>30000</v>
      </c>
      <c r="N1344" t="s">
        <v>56</v>
      </c>
      <c r="O1344">
        <v>1500</v>
      </c>
      <c r="P1344">
        <v>28500</v>
      </c>
      <c r="Q1344" t="s">
        <v>59</v>
      </c>
    </row>
    <row r="1345" spans="1:17">
      <c r="A1345">
        <v>1344</v>
      </c>
      <c r="B1345">
        <v>1344</v>
      </c>
      <c r="C1345" s="12">
        <v>44713</v>
      </c>
      <c r="D1345">
        <v>46</v>
      </c>
      <c r="E1345">
        <v>1</v>
      </c>
      <c r="F1345">
        <v>2</v>
      </c>
      <c r="G1345" t="s">
        <v>14</v>
      </c>
      <c r="H1345" t="s">
        <v>15</v>
      </c>
      <c r="I1345" t="s">
        <v>16</v>
      </c>
      <c r="J1345" t="s">
        <v>17</v>
      </c>
      <c r="K1345">
        <v>9000</v>
      </c>
      <c r="L1345" t="s">
        <v>18</v>
      </c>
      <c r="M1345">
        <v>18000</v>
      </c>
      <c r="N1345" t="s">
        <v>56</v>
      </c>
      <c r="O1345">
        <v>900</v>
      </c>
      <c r="P1345">
        <v>17100</v>
      </c>
      <c r="Q1345" t="s">
        <v>63</v>
      </c>
    </row>
    <row r="1346" spans="1:17">
      <c r="A1346">
        <v>1345</v>
      </c>
      <c r="B1346">
        <v>1345</v>
      </c>
      <c r="C1346" s="12">
        <v>44751</v>
      </c>
      <c r="D1346">
        <v>65</v>
      </c>
      <c r="E1346">
        <v>12</v>
      </c>
      <c r="F1346">
        <v>1</v>
      </c>
      <c r="G1346" t="s">
        <v>19</v>
      </c>
      <c r="H1346" t="s">
        <v>20</v>
      </c>
      <c r="I1346" t="s">
        <v>35</v>
      </c>
      <c r="J1346" t="s">
        <v>17</v>
      </c>
      <c r="K1346">
        <v>10000</v>
      </c>
      <c r="L1346" t="s">
        <v>18</v>
      </c>
      <c r="M1346">
        <v>10000</v>
      </c>
      <c r="N1346" t="s">
        <v>19</v>
      </c>
      <c r="O1346">
        <v>0</v>
      </c>
      <c r="P1346">
        <v>10000</v>
      </c>
      <c r="Q1346" t="s">
        <v>60</v>
      </c>
    </row>
    <row r="1347" spans="1:17">
      <c r="A1347">
        <v>1346</v>
      </c>
      <c r="B1347">
        <v>1346</v>
      </c>
      <c r="C1347" s="12">
        <v>44679</v>
      </c>
      <c r="D1347">
        <v>96</v>
      </c>
      <c r="E1347">
        <v>7</v>
      </c>
      <c r="F1347">
        <v>2</v>
      </c>
      <c r="G1347" t="s">
        <v>14</v>
      </c>
      <c r="H1347" t="s">
        <v>20</v>
      </c>
      <c r="I1347" t="s">
        <v>28</v>
      </c>
      <c r="J1347" t="s">
        <v>17</v>
      </c>
      <c r="K1347">
        <v>9000</v>
      </c>
      <c r="L1347" t="s">
        <v>25</v>
      </c>
      <c r="M1347">
        <v>18000</v>
      </c>
      <c r="N1347" t="s">
        <v>56</v>
      </c>
      <c r="O1347">
        <v>900</v>
      </c>
      <c r="P1347">
        <v>17100</v>
      </c>
      <c r="Q1347" t="s">
        <v>57</v>
      </c>
    </row>
    <row r="1348" spans="1:17">
      <c r="A1348">
        <v>1347</v>
      </c>
      <c r="B1348">
        <v>1347</v>
      </c>
      <c r="C1348" s="12">
        <v>44741</v>
      </c>
      <c r="D1348">
        <v>71</v>
      </c>
      <c r="E1348">
        <v>8</v>
      </c>
      <c r="F1348">
        <v>2</v>
      </c>
      <c r="G1348" t="s">
        <v>33</v>
      </c>
      <c r="H1348" t="s">
        <v>20</v>
      </c>
      <c r="I1348" t="s">
        <v>29</v>
      </c>
      <c r="J1348" t="s">
        <v>17</v>
      </c>
      <c r="K1348">
        <v>9000</v>
      </c>
      <c r="L1348" t="s">
        <v>25</v>
      </c>
      <c r="M1348">
        <v>18000</v>
      </c>
      <c r="N1348" t="s">
        <v>56</v>
      </c>
      <c r="O1348">
        <v>900</v>
      </c>
      <c r="P1348">
        <v>17100</v>
      </c>
      <c r="Q1348" t="s">
        <v>63</v>
      </c>
    </row>
    <row r="1349" spans="1:17">
      <c r="A1349">
        <v>1348</v>
      </c>
      <c r="B1349">
        <v>1348</v>
      </c>
      <c r="C1349" s="12">
        <v>44767</v>
      </c>
      <c r="D1349">
        <v>55</v>
      </c>
      <c r="E1349">
        <v>7</v>
      </c>
      <c r="F1349">
        <v>2</v>
      </c>
      <c r="G1349" t="s">
        <v>33</v>
      </c>
      <c r="H1349" t="s">
        <v>20</v>
      </c>
      <c r="I1349" t="s">
        <v>28</v>
      </c>
      <c r="J1349" t="s">
        <v>17</v>
      </c>
      <c r="K1349">
        <v>9000</v>
      </c>
      <c r="L1349" t="s">
        <v>25</v>
      </c>
      <c r="M1349">
        <v>18000</v>
      </c>
      <c r="N1349" t="s">
        <v>56</v>
      </c>
      <c r="O1349">
        <v>900</v>
      </c>
      <c r="P1349">
        <v>17100</v>
      </c>
      <c r="Q1349" t="s">
        <v>60</v>
      </c>
    </row>
    <row r="1350" spans="1:17">
      <c r="A1350">
        <v>1349</v>
      </c>
      <c r="B1350">
        <v>1349</v>
      </c>
      <c r="C1350" s="12">
        <v>44589</v>
      </c>
      <c r="D1350">
        <v>91</v>
      </c>
      <c r="E1350">
        <v>9</v>
      </c>
      <c r="F1350">
        <v>3</v>
      </c>
      <c r="G1350" t="s">
        <v>45</v>
      </c>
      <c r="H1350" t="s">
        <v>20</v>
      </c>
      <c r="I1350" t="s">
        <v>31</v>
      </c>
      <c r="J1350" t="s">
        <v>17</v>
      </c>
      <c r="K1350">
        <v>9000</v>
      </c>
      <c r="L1350" t="s">
        <v>25</v>
      </c>
      <c r="M1350">
        <v>27000</v>
      </c>
      <c r="N1350" t="s">
        <v>56</v>
      </c>
      <c r="O1350">
        <v>1350</v>
      </c>
      <c r="P1350">
        <v>25650</v>
      </c>
      <c r="Q1350" t="s">
        <v>62</v>
      </c>
    </row>
    <row r="1351" spans="1:17">
      <c r="A1351">
        <v>1350</v>
      </c>
      <c r="B1351">
        <v>1350</v>
      </c>
      <c r="C1351" s="12">
        <v>44723</v>
      </c>
      <c r="D1351">
        <v>45</v>
      </c>
      <c r="E1351">
        <v>18</v>
      </c>
      <c r="F1351">
        <v>3</v>
      </c>
      <c r="G1351" t="s">
        <v>19</v>
      </c>
      <c r="H1351" t="s">
        <v>20</v>
      </c>
      <c r="I1351" t="s">
        <v>41</v>
      </c>
      <c r="J1351" t="s">
        <v>17</v>
      </c>
      <c r="K1351">
        <v>9000</v>
      </c>
      <c r="L1351" t="s">
        <v>18</v>
      </c>
      <c r="M1351">
        <v>27000</v>
      </c>
      <c r="N1351" t="s">
        <v>19</v>
      </c>
      <c r="O1351">
        <v>0</v>
      </c>
      <c r="P1351">
        <v>27000</v>
      </c>
      <c r="Q1351" t="s">
        <v>63</v>
      </c>
    </row>
    <row r="1352" spans="1:17">
      <c r="A1352">
        <v>1351</v>
      </c>
      <c r="B1352">
        <v>1351</v>
      </c>
      <c r="C1352" s="12">
        <v>44701</v>
      </c>
      <c r="D1352">
        <v>70</v>
      </c>
      <c r="E1352">
        <v>14</v>
      </c>
      <c r="F1352">
        <v>3</v>
      </c>
      <c r="G1352" t="s">
        <v>45</v>
      </c>
      <c r="H1352" t="s">
        <v>15</v>
      </c>
      <c r="I1352" t="s">
        <v>37</v>
      </c>
      <c r="J1352" t="s">
        <v>17</v>
      </c>
      <c r="K1352">
        <v>10000</v>
      </c>
      <c r="L1352" t="s">
        <v>18</v>
      </c>
      <c r="M1352">
        <v>30000</v>
      </c>
      <c r="N1352" t="s">
        <v>56</v>
      </c>
      <c r="O1352">
        <v>1500</v>
      </c>
      <c r="P1352">
        <v>28500</v>
      </c>
      <c r="Q1352" t="s">
        <v>64</v>
      </c>
    </row>
    <row r="1353" spans="1:17">
      <c r="A1353">
        <v>1352</v>
      </c>
      <c r="B1353">
        <v>1352</v>
      </c>
      <c r="C1353" s="12">
        <v>44683</v>
      </c>
      <c r="D1353">
        <v>33</v>
      </c>
      <c r="E1353">
        <v>10</v>
      </c>
      <c r="F1353">
        <v>1</v>
      </c>
      <c r="G1353" t="s">
        <v>22</v>
      </c>
      <c r="H1353" t="s">
        <v>20</v>
      </c>
      <c r="I1353" t="s">
        <v>32</v>
      </c>
      <c r="J1353" t="s">
        <v>17</v>
      </c>
      <c r="K1353">
        <v>9000</v>
      </c>
      <c r="L1353" t="s">
        <v>18</v>
      </c>
      <c r="M1353">
        <v>9000</v>
      </c>
      <c r="N1353" t="s">
        <v>56</v>
      </c>
      <c r="O1353">
        <v>450</v>
      </c>
      <c r="P1353">
        <v>8550</v>
      </c>
      <c r="Q1353" t="s">
        <v>64</v>
      </c>
    </row>
    <row r="1354" spans="1:17">
      <c r="A1354">
        <v>1353</v>
      </c>
      <c r="B1354">
        <v>1353</v>
      </c>
      <c r="C1354" s="12">
        <v>44604</v>
      </c>
      <c r="D1354">
        <v>69</v>
      </c>
      <c r="E1354">
        <v>13</v>
      </c>
      <c r="F1354">
        <v>3</v>
      </c>
      <c r="G1354" t="s">
        <v>22</v>
      </c>
      <c r="H1354" t="s">
        <v>20</v>
      </c>
      <c r="I1354" t="s">
        <v>36</v>
      </c>
      <c r="J1354" t="s">
        <v>17</v>
      </c>
      <c r="K1354">
        <v>10000</v>
      </c>
      <c r="L1354" t="s">
        <v>18</v>
      </c>
      <c r="M1354">
        <v>30000</v>
      </c>
      <c r="N1354" t="s">
        <v>56</v>
      </c>
      <c r="O1354">
        <v>1500</v>
      </c>
      <c r="P1354">
        <v>28500</v>
      </c>
      <c r="Q1354" t="s">
        <v>61</v>
      </c>
    </row>
    <row r="1355" spans="1:17">
      <c r="A1355">
        <v>1354</v>
      </c>
      <c r="B1355">
        <v>1354</v>
      </c>
      <c r="C1355" s="12">
        <v>44803</v>
      </c>
      <c r="D1355">
        <v>33</v>
      </c>
      <c r="E1355">
        <v>14</v>
      </c>
      <c r="F1355">
        <v>1</v>
      </c>
      <c r="G1355" t="s">
        <v>19</v>
      </c>
      <c r="H1355" t="s">
        <v>20</v>
      </c>
      <c r="I1355" t="s">
        <v>37</v>
      </c>
      <c r="J1355" t="s">
        <v>17</v>
      </c>
      <c r="K1355">
        <v>10000</v>
      </c>
      <c r="L1355" t="s">
        <v>18</v>
      </c>
      <c r="M1355">
        <v>10000</v>
      </c>
      <c r="N1355" t="s">
        <v>19</v>
      </c>
      <c r="O1355">
        <v>0</v>
      </c>
      <c r="P1355">
        <v>10000</v>
      </c>
      <c r="Q1355" t="s">
        <v>58</v>
      </c>
    </row>
    <row r="1356" spans="1:17">
      <c r="A1356">
        <v>1355</v>
      </c>
      <c r="B1356">
        <v>1355</v>
      </c>
      <c r="C1356" s="12">
        <v>44745</v>
      </c>
      <c r="D1356">
        <v>39</v>
      </c>
      <c r="E1356">
        <v>1</v>
      </c>
      <c r="F1356">
        <v>2</v>
      </c>
      <c r="G1356" t="s">
        <v>33</v>
      </c>
      <c r="H1356" t="s">
        <v>15</v>
      </c>
      <c r="I1356" t="s">
        <v>16</v>
      </c>
      <c r="J1356" t="s">
        <v>17</v>
      </c>
      <c r="K1356">
        <v>9000</v>
      </c>
      <c r="L1356" t="s">
        <v>18</v>
      </c>
      <c r="M1356">
        <v>18000</v>
      </c>
      <c r="N1356" t="s">
        <v>56</v>
      </c>
      <c r="O1356">
        <v>900</v>
      </c>
      <c r="P1356">
        <v>17100</v>
      </c>
      <c r="Q1356" t="s">
        <v>60</v>
      </c>
    </row>
    <row r="1357" spans="1:17">
      <c r="A1357">
        <v>1356</v>
      </c>
      <c r="B1357">
        <v>1356</v>
      </c>
      <c r="C1357" s="12">
        <v>44640</v>
      </c>
      <c r="D1357">
        <v>80</v>
      </c>
      <c r="E1357">
        <v>7</v>
      </c>
      <c r="F1357">
        <v>3</v>
      </c>
      <c r="G1357" t="s">
        <v>45</v>
      </c>
      <c r="H1357" t="s">
        <v>15</v>
      </c>
      <c r="I1357" t="s">
        <v>28</v>
      </c>
      <c r="J1357" t="s">
        <v>17</v>
      </c>
      <c r="K1357">
        <v>9000</v>
      </c>
      <c r="L1357" t="s">
        <v>25</v>
      </c>
      <c r="M1357">
        <v>27000</v>
      </c>
      <c r="N1357" t="s">
        <v>56</v>
      </c>
      <c r="O1357">
        <v>1350</v>
      </c>
      <c r="P1357">
        <v>25650</v>
      </c>
      <c r="Q1357" t="s">
        <v>59</v>
      </c>
    </row>
    <row r="1358" spans="1:17">
      <c r="A1358">
        <v>1357</v>
      </c>
      <c r="B1358">
        <v>1357</v>
      </c>
      <c r="C1358" s="12">
        <v>44700</v>
      </c>
      <c r="D1358">
        <v>34</v>
      </c>
      <c r="E1358">
        <v>3</v>
      </c>
      <c r="F1358">
        <v>1</v>
      </c>
      <c r="G1358" t="s">
        <v>30</v>
      </c>
      <c r="H1358" t="s">
        <v>15</v>
      </c>
      <c r="I1358" t="s">
        <v>23</v>
      </c>
      <c r="J1358" t="s">
        <v>17</v>
      </c>
      <c r="K1358">
        <v>9000</v>
      </c>
      <c r="L1358" t="s">
        <v>18</v>
      </c>
      <c r="M1358">
        <v>9000</v>
      </c>
      <c r="N1358" t="s">
        <v>56</v>
      </c>
      <c r="O1358">
        <v>450</v>
      </c>
      <c r="P1358">
        <v>8550</v>
      </c>
      <c r="Q1358" t="s">
        <v>64</v>
      </c>
    </row>
    <row r="1359" spans="1:17">
      <c r="A1359">
        <v>1358</v>
      </c>
      <c r="B1359">
        <v>1358</v>
      </c>
      <c r="C1359" s="12">
        <v>44702</v>
      </c>
      <c r="D1359">
        <v>40</v>
      </c>
      <c r="E1359">
        <v>9</v>
      </c>
      <c r="F1359">
        <v>2</v>
      </c>
      <c r="G1359" t="s">
        <v>19</v>
      </c>
      <c r="H1359" t="s">
        <v>20</v>
      </c>
      <c r="I1359" t="s">
        <v>31</v>
      </c>
      <c r="J1359" t="s">
        <v>17</v>
      </c>
      <c r="K1359">
        <v>9000</v>
      </c>
      <c r="L1359" t="s">
        <v>25</v>
      </c>
      <c r="M1359">
        <v>18000</v>
      </c>
      <c r="N1359" t="s">
        <v>19</v>
      </c>
      <c r="O1359">
        <v>0</v>
      </c>
      <c r="P1359">
        <v>18000</v>
      </c>
      <c r="Q1359" t="s">
        <v>64</v>
      </c>
    </row>
    <row r="1360" spans="1:17">
      <c r="A1360">
        <v>1359</v>
      </c>
      <c r="B1360">
        <v>1359</v>
      </c>
      <c r="C1360" s="12">
        <v>44659</v>
      </c>
      <c r="D1360">
        <v>73</v>
      </c>
      <c r="E1360">
        <v>10</v>
      </c>
      <c r="F1360">
        <v>3</v>
      </c>
      <c r="G1360" t="s">
        <v>19</v>
      </c>
      <c r="H1360" t="s">
        <v>15</v>
      </c>
      <c r="I1360" t="s">
        <v>32</v>
      </c>
      <c r="J1360" t="s">
        <v>17</v>
      </c>
      <c r="K1360">
        <v>9000</v>
      </c>
      <c r="L1360" t="s">
        <v>18</v>
      </c>
      <c r="M1360">
        <v>27000</v>
      </c>
      <c r="N1360" t="s">
        <v>19</v>
      </c>
      <c r="O1360">
        <v>0</v>
      </c>
      <c r="P1360">
        <v>27000</v>
      </c>
      <c r="Q1360" t="s">
        <v>57</v>
      </c>
    </row>
    <row r="1361" spans="1:17">
      <c r="A1361">
        <v>1360</v>
      </c>
      <c r="B1361">
        <v>1360</v>
      </c>
      <c r="C1361" s="12">
        <v>44619</v>
      </c>
      <c r="D1361">
        <v>39</v>
      </c>
      <c r="E1361">
        <v>3</v>
      </c>
      <c r="F1361">
        <v>3</v>
      </c>
      <c r="G1361" t="s">
        <v>33</v>
      </c>
      <c r="H1361" t="s">
        <v>15</v>
      </c>
      <c r="I1361" t="s">
        <v>23</v>
      </c>
      <c r="J1361" t="s">
        <v>17</v>
      </c>
      <c r="K1361">
        <v>9000</v>
      </c>
      <c r="L1361" t="s">
        <v>18</v>
      </c>
      <c r="M1361">
        <v>27000</v>
      </c>
      <c r="N1361" t="s">
        <v>56</v>
      </c>
      <c r="O1361">
        <v>1350</v>
      </c>
      <c r="P1361">
        <v>25650</v>
      </c>
      <c r="Q1361" t="s">
        <v>61</v>
      </c>
    </row>
    <row r="1362" spans="1:17">
      <c r="A1362">
        <v>1361</v>
      </c>
      <c r="B1362">
        <v>1361</v>
      </c>
      <c r="C1362" s="12">
        <v>44592</v>
      </c>
      <c r="D1362">
        <v>1</v>
      </c>
      <c r="E1362">
        <v>16</v>
      </c>
      <c r="F1362">
        <v>2</v>
      </c>
      <c r="G1362" t="s">
        <v>19</v>
      </c>
      <c r="H1362" t="s">
        <v>15</v>
      </c>
      <c r="I1362" t="s">
        <v>39</v>
      </c>
      <c r="J1362" t="s">
        <v>17</v>
      </c>
      <c r="K1362">
        <v>10000</v>
      </c>
      <c r="L1362" t="s">
        <v>18</v>
      </c>
      <c r="M1362">
        <v>20000</v>
      </c>
      <c r="N1362" t="s">
        <v>19</v>
      </c>
      <c r="O1362">
        <v>0</v>
      </c>
      <c r="P1362">
        <v>20000</v>
      </c>
      <c r="Q1362" t="s">
        <v>62</v>
      </c>
    </row>
    <row r="1363" spans="1:17">
      <c r="A1363">
        <v>1362</v>
      </c>
      <c r="B1363">
        <v>1362</v>
      </c>
      <c r="C1363" s="12">
        <v>44569</v>
      </c>
      <c r="D1363">
        <v>85</v>
      </c>
      <c r="E1363">
        <v>7</v>
      </c>
      <c r="F1363">
        <v>1</v>
      </c>
      <c r="G1363" t="s">
        <v>33</v>
      </c>
      <c r="H1363" t="s">
        <v>15</v>
      </c>
      <c r="I1363" t="s">
        <v>28</v>
      </c>
      <c r="J1363" t="s">
        <v>17</v>
      </c>
      <c r="K1363">
        <v>9000</v>
      </c>
      <c r="L1363" t="s">
        <v>25</v>
      </c>
      <c r="M1363">
        <v>9000</v>
      </c>
      <c r="N1363" t="s">
        <v>56</v>
      </c>
      <c r="O1363">
        <v>450</v>
      </c>
      <c r="P1363">
        <v>8550</v>
      </c>
      <c r="Q1363" t="s">
        <v>62</v>
      </c>
    </row>
    <row r="1364" spans="1:17">
      <c r="A1364">
        <v>1363</v>
      </c>
      <c r="B1364">
        <v>1363</v>
      </c>
      <c r="C1364" s="12">
        <v>44567</v>
      </c>
      <c r="D1364">
        <v>10</v>
      </c>
      <c r="E1364">
        <v>2</v>
      </c>
      <c r="F1364">
        <v>1</v>
      </c>
      <c r="G1364" t="s">
        <v>22</v>
      </c>
      <c r="H1364" t="s">
        <v>20</v>
      </c>
      <c r="I1364" t="s">
        <v>21</v>
      </c>
      <c r="J1364" t="s">
        <v>17</v>
      </c>
      <c r="K1364">
        <v>9000</v>
      </c>
      <c r="L1364" t="s">
        <v>18</v>
      </c>
      <c r="M1364">
        <v>9000</v>
      </c>
      <c r="N1364" t="s">
        <v>56</v>
      </c>
      <c r="O1364">
        <v>450</v>
      </c>
      <c r="P1364">
        <v>8550</v>
      </c>
      <c r="Q1364" t="s">
        <v>62</v>
      </c>
    </row>
    <row r="1365" spans="1:17">
      <c r="A1365">
        <v>1364</v>
      </c>
      <c r="B1365">
        <v>1364</v>
      </c>
      <c r="C1365" s="12">
        <v>44636</v>
      </c>
      <c r="D1365">
        <v>5</v>
      </c>
      <c r="E1365">
        <v>8</v>
      </c>
      <c r="F1365">
        <v>1</v>
      </c>
      <c r="G1365" t="s">
        <v>33</v>
      </c>
      <c r="H1365" t="s">
        <v>15</v>
      </c>
      <c r="I1365" t="s">
        <v>29</v>
      </c>
      <c r="J1365" t="s">
        <v>17</v>
      </c>
      <c r="K1365">
        <v>9000</v>
      </c>
      <c r="L1365" t="s">
        <v>25</v>
      </c>
      <c r="M1365">
        <v>9000</v>
      </c>
      <c r="N1365" t="s">
        <v>56</v>
      </c>
      <c r="O1365">
        <v>450</v>
      </c>
      <c r="P1365">
        <v>8550</v>
      </c>
      <c r="Q1365" t="s">
        <v>59</v>
      </c>
    </row>
    <row r="1366" spans="1:17">
      <c r="A1366">
        <v>1365</v>
      </c>
      <c r="B1366">
        <v>1365</v>
      </c>
      <c r="C1366" s="12">
        <v>44607</v>
      </c>
      <c r="D1366">
        <v>7</v>
      </c>
      <c r="E1366">
        <v>7</v>
      </c>
      <c r="F1366">
        <v>2</v>
      </c>
      <c r="G1366" t="s">
        <v>45</v>
      </c>
      <c r="H1366" t="s">
        <v>20</v>
      </c>
      <c r="I1366" t="s">
        <v>28</v>
      </c>
      <c r="J1366" t="s">
        <v>17</v>
      </c>
      <c r="K1366">
        <v>9000</v>
      </c>
      <c r="L1366" t="s">
        <v>25</v>
      </c>
      <c r="M1366">
        <v>18000</v>
      </c>
      <c r="N1366" t="s">
        <v>56</v>
      </c>
      <c r="O1366">
        <v>900</v>
      </c>
      <c r="P1366">
        <v>17100</v>
      </c>
      <c r="Q1366" t="s">
        <v>61</v>
      </c>
    </row>
    <row r="1367" spans="1:17">
      <c r="A1367">
        <v>1366</v>
      </c>
      <c r="B1367">
        <v>1366</v>
      </c>
      <c r="C1367" s="12">
        <v>44700</v>
      </c>
      <c r="D1367">
        <v>51</v>
      </c>
      <c r="E1367">
        <v>13</v>
      </c>
      <c r="F1367">
        <v>1</v>
      </c>
      <c r="G1367" t="s">
        <v>22</v>
      </c>
      <c r="H1367" t="s">
        <v>15</v>
      </c>
      <c r="I1367" t="s">
        <v>36</v>
      </c>
      <c r="J1367" t="s">
        <v>17</v>
      </c>
      <c r="K1367">
        <v>10000</v>
      </c>
      <c r="L1367" t="s">
        <v>18</v>
      </c>
      <c r="M1367">
        <v>10000</v>
      </c>
      <c r="N1367" t="s">
        <v>56</v>
      </c>
      <c r="O1367">
        <v>500</v>
      </c>
      <c r="P1367">
        <v>9500</v>
      </c>
      <c r="Q1367" t="s">
        <v>64</v>
      </c>
    </row>
    <row r="1368" spans="1:17">
      <c r="A1368">
        <v>1367</v>
      </c>
      <c r="B1368">
        <v>1367</v>
      </c>
      <c r="C1368" s="12">
        <v>44786</v>
      </c>
      <c r="D1368">
        <v>81</v>
      </c>
      <c r="E1368">
        <v>18</v>
      </c>
      <c r="F1368">
        <v>1</v>
      </c>
      <c r="G1368" t="s">
        <v>30</v>
      </c>
      <c r="H1368" t="s">
        <v>15</v>
      </c>
      <c r="I1368" t="s">
        <v>41</v>
      </c>
      <c r="J1368" t="s">
        <v>17</v>
      </c>
      <c r="K1368">
        <v>9000</v>
      </c>
      <c r="L1368" t="s">
        <v>18</v>
      </c>
      <c r="M1368">
        <v>9000</v>
      </c>
      <c r="N1368" t="s">
        <v>56</v>
      </c>
      <c r="O1368">
        <v>450</v>
      </c>
      <c r="P1368">
        <v>8550</v>
      </c>
      <c r="Q1368" t="s">
        <v>58</v>
      </c>
    </row>
    <row r="1369" spans="1:17">
      <c r="A1369">
        <v>1368</v>
      </c>
      <c r="B1369">
        <v>1368</v>
      </c>
      <c r="C1369" s="12">
        <v>44638</v>
      </c>
      <c r="D1369">
        <v>90</v>
      </c>
      <c r="E1369">
        <v>15</v>
      </c>
      <c r="F1369">
        <v>3</v>
      </c>
      <c r="G1369" t="s">
        <v>22</v>
      </c>
      <c r="H1369" t="s">
        <v>20</v>
      </c>
      <c r="I1369" t="s">
        <v>38</v>
      </c>
      <c r="J1369" t="s">
        <v>17</v>
      </c>
      <c r="K1369">
        <v>10000</v>
      </c>
      <c r="L1369" t="s">
        <v>18</v>
      </c>
      <c r="M1369">
        <v>30000</v>
      </c>
      <c r="N1369" t="s">
        <v>56</v>
      </c>
      <c r="O1369">
        <v>1500</v>
      </c>
      <c r="P1369">
        <v>28500</v>
      </c>
      <c r="Q1369" t="s">
        <v>59</v>
      </c>
    </row>
    <row r="1370" spans="1:17">
      <c r="A1370">
        <v>1369</v>
      </c>
      <c r="B1370">
        <v>1369</v>
      </c>
      <c r="C1370" s="12">
        <v>44718</v>
      </c>
      <c r="D1370">
        <v>69</v>
      </c>
      <c r="E1370">
        <v>16</v>
      </c>
      <c r="F1370">
        <v>1</v>
      </c>
      <c r="G1370" t="s">
        <v>14</v>
      </c>
      <c r="H1370" t="s">
        <v>15</v>
      </c>
      <c r="I1370" t="s">
        <v>39</v>
      </c>
      <c r="J1370" t="s">
        <v>17</v>
      </c>
      <c r="K1370">
        <v>10000</v>
      </c>
      <c r="L1370" t="s">
        <v>18</v>
      </c>
      <c r="M1370">
        <v>10000</v>
      </c>
      <c r="N1370" t="s">
        <v>56</v>
      </c>
      <c r="O1370">
        <v>500</v>
      </c>
      <c r="P1370">
        <v>9500</v>
      </c>
      <c r="Q1370" t="s">
        <v>63</v>
      </c>
    </row>
    <row r="1371" spans="1:17">
      <c r="A1371">
        <v>1370</v>
      </c>
      <c r="B1371">
        <v>1370</v>
      </c>
      <c r="C1371" s="12">
        <v>44570</v>
      </c>
      <c r="D1371">
        <v>12</v>
      </c>
      <c r="E1371">
        <v>9</v>
      </c>
      <c r="F1371">
        <v>1</v>
      </c>
      <c r="G1371" t="s">
        <v>33</v>
      </c>
      <c r="H1371" t="s">
        <v>15</v>
      </c>
      <c r="I1371" t="s">
        <v>31</v>
      </c>
      <c r="J1371" t="s">
        <v>17</v>
      </c>
      <c r="K1371">
        <v>9000</v>
      </c>
      <c r="L1371" t="s">
        <v>25</v>
      </c>
      <c r="M1371">
        <v>9000</v>
      </c>
      <c r="N1371" t="s">
        <v>56</v>
      </c>
      <c r="O1371">
        <v>450</v>
      </c>
      <c r="P1371">
        <v>8550</v>
      </c>
      <c r="Q1371" t="s">
        <v>62</v>
      </c>
    </row>
    <row r="1372" spans="1:17">
      <c r="A1372">
        <v>1371</v>
      </c>
      <c r="B1372">
        <v>1371</v>
      </c>
      <c r="C1372" s="12">
        <v>44716</v>
      </c>
      <c r="D1372">
        <v>89</v>
      </c>
      <c r="E1372">
        <v>13</v>
      </c>
      <c r="F1372">
        <v>1</v>
      </c>
      <c r="G1372" t="s">
        <v>30</v>
      </c>
      <c r="H1372" t="s">
        <v>20</v>
      </c>
      <c r="I1372" t="s">
        <v>36</v>
      </c>
      <c r="J1372" t="s">
        <v>17</v>
      </c>
      <c r="K1372">
        <v>10000</v>
      </c>
      <c r="L1372" t="s">
        <v>18</v>
      </c>
      <c r="M1372">
        <v>10000</v>
      </c>
      <c r="N1372" t="s">
        <v>56</v>
      </c>
      <c r="O1372">
        <v>500</v>
      </c>
      <c r="P1372">
        <v>9500</v>
      </c>
      <c r="Q1372" t="s">
        <v>63</v>
      </c>
    </row>
    <row r="1373" spans="1:17">
      <c r="A1373">
        <v>1372</v>
      </c>
      <c r="B1373">
        <v>1372</v>
      </c>
      <c r="C1373" s="12">
        <v>44629</v>
      </c>
      <c r="D1373">
        <v>35</v>
      </c>
      <c r="E1373">
        <v>2</v>
      </c>
      <c r="F1373">
        <v>2</v>
      </c>
      <c r="G1373" t="s">
        <v>19</v>
      </c>
      <c r="H1373" t="s">
        <v>15</v>
      </c>
      <c r="I1373" t="s">
        <v>21</v>
      </c>
      <c r="J1373" t="s">
        <v>17</v>
      </c>
      <c r="K1373">
        <v>9000</v>
      </c>
      <c r="L1373" t="s">
        <v>18</v>
      </c>
      <c r="M1373">
        <v>18000</v>
      </c>
      <c r="N1373" t="s">
        <v>19</v>
      </c>
      <c r="O1373">
        <v>0</v>
      </c>
      <c r="P1373">
        <v>18000</v>
      </c>
      <c r="Q1373" t="s">
        <v>59</v>
      </c>
    </row>
    <row r="1374" spans="1:17">
      <c r="A1374">
        <v>1373</v>
      </c>
      <c r="B1374">
        <v>1373</v>
      </c>
      <c r="C1374" s="12">
        <v>44655</v>
      </c>
      <c r="D1374">
        <v>65</v>
      </c>
      <c r="E1374">
        <v>4</v>
      </c>
      <c r="F1374">
        <v>1</v>
      </c>
      <c r="G1374" t="s">
        <v>30</v>
      </c>
      <c r="H1374" t="s">
        <v>20</v>
      </c>
      <c r="I1374" t="s">
        <v>24</v>
      </c>
      <c r="J1374" t="s">
        <v>17</v>
      </c>
      <c r="K1374">
        <v>9000</v>
      </c>
      <c r="L1374" t="s">
        <v>25</v>
      </c>
      <c r="M1374">
        <v>9000</v>
      </c>
      <c r="N1374" t="s">
        <v>56</v>
      </c>
      <c r="O1374">
        <v>450</v>
      </c>
      <c r="P1374">
        <v>8550</v>
      </c>
      <c r="Q1374" t="s">
        <v>57</v>
      </c>
    </row>
    <row r="1375" spans="1:17">
      <c r="A1375">
        <v>1374</v>
      </c>
      <c r="B1375">
        <v>1374</v>
      </c>
      <c r="C1375" s="12">
        <v>44727</v>
      </c>
      <c r="D1375">
        <v>83</v>
      </c>
      <c r="E1375">
        <v>10</v>
      </c>
      <c r="F1375">
        <v>2</v>
      </c>
      <c r="G1375" t="s">
        <v>45</v>
      </c>
      <c r="H1375" t="s">
        <v>15</v>
      </c>
      <c r="I1375" t="s">
        <v>32</v>
      </c>
      <c r="J1375" t="s">
        <v>17</v>
      </c>
      <c r="K1375">
        <v>9000</v>
      </c>
      <c r="L1375" t="s">
        <v>18</v>
      </c>
      <c r="M1375">
        <v>18000</v>
      </c>
      <c r="N1375" t="s">
        <v>56</v>
      </c>
      <c r="O1375">
        <v>900</v>
      </c>
      <c r="P1375">
        <v>17100</v>
      </c>
      <c r="Q1375" t="s">
        <v>63</v>
      </c>
    </row>
    <row r="1376" spans="1:17">
      <c r="A1376">
        <v>1375</v>
      </c>
      <c r="B1376">
        <v>1375</v>
      </c>
      <c r="C1376" s="12">
        <v>44607</v>
      </c>
      <c r="D1376">
        <v>14</v>
      </c>
      <c r="E1376">
        <v>3</v>
      </c>
      <c r="F1376">
        <v>3</v>
      </c>
      <c r="G1376" t="s">
        <v>14</v>
      </c>
      <c r="H1376" t="s">
        <v>20</v>
      </c>
      <c r="I1376" t="s">
        <v>23</v>
      </c>
      <c r="J1376" t="s">
        <v>17</v>
      </c>
      <c r="K1376">
        <v>9000</v>
      </c>
      <c r="L1376" t="s">
        <v>18</v>
      </c>
      <c r="M1376">
        <v>27000</v>
      </c>
      <c r="N1376" t="s">
        <v>56</v>
      </c>
      <c r="O1376">
        <v>1350</v>
      </c>
      <c r="P1376">
        <v>25650</v>
      </c>
      <c r="Q1376" t="s">
        <v>61</v>
      </c>
    </row>
    <row r="1377" spans="1:17">
      <c r="A1377">
        <v>1376</v>
      </c>
      <c r="B1377">
        <v>1376</v>
      </c>
      <c r="C1377" s="12">
        <v>44774</v>
      </c>
      <c r="D1377">
        <v>82</v>
      </c>
      <c r="E1377">
        <v>10</v>
      </c>
      <c r="F1377">
        <v>1</v>
      </c>
      <c r="G1377" t="s">
        <v>33</v>
      </c>
      <c r="H1377" t="s">
        <v>20</v>
      </c>
      <c r="I1377" t="s">
        <v>32</v>
      </c>
      <c r="J1377" t="s">
        <v>17</v>
      </c>
      <c r="K1377">
        <v>9000</v>
      </c>
      <c r="L1377" t="s">
        <v>18</v>
      </c>
      <c r="M1377">
        <v>9000</v>
      </c>
      <c r="N1377" t="s">
        <v>56</v>
      </c>
      <c r="O1377">
        <v>450</v>
      </c>
      <c r="P1377">
        <v>8550</v>
      </c>
      <c r="Q1377" t="s">
        <v>58</v>
      </c>
    </row>
    <row r="1378" spans="1:17">
      <c r="A1378">
        <v>1377</v>
      </c>
      <c r="B1378">
        <v>1377</v>
      </c>
      <c r="C1378" s="12">
        <v>44673</v>
      </c>
      <c r="D1378">
        <v>60</v>
      </c>
      <c r="E1378">
        <v>17</v>
      </c>
      <c r="F1378">
        <v>1</v>
      </c>
      <c r="G1378" t="s">
        <v>22</v>
      </c>
      <c r="H1378" t="s">
        <v>20</v>
      </c>
      <c r="I1378" t="s">
        <v>40</v>
      </c>
      <c r="J1378" t="s">
        <v>17</v>
      </c>
      <c r="K1378">
        <v>10000</v>
      </c>
      <c r="L1378" t="s">
        <v>18</v>
      </c>
      <c r="M1378">
        <v>10000</v>
      </c>
      <c r="N1378" t="s">
        <v>56</v>
      </c>
      <c r="O1378">
        <v>500</v>
      </c>
      <c r="P1378">
        <v>9500</v>
      </c>
      <c r="Q1378" t="s">
        <v>57</v>
      </c>
    </row>
    <row r="1379" spans="1:17">
      <c r="A1379">
        <v>1378</v>
      </c>
      <c r="B1379">
        <v>1378</v>
      </c>
      <c r="C1379" s="12">
        <v>44672</v>
      </c>
      <c r="D1379">
        <v>26</v>
      </c>
      <c r="E1379">
        <v>2</v>
      </c>
      <c r="F1379">
        <v>2</v>
      </c>
      <c r="G1379" t="s">
        <v>45</v>
      </c>
      <c r="H1379" t="s">
        <v>15</v>
      </c>
      <c r="I1379" t="s">
        <v>21</v>
      </c>
      <c r="J1379" t="s">
        <v>17</v>
      </c>
      <c r="K1379">
        <v>9000</v>
      </c>
      <c r="L1379" t="s">
        <v>18</v>
      </c>
      <c r="M1379">
        <v>18000</v>
      </c>
      <c r="N1379" t="s">
        <v>56</v>
      </c>
      <c r="O1379">
        <v>900</v>
      </c>
      <c r="P1379">
        <v>17100</v>
      </c>
      <c r="Q1379" t="s">
        <v>57</v>
      </c>
    </row>
    <row r="1380" spans="1:17">
      <c r="A1380">
        <v>1379</v>
      </c>
      <c r="B1380">
        <v>1379</v>
      </c>
      <c r="C1380" s="12">
        <v>44700</v>
      </c>
      <c r="D1380">
        <v>99</v>
      </c>
      <c r="E1380">
        <v>10</v>
      </c>
      <c r="F1380">
        <v>3</v>
      </c>
      <c r="G1380" t="s">
        <v>33</v>
      </c>
      <c r="H1380" t="s">
        <v>20</v>
      </c>
      <c r="I1380" t="s">
        <v>32</v>
      </c>
      <c r="J1380" t="s">
        <v>17</v>
      </c>
      <c r="K1380">
        <v>9000</v>
      </c>
      <c r="L1380" t="s">
        <v>18</v>
      </c>
      <c r="M1380">
        <v>27000</v>
      </c>
      <c r="N1380" t="s">
        <v>56</v>
      </c>
      <c r="O1380">
        <v>1350</v>
      </c>
      <c r="P1380">
        <v>25650</v>
      </c>
      <c r="Q1380" t="s">
        <v>64</v>
      </c>
    </row>
    <row r="1381" spans="1:17">
      <c r="A1381">
        <v>1380</v>
      </c>
      <c r="B1381">
        <v>1380</v>
      </c>
      <c r="C1381" s="12">
        <v>44749</v>
      </c>
      <c r="D1381">
        <v>95</v>
      </c>
      <c r="E1381">
        <v>3</v>
      </c>
      <c r="F1381">
        <v>2</v>
      </c>
      <c r="G1381" t="s">
        <v>45</v>
      </c>
      <c r="H1381" t="s">
        <v>15</v>
      </c>
      <c r="I1381" t="s">
        <v>23</v>
      </c>
      <c r="J1381" t="s">
        <v>17</v>
      </c>
      <c r="K1381">
        <v>9000</v>
      </c>
      <c r="L1381" t="s">
        <v>18</v>
      </c>
      <c r="M1381">
        <v>18000</v>
      </c>
      <c r="N1381" t="s">
        <v>56</v>
      </c>
      <c r="O1381">
        <v>900</v>
      </c>
      <c r="P1381">
        <v>17100</v>
      </c>
      <c r="Q1381" t="s">
        <v>60</v>
      </c>
    </row>
    <row r="1382" spans="1:17">
      <c r="A1382">
        <v>1381</v>
      </c>
      <c r="B1382">
        <v>1381</v>
      </c>
      <c r="C1382" s="12">
        <v>44645</v>
      </c>
      <c r="D1382">
        <v>70</v>
      </c>
      <c r="E1382">
        <v>4</v>
      </c>
      <c r="F1382">
        <v>1</v>
      </c>
      <c r="G1382" t="s">
        <v>30</v>
      </c>
      <c r="H1382" t="s">
        <v>20</v>
      </c>
      <c r="I1382" t="s">
        <v>24</v>
      </c>
      <c r="J1382" t="s">
        <v>17</v>
      </c>
      <c r="K1382">
        <v>9000</v>
      </c>
      <c r="L1382" t="s">
        <v>25</v>
      </c>
      <c r="M1382">
        <v>9000</v>
      </c>
      <c r="N1382" t="s">
        <v>56</v>
      </c>
      <c r="O1382">
        <v>450</v>
      </c>
      <c r="P1382">
        <v>8550</v>
      </c>
      <c r="Q1382" t="s">
        <v>59</v>
      </c>
    </row>
    <row r="1383" spans="1:17">
      <c r="A1383">
        <v>1382</v>
      </c>
      <c r="B1383">
        <v>1382</v>
      </c>
      <c r="C1383" s="12">
        <v>44633</v>
      </c>
      <c r="D1383">
        <v>33</v>
      </c>
      <c r="E1383">
        <v>16</v>
      </c>
      <c r="F1383">
        <v>2</v>
      </c>
      <c r="G1383" t="s">
        <v>14</v>
      </c>
      <c r="H1383" t="s">
        <v>20</v>
      </c>
      <c r="I1383" t="s">
        <v>39</v>
      </c>
      <c r="J1383" t="s">
        <v>17</v>
      </c>
      <c r="K1383">
        <v>10000</v>
      </c>
      <c r="L1383" t="s">
        <v>18</v>
      </c>
      <c r="M1383">
        <v>20000</v>
      </c>
      <c r="N1383" t="s">
        <v>56</v>
      </c>
      <c r="O1383">
        <v>1000</v>
      </c>
      <c r="P1383">
        <v>19000</v>
      </c>
      <c r="Q1383" t="s">
        <v>59</v>
      </c>
    </row>
    <row r="1384" spans="1:17">
      <c r="A1384">
        <v>1383</v>
      </c>
      <c r="B1384">
        <v>1383</v>
      </c>
      <c r="C1384" s="12">
        <v>44571</v>
      </c>
      <c r="D1384">
        <v>40</v>
      </c>
      <c r="E1384">
        <v>12</v>
      </c>
      <c r="F1384">
        <v>3</v>
      </c>
      <c r="G1384" t="s">
        <v>14</v>
      </c>
      <c r="H1384" t="s">
        <v>20</v>
      </c>
      <c r="I1384" t="s">
        <v>35</v>
      </c>
      <c r="J1384" t="s">
        <v>17</v>
      </c>
      <c r="K1384">
        <v>10000</v>
      </c>
      <c r="L1384" t="s">
        <v>18</v>
      </c>
      <c r="M1384">
        <v>30000</v>
      </c>
      <c r="N1384" t="s">
        <v>56</v>
      </c>
      <c r="O1384">
        <v>1500</v>
      </c>
      <c r="P1384">
        <v>28500</v>
      </c>
      <c r="Q1384" t="s">
        <v>62</v>
      </c>
    </row>
    <row r="1385" spans="1:17">
      <c r="A1385">
        <v>1384</v>
      </c>
      <c r="B1385">
        <v>1384</v>
      </c>
      <c r="C1385" s="12">
        <v>44621</v>
      </c>
      <c r="D1385">
        <v>4</v>
      </c>
      <c r="E1385">
        <v>13</v>
      </c>
      <c r="F1385">
        <v>3</v>
      </c>
      <c r="G1385" t="s">
        <v>22</v>
      </c>
      <c r="H1385" t="s">
        <v>20</v>
      </c>
      <c r="I1385" t="s">
        <v>36</v>
      </c>
      <c r="J1385" t="s">
        <v>17</v>
      </c>
      <c r="K1385">
        <v>10000</v>
      </c>
      <c r="L1385" t="s">
        <v>18</v>
      </c>
      <c r="M1385">
        <v>30000</v>
      </c>
      <c r="N1385" t="s">
        <v>56</v>
      </c>
      <c r="O1385">
        <v>1500</v>
      </c>
      <c r="P1385">
        <v>28500</v>
      </c>
      <c r="Q1385" t="s">
        <v>59</v>
      </c>
    </row>
    <row r="1386" spans="1:17">
      <c r="A1386">
        <v>1385</v>
      </c>
      <c r="B1386">
        <v>1385</v>
      </c>
      <c r="C1386" s="12">
        <v>44696</v>
      </c>
      <c r="D1386">
        <v>24</v>
      </c>
      <c r="E1386">
        <v>1</v>
      </c>
      <c r="F1386">
        <v>3</v>
      </c>
      <c r="G1386" t="s">
        <v>33</v>
      </c>
      <c r="H1386" t="s">
        <v>20</v>
      </c>
      <c r="I1386" t="s">
        <v>16</v>
      </c>
      <c r="J1386" t="s">
        <v>17</v>
      </c>
      <c r="K1386">
        <v>9000</v>
      </c>
      <c r="L1386" t="s">
        <v>18</v>
      </c>
      <c r="M1386">
        <v>27000</v>
      </c>
      <c r="N1386" t="s">
        <v>56</v>
      </c>
      <c r="O1386">
        <v>1350</v>
      </c>
      <c r="P1386">
        <v>25650</v>
      </c>
      <c r="Q1386" t="s">
        <v>64</v>
      </c>
    </row>
    <row r="1387" spans="1:17">
      <c r="A1387">
        <v>1386</v>
      </c>
      <c r="B1387">
        <v>1386</v>
      </c>
      <c r="C1387" s="12">
        <v>44621</v>
      </c>
      <c r="D1387">
        <v>17</v>
      </c>
      <c r="E1387">
        <v>1</v>
      </c>
      <c r="F1387">
        <v>2</v>
      </c>
      <c r="G1387" t="s">
        <v>30</v>
      </c>
      <c r="H1387" t="s">
        <v>20</v>
      </c>
      <c r="I1387" t="s">
        <v>16</v>
      </c>
      <c r="J1387" t="s">
        <v>17</v>
      </c>
      <c r="K1387">
        <v>9000</v>
      </c>
      <c r="L1387" t="s">
        <v>18</v>
      </c>
      <c r="M1387">
        <v>18000</v>
      </c>
      <c r="N1387" t="s">
        <v>56</v>
      </c>
      <c r="O1387">
        <v>900</v>
      </c>
      <c r="P1387">
        <v>17100</v>
      </c>
      <c r="Q1387" t="s">
        <v>59</v>
      </c>
    </row>
    <row r="1388" spans="1:17">
      <c r="A1388">
        <v>1387</v>
      </c>
      <c r="B1388">
        <v>1387</v>
      </c>
      <c r="C1388" s="12">
        <v>44729</v>
      </c>
      <c r="D1388">
        <v>84</v>
      </c>
      <c r="E1388">
        <v>2</v>
      </c>
      <c r="F1388">
        <v>1</v>
      </c>
      <c r="G1388" t="s">
        <v>33</v>
      </c>
      <c r="H1388" t="s">
        <v>20</v>
      </c>
      <c r="I1388" t="s">
        <v>21</v>
      </c>
      <c r="J1388" t="s">
        <v>17</v>
      </c>
      <c r="K1388">
        <v>9000</v>
      </c>
      <c r="L1388" t="s">
        <v>18</v>
      </c>
      <c r="M1388">
        <v>9000</v>
      </c>
      <c r="N1388" t="s">
        <v>56</v>
      </c>
      <c r="O1388">
        <v>450</v>
      </c>
      <c r="P1388">
        <v>8550</v>
      </c>
      <c r="Q1388" t="s">
        <v>63</v>
      </c>
    </row>
    <row r="1389" spans="1:17">
      <c r="A1389">
        <v>1388</v>
      </c>
      <c r="B1389">
        <v>1388</v>
      </c>
      <c r="C1389" s="12">
        <v>44784</v>
      </c>
      <c r="D1389">
        <v>94</v>
      </c>
      <c r="E1389">
        <v>5</v>
      </c>
      <c r="F1389">
        <v>1</v>
      </c>
      <c r="G1389" t="s">
        <v>30</v>
      </c>
      <c r="H1389" t="s">
        <v>20</v>
      </c>
      <c r="I1389" t="s">
        <v>26</v>
      </c>
      <c r="J1389" t="s">
        <v>17</v>
      </c>
      <c r="K1389">
        <v>9000</v>
      </c>
      <c r="L1389" t="s">
        <v>25</v>
      </c>
      <c r="M1389">
        <v>9000</v>
      </c>
      <c r="N1389" t="s">
        <v>56</v>
      </c>
      <c r="O1389">
        <v>450</v>
      </c>
      <c r="P1389">
        <v>8550</v>
      </c>
      <c r="Q1389" t="s">
        <v>58</v>
      </c>
    </row>
    <row r="1390" spans="1:17">
      <c r="A1390">
        <v>1389</v>
      </c>
      <c r="B1390">
        <v>1389</v>
      </c>
      <c r="C1390" s="12">
        <v>44718</v>
      </c>
      <c r="D1390">
        <v>80</v>
      </c>
      <c r="E1390">
        <v>13</v>
      </c>
      <c r="F1390">
        <v>3</v>
      </c>
      <c r="G1390" t="s">
        <v>45</v>
      </c>
      <c r="H1390" t="s">
        <v>20</v>
      </c>
      <c r="I1390" t="s">
        <v>36</v>
      </c>
      <c r="J1390" t="s">
        <v>17</v>
      </c>
      <c r="K1390">
        <v>10000</v>
      </c>
      <c r="L1390" t="s">
        <v>18</v>
      </c>
      <c r="M1390">
        <v>30000</v>
      </c>
      <c r="N1390" t="s">
        <v>56</v>
      </c>
      <c r="O1390">
        <v>1500</v>
      </c>
      <c r="P1390">
        <v>28500</v>
      </c>
      <c r="Q1390" t="s">
        <v>63</v>
      </c>
    </row>
    <row r="1391" spans="1:17">
      <c r="A1391">
        <v>1390</v>
      </c>
      <c r="B1391">
        <v>1390</v>
      </c>
      <c r="C1391" s="12">
        <v>44786</v>
      </c>
      <c r="D1391">
        <v>2</v>
      </c>
      <c r="E1391">
        <v>13</v>
      </c>
      <c r="F1391">
        <v>1</v>
      </c>
      <c r="G1391" t="s">
        <v>14</v>
      </c>
      <c r="H1391" t="s">
        <v>15</v>
      </c>
      <c r="I1391" t="s">
        <v>36</v>
      </c>
      <c r="J1391" t="s">
        <v>17</v>
      </c>
      <c r="K1391">
        <v>10000</v>
      </c>
      <c r="L1391" t="s">
        <v>18</v>
      </c>
      <c r="M1391">
        <v>10000</v>
      </c>
      <c r="N1391" t="s">
        <v>56</v>
      </c>
      <c r="O1391">
        <v>500</v>
      </c>
      <c r="P1391">
        <v>9500</v>
      </c>
      <c r="Q1391" t="s">
        <v>58</v>
      </c>
    </row>
    <row r="1392" spans="1:17">
      <c r="A1392">
        <v>1391</v>
      </c>
      <c r="B1392">
        <v>1391</v>
      </c>
      <c r="C1392" s="12">
        <v>44596</v>
      </c>
      <c r="D1392">
        <v>37</v>
      </c>
      <c r="E1392">
        <v>7</v>
      </c>
      <c r="F1392">
        <v>3</v>
      </c>
      <c r="G1392" t="s">
        <v>30</v>
      </c>
      <c r="H1392" t="s">
        <v>15</v>
      </c>
      <c r="I1392" t="s">
        <v>28</v>
      </c>
      <c r="J1392" t="s">
        <v>17</v>
      </c>
      <c r="K1392">
        <v>9000</v>
      </c>
      <c r="L1392" t="s">
        <v>25</v>
      </c>
      <c r="M1392">
        <v>27000</v>
      </c>
      <c r="N1392" t="s">
        <v>56</v>
      </c>
      <c r="O1392">
        <v>1350</v>
      </c>
      <c r="P1392">
        <v>25650</v>
      </c>
      <c r="Q1392" t="s">
        <v>61</v>
      </c>
    </row>
    <row r="1393" spans="1:17">
      <c r="A1393">
        <v>1392</v>
      </c>
      <c r="B1393">
        <v>1392</v>
      </c>
      <c r="C1393" s="12">
        <v>44650</v>
      </c>
      <c r="D1393">
        <v>97</v>
      </c>
      <c r="E1393">
        <v>12</v>
      </c>
      <c r="F1393">
        <v>1</v>
      </c>
      <c r="G1393" t="s">
        <v>33</v>
      </c>
      <c r="H1393" t="s">
        <v>15</v>
      </c>
      <c r="I1393" t="s">
        <v>35</v>
      </c>
      <c r="J1393" t="s">
        <v>17</v>
      </c>
      <c r="K1393">
        <v>10000</v>
      </c>
      <c r="L1393" t="s">
        <v>18</v>
      </c>
      <c r="M1393">
        <v>10000</v>
      </c>
      <c r="N1393" t="s">
        <v>56</v>
      </c>
      <c r="O1393">
        <v>500</v>
      </c>
      <c r="P1393">
        <v>9500</v>
      </c>
      <c r="Q1393" t="s">
        <v>59</v>
      </c>
    </row>
    <row r="1394" spans="1:17">
      <c r="A1394">
        <v>1393</v>
      </c>
      <c r="B1394">
        <v>1393</v>
      </c>
      <c r="C1394" s="12">
        <v>44708</v>
      </c>
      <c r="D1394">
        <v>28</v>
      </c>
      <c r="E1394">
        <v>11</v>
      </c>
      <c r="F1394">
        <v>1</v>
      </c>
      <c r="G1394" t="s">
        <v>14</v>
      </c>
      <c r="H1394" t="s">
        <v>15</v>
      </c>
      <c r="I1394" t="s">
        <v>34</v>
      </c>
      <c r="J1394" t="s">
        <v>17</v>
      </c>
      <c r="K1394">
        <v>10000</v>
      </c>
      <c r="L1394" t="s">
        <v>18</v>
      </c>
      <c r="M1394">
        <v>10000</v>
      </c>
      <c r="N1394" t="s">
        <v>56</v>
      </c>
      <c r="O1394">
        <v>500</v>
      </c>
      <c r="P1394">
        <v>9500</v>
      </c>
      <c r="Q1394" t="s">
        <v>64</v>
      </c>
    </row>
    <row r="1395" spans="1:17">
      <c r="A1395">
        <v>1394</v>
      </c>
      <c r="B1395">
        <v>1394</v>
      </c>
      <c r="C1395" s="12">
        <v>44606</v>
      </c>
      <c r="D1395">
        <v>42</v>
      </c>
      <c r="E1395">
        <v>4</v>
      </c>
      <c r="F1395">
        <v>1</v>
      </c>
      <c r="G1395" t="s">
        <v>33</v>
      </c>
      <c r="H1395" t="s">
        <v>15</v>
      </c>
      <c r="I1395" t="s">
        <v>24</v>
      </c>
      <c r="J1395" t="s">
        <v>17</v>
      </c>
      <c r="K1395">
        <v>9000</v>
      </c>
      <c r="L1395" t="s">
        <v>25</v>
      </c>
      <c r="M1395">
        <v>9000</v>
      </c>
      <c r="N1395" t="s">
        <v>56</v>
      </c>
      <c r="O1395">
        <v>450</v>
      </c>
      <c r="P1395">
        <v>8550</v>
      </c>
      <c r="Q1395" t="s">
        <v>61</v>
      </c>
    </row>
    <row r="1396" spans="1:17">
      <c r="A1396">
        <v>1395</v>
      </c>
      <c r="B1396">
        <v>1395</v>
      </c>
      <c r="C1396" s="12">
        <v>44768</v>
      </c>
      <c r="D1396">
        <v>58</v>
      </c>
      <c r="E1396">
        <v>13</v>
      </c>
      <c r="F1396">
        <v>1</v>
      </c>
      <c r="G1396" t="s">
        <v>19</v>
      </c>
      <c r="H1396" t="s">
        <v>20</v>
      </c>
      <c r="I1396" t="s">
        <v>36</v>
      </c>
      <c r="J1396" t="s">
        <v>17</v>
      </c>
      <c r="K1396">
        <v>10000</v>
      </c>
      <c r="L1396" t="s">
        <v>18</v>
      </c>
      <c r="M1396">
        <v>10000</v>
      </c>
      <c r="N1396" t="s">
        <v>19</v>
      </c>
      <c r="O1396">
        <v>0</v>
      </c>
      <c r="P1396">
        <v>10000</v>
      </c>
      <c r="Q1396" t="s">
        <v>60</v>
      </c>
    </row>
    <row r="1397" spans="1:17">
      <c r="A1397">
        <v>1396</v>
      </c>
      <c r="B1397">
        <v>1396</v>
      </c>
      <c r="C1397" s="12">
        <v>44676</v>
      </c>
      <c r="D1397">
        <v>90</v>
      </c>
      <c r="E1397">
        <v>5</v>
      </c>
      <c r="F1397">
        <v>3</v>
      </c>
      <c r="G1397" t="s">
        <v>45</v>
      </c>
      <c r="H1397" t="s">
        <v>15</v>
      </c>
      <c r="I1397" t="s">
        <v>26</v>
      </c>
      <c r="J1397" t="s">
        <v>17</v>
      </c>
      <c r="K1397">
        <v>9000</v>
      </c>
      <c r="L1397" t="s">
        <v>25</v>
      </c>
      <c r="M1397">
        <v>27000</v>
      </c>
      <c r="N1397" t="s">
        <v>56</v>
      </c>
      <c r="O1397">
        <v>1350</v>
      </c>
      <c r="P1397">
        <v>25650</v>
      </c>
      <c r="Q1397" t="s">
        <v>57</v>
      </c>
    </row>
    <row r="1398" spans="1:17">
      <c r="A1398">
        <v>1397</v>
      </c>
      <c r="B1398">
        <v>1397</v>
      </c>
      <c r="C1398" s="12">
        <v>44691</v>
      </c>
      <c r="D1398">
        <v>3</v>
      </c>
      <c r="E1398">
        <v>16</v>
      </c>
      <c r="F1398">
        <v>2</v>
      </c>
      <c r="G1398" t="s">
        <v>19</v>
      </c>
      <c r="H1398" t="s">
        <v>15</v>
      </c>
      <c r="I1398" t="s">
        <v>39</v>
      </c>
      <c r="J1398" t="s">
        <v>17</v>
      </c>
      <c r="K1398">
        <v>10000</v>
      </c>
      <c r="L1398" t="s">
        <v>18</v>
      </c>
      <c r="M1398">
        <v>20000</v>
      </c>
      <c r="N1398" t="s">
        <v>19</v>
      </c>
      <c r="O1398">
        <v>0</v>
      </c>
      <c r="P1398">
        <v>20000</v>
      </c>
      <c r="Q1398" t="s">
        <v>64</v>
      </c>
    </row>
    <row r="1399" spans="1:17">
      <c r="A1399">
        <v>1398</v>
      </c>
      <c r="B1399">
        <v>1398</v>
      </c>
      <c r="C1399" s="12">
        <v>44765</v>
      </c>
      <c r="D1399">
        <v>59</v>
      </c>
      <c r="E1399">
        <v>14</v>
      </c>
      <c r="F1399">
        <v>2</v>
      </c>
      <c r="G1399" t="s">
        <v>45</v>
      </c>
      <c r="H1399" t="s">
        <v>20</v>
      </c>
      <c r="I1399" t="s">
        <v>37</v>
      </c>
      <c r="J1399" t="s">
        <v>17</v>
      </c>
      <c r="K1399">
        <v>10000</v>
      </c>
      <c r="L1399" t="s">
        <v>18</v>
      </c>
      <c r="M1399">
        <v>20000</v>
      </c>
      <c r="N1399" t="s">
        <v>56</v>
      </c>
      <c r="O1399">
        <v>1000</v>
      </c>
      <c r="P1399">
        <v>19000</v>
      </c>
      <c r="Q1399" t="s">
        <v>60</v>
      </c>
    </row>
    <row r="1400" spans="1:17">
      <c r="A1400">
        <v>1399</v>
      </c>
      <c r="B1400">
        <v>1399</v>
      </c>
      <c r="C1400" s="12">
        <v>44785</v>
      </c>
      <c r="D1400">
        <v>16</v>
      </c>
      <c r="E1400">
        <v>2</v>
      </c>
      <c r="F1400">
        <v>1</v>
      </c>
      <c r="G1400" t="s">
        <v>45</v>
      </c>
      <c r="H1400" t="s">
        <v>20</v>
      </c>
      <c r="I1400" t="s">
        <v>21</v>
      </c>
      <c r="J1400" t="s">
        <v>17</v>
      </c>
      <c r="K1400">
        <v>9000</v>
      </c>
      <c r="L1400" t="s">
        <v>18</v>
      </c>
      <c r="M1400">
        <v>9000</v>
      </c>
      <c r="N1400" t="s">
        <v>56</v>
      </c>
      <c r="O1400">
        <v>450</v>
      </c>
      <c r="P1400">
        <v>8550</v>
      </c>
      <c r="Q1400" t="s">
        <v>58</v>
      </c>
    </row>
    <row r="1401" spans="1:17">
      <c r="A1401">
        <v>1400</v>
      </c>
      <c r="B1401">
        <v>1400</v>
      </c>
      <c r="C1401" s="12">
        <v>44769</v>
      </c>
      <c r="D1401">
        <v>59</v>
      </c>
      <c r="E1401">
        <v>2</v>
      </c>
      <c r="F1401">
        <v>3</v>
      </c>
      <c r="G1401" t="s">
        <v>45</v>
      </c>
      <c r="H1401" t="s">
        <v>20</v>
      </c>
      <c r="I1401" t="s">
        <v>21</v>
      </c>
      <c r="J1401" t="s">
        <v>17</v>
      </c>
      <c r="K1401">
        <v>9000</v>
      </c>
      <c r="L1401" t="s">
        <v>18</v>
      </c>
      <c r="M1401">
        <v>27000</v>
      </c>
      <c r="N1401" t="s">
        <v>56</v>
      </c>
      <c r="O1401">
        <v>1350</v>
      </c>
      <c r="P1401">
        <v>25650</v>
      </c>
      <c r="Q1401" t="s">
        <v>60</v>
      </c>
    </row>
    <row r="1402" spans="1:17">
      <c r="A1402">
        <v>1401</v>
      </c>
      <c r="B1402">
        <v>1401</v>
      </c>
      <c r="C1402" s="12">
        <v>44664</v>
      </c>
      <c r="D1402">
        <v>7</v>
      </c>
      <c r="E1402">
        <v>2</v>
      </c>
      <c r="F1402">
        <v>1</v>
      </c>
      <c r="G1402" t="s">
        <v>33</v>
      </c>
      <c r="H1402" t="s">
        <v>20</v>
      </c>
      <c r="I1402" t="s">
        <v>21</v>
      </c>
      <c r="J1402" t="s">
        <v>17</v>
      </c>
      <c r="K1402">
        <v>9000</v>
      </c>
      <c r="L1402" t="s">
        <v>18</v>
      </c>
      <c r="M1402">
        <v>9000</v>
      </c>
      <c r="N1402" t="s">
        <v>56</v>
      </c>
      <c r="O1402">
        <v>450</v>
      </c>
      <c r="P1402">
        <v>8550</v>
      </c>
      <c r="Q1402" t="s">
        <v>57</v>
      </c>
    </row>
    <row r="1403" spans="1:17">
      <c r="A1403">
        <v>1402</v>
      </c>
      <c r="B1403">
        <v>1402</v>
      </c>
      <c r="C1403" s="12">
        <v>44741</v>
      </c>
      <c r="D1403">
        <v>11</v>
      </c>
      <c r="E1403">
        <v>6</v>
      </c>
      <c r="F1403">
        <v>1</v>
      </c>
      <c r="G1403" t="s">
        <v>14</v>
      </c>
      <c r="H1403" t="s">
        <v>15</v>
      </c>
      <c r="I1403" t="s">
        <v>27</v>
      </c>
      <c r="J1403" t="s">
        <v>17</v>
      </c>
      <c r="K1403">
        <v>9000</v>
      </c>
      <c r="L1403" t="s">
        <v>25</v>
      </c>
      <c r="M1403">
        <v>9000</v>
      </c>
      <c r="N1403" t="s">
        <v>56</v>
      </c>
      <c r="O1403">
        <v>450</v>
      </c>
      <c r="P1403">
        <v>8550</v>
      </c>
      <c r="Q1403" t="s">
        <v>63</v>
      </c>
    </row>
    <row r="1404" spans="1:17">
      <c r="A1404">
        <v>1403</v>
      </c>
      <c r="B1404">
        <v>1403</v>
      </c>
      <c r="C1404" s="12">
        <v>44628</v>
      </c>
      <c r="D1404">
        <v>90</v>
      </c>
      <c r="E1404">
        <v>3</v>
      </c>
      <c r="F1404">
        <v>1</v>
      </c>
      <c r="G1404" t="s">
        <v>30</v>
      </c>
      <c r="H1404" t="s">
        <v>20</v>
      </c>
      <c r="I1404" t="s">
        <v>23</v>
      </c>
      <c r="J1404" t="s">
        <v>17</v>
      </c>
      <c r="K1404">
        <v>9000</v>
      </c>
      <c r="L1404" t="s">
        <v>18</v>
      </c>
      <c r="M1404">
        <v>9000</v>
      </c>
      <c r="N1404" t="s">
        <v>56</v>
      </c>
      <c r="O1404">
        <v>450</v>
      </c>
      <c r="P1404">
        <v>8550</v>
      </c>
      <c r="Q1404" t="s">
        <v>59</v>
      </c>
    </row>
    <row r="1405" spans="1:17">
      <c r="A1405">
        <v>1404</v>
      </c>
      <c r="B1405">
        <v>1404</v>
      </c>
      <c r="C1405" s="12">
        <v>44678</v>
      </c>
      <c r="D1405">
        <v>73</v>
      </c>
      <c r="E1405">
        <v>7</v>
      </c>
      <c r="F1405">
        <v>2</v>
      </c>
      <c r="G1405" t="s">
        <v>19</v>
      </c>
      <c r="H1405" t="s">
        <v>20</v>
      </c>
      <c r="I1405" t="s">
        <v>28</v>
      </c>
      <c r="J1405" t="s">
        <v>17</v>
      </c>
      <c r="K1405">
        <v>9000</v>
      </c>
      <c r="L1405" t="s">
        <v>25</v>
      </c>
      <c r="M1405">
        <v>18000</v>
      </c>
      <c r="N1405" t="s">
        <v>19</v>
      </c>
      <c r="O1405">
        <v>0</v>
      </c>
      <c r="P1405">
        <v>18000</v>
      </c>
      <c r="Q1405" t="s">
        <v>57</v>
      </c>
    </row>
    <row r="1406" spans="1:17">
      <c r="A1406">
        <v>1405</v>
      </c>
      <c r="B1406">
        <v>1405</v>
      </c>
      <c r="C1406" s="12">
        <v>44627</v>
      </c>
      <c r="D1406">
        <v>93</v>
      </c>
      <c r="E1406">
        <v>17</v>
      </c>
      <c r="F1406">
        <v>1</v>
      </c>
      <c r="G1406" t="s">
        <v>14</v>
      </c>
      <c r="H1406" t="s">
        <v>20</v>
      </c>
      <c r="I1406" t="s">
        <v>40</v>
      </c>
      <c r="J1406" t="s">
        <v>17</v>
      </c>
      <c r="K1406">
        <v>10000</v>
      </c>
      <c r="L1406" t="s">
        <v>18</v>
      </c>
      <c r="M1406">
        <v>10000</v>
      </c>
      <c r="N1406" t="s">
        <v>56</v>
      </c>
      <c r="O1406">
        <v>500</v>
      </c>
      <c r="P1406">
        <v>9500</v>
      </c>
      <c r="Q1406" t="s">
        <v>59</v>
      </c>
    </row>
    <row r="1407" spans="1:17">
      <c r="A1407">
        <v>1406</v>
      </c>
      <c r="B1407">
        <v>1406</v>
      </c>
      <c r="C1407" s="12">
        <v>44577</v>
      </c>
      <c r="D1407">
        <v>22</v>
      </c>
      <c r="E1407">
        <v>10</v>
      </c>
      <c r="F1407">
        <v>1</v>
      </c>
      <c r="G1407" t="s">
        <v>22</v>
      </c>
      <c r="H1407" t="s">
        <v>15</v>
      </c>
      <c r="I1407" t="s">
        <v>32</v>
      </c>
      <c r="J1407" t="s">
        <v>17</v>
      </c>
      <c r="K1407">
        <v>9000</v>
      </c>
      <c r="L1407" t="s">
        <v>18</v>
      </c>
      <c r="M1407">
        <v>9000</v>
      </c>
      <c r="N1407" t="s">
        <v>56</v>
      </c>
      <c r="O1407">
        <v>450</v>
      </c>
      <c r="P1407">
        <v>8550</v>
      </c>
      <c r="Q1407" t="s">
        <v>62</v>
      </c>
    </row>
    <row r="1408" spans="1:17">
      <c r="A1408">
        <v>1407</v>
      </c>
      <c r="B1408">
        <v>1407</v>
      </c>
      <c r="C1408" s="12">
        <v>44584</v>
      </c>
      <c r="D1408">
        <v>93</v>
      </c>
      <c r="E1408">
        <v>14</v>
      </c>
      <c r="F1408">
        <v>2</v>
      </c>
      <c r="G1408" t="s">
        <v>30</v>
      </c>
      <c r="H1408" t="s">
        <v>15</v>
      </c>
      <c r="I1408" t="s">
        <v>37</v>
      </c>
      <c r="J1408" t="s">
        <v>17</v>
      </c>
      <c r="K1408">
        <v>10000</v>
      </c>
      <c r="L1408" t="s">
        <v>18</v>
      </c>
      <c r="M1408">
        <v>20000</v>
      </c>
      <c r="N1408" t="s">
        <v>56</v>
      </c>
      <c r="O1408">
        <v>1000</v>
      </c>
      <c r="P1408">
        <v>19000</v>
      </c>
      <c r="Q1408" t="s">
        <v>62</v>
      </c>
    </row>
    <row r="1409" spans="1:17">
      <c r="A1409">
        <v>1408</v>
      </c>
      <c r="B1409">
        <v>1408</v>
      </c>
      <c r="C1409" s="12">
        <v>44621</v>
      </c>
      <c r="D1409">
        <v>56</v>
      </c>
      <c r="E1409">
        <v>6</v>
      </c>
      <c r="F1409">
        <v>1</v>
      </c>
      <c r="G1409" t="s">
        <v>45</v>
      </c>
      <c r="H1409" t="s">
        <v>15</v>
      </c>
      <c r="I1409" t="s">
        <v>27</v>
      </c>
      <c r="J1409" t="s">
        <v>17</v>
      </c>
      <c r="K1409">
        <v>9000</v>
      </c>
      <c r="L1409" t="s">
        <v>25</v>
      </c>
      <c r="M1409">
        <v>9000</v>
      </c>
      <c r="N1409" t="s">
        <v>56</v>
      </c>
      <c r="O1409">
        <v>450</v>
      </c>
      <c r="P1409">
        <v>8550</v>
      </c>
      <c r="Q1409" t="s">
        <v>59</v>
      </c>
    </row>
    <row r="1410" spans="1:17">
      <c r="A1410">
        <v>1409</v>
      </c>
      <c r="B1410">
        <v>1409</v>
      </c>
      <c r="C1410" s="12">
        <v>44721</v>
      </c>
      <c r="D1410">
        <v>36</v>
      </c>
      <c r="E1410">
        <v>5</v>
      </c>
      <c r="F1410">
        <v>3</v>
      </c>
      <c r="G1410" t="s">
        <v>19</v>
      </c>
      <c r="H1410" t="s">
        <v>15</v>
      </c>
      <c r="I1410" t="s">
        <v>26</v>
      </c>
      <c r="J1410" t="s">
        <v>17</v>
      </c>
      <c r="K1410">
        <v>9000</v>
      </c>
      <c r="L1410" t="s">
        <v>25</v>
      </c>
      <c r="M1410">
        <v>27000</v>
      </c>
      <c r="N1410" t="s">
        <v>19</v>
      </c>
      <c r="O1410">
        <v>0</v>
      </c>
      <c r="P1410">
        <v>27000</v>
      </c>
      <c r="Q1410" t="s">
        <v>63</v>
      </c>
    </row>
    <row r="1411" spans="1:17">
      <c r="A1411">
        <v>1410</v>
      </c>
      <c r="B1411">
        <v>1410</v>
      </c>
      <c r="C1411" s="12">
        <v>44776</v>
      </c>
      <c r="D1411">
        <v>49</v>
      </c>
      <c r="E1411">
        <v>2</v>
      </c>
      <c r="F1411">
        <v>3</v>
      </c>
      <c r="G1411" t="s">
        <v>33</v>
      </c>
      <c r="H1411" t="s">
        <v>20</v>
      </c>
      <c r="I1411" t="s">
        <v>21</v>
      </c>
      <c r="J1411" t="s">
        <v>17</v>
      </c>
      <c r="K1411">
        <v>9000</v>
      </c>
      <c r="L1411" t="s">
        <v>18</v>
      </c>
      <c r="M1411">
        <v>27000</v>
      </c>
      <c r="N1411" t="s">
        <v>56</v>
      </c>
      <c r="O1411">
        <v>1350</v>
      </c>
      <c r="P1411">
        <v>25650</v>
      </c>
      <c r="Q1411" t="s">
        <v>58</v>
      </c>
    </row>
    <row r="1412" spans="1:17">
      <c r="A1412">
        <v>1411</v>
      </c>
      <c r="B1412">
        <v>1411</v>
      </c>
      <c r="C1412" s="12">
        <v>44738</v>
      </c>
      <c r="D1412">
        <v>19</v>
      </c>
      <c r="E1412">
        <v>4</v>
      </c>
      <c r="F1412">
        <v>3</v>
      </c>
      <c r="G1412" t="s">
        <v>33</v>
      </c>
      <c r="H1412" t="s">
        <v>15</v>
      </c>
      <c r="I1412" t="s">
        <v>24</v>
      </c>
      <c r="J1412" t="s">
        <v>17</v>
      </c>
      <c r="K1412">
        <v>9000</v>
      </c>
      <c r="L1412" t="s">
        <v>25</v>
      </c>
      <c r="M1412">
        <v>27000</v>
      </c>
      <c r="N1412" t="s">
        <v>56</v>
      </c>
      <c r="O1412">
        <v>1350</v>
      </c>
      <c r="P1412">
        <v>25650</v>
      </c>
      <c r="Q1412" t="s">
        <v>63</v>
      </c>
    </row>
    <row r="1413" spans="1:17">
      <c r="A1413">
        <v>1412</v>
      </c>
      <c r="B1413">
        <v>1412</v>
      </c>
      <c r="C1413" s="12">
        <v>44742</v>
      </c>
      <c r="D1413">
        <v>4</v>
      </c>
      <c r="E1413">
        <v>5</v>
      </c>
      <c r="F1413">
        <v>1</v>
      </c>
      <c r="G1413" t="s">
        <v>14</v>
      </c>
      <c r="H1413" t="s">
        <v>15</v>
      </c>
      <c r="I1413" t="s">
        <v>26</v>
      </c>
      <c r="J1413" t="s">
        <v>17</v>
      </c>
      <c r="K1413">
        <v>9000</v>
      </c>
      <c r="L1413" t="s">
        <v>25</v>
      </c>
      <c r="M1413">
        <v>9000</v>
      </c>
      <c r="N1413" t="s">
        <v>56</v>
      </c>
      <c r="O1413">
        <v>450</v>
      </c>
      <c r="P1413">
        <v>8550</v>
      </c>
      <c r="Q1413" t="s">
        <v>63</v>
      </c>
    </row>
    <row r="1414" spans="1:17">
      <c r="A1414">
        <v>1413</v>
      </c>
      <c r="B1414">
        <v>1413</v>
      </c>
      <c r="C1414" s="12">
        <v>44788</v>
      </c>
      <c r="D1414">
        <v>6</v>
      </c>
      <c r="E1414">
        <v>3</v>
      </c>
      <c r="F1414">
        <v>1</v>
      </c>
      <c r="G1414" t="s">
        <v>19</v>
      </c>
      <c r="H1414" t="s">
        <v>15</v>
      </c>
      <c r="I1414" t="s">
        <v>23</v>
      </c>
      <c r="J1414" t="s">
        <v>17</v>
      </c>
      <c r="K1414">
        <v>9000</v>
      </c>
      <c r="L1414" t="s">
        <v>18</v>
      </c>
      <c r="M1414">
        <v>9000</v>
      </c>
      <c r="N1414" t="s">
        <v>19</v>
      </c>
      <c r="O1414">
        <v>0</v>
      </c>
      <c r="P1414">
        <v>9000</v>
      </c>
      <c r="Q1414" t="s">
        <v>58</v>
      </c>
    </row>
    <row r="1415" spans="1:17">
      <c r="A1415">
        <v>1414</v>
      </c>
      <c r="B1415">
        <v>1414</v>
      </c>
      <c r="C1415" s="12">
        <v>44732</v>
      </c>
      <c r="D1415">
        <v>32</v>
      </c>
      <c r="E1415">
        <v>2</v>
      </c>
      <c r="F1415">
        <v>1</v>
      </c>
      <c r="G1415" t="s">
        <v>19</v>
      </c>
      <c r="H1415" t="s">
        <v>20</v>
      </c>
      <c r="I1415" t="s">
        <v>21</v>
      </c>
      <c r="J1415" t="s">
        <v>17</v>
      </c>
      <c r="K1415">
        <v>9000</v>
      </c>
      <c r="L1415" t="s">
        <v>18</v>
      </c>
      <c r="M1415">
        <v>9000</v>
      </c>
      <c r="N1415" t="s">
        <v>19</v>
      </c>
      <c r="O1415">
        <v>0</v>
      </c>
      <c r="P1415">
        <v>9000</v>
      </c>
      <c r="Q1415" t="s">
        <v>63</v>
      </c>
    </row>
    <row r="1416" spans="1:17">
      <c r="A1416">
        <v>1415</v>
      </c>
      <c r="B1416">
        <v>1415</v>
      </c>
      <c r="C1416" s="12">
        <v>44575</v>
      </c>
      <c r="D1416">
        <v>100</v>
      </c>
      <c r="E1416">
        <v>18</v>
      </c>
      <c r="F1416">
        <v>1</v>
      </c>
      <c r="G1416" t="s">
        <v>19</v>
      </c>
      <c r="H1416" t="s">
        <v>15</v>
      </c>
      <c r="I1416" t="s">
        <v>41</v>
      </c>
      <c r="J1416" t="s">
        <v>17</v>
      </c>
      <c r="K1416">
        <v>9000</v>
      </c>
      <c r="L1416" t="s">
        <v>18</v>
      </c>
      <c r="M1416">
        <v>9000</v>
      </c>
      <c r="N1416" t="s">
        <v>19</v>
      </c>
      <c r="O1416">
        <v>0</v>
      </c>
      <c r="P1416">
        <v>9000</v>
      </c>
      <c r="Q1416" t="s">
        <v>62</v>
      </c>
    </row>
    <row r="1417" spans="1:17">
      <c r="A1417">
        <v>1416</v>
      </c>
      <c r="B1417">
        <v>1416</v>
      </c>
      <c r="C1417" s="12">
        <v>44716</v>
      </c>
      <c r="D1417">
        <v>81</v>
      </c>
      <c r="E1417">
        <v>16</v>
      </c>
      <c r="F1417">
        <v>1</v>
      </c>
      <c r="G1417" t="s">
        <v>33</v>
      </c>
      <c r="H1417" t="s">
        <v>20</v>
      </c>
      <c r="I1417" t="s">
        <v>39</v>
      </c>
      <c r="J1417" t="s">
        <v>17</v>
      </c>
      <c r="K1417">
        <v>10000</v>
      </c>
      <c r="L1417" t="s">
        <v>18</v>
      </c>
      <c r="M1417">
        <v>10000</v>
      </c>
      <c r="N1417" t="s">
        <v>56</v>
      </c>
      <c r="O1417">
        <v>500</v>
      </c>
      <c r="P1417">
        <v>9500</v>
      </c>
      <c r="Q1417" t="s">
        <v>63</v>
      </c>
    </row>
    <row r="1418" spans="1:17">
      <c r="A1418">
        <v>1417</v>
      </c>
      <c r="B1418">
        <v>1417</v>
      </c>
      <c r="C1418" s="12">
        <v>44777</v>
      </c>
      <c r="D1418">
        <v>70</v>
      </c>
      <c r="E1418">
        <v>6</v>
      </c>
      <c r="F1418">
        <v>2</v>
      </c>
      <c r="G1418" t="s">
        <v>19</v>
      </c>
      <c r="H1418" t="s">
        <v>20</v>
      </c>
      <c r="I1418" t="s">
        <v>27</v>
      </c>
      <c r="J1418" t="s">
        <v>17</v>
      </c>
      <c r="K1418">
        <v>9000</v>
      </c>
      <c r="L1418" t="s">
        <v>25</v>
      </c>
      <c r="M1418">
        <v>18000</v>
      </c>
      <c r="N1418" t="s">
        <v>19</v>
      </c>
      <c r="O1418">
        <v>0</v>
      </c>
      <c r="P1418">
        <v>18000</v>
      </c>
      <c r="Q1418" t="s">
        <v>58</v>
      </c>
    </row>
    <row r="1419" spans="1:17">
      <c r="A1419">
        <v>1418</v>
      </c>
      <c r="B1419">
        <v>1418</v>
      </c>
      <c r="C1419" s="12">
        <v>44689</v>
      </c>
      <c r="D1419">
        <v>8</v>
      </c>
      <c r="E1419">
        <v>4</v>
      </c>
      <c r="F1419">
        <v>3</v>
      </c>
      <c r="G1419" t="s">
        <v>30</v>
      </c>
      <c r="H1419" t="s">
        <v>20</v>
      </c>
      <c r="I1419" t="s">
        <v>24</v>
      </c>
      <c r="J1419" t="s">
        <v>17</v>
      </c>
      <c r="K1419">
        <v>9000</v>
      </c>
      <c r="L1419" t="s">
        <v>25</v>
      </c>
      <c r="M1419">
        <v>27000</v>
      </c>
      <c r="N1419" t="s">
        <v>56</v>
      </c>
      <c r="O1419">
        <v>1350</v>
      </c>
      <c r="P1419">
        <v>25650</v>
      </c>
      <c r="Q1419" t="s">
        <v>64</v>
      </c>
    </row>
    <row r="1420" spans="1:17">
      <c r="A1420">
        <v>1419</v>
      </c>
      <c r="B1420">
        <v>1419</v>
      </c>
      <c r="C1420" s="12">
        <v>44800</v>
      </c>
      <c r="D1420">
        <v>51</v>
      </c>
      <c r="E1420">
        <v>4</v>
      </c>
      <c r="F1420">
        <v>2</v>
      </c>
      <c r="G1420" t="s">
        <v>22</v>
      </c>
      <c r="H1420" t="s">
        <v>20</v>
      </c>
      <c r="I1420" t="s">
        <v>24</v>
      </c>
      <c r="J1420" t="s">
        <v>17</v>
      </c>
      <c r="K1420">
        <v>9000</v>
      </c>
      <c r="L1420" t="s">
        <v>25</v>
      </c>
      <c r="M1420">
        <v>18000</v>
      </c>
      <c r="N1420" t="s">
        <v>56</v>
      </c>
      <c r="O1420">
        <v>900</v>
      </c>
      <c r="P1420">
        <v>17100</v>
      </c>
      <c r="Q1420" t="s">
        <v>58</v>
      </c>
    </row>
    <row r="1421" spans="1:17">
      <c r="A1421">
        <v>1420</v>
      </c>
      <c r="B1421">
        <v>1420</v>
      </c>
      <c r="C1421" s="12">
        <v>44762</v>
      </c>
      <c r="D1421">
        <v>12</v>
      </c>
      <c r="E1421">
        <v>2</v>
      </c>
      <c r="F1421">
        <v>1</v>
      </c>
      <c r="G1421" t="s">
        <v>14</v>
      </c>
      <c r="H1421" t="s">
        <v>15</v>
      </c>
      <c r="I1421" t="s">
        <v>21</v>
      </c>
      <c r="J1421" t="s">
        <v>17</v>
      </c>
      <c r="K1421">
        <v>9000</v>
      </c>
      <c r="L1421" t="s">
        <v>18</v>
      </c>
      <c r="M1421">
        <v>9000</v>
      </c>
      <c r="N1421" t="s">
        <v>56</v>
      </c>
      <c r="O1421">
        <v>450</v>
      </c>
      <c r="P1421">
        <v>8550</v>
      </c>
      <c r="Q1421" t="s">
        <v>60</v>
      </c>
    </row>
    <row r="1422" spans="1:17">
      <c r="A1422">
        <v>1421</v>
      </c>
      <c r="B1422">
        <v>1421</v>
      </c>
      <c r="C1422" s="12">
        <v>44675</v>
      </c>
      <c r="D1422">
        <v>1</v>
      </c>
      <c r="E1422">
        <v>8</v>
      </c>
      <c r="F1422">
        <v>3</v>
      </c>
      <c r="G1422" t="s">
        <v>19</v>
      </c>
      <c r="H1422" t="s">
        <v>20</v>
      </c>
      <c r="I1422" t="s">
        <v>29</v>
      </c>
      <c r="J1422" t="s">
        <v>17</v>
      </c>
      <c r="K1422">
        <v>9000</v>
      </c>
      <c r="L1422" t="s">
        <v>25</v>
      </c>
      <c r="M1422">
        <v>27000</v>
      </c>
      <c r="N1422" t="s">
        <v>19</v>
      </c>
      <c r="O1422">
        <v>0</v>
      </c>
      <c r="P1422">
        <v>27000</v>
      </c>
      <c r="Q1422" t="s">
        <v>57</v>
      </c>
    </row>
    <row r="1423" spans="1:17">
      <c r="A1423">
        <v>1422</v>
      </c>
      <c r="B1423">
        <v>1422</v>
      </c>
      <c r="C1423" s="12">
        <v>44771</v>
      </c>
      <c r="D1423">
        <v>25</v>
      </c>
      <c r="E1423">
        <v>8</v>
      </c>
      <c r="F1423">
        <v>2</v>
      </c>
      <c r="G1423" t="s">
        <v>33</v>
      </c>
      <c r="H1423" t="s">
        <v>20</v>
      </c>
      <c r="I1423" t="s">
        <v>29</v>
      </c>
      <c r="J1423" t="s">
        <v>17</v>
      </c>
      <c r="K1423">
        <v>9000</v>
      </c>
      <c r="L1423" t="s">
        <v>25</v>
      </c>
      <c r="M1423">
        <v>18000</v>
      </c>
      <c r="N1423" t="s">
        <v>56</v>
      </c>
      <c r="O1423">
        <v>900</v>
      </c>
      <c r="P1423">
        <v>17100</v>
      </c>
      <c r="Q1423" t="s">
        <v>60</v>
      </c>
    </row>
    <row r="1424" spans="1:17">
      <c r="A1424">
        <v>1423</v>
      </c>
      <c r="B1424">
        <v>1423</v>
      </c>
      <c r="C1424" s="12">
        <v>44676</v>
      </c>
      <c r="D1424">
        <v>9</v>
      </c>
      <c r="E1424">
        <v>15</v>
      </c>
      <c r="F1424">
        <v>3</v>
      </c>
      <c r="G1424" t="s">
        <v>45</v>
      </c>
      <c r="H1424" t="s">
        <v>20</v>
      </c>
      <c r="I1424" t="s">
        <v>38</v>
      </c>
      <c r="J1424" t="s">
        <v>17</v>
      </c>
      <c r="K1424">
        <v>10000</v>
      </c>
      <c r="L1424" t="s">
        <v>18</v>
      </c>
      <c r="M1424">
        <v>30000</v>
      </c>
      <c r="N1424" t="s">
        <v>56</v>
      </c>
      <c r="O1424">
        <v>1500</v>
      </c>
      <c r="P1424">
        <v>28500</v>
      </c>
      <c r="Q1424" t="s">
        <v>57</v>
      </c>
    </row>
    <row r="1425" spans="1:17">
      <c r="A1425">
        <v>1424</v>
      </c>
      <c r="B1425">
        <v>1424</v>
      </c>
      <c r="C1425" s="12">
        <v>44630</v>
      </c>
      <c r="D1425">
        <v>53</v>
      </c>
      <c r="E1425">
        <v>7</v>
      </c>
      <c r="F1425">
        <v>1</v>
      </c>
      <c r="G1425" t="s">
        <v>14</v>
      </c>
      <c r="H1425" t="s">
        <v>15</v>
      </c>
      <c r="I1425" t="s">
        <v>28</v>
      </c>
      <c r="J1425" t="s">
        <v>17</v>
      </c>
      <c r="K1425">
        <v>9000</v>
      </c>
      <c r="L1425" t="s">
        <v>25</v>
      </c>
      <c r="M1425">
        <v>9000</v>
      </c>
      <c r="N1425" t="s">
        <v>56</v>
      </c>
      <c r="O1425">
        <v>450</v>
      </c>
      <c r="P1425">
        <v>8550</v>
      </c>
      <c r="Q1425" t="s">
        <v>59</v>
      </c>
    </row>
    <row r="1426" spans="1:17">
      <c r="A1426">
        <v>1425</v>
      </c>
      <c r="B1426">
        <v>1425</v>
      </c>
      <c r="C1426" s="12">
        <v>44706</v>
      </c>
      <c r="D1426">
        <v>91</v>
      </c>
      <c r="E1426">
        <v>17</v>
      </c>
      <c r="F1426">
        <v>3</v>
      </c>
      <c r="G1426" t="s">
        <v>30</v>
      </c>
      <c r="H1426" t="s">
        <v>20</v>
      </c>
      <c r="I1426" t="s">
        <v>40</v>
      </c>
      <c r="J1426" t="s">
        <v>17</v>
      </c>
      <c r="K1426">
        <v>10000</v>
      </c>
      <c r="L1426" t="s">
        <v>18</v>
      </c>
      <c r="M1426">
        <v>30000</v>
      </c>
      <c r="N1426" t="s">
        <v>56</v>
      </c>
      <c r="O1426">
        <v>1500</v>
      </c>
      <c r="P1426">
        <v>28500</v>
      </c>
      <c r="Q1426" t="s">
        <v>64</v>
      </c>
    </row>
    <row r="1427" spans="1:17">
      <c r="A1427">
        <v>1426</v>
      </c>
      <c r="B1427">
        <v>1426</v>
      </c>
      <c r="C1427" s="12">
        <v>44774</v>
      </c>
      <c r="D1427">
        <v>50</v>
      </c>
      <c r="E1427">
        <v>6</v>
      </c>
      <c r="F1427">
        <v>3</v>
      </c>
      <c r="G1427" t="s">
        <v>30</v>
      </c>
      <c r="H1427" t="s">
        <v>15</v>
      </c>
      <c r="I1427" t="s">
        <v>27</v>
      </c>
      <c r="J1427" t="s">
        <v>17</v>
      </c>
      <c r="K1427">
        <v>9000</v>
      </c>
      <c r="L1427" t="s">
        <v>25</v>
      </c>
      <c r="M1427">
        <v>27000</v>
      </c>
      <c r="N1427" t="s">
        <v>56</v>
      </c>
      <c r="O1427">
        <v>1350</v>
      </c>
      <c r="P1427">
        <v>25650</v>
      </c>
      <c r="Q1427" t="s">
        <v>58</v>
      </c>
    </row>
    <row r="1428" spans="1:17">
      <c r="A1428">
        <v>1427</v>
      </c>
      <c r="B1428">
        <v>1427</v>
      </c>
      <c r="C1428" s="12">
        <v>44657</v>
      </c>
      <c r="D1428">
        <v>19</v>
      </c>
      <c r="E1428">
        <v>1</v>
      </c>
      <c r="F1428">
        <v>2</v>
      </c>
      <c r="G1428" t="s">
        <v>22</v>
      </c>
      <c r="H1428" t="s">
        <v>20</v>
      </c>
      <c r="I1428" t="s">
        <v>16</v>
      </c>
      <c r="J1428" t="s">
        <v>17</v>
      </c>
      <c r="K1428">
        <v>9000</v>
      </c>
      <c r="L1428" t="s">
        <v>18</v>
      </c>
      <c r="M1428">
        <v>18000</v>
      </c>
      <c r="N1428" t="s">
        <v>56</v>
      </c>
      <c r="O1428">
        <v>900</v>
      </c>
      <c r="P1428">
        <v>17100</v>
      </c>
      <c r="Q1428" t="s">
        <v>57</v>
      </c>
    </row>
    <row r="1429" spans="1:17">
      <c r="A1429">
        <v>1428</v>
      </c>
      <c r="B1429">
        <v>1428</v>
      </c>
      <c r="C1429" s="12">
        <v>44583</v>
      </c>
      <c r="D1429">
        <v>53</v>
      </c>
      <c r="E1429">
        <v>6</v>
      </c>
      <c r="F1429">
        <v>3</v>
      </c>
      <c r="G1429" t="s">
        <v>14</v>
      </c>
      <c r="H1429" t="s">
        <v>15</v>
      </c>
      <c r="I1429" t="s">
        <v>27</v>
      </c>
      <c r="J1429" t="s">
        <v>17</v>
      </c>
      <c r="K1429">
        <v>9000</v>
      </c>
      <c r="L1429" t="s">
        <v>25</v>
      </c>
      <c r="M1429">
        <v>27000</v>
      </c>
      <c r="N1429" t="s">
        <v>56</v>
      </c>
      <c r="O1429">
        <v>1350</v>
      </c>
      <c r="P1429">
        <v>25650</v>
      </c>
      <c r="Q1429" t="s">
        <v>62</v>
      </c>
    </row>
    <row r="1430" spans="1:17">
      <c r="A1430">
        <v>1429</v>
      </c>
      <c r="B1430">
        <v>1429</v>
      </c>
      <c r="C1430" s="12">
        <v>44711</v>
      </c>
      <c r="D1430">
        <v>79</v>
      </c>
      <c r="E1430">
        <v>12</v>
      </c>
      <c r="F1430">
        <v>2</v>
      </c>
      <c r="G1430" t="s">
        <v>45</v>
      </c>
      <c r="H1430" t="s">
        <v>15</v>
      </c>
      <c r="I1430" t="s">
        <v>35</v>
      </c>
      <c r="J1430" t="s">
        <v>17</v>
      </c>
      <c r="K1430">
        <v>10000</v>
      </c>
      <c r="L1430" t="s">
        <v>18</v>
      </c>
      <c r="M1430">
        <v>20000</v>
      </c>
      <c r="N1430" t="s">
        <v>56</v>
      </c>
      <c r="O1430">
        <v>1000</v>
      </c>
      <c r="P1430">
        <v>19000</v>
      </c>
      <c r="Q1430" t="s">
        <v>64</v>
      </c>
    </row>
    <row r="1431" spans="1:17">
      <c r="A1431">
        <v>1430</v>
      </c>
      <c r="B1431">
        <v>1430</v>
      </c>
      <c r="C1431" s="12">
        <v>44599</v>
      </c>
      <c r="D1431">
        <v>76</v>
      </c>
      <c r="E1431">
        <v>8</v>
      </c>
      <c r="F1431">
        <v>3</v>
      </c>
      <c r="G1431" t="s">
        <v>14</v>
      </c>
      <c r="H1431" t="s">
        <v>20</v>
      </c>
      <c r="I1431" t="s">
        <v>29</v>
      </c>
      <c r="J1431" t="s">
        <v>17</v>
      </c>
      <c r="K1431">
        <v>9000</v>
      </c>
      <c r="L1431" t="s">
        <v>25</v>
      </c>
      <c r="M1431">
        <v>27000</v>
      </c>
      <c r="N1431" t="s">
        <v>56</v>
      </c>
      <c r="O1431">
        <v>1350</v>
      </c>
      <c r="P1431">
        <v>25650</v>
      </c>
      <c r="Q1431" t="s">
        <v>61</v>
      </c>
    </row>
    <row r="1432" spans="1:17">
      <c r="A1432">
        <v>1431</v>
      </c>
      <c r="B1432">
        <v>1431</v>
      </c>
      <c r="C1432" s="12">
        <v>44648</v>
      </c>
      <c r="D1432">
        <v>14</v>
      </c>
      <c r="E1432">
        <v>2</v>
      </c>
      <c r="F1432">
        <v>1</v>
      </c>
      <c r="G1432" t="s">
        <v>45</v>
      </c>
      <c r="H1432" t="s">
        <v>15</v>
      </c>
      <c r="I1432" t="s">
        <v>21</v>
      </c>
      <c r="J1432" t="s">
        <v>17</v>
      </c>
      <c r="K1432">
        <v>9000</v>
      </c>
      <c r="L1432" t="s">
        <v>18</v>
      </c>
      <c r="M1432">
        <v>9000</v>
      </c>
      <c r="N1432" t="s">
        <v>56</v>
      </c>
      <c r="O1432">
        <v>450</v>
      </c>
      <c r="P1432">
        <v>8550</v>
      </c>
      <c r="Q1432" t="s">
        <v>59</v>
      </c>
    </row>
    <row r="1433" spans="1:17">
      <c r="A1433">
        <v>1432</v>
      </c>
      <c r="B1433">
        <v>1432</v>
      </c>
      <c r="C1433" s="12">
        <v>44713</v>
      </c>
      <c r="D1433">
        <v>87</v>
      </c>
      <c r="E1433">
        <v>18</v>
      </c>
      <c r="F1433">
        <v>2</v>
      </c>
      <c r="G1433" t="s">
        <v>33</v>
      </c>
      <c r="H1433" t="s">
        <v>15</v>
      </c>
      <c r="I1433" t="s">
        <v>41</v>
      </c>
      <c r="J1433" t="s">
        <v>17</v>
      </c>
      <c r="K1433">
        <v>9000</v>
      </c>
      <c r="L1433" t="s">
        <v>18</v>
      </c>
      <c r="M1433">
        <v>18000</v>
      </c>
      <c r="N1433" t="s">
        <v>56</v>
      </c>
      <c r="O1433">
        <v>900</v>
      </c>
      <c r="P1433">
        <v>17100</v>
      </c>
      <c r="Q1433" t="s">
        <v>63</v>
      </c>
    </row>
    <row r="1434" spans="1:17">
      <c r="A1434">
        <v>1433</v>
      </c>
      <c r="B1434">
        <v>1433</v>
      </c>
      <c r="C1434" s="12">
        <v>44739</v>
      </c>
      <c r="D1434">
        <v>69</v>
      </c>
      <c r="E1434">
        <v>6</v>
      </c>
      <c r="F1434">
        <v>2</v>
      </c>
      <c r="G1434" t="s">
        <v>33</v>
      </c>
      <c r="H1434" t="s">
        <v>20</v>
      </c>
      <c r="I1434" t="s">
        <v>27</v>
      </c>
      <c r="J1434" t="s">
        <v>17</v>
      </c>
      <c r="K1434">
        <v>9000</v>
      </c>
      <c r="L1434" t="s">
        <v>25</v>
      </c>
      <c r="M1434">
        <v>18000</v>
      </c>
      <c r="N1434" t="s">
        <v>56</v>
      </c>
      <c r="O1434">
        <v>900</v>
      </c>
      <c r="P1434">
        <v>17100</v>
      </c>
      <c r="Q1434" t="s">
        <v>63</v>
      </c>
    </row>
    <row r="1435" spans="1:17">
      <c r="A1435">
        <v>1434</v>
      </c>
      <c r="B1435">
        <v>1434</v>
      </c>
      <c r="C1435" s="12">
        <v>44571</v>
      </c>
      <c r="D1435">
        <v>96</v>
      </c>
      <c r="E1435">
        <v>4</v>
      </c>
      <c r="F1435">
        <v>3</v>
      </c>
      <c r="G1435" t="s">
        <v>19</v>
      </c>
      <c r="H1435" t="s">
        <v>20</v>
      </c>
      <c r="I1435" t="s">
        <v>24</v>
      </c>
      <c r="J1435" t="s">
        <v>17</v>
      </c>
      <c r="K1435">
        <v>9000</v>
      </c>
      <c r="L1435" t="s">
        <v>25</v>
      </c>
      <c r="M1435">
        <v>27000</v>
      </c>
      <c r="N1435" t="s">
        <v>19</v>
      </c>
      <c r="O1435">
        <v>0</v>
      </c>
      <c r="P1435">
        <v>27000</v>
      </c>
      <c r="Q1435" t="s">
        <v>62</v>
      </c>
    </row>
    <row r="1436" spans="1:17">
      <c r="A1436">
        <v>1435</v>
      </c>
      <c r="B1436">
        <v>1435</v>
      </c>
      <c r="C1436" s="12">
        <v>44625</v>
      </c>
      <c r="D1436">
        <v>16</v>
      </c>
      <c r="E1436">
        <v>10</v>
      </c>
      <c r="F1436">
        <v>1</v>
      </c>
      <c r="G1436" t="s">
        <v>19</v>
      </c>
      <c r="H1436" t="s">
        <v>20</v>
      </c>
      <c r="I1436" t="s">
        <v>32</v>
      </c>
      <c r="J1436" t="s">
        <v>17</v>
      </c>
      <c r="K1436">
        <v>9000</v>
      </c>
      <c r="L1436" t="s">
        <v>18</v>
      </c>
      <c r="M1436">
        <v>9000</v>
      </c>
      <c r="N1436" t="s">
        <v>19</v>
      </c>
      <c r="O1436">
        <v>0</v>
      </c>
      <c r="P1436">
        <v>9000</v>
      </c>
      <c r="Q1436" t="s">
        <v>59</v>
      </c>
    </row>
    <row r="1437" spans="1:17">
      <c r="A1437">
        <v>1436</v>
      </c>
      <c r="B1437">
        <v>1436</v>
      </c>
      <c r="C1437" s="12">
        <v>44622</v>
      </c>
      <c r="D1437">
        <v>68</v>
      </c>
      <c r="E1437">
        <v>18</v>
      </c>
      <c r="F1437">
        <v>3</v>
      </c>
      <c r="G1437" t="s">
        <v>22</v>
      </c>
      <c r="H1437" t="s">
        <v>20</v>
      </c>
      <c r="I1437" t="s">
        <v>41</v>
      </c>
      <c r="J1437" t="s">
        <v>17</v>
      </c>
      <c r="K1437">
        <v>9000</v>
      </c>
      <c r="L1437" t="s">
        <v>18</v>
      </c>
      <c r="M1437">
        <v>27000</v>
      </c>
      <c r="N1437" t="s">
        <v>56</v>
      </c>
      <c r="O1437">
        <v>1350</v>
      </c>
      <c r="P1437">
        <v>25650</v>
      </c>
      <c r="Q1437" t="s">
        <v>59</v>
      </c>
    </row>
    <row r="1438" spans="1:17">
      <c r="A1438">
        <v>1437</v>
      </c>
      <c r="B1438">
        <v>1437</v>
      </c>
      <c r="C1438" s="12">
        <v>44690</v>
      </c>
      <c r="D1438">
        <v>62</v>
      </c>
      <c r="E1438">
        <v>11</v>
      </c>
      <c r="F1438">
        <v>2</v>
      </c>
      <c r="G1438" t="s">
        <v>14</v>
      </c>
      <c r="H1438" t="s">
        <v>20</v>
      </c>
      <c r="I1438" t="s">
        <v>34</v>
      </c>
      <c r="J1438" t="s">
        <v>17</v>
      </c>
      <c r="K1438">
        <v>10000</v>
      </c>
      <c r="L1438" t="s">
        <v>18</v>
      </c>
      <c r="M1438">
        <v>20000</v>
      </c>
      <c r="N1438" t="s">
        <v>56</v>
      </c>
      <c r="O1438">
        <v>1000</v>
      </c>
      <c r="P1438">
        <v>19000</v>
      </c>
      <c r="Q1438" t="s">
        <v>64</v>
      </c>
    </row>
    <row r="1439" spans="1:17">
      <c r="A1439">
        <v>1438</v>
      </c>
      <c r="B1439">
        <v>1438</v>
      </c>
      <c r="C1439" s="12">
        <v>44798</v>
      </c>
      <c r="D1439">
        <v>67</v>
      </c>
      <c r="E1439">
        <v>10</v>
      </c>
      <c r="F1439">
        <v>1</v>
      </c>
      <c r="G1439" t="s">
        <v>19</v>
      </c>
      <c r="H1439" t="s">
        <v>20</v>
      </c>
      <c r="I1439" t="s">
        <v>32</v>
      </c>
      <c r="J1439" t="s">
        <v>17</v>
      </c>
      <c r="K1439">
        <v>9000</v>
      </c>
      <c r="L1439" t="s">
        <v>18</v>
      </c>
      <c r="M1439">
        <v>9000</v>
      </c>
      <c r="N1439" t="s">
        <v>19</v>
      </c>
      <c r="O1439">
        <v>0</v>
      </c>
      <c r="P1439">
        <v>9000</v>
      </c>
      <c r="Q1439" t="s">
        <v>58</v>
      </c>
    </row>
    <row r="1440" spans="1:17">
      <c r="A1440">
        <v>1439</v>
      </c>
      <c r="B1440">
        <v>1439</v>
      </c>
      <c r="C1440" s="12">
        <v>44639</v>
      </c>
      <c r="D1440">
        <v>83</v>
      </c>
      <c r="E1440">
        <v>15</v>
      </c>
      <c r="F1440">
        <v>2</v>
      </c>
      <c r="G1440" t="s">
        <v>19</v>
      </c>
      <c r="H1440" t="s">
        <v>20</v>
      </c>
      <c r="I1440" t="s">
        <v>38</v>
      </c>
      <c r="J1440" t="s">
        <v>17</v>
      </c>
      <c r="K1440">
        <v>10000</v>
      </c>
      <c r="L1440" t="s">
        <v>18</v>
      </c>
      <c r="M1440">
        <v>20000</v>
      </c>
      <c r="N1440" t="s">
        <v>19</v>
      </c>
      <c r="O1440">
        <v>0</v>
      </c>
      <c r="P1440">
        <v>20000</v>
      </c>
      <c r="Q1440" t="s">
        <v>59</v>
      </c>
    </row>
    <row r="1441" spans="1:17">
      <c r="A1441">
        <v>1440</v>
      </c>
      <c r="B1441">
        <v>1440</v>
      </c>
      <c r="C1441" s="12">
        <v>44670</v>
      </c>
      <c r="D1441">
        <v>82</v>
      </c>
      <c r="E1441">
        <v>18</v>
      </c>
      <c r="F1441">
        <v>1</v>
      </c>
      <c r="G1441" t="s">
        <v>45</v>
      </c>
      <c r="H1441" t="s">
        <v>20</v>
      </c>
      <c r="I1441" t="s">
        <v>41</v>
      </c>
      <c r="J1441" t="s">
        <v>17</v>
      </c>
      <c r="K1441">
        <v>9000</v>
      </c>
      <c r="L1441" t="s">
        <v>18</v>
      </c>
      <c r="M1441">
        <v>9000</v>
      </c>
      <c r="N1441" t="s">
        <v>56</v>
      </c>
      <c r="O1441">
        <v>450</v>
      </c>
      <c r="P1441">
        <v>8550</v>
      </c>
      <c r="Q1441" t="s">
        <v>57</v>
      </c>
    </row>
    <row r="1442" spans="1:17">
      <c r="A1442">
        <v>1441</v>
      </c>
      <c r="B1442">
        <v>1441</v>
      </c>
      <c r="C1442" s="12">
        <v>44789</v>
      </c>
      <c r="D1442">
        <v>46</v>
      </c>
      <c r="E1442">
        <v>15</v>
      </c>
      <c r="F1442">
        <v>3</v>
      </c>
      <c r="G1442" t="s">
        <v>14</v>
      </c>
      <c r="H1442" t="s">
        <v>20</v>
      </c>
      <c r="I1442" t="s">
        <v>38</v>
      </c>
      <c r="J1442" t="s">
        <v>17</v>
      </c>
      <c r="K1442">
        <v>10000</v>
      </c>
      <c r="L1442" t="s">
        <v>18</v>
      </c>
      <c r="M1442">
        <v>30000</v>
      </c>
      <c r="N1442" t="s">
        <v>56</v>
      </c>
      <c r="O1442">
        <v>1500</v>
      </c>
      <c r="P1442">
        <v>28500</v>
      </c>
      <c r="Q1442" t="s">
        <v>58</v>
      </c>
    </row>
    <row r="1443" spans="1:17">
      <c r="A1443">
        <v>1442</v>
      </c>
      <c r="B1443">
        <v>1442</v>
      </c>
      <c r="C1443" s="12">
        <v>44714</v>
      </c>
      <c r="D1443">
        <v>56</v>
      </c>
      <c r="E1443">
        <v>2</v>
      </c>
      <c r="F1443">
        <v>2</v>
      </c>
      <c r="G1443" t="s">
        <v>22</v>
      </c>
      <c r="H1443" t="s">
        <v>20</v>
      </c>
      <c r="I1443" t="s">
        <v>21</v>
      </c>
      <c r="J1443" t="s">
        <v>17</v>
      </c>
      <c r="K1443">
        <v>9000</v>
      </c>
      <c r="L1443" t="s">
        <v>18</v>
      </c>
      <c r="M1443">
        <v>18000</v>
      </c>
      <c r="N1443" t="s">
        <v>56</v>
      </c>
      <c r="O1443">
        <v>900</v>
      </c>
      <c r="P1443">
        <v>17100</v>
      </c>
      <c r="Q1443" t="s">
        <v>63</v>
      </c>
    </row>
    <row r="1444" spans="1:17">
      <c r="A1444">
        <v>1443</v>
      </c>
      <c r="B1444">
        <v>1443</v>
      </c>
      <c r="C1444" s="12">
        <v>44624</v>
      </c>
      <c r="D1444">
        <v>49</v>
      </c>
      <c r="E1444">
        <v>15</v>
      </c>
      <c r="F1444">
        <v>3</v>
      </c>
      <c r="G1444" t="s">
        <v>45</v>
      </c>
      <c r="H1444" t="s">
        <v>15</v>
      </c>
      <c r="I1444" t="s">
        <v>38</v>
      </c>
      <c r="J1444" t="s">
        <v>17</v>
      </c>
      <c r="K1444">
        <v>10000</v>
      </c>
      <c r="L1444" t="s">
        <v>18</v>
      </c>
      <c r="M1444">
        <v>30000</v>
      </c>
      <c r="N1444" t="s">
        <v>56</v>
      </c>
      <c r="O1444">
        <v>1500</v>
      </c>
      <c r="P1444">
        <v>28500</v>
      </c>
      <c r="Q1444" t="s">
        <v>59</v>
      </c>
    </row>
    <row r="1445" spans="1:17">
      <c r="A1445">
        <v>1444</v>
      </c>
      <c r="B1445">
        <v>1444</v>
      </c>
      <c r="C1445" s="12">
        <v>44775</v>
      </c>
      <c r="D1445">
        <v>78</v>
      </c>
      <c r="E1445">
        <v>1</v>
      </c>
      <c r="F1445">
        <v>1</v>
      </c>
      <c r="G1445" t="s">
        <v>45</v>
      </c>
      <c r="H1445" t="s">
        <v>20</v>
      </c>
      <c r="I1445" t="s">
        <v>16</v>
      </c>
      <c r="J1445" t="s">
        <v>17</v>
      </c>
      <c r="K1445">
        <v>9000</v>
      </c>
      <c r="L1445" t="s">
        <v>18</v>
      </c>
      <c r="M1445">
        <v>9000</v>
      </c>
      <c r="N1445" t="s">
        <v>56</v>
      </c>
      <c r="O1445">
        <v>450</v>
      </c>
      <c r="P1445">
        <v>8550</v>
      </c>
      <c r="Q1445" t="s">
        <v>58</v>
      </c>
    </row>
    <row r="1446" spans="1:17">
      <c r="A1446">
        <v>1445</v>
      </c>
      <c r="B1446">
        <v>1445</v>
      </c>
      <c r="C1446" s="12">
        <v>44633</v>
      </c>
      <c r="D1446">
        <v>20</v>
      </c>
      <c r="E1446">
        <v>10</v>
      </c>
      <c r="F1446">
        <v>2</v>
      </c>
      <c r="G1446" t="s">
        <v>33</v>
      </c>
      <c r="H1446" t="s">
        <v>15</v>
      </c>
      <c r="I1446" t="s">
        <v>32</v>
      </c>
      <c r="J1446" t="s">
        <v>17</v>
      </c>
      <c r="K1446">
        <v>9000</v>
      </c>
      <c r="L1446" t="s">
        <v>18</v>
      </c>
      <c r="M1446">
        <v>18000</v>
      </c>
      <c r="N1446" t="s">
        <v>56</v>
      </c>
      <c r="O1446">
        <v>900</v>
      </c>
      <c r="P1446">
        <v>17100</v>
      </c>
      <c r="Q1446" t="s">
        <v>59</v>
      </c>
    </row>
    <row r="1447" spans="1:17">
      <c r="A1447">
        <v>1446</v>
      </c>
      <c r="B1447">
        <v>1446</v>
      </c>
      <c r="C1447" s="12">
        <v>44710</v>
      </c>
      <c r="D1447">
        <v>63</v>
      </c>
      <c r="E1447">
        <v>10</v>
      </c>
      <c r="F1447">
        <v>2</v>
      </c>
      <c r="G1447" t="s">
        <v>22</v>
      </c>
      <c r="H1447" t="s">
        <v>20</v>
      </c>
      <c r="I1447" t="s">
        <v>32</v>
      </c>
      <c r="J1447" t="s">
        <v>17</v>
      </c>
      <c r="K1447">
        <v>9000</v>
      </c>
      <c r="L1447" t="s">
        <v>18</v>
      </c>
      <c r="M1447">
        <v>18000</v>
      </c>
      <c r="N1447" t="s">
        <v>56</v>
      </c>
      <c r="O1447">
        <v>900</v>
      </c>
      <c r="P1447">
        <v>17100</v>
      </c>
      <c r="Q1447" t="s">
        <v>64</v>
      </c>
    </row>
    <row r="1448" spans="1:17">
      <c r="A1448">
        <v>1447</v>
      </c>
      <c r="B1448">
        <v>1447</v>
      </c>
      <c r="C1448" s="12">
        <v>44697</v>
      </c>
      <c r="D1448">
        <v>48</v>
      </c>
      <c r="E1448">
        <v>6</v>
      </c>
      <c r="F1448">
        <v>1</v>
      </c>
      <c r="G1448" t="s">
        <v>33</v>
      </c>
      <c r="H1448" t="s">
        <v>20</v>
      </c>
      <c r="I1448" t="s">
        <v>27</v>
      </c>
      <c r="J1448" t="s">
        <v>17</v>
      </c>
      <c r="K1448">
        <v>9000</v>
      </c>
      <c r="L1448" t="s">
        <v>25</v>
      </c>
      <c r="M1448">
        <v>9000</v>
      </c>
      <c r="N1448" t="s">
        <v>56</v>
      </c>
      <c r="O1448">
        <v>450</v>
      </c>
      <c r="P1448">
        <v>8550</v>
      </c>
      <c r="Q1448" t="s">
        <v>64</v>
      </c>
    </row>
    <row r="1449" spans="1:17">
      <c r="A1449">
        <v>1448</v>
      </c>
      <c r="B1449">
        <v>1448</v>
      </c>
      <c r="C1449" s="12">
        <v>44781</v>
      </c>
      <c r="D1449">
        <v>72</v>
      </c>
      <c r="E1449">
        <v>12</v>
      </c>
      <c r="F1449">
        <v>1</v>
      </c>
      <c r="G1449" t="s">
        <v>14</v>
      </c>
      <c r="H1449" t="s">
        <v>20</v>
      </c>
      <c r="I1449" t="s">
        <v>35</v>
      </c>
      <c r="J1449" t="s">
        <v>17</v>
      </c>
      <c r="K1449">
        <v>10000</v>
      </c>
      <c r="L1449" t="s">
        <v>18</v>
      </c>
      <c r="M1449">
        <v>10000</v>
      </c>
      <c r="N1449" t="s">
        <v>56</v>
      </c>
      <c r="O1449">
        <v>500</v>
      </c>
      <c r="P1449">
        <v>9500</v>
      </c>
      <c r="Q1449" t="s">
        <v>58</v>
      </c>
    </row>
    <row r="1450" spans="1:17">
      <c r="A1450">
        <v>1449</v>
      </c>
      <c r="B1450">
        <v>1449</v>
      </c>
      <c r="C1450" s="12">
        <v>44610</v>
      </c>
      <c r="D1450">
        <v>87</v>
      </c>
      <c r="E1450">
        <v>9</v>
      </c>
      <c r="F1450">
        <v>1</v>
      </c>
      <c r="G1450" t="s">
        <v>33</v>
      </c>
      <c r="H1450" t="s">
        <v>15</v>
      </c>
      <c r="I1450" t="s">
        <v>31</v>
      </c>
      <c r="J1450" t="s">
        <v>17</v>
      </c>
      <c r="K1450">
        <v>9000</v>
      </c>
      <c r="L1450" t="s">
        <v>25</v>
      </c>
      <c r="M1450">
        <v>9000</v>
      </c>
      <c r="N1450" t="s">
        <v>56</v>
      </c>
      <c r="O1450">
        <v>450</v>
      </c>
      <c r="P1450">
        <v>8550</v>
      </c>
      <c r="Q1450" t="s">
        <v>61</v>
      </c>
    </row>
    <row r="1451" spans="1:17">
      <c r="A1451">
        <v>1450</v>
      </c>
      <c r="B1451">
        <v>1450</v>
      </c>
      <c r="C1451" s="12">
        <v>44649</v>
      </c>
      <c r="D1451">
        <v>89</v>
      </c>
      <c r="E1451">
        <v>7</v>
      </c>
      <c r="F1451">
        <v>1</v>
      </c>
      <c r="G1451" t="s">
        <v>19</v>
      </c>
      <c r="H1451" t="s">
        <v>20</v>
      </c>
      <c r="I1451" t="s">
        <v>28</v>
      </c>
      <c r="J1451" t="s">
        <v>17</v>
      </c>
      <c r="K1451">
        <v>9000</v>
      </c>
      <c r="L1451" t="s">
        <v>25</v>
      </c>
      <c r="M1451">
        <v>9000</v>
      </c>
      <c r="N1451" t="s">
        <v>19</v>
      </c>
      <c r="O1451">
        <v>0</v>
      </c>
      <c r="P1451">
        <v>9000</v>
      </c>
      <c r="Q1451" t="s">
        <v>59</v>
      </c>
    </row>
    <row r="1452" spans="1:17">
      <c r="A1452">
        <v>1451</v>
      </c>
      <c r="B1452">
        <v>1451</v>
      </c>
      <c r="C1452" s="12">
        <v>44706</v>
      </c>
      <c r="D1452">
        <v>63</v>
      </c>
      <c r="E1452">
        <v>8</v>
      </c>
      <c r="F1452">
        <v>3</v>
      </c>
      <c r="G1452" t="s">
        <v>22</v>
      </c>
      <c r="H1452" t="s">
        <v>20</v>
      </c>
      <c r="I1452" t="s">
        <v>29</v>
      </c>
      <c r="J1452" t="s">
        <v>17</v>
      </c>
      <c r="K1452">
        <v>9000</v>
      </c>
      <c r="L1452" t="s">
        <v>25</v>
      </c>
      <c r="M1452">
        <v>27000</v>
      </c>
      <c r="N1452" t="s">
        <v>56</v>
      </c>
      <c r="O1452">
        <v>1350</v>
      </c>
      <c r="P1452">
        <v>25650</v>
      </c>
      <c r="Q1452" t="s">
        <v>64</v>
      </c>
    </row>
    <row r="1453" spans="1:17">
      <c r="A1453">
        <v>1452</v>
      </c>
      <c r="B1453">
        <v>1452</v>
      </c>
      <c r="C1453" s="12">
        <v>44728</v>
      </c>
      <c r="D1453">
        <v>86</v>
      </c>
      <c r="E1453">
        <v>8</v>
      </c>
      <c r="F1453">
        <v>2</v>
      </c>
      <c r="G1453" t="s">
        <v>14</v>
      </c>
      <c r="H1453" t="s">
        <v>20</v>
      </c>
      <c r="I1453" t="s">
        <v>29</v>
      </c>
      <c r="J1453" t="s">
        <v>17</v>
      </c>
      <c r="K1453">
        <v>9000</v>
      </c>
      <c r="L1453" t="s">
        <v>25</v>
      </c>
      <c r="M1453">
        <v>18000</v>
      </c>
      <c r="N1453" t="s">
        <v>56</v>
      </c>
      <c r="O1453">
        <v>900</v>
      </c>
      <c r="P1453">
        <v>17100</v>
      </c>
      <c r="Q1453" t="s">
        <v>63</v>
      </c>
    </row>
    <row r="1454" spans="1:17">
      <c r="A1454">
        <v>1453</v>
      </c>
      <c r="B1454">
        <v>1453</v>
      </c>
      <c r="C1454" s="12">
        <v>44616</v>
      </c>
      <c r="D1454">
        <v>49</v>
      </c>
      <c r="E1454">
        <v>16</v>
      </c>
      <c r="F1454">
        <v>2</v>
      </c>
      <c r="G1454" t="s">
        <v>30</v>
      </c>
      <c r="H1454" t="s">
        <v>20</v>
      </c>
      <c r="I1454" t="s">
        <v>39</v>
      </c>
      <c r="J1454" t="s">
        <v>17</v>
      </c>
      <c r="K1454">
        <v>10000</v>
      </c>
      <c r="L1454" t="s">
        <v>18</v>
      </c>
      <c r="M1454">
        <v>20000</v>
      </c>
      <c r="N1454" t="s">
        <v>56</v>
      </c>
      <c r="O1454">
        <v>1000</v>
      </c>
      <c r="P1454">
        <v>19000</v>
      </c>
      <c r="Q1454" t="s">
        <v>61</v>
      </c>
    </row>
    <row r="1455" spans="1:17">
      <c r="A1455">
        <v>1454</v>
      </c>
      <c r="B1455">
        <v>1454</v>
      </c>
      <c r="C1455" s="12">
        <v>44627</v>
      </c>
      <c r="D1455">
        <v>75</v>
      </c>
      <c r="E1455">
        <v>14</v>
      </c>
      <c r="F1455">
        <v>3</v>
      </c>
      <c r="G1455" t="s">
        <v>22</v>
      </c>
      <c r="H1455" t="s">
        <v>20</v>
      </c>
      <c r="I1455" t="s">
        <v>37</v>
      </c>
      <c r="J1455" t="s">
        <v>17</v>
      </c>
      <c r="K1455">
        <v>10000</v>
      </c>
      <c r="L1455" t="s">
        <v>18</v>
      </c>
      <c r="M1455">
        <v>30000</v>
      </c>
      <c r="N1455" t="s">
        <v>56</v>
      </c>
      <c r="O1455">
        <v>1500</v>
      </c>
      <c r="P1455">
        <v>28500</v>
      </c>
      <c r="Q1455" t="s">
        <v>59</v>
      </c>
    </row>
    <row r="1456" spans="1:17">
      <c r="A1456">
        <v>1455</v>
      </c>
      <c r="B1456">
        <v>1455</v>
      </c>
      <c r="C1456" s="12">
        <v>44766</v>
      </c>
      <c r="D1456">
        <v>55</v>
      </c>
      <c r="E1456">
        <v>9</v>
      </c>
      <c r="F1456">
        <v>1</v>
      </c>
      <c r="G1456" t="s">
        <v>45</v>
      </c>
      <c r="H1456" t="s">
        <v>20</v>
      </c>
      <c r="I1456" t="s">
        <v>31</v>
      </c>
      <c r="J1456" t="s">
        <v>17</v>
      </c>
      <c r="K1456">
        <v>9000</v>
      </c>
      <c r="L1456" t="s">
        <v>25</v>
      </c>
      <c r="M1456">
        <v>9000</v>
      </c>
      <c r="N1456" t="s">
        <v>56</v>
      </c>
      <c r="O1456">
        <v>450</v>
      </c>
      <c r="P1456">
        <v>8550</v>
      </c>
      <c r="Q1456" t="s">
        <v>60</v>
      </c>
    </row>
    <row r="1457" spans="1:17">
      <c r="A1457">
        <v>1456</v>
      </c>
      <c r="B1457">
        <v>1456</v>
      </c>
      <c r="C1457" s="12">
        <v>44761</v>
      </c>
      <c r="D1457">
        <v>71</v>
      </c>
      <c r="E1457">
        <v>18</v>
      </c>
      <c r="F1457">
        <v>3</v>
      </c>
      <c r="G1457" t="s">
        <v>33</v>
      </c>
      <c r="H1457" t="s">
        <v>15</v>
      </c>
      <c r="I1457" t="s">
        <v>41</v>
      </c>
      <c r="J1457" t="s">
        <v>17</v>
      </c>
      <c r="K1457">
        <v>9000</v>
      </c>
      <c r="L1457" t="s">
        <v>18</v>
      </c>
      <c r="M1457">
        <v>27000</v>
      </c>
      <c r="N1457" t="s">
        <v>56</v>
      </c>
      <c r="O1457">
        <v>1350</v>
      </c>
      <c r="P1457">
        <v>25650</v>
      </c>
      <c r="Q1457" t="s">
        <v>60</v>
      </c>
    </row>
    <row r="1458" spans="1:17">
      <c r="A1458">
        <v>1457</v>
      </c>
      <c r="B1458">
        <v>1457</v>
      </c>
      <c r="C1458" s="12">
        <v>44775</v>
      </c>
      <c r="D1458">
        <v>71</v>
      </c>
      <c r="E1458">
        <v>16</v>
      </c>
      <c r="F1458">
        <v>1</v>
      </c>
      <c r="G1458" t="s">
        <v>19</v>
      </c>
      <c r="H1458" t="s">
        <v>20</v>
      </c>
      <c r="I1458" t="s">
        <v>39</v>
      </c>
      <c r="J1458" t="s">
        <v>17</v>
      </c>
      <c r="K1458">
        <v>10000</v>
      </c>
      <c r="L1458" t="s">
        <v>18</v>
      </c>
      <c r="M1458">
        <v>10000</v>
      </c>
      <c r="N1458" t="s">
        <v>19</v>
      </c>
      <c r="O1458">
        <v>0</v>
      </c>
      <c r="P1458">
        <v>10000</v>
      </c>
      <c r="Q1458" t="s">
        <v>58</v>
      </c>
    </row>
    <row r="1459" spans="1:17">
      <c r="A1459">
        <v>1458</v>
      </c>
      <c r="B1459">
        <v>1458</v>
      </c>
      <c r="C1459" s="12">
        <v>44697</v>
      </c>
      <c r="D1459">
        <v>42</v>
      </c>
      <c r="E1459">
        <v>1</v>
      </c>
      <c r="F1459">
        <v>2</v>
      </c>
      <c r="G1459" t="s">
        <v>19</v>
      </c>
      <c r="H1459" t="s">
        <v>15</v>
      </c>
      <c r="I1459" t="s">
        <v>16</v>
      </c>
      <c r="J1459" t="s">
        <v>17</v>
      </c>
      <c r="K1459">
        <v>9000</v>
      </c>
      <c r="L1459" t="s">
        <v>18</v>
      </c>
      <c r="M1459">
        <v>18000</v>
      </c>
      <c r="N1459" t="s">
        <v>19</v>
      </c>
      <c r="O1459">
        <v>0</v>
      </c>
      <c r="P1459">
        <v>18000</v>
      </c>
      <c r="Q1459" t="s">
        <v>64</v>
      </c>
    </row>
    <row r="1460" spans="1:17">
      <c r="A1460">
        <v>1459</v>
      </c>
      <c r="B1460">
        <v>1459</v>
      </c>
      <c r="C1460" s="12">
        <v>44800</v>
      </c>
      <c r="D1460">
        <v>88</v>
      </c>
      <c r="E1460">
        <v>3</v>
      </c>
      <c r="F1460">
        <v>1</v>
      </c>
      <c r="G1460" t="s">
        <v>33</v>
      </c>
      <c r="H1460" t="s">
        <v>15</v>
      </c>
      <c r="I1460" t="s">
        <v>23</v>
      </c>
      <c r="J1460" t="s">
        <v>17</v>
      </c>
      <c r="K1460">
        <v>9000</v>
      </c>
      <c r="L1460" t="s">
        <v>18</v>
      </c>
      <c r="M1460">
        <v>9000</v>
      </c>
      <c r="N1460" t="s">
        <v>56</v>
      </c>
      <c r="O1460">
        <v>450</v>
      </c>
      <c r="P1460">
        <v>8550</v>
      </c>
      <c r="Q1460" t="s">
        <v>58</v>
      </c>
    </row>
    <row r="1461" spans="1:17">
      <c r="A1461">
        <v>1460</v>
      </c>
      <c r="B1461">
        <v>1460</v>
      </c>
      <c r="C1461" s="12">
        <v>44655</v>
      </c>
      <c r="D1461">
        <v>41</v>
      </c>
      <c r="E1461">
        <v>18</v>
      </c>
      <c r="F1461">
        <v>3</v>
      </c>
      <c r="G1461" t="s">
        <v>45</v>
      </c>
      <c r="H1461" t="s">
        <v>20</v>
      </c>
      <c r="I1461" t="s">
        <v>41</v>
      </c>
      <c r="J1461" t="s">
        <v>17</v>
      </c>
      <c r="K1461">
        <v>9000</v>
      </c>
      <c r="L1461" t="s">
        <v>18</v>
      </c>
      <c r="M1461">
        <v>27000</v>
      </c>
      <c r="N1461" t="s">
        <v>56</v>
      </c>
      <c r="O1461">
        <v>1350</v>
      </c>
      <c r="P1461">
        <v>25650</v>
      </c>
      <c r="Q1461" t="s">
        <v>57</v>
      </c>
    </row>
    <row r="1462" spans="1:17">
      <c r="A1462">
        <v>1461</v>
      </c>
      <c r="B1462">
        <v>1461</v>
      </c>
      <c r="C1462" s="12">
        <v>44710</v>
      </c>
      <c r="D1462">
        <v>73</v>
      </c>
      <c r="E1462">
        <v>11</v>
      </c>
      <c r="F1462">
        <v>1</v>
      </c>
      <c r="G1462" t="s">
        <v>22</v>
      </c>
      <c r="H1462" t="s">
        <v>20</v>
      </c>
      <c r="I1462" t="s">
        <v>34</v>
      </c>
      <c r="J1462" t="s">
        <v>17</v>
      </c>
      <c r="K1462">
        <v>10000</v>
      </c>
      <c r="L1462" t="s">
        <v>18</v>
      </c>
      <c r="M1462">
        <v>10000</v>
      </c>
      <c r="N1462" t="s">
        <v>56</v>
      </c>
      <c r="O1462">
        <v>500</v>
      </c>
      <c r="P1462">
        <v>9500</v>
      </c>
      <c r="Q1462" t="s">
        <v>64</v>
      </c>
    </row>
    <row r="1463" spans="1:17">
      <c r="A1463">
        <v>1462</v>
      </c>
      <c r="B1463">
        <v>1462</v>
      </c>
      <c r="C1463" s="12">
        <v>44723</v>
      </c>
      <c r="D1463">
        <v>79</v>
      </c>
      <c r="E1463">
        <v>13</v>
      </c>
      <c r="F1463">
        <v>3</v>
      </c>
      <c r="G1463" t="s">
        <v>33</v>
      </c>
      <c r="H1463" t="s">
        <v>15</v>
      </c>
      <c r="I1463" t="s">
        <v>36</v>
      </c>
      <c r="J1463" t="s">
        <v>17</v>
      </c>
      <c r="K1463">
        <v>10000</v>
      </c>
      <c r="L1463" t="s">
        <v>18</v>
      </c>
      <c r="M1463">
        <v>30000</v>
      </c>
      <c r="N1463" t="s">
        <v>56</v>
      </c>
      <c r="O1463">
        <v>1500</v>
      </c>
      <c r="P1463">
        <v>28500</v>
      </c>
      <c r="Q1463" t="s">
        <v>63</v>
      </c>
    </row>
    <row r="1464" spans="1:17">
      <c r="A1464">
        <v>1463</v>
      </c>
      <c r="B1464">
        <v>1463</v>
      </c>
      <c r="C1464" s="12">
        <v>44701</v>
      </c>
      <c r="D1464">
        <v>20</v>
      </c>
      <c r="E1464">
        <v>11</v>
      </c>
      <c r="F1464">
        <v>3</v>
      </c>
      <c r="G1464" t="s">
        <v>19</v>
      </c>
      <c r="H1464" t="s">
        <v>15</v>
      </c>
      <c r="I1464" t="s">
        <v>34</v>
      </c>
      <c r="J1464" t="s">
        <v>17</v>
      </c>
      <c r="K1464">
        <v>10000</v>
      </c>
      <c r="L1464" t="s">
        <v>18</v>
      </c>
      <c r="M1464">
        <v>30000</v>
      </c>
      <c r="N1464" t="s">
        <v>19</v>
      </c>
      <c r="O1464">
        <v>0</v>
      </c>
      <c r="P1464">
        <v>30000</v>
      </c>
      <c r="Q1464" t="s">
        <v>64</v>
      </c>
    </row>
    <row r="1465" spans="1:17">
      <c r="A1465">
        <v>1464</v>
      </c>
      <c r="B1465">
        <v>1464</v>
      </c>
      <c r="C1465" s="12">
        <v>44626</v>
      </c>
      <c r="D1465">
        <v>88</v>
      </c>
      <c r="E1465">
        <v>16</v>
      </c>
      <c r="F1465">
        <v>1</v>
      </c>
      <c r="G1465" t="s">
        <v>45</v>
      </c>
      <c r="H1465" t="s">
        <v>15</v>
      </c>
      <c r="I1465" t="s">
        <v>39</v>
      </c>
      <c r="J1465" t="s">
        <v>17</v>
      </c>
      <c r="K1465">
        <v>10000</v>
      </c>
      <c r="L1465" t="s">
        <v>18</v>
      </c>
      <c r="M1465">
        <v>10000</v>
      </c>
      <c r="N1465" t="s">
        <v>56</v>
      </c>
      <c r="O1465">
        <v>500</v>
      </c>
      <c r="P1465">
        <v>9500</v>
      </c>
      <c r="Q1465" t="s">
        <v>59</v>
      </c>
    </row>
    <row r="1466" spans="1:17">
      <c r="A1466">
        <v>1465</v>
      </c>
      <c r="B1466">
        <v>1465</v>
      </c>
      <c r="C1466" s="12">
        <v>44682</v>
      </c>
      <c r="D1466">
        <v>57</v>
      </c>
      <c r="E1466">
        <v>2</v>
      </c>
      <c r="F1466">
        <v>3</v>
      </c>
      <c r="G1466" t="s">
        <v>30</v>
      </c>
      <c r="H1466" t="s">
        <v>20</v>
      </c>
      <c r="I1466" t="s">
        <v>21</v>
      </c>
      <c r="J1466" t="s">
        <v>17</v>
      </c>
      <c r="K1466">
        <v>9000</v>
      </c>
      <c r="L1466" t="s">
        <v>18</v>
      </c>
      <c r="M1466">
        <v>27000</v>
      </c>
      <c r="N1466" t="s">
        <v>56</v>
      </c>
      <c r="O1466">
        <v>1350</v>
      </c>
      <c r="P1466">
        <v>25650</v>
      </c>
      <c r="Q1466" t="s">
        <v>64</v>
      </c>
    </row>
    <row r="1467" spans="1:17">
      <c r="A1467">
        <v>1466</v>
      </c>
      <c r="B1467">
        <v>1466</v>
      </c>
      <c r="C1467" s="12">
        <v>44640</v>
      </c>
      <c r="D1467">
        <v>55</v>
      </c>
      <c r="E1467">
        <v>1</v>
      </c>
      <c r="F1467">
        <v>2</v>
      </c>
      <c r="G1467" t="s">
        <v>14</v>
      </c>
      <c r="H1467" t="s">
        <v>20</v>
      </c>
      <c r="I1467" t="s">
        <v>16</v>
      </c>
      <c r="J1467" t="s">
        <v>17</v>
      </c>
      <c r="K1467">
        <v>9000</v>
      </c>
      <c r="L1467" t="s">
        <v>18</v>
      </c>
      <c r="M1467">
        <v>18000</v>
      </c>
      <c r="N1467" t="s">
        <v>56</v>
      </c>
      <c r="O1467">
        <v>900</v>
      </c>
      <c r="P1467">
        <v>17100</v>
      </c>
      <c r="Q1467" t="s">
        <v>59</v>
      </c>
    </row>
    <row r="1468" spans="1:17">
      <c r="A1468">
        <v>1467</v>
      </c>
      <c r="B1468">
        <v>1467</v>
      </c>
      <c r="C1468" s="12">
        <v>44636</v>
      </c>
      <c r="D1468">
        <v>66</v>
      </c>
      <c r="E1468">
        <v>7</v>
      </c>
      <c r="F1468">
        <v>1</v>
      </c>
      <c r="G1468" t="s">
        <v>45</v>
      </c>
      <c r="H1468" t="s">
        <v>20</v>
      </c>
      <c r="I1468" t="s">
        <v>28</v>
      </c>
      <c r="J1468" t="s">
        <v>17</v>
      </c>
      <c r="K1468">
        <v>9000</v>
      </c>
      <c r="L1468" t="s">
        <v>25</v>
      </c>
      <c r="M1468">
        <v>9000</v>
      </c>
      <c r="N1468" t="s">
        <v>56</v>
      </c>
      <c r="O1468">
        <v>450</v>
      </c>
      <c r="P1468">
        <v>8550</v>
      </c>
      <c r="Q1468" t="s">
        <v>59</v>
      </c>
    </row>
    <row r="1469" spans="1:17">
      <c r="A1469">
        <v>1468</v>
      </c>
      <c r="B1469">
        <v>1468</v>
      </c>
      <c r="C1469" s="12">
        <v>44772</v>
      </c>
      <c r="D1469">
        <v>15</v>
      </c>
      <c r="E1469">
        <v>4</v>
      </c>
      <c r="F1469">
        <v>3</v>
      </c>
      <c r="G1469" t="s">
        <v>22</v>
      </c>
      <c r="H1469" t="s">
        <v>20</v>
      </c>
      <c r="I1469" t="s">
        <v>24</v>
      </c>
      <c r="J1469" t="s">
        <v>17</v>
      </c>
      <c r="K1469">
        <v>9000</v>
      </c>
      <c r="L1469" t="s">
        <v>25</v>
      </c>
      <c r="M1469">
        <v>27000</v>
      </c>
      <c r="N1469" t="s">
        <v>56</v>
      </c>
      <c r="O1469">
        <v>1350</v>
      </c>
      <c r="P1469">
        <v>25650</v>
      </c>
      <c r="Q1469" t="s">
        <v>60</v>
      </c>
    </row>
    <row r="1470" spans="1:17">
      <c r="A1470">
        <v>1469</v>
      </c>
      <c r="B1470">
        <v>1469</v>
      </c>
      <c r="C1470" s="12">
        <v>44759</v>
      </c>
      <c r="D1470">
        <v>40</v>
      </c>
      <c r="E1470">
        <v>8</v>
      </c>
      <c r="F1470">
        <v>3</v>
      </c>
      <c r="G1470" t="s">
        <v>22</v>
      </c>
      <c r="H1470" t="s">
        <v>20</v>
      </c>
      <c r="I1470" t="s">
        <v>29</v>
      </c>
      <c r="J1470" t="s">
        <v>17</v>
      </c>
      <c r="K1470">
        <v>9000</v>
      </c>
      <c r="L1470" t="s">
        <v>25</v>
      </c>
      <c r="M1470">
        <v>27000</v>
      </c>
      <c r="N1470" t="s">
        <v>56</v>
      </c>
      <c r="O1470">
        <v>1350</v>
      </c>
      <c r="P1470">
        <v>25650</v>
      </c>
      <c r="Q1470" t="s">
        <v>60</v>
      </c>
    </row>
    <row r="1471" spans="1:17">
      <c r="A1471">
        <v>1470</v>
      </c>
      <c r="B1471">
        <v>1470</v>
      </c>
      <c r="C1471" s="12">
        <v>44669</v>
      </c>
      <c r="D1471">
        <v>94</v>
      </c>
      <c r="E1471">
        <v>6</v>
      </c>
      <c r="F1471">
        <v>2</v>
      </c>
      <c r="G1471" t="s">
        <v>22</v>
      </c>
      <c r="H1471" t="s">
        <v>15</v>
      </c>
      <c r="I1471" t="s">
        <v>27</v>
      </c>
      <c r="J1471" t="s">
        <v>17</v>
      </c>
      <c r="K1471">
        <v>9000</v>
      </c>
      <c r="L1471" t="s">
        <v>25</v>
      </c>
      <c r="M1471">
        <v>18000</v>
      </c>
      <c r="N1471" t="s">
        <v>56</v>
      </c>
      <c r="O1471">
        <v>900</v>
      </c>
      <c r="P1471">
        <v>17100</v>
      </c>
      <c r="Q1471" t="s">
        <v>57</v>
      </c>
    </row>
    <row r="1472" spans="1:17">
      <c r="A1472">
        <v>1471</v>
      </c>
      <c r="B1472">
        <v>1471</v>
      </c>
      <c r="C1472" s="12">
        <v>44645</v>
      </c>
      <c r="D1472">
        <v>31</v>
      </c>
      <c r="E1472">
        <v>12</v>
      </c>
      <c r="F1472">
        <v>2</v>
      </c>
      <c r="G1472" t="s">
        <v>14</v>
      </c>
      <c r="H1472" t="s">
        <v>20</v>
      </c>
      <c r="I1472" t="s">
        <v>35</v>
      </c>
      <c r="J1472" t="s">
        <v>17</v>
      </c>
      <c r="K1472">
        <v>10000</v>
      </c>
      <c r="L1472" t="s">
        <v>18</v>
      </c>
      <c r="M1472">
        <v>20000</v>
      </c>
      <c r="N1472" t="s">
        <v>56</v>
      </c>
      <c r="O1472">
        <v>1000</v>
      </c>
      <c r="P1472">
        <v>19000</v>
      </c>
      <c r="Q1472" t="s">
        <v>59</v>
      </c>
    </row>
    <row r="1473" spans="1:17">
      <c r="A1473">
        <v>1472</v>
      </c>
      <c r="B1473">
        <v>1472</v>
      </c>
      <c r="C1473" s="12">
        <v>44766</v>
      </c>
      <c r="D1473">
        <v>71</v>
      </c>
      <c r="E1473">
        <v>8</v>
      </c>
      <c r="F1473">
        <v>3</v>
      </c>
      <c r="G1473" t="s">
        <v>22</v>
      </c>
      <c r="H1473" t="s">
        <v>15</v>
      </c>
      <c r="I1473" t="s">
        <v>29</v>
      </c>
      <c r="J1473" t="s">
        <v>17</v>
      </c>
      <c r="K1473">
        <v>9000</v>
      </c>
      <c r="L1473" t="s">
        <v>25</v>
      </c>
      <c r="M1473">
        <v>27000</v>
      </c>
      <c r="N1473" t="s">
        <v>56</v>
      </c>
      <c r="O1473">
        <v>1350</v>
      </c>
      <c r="P1473">
        <v>25650</v>
      </c>
      <c r="Q1473" t="s">
        <v>60</v>
      </c>
    </row>
    <row r="1474" spans="1:17">
      <c r="A1474">
        <v>1473</v>
      </c>
      <c r="B1474">
        <v>1473</v>
      </c>
      <c r="C1474" s="12">
        <v>44586</v>
      </c>
      <c r="D1474">
        <v>32</v>
      </c>
      <c r="E1474">
        <v>14</v>
      </c>
      <c r="F1474">
        <v>2</v>
      </c>
      <c r="G1474" t="s">
        <v>19</v>
      </c>
      <c r="H1474" t="s">
        <v>20</v>
      </c>
      <c r="I1474" t="s">
        <v>37</v>
      </c>
      <c r="J1474" t="s">
        <v>17</v>
      </c>
      <c r="K1474">
        <v>10000</v>
      </c>
      <c r="L1474" t="s">
        <v>18</v>
      </c>
      <c r="M1474">
        <v>20000</v>
      </c>
      <c r="N1474" t="s">
        <v>19</v>
      </c>
      <c r="O1474">
        <v>0</v>
      </c>
      <c r="P1474">
        <v>20000</v>
      </c>
      <c r="Q1474" t="s">
        <v>62</v>
      </c>
    </row>
    <row r="1475" spans="1:17">
      <c r="A1475">
        <v>1474</v>
      </c>
      <c r="B1475">
        <v>1474</v>
      </c>
      <c r="C1475" s="12">
        <v>44740</v>
      </c>
      <c r="D1475">
        <v>98</v>
      </c>
      <c r="E1475">
        <v>12</v>
      </c>
      <c r="F1475">
        <v>1</v>
      </c>
      <c r="G1475" t="s">
        <v>45</v>
      </c>
      <c r="H1475" t="s">
        <v>20</v>
      </c>
      <c r="I1475" t="s">
        <v>35</v>
      </c>
      <c r="J1475" t="s">
        <v>17</v>
      </c>
      <c r="K1475">
        <v>10000</v>
      </c>
      <c r="L1475" t="s">
        <v>18</v>
      </c>
      <c r="M1475">
        <v>10000</v>
      </c>
      <c r="N1475" t="s">
        <v>56</v>
      </c>
      <c r="O1475">
        <v>500</v>
      </c>
      <c r="P1475">
        <v>9500</v>
      </c>
      <c r="Q1475" t="s">
        <v>63</v>
      </c>
    </row>
    <row r="1476" spans="1:17">
      <c r="A1476">
        <v>1475</v>
      </c>
      <c r="B1476">
        <v>1475</v>
      </c>
      <c r="C1476" s="12">
        <v>44745</v>
      </c>
      <c r="D1476">
        <v>98</v>
      </c>
      <c r="E1476">
        <v>16</v>
      </c>
      <c r="F1476">
        <v>2</v>
      </c>
      <c r="G1476" t="s">
        <v>45</v>
      </c>
      <c r="H1476" t="s">
        <v>15</v>
      </c>
      <c r="I1476" t="s">
        <v>39</v>
      </c>
      <c r="J1476" t="s">
        <v>17</v>
      </c>
      <c r="K1476">
        <v>10000</v>
      </c>
      <c r="L1476" t="s">
        <v>18</v>
      </c>
      <c r="M1476">
        <v>20000</v>
      </c>
      <c r="N1476" t="s">
        <v>56</v>
      </c>
      <c r="O1476">
        <v>1000</v>
      </c>
      <c r="P1476">
        <v>19000</v>
      </c>
      <c r="Q1476" t="s">
        <v>60</v>
      </c>
    </row>
    <row r="1477" spans="1:17">
      <c r="A1477">
        <v>1476</v>
      </c>
      <c r="B1477">
        <v>1476</v>
      </c>
      <c r="C1477" s="12">
        <v>44652</v>
      </c>
      <c r="D1477">
        <v>70</v>
      </c>
      <c r="E1477">
        <v>5</v>
      </c>
      <c r="F1477">
        <v>2</v>
      </c>
      <c r="G1477" t="s">
        <v>30</v>
      </c>
      <c r="H1477" t="s">
        <v>15</v>
      </c>
      <c r="I1477" t="s">
        <v>26</v>
      </c>
      <c r="J1477" t="s">
        <v>17</v>
      </c>
      <c r="K1477">
        <v>9000</v>
      </c>
      <c r="L1477" t="s">
        <v>25</v>
      </c>
      <c r="M1477">
        <v>18000</v>
      </c>
      <c r="N1477" t="s">
        <v>56</v>
      </c>
      <c r="O1477">
        <v>900</v>
      </c>
      <c r="P1477">
        <v>17100</v>
      </c>
      <c r="Q1477" t="s">
        <v>57</v>
      </c>
    </row>
    <row r="1478" spans="1:17">
      <c r="A1478">
        <v>1477</v>
      </c>
      <c r="B1478">
        <v>1477</v>
      </c>
      <c r="C1478" s="12">
        <v>44755</v>
      </c>
      <c r="D1478">
        <v>96</v>
      </c>
      <c r="E1478">
        <v>17</v>
      </c>
      <c r="F1478">
        <v>3</v>
      </c>
      <c r="G1478" t="s">
        <v>19</v>
      </c>
      <c r="H1478" t="s">
        <v>20</v>
      </c>
      <c r="I1478" t="s">
        <v>40</v>
      </c>
      <c r="J1478" t="s">
        <v>17</v>
      </c>
      <c r="K1478">
        <v>10000</v>
      </c>
      <c r="L1478" t="s">
        <v>18</v>
      </c>
      <c r="M1478">
        <v>30000</v>
      </c>
      <c r="N1478" t="s">
        <v>19</v>
      </c>
      <c r="O1478">
        <v>0</v>
      </c>
      <c r="P1478">
        <v>30000</v>
      </c>
      <c r="Q1478" t="s">
        <v>60</v>
      </c>
    </row>
    <row r="1479" spans="1:17">
      <c r="A1479">
        <v>1478</v>
      </c>
      <c r="B1479">
        <v>1478</v>
      </c>
      <c r="C1479" s="12">
        <v>44636</v>
      </c>
      <c r="D1479">
        <v>28</v>
      </c>
      <c r="E1479">
        <v>14</v>
      </c>
      <c r="F1479">
        <v>3</v>
      </c>
      <c r="G1479" t="s">
        <v>19</v>
      </c>
      <c r="H1479" t="s">
        <v>15</v>
      </c>
      <c r="I1479" t="s">
        <v>37</v>
      </c>
      <c r="J1479" t="s">
        <v>17</v>
      </c>
      <c r="K1479">
        <v>10000</v>
      </c>
      <c r="L1479" t="s">
        <v>18</v>
      </c>
      <c r="M1479">
        <v>30000</v>
      </c>
      <c r="N1479" t="s">
        <v>19</v>
      </c>
      <c r="O1479">
        <v>0</v>
      </c>
      <c r="P1479">
        <v>30000</v>
      </c>
      <c r="Q1479" t="s">
        <v>59</v>
      </c>
    </row>
    <row r="1480" spans="1:17">
      <c r="A1480">
        <v>1479</v>
      </c>
      <c r="B1480">
        <v>1479</v>
      </c>
      <c r="C1480" s="12">
        <v>44783</v>
      </c>
      <c r="D1480">
        <v>64</v>
      </c>
      <c r="E1480">
        <v>6</v>
      </c>
      <c r="F1480">
        <v>3</v>
      </c>
      <c r="G1480" t="s">
        <v>22</v>
      </c>
      <c r="H1480" t="s">
        <v>15</v>
      </c>
      <c r="I1480" t="s">
        <v>27</v>
      </c>
      <c r="J1480" t="s">
        <v>17</v>
      </c>
      <c r="K1480">
        <v>9000</v>
      </c>
      <c r="L1480" t="s">
        <v>25</v>
      </c>
      <c r="M1480">
        <v>27000</v>
      </c>
      <c r="N1480" t="s">
        <v>56</v>
      </c>
      <c r="O1480">
        <v>1350</v>
      </c>
      <c r="P1480">
        <v>25650</v>
      </c>
      <c r="Q1480" t="s">
        <v>58</v>
      </c>
    </row>
    <row r="1481" spans="1:17">
      <c r="A1481">
        <v>1480</v>
      </c>
      <c r="B1481">
        <v>1480</v>
      </c>
      <c r="C1481" s="12">
        <v>44762</v>
      </c>
      <c r="D1481">
        <v>34</v>
      </c>
      <c r="E1481">
        <v>11</v>
      </c>
      <c r="F1481">
        <v>2</v>
      </c>
      <c r="G1481" t="s">
        <v>33</v>
      </c>
      <c r="H1481" t="s">
        <v>15</v>
      </c>
      <c r="I1481" t="s">
        <v>34</v>
      </c>
      <c r="J1481" t="s">
        <v>17</v>
      </c>
      <c r="K1481">
        <v>10000</v>
      </c>
      <c r="L1481" t="s">
        <v>18</v>
      </c>
      <c r="M1481">
        <v>20000</v>
      </c>
      <c r="N1481" t="s">
        <v>56</v>
      </c>
      <c r="O1481">
        <v>1000</v>
      </c>
      <c r="P1481">
        <v>19000</v>
      </c>
      <c r="Q1481" t="s">
        <v>60</v>
      </c>
    </row>
    <row r="1482" spans="1:17">
      <c r="A1482">
        <v>1481</v>
      </c>
      <c r="B1482">
        <v>1481</v>
      </c>
      <c r="C1482" s="12">
        <v>44573</v>
      </c>
      <c r="D1482">
        <v>69</v>
      </c>
      <c r="E1482">
        <v>5</v>
      </c>
      <c r="F1482">
        <v>3</v>
      </c>
      <c r="G1482" t="s">
        <v>19</v>
      </c>
      <c r="H1482" t="s">
        <v>15</v>
      </c>
      <c r="I1482" t="s">
        <v>26</v>
      </c>
      <c r="J1482" t="s">
        <v>17</v>
      </c>
      <c r="K1482">
        <v>9000</v>
      </c>
      <c r="L1482" t="s">
        <v>25</v>
      </c>
      <c r="M1482">
        <v>27000</v>
      </c>
      <c r="N1482" t="s">
        <v>19</v>
      </c>
      <c r="O1482">
        <v>0</v>
      </c>
      <c r="P1482">
        <v>27000</v>
      </c>
      <c r="Q1482" t="s">
        <v>62</v>
      </c>
    </row>
    <row r="1483" spans="1:17">
      <c r="A1483">
        <v>1482</v>
      </c>
      <c r="B1483">
        <v>1482</v>
      </c>
      <c r="C1483" s="12">
        <v>44714</v>
      </c>
      <c r="D1483">
        <v>15</v>
      </c>
      <c r="E1483">
        <v>4</v>
      </c>
      <c r="F1483">
        <v>2</v>
      </c>
      <c r="G1483" t="s">
        <v>22</v>
      </c>
      <c r="H1483" t="s">
        <v>20</v>
      </c>
      <c r="I1483" t="s">
        <v>24</v>
      </c>
      <c r="J1483" t="s">
        <v>17</v>
      </c>
      <c r="K1483">
        <v>9000</v>
      </c>
      <c r="L1483" t="s">
        <v>25</v>
      </c>
      <c r="M1483">
        <v>18000</v>
      </c>
      <c r="N1483" t="s">
        <v>56</v>
      </c>
      <c r="O1483">
        <v>900</v>
      </c>
      <c r="P1483">
        <v>17100</v>
      </c>
      <c r="Q1483" t="s">
        <v>63</v>
      </c>
    </row>
    <row r="1484" spans="1:17">
      <c r="A1484">
        <v>1483</v>
      </c>
      <c r="B1484">
        <v>1483</v>
      </c>
      <c r="C1484" s="12">
        <v>44682</v>
      </c>
      <c r="D1484">
        <v>68</v>
      </c>
      <c r="E1484">
        <v>16</v>
      </c>
      <c r="F1484">
        <v>3</v>
      </c>
      <c r="G1484" t="s">
        <v>19</v>
      </c>
      <c r="H1484" t="s">
        <v>20</v>
      </c>
      <c r="I1484" t="s">
        <v>39</v>
      </c>
      <c r="J1484" t="s">
        <v>17</v>
      </c>
      <c r="K1484">
        <v>10000</v>
      </c>
      <c r="L1484" t="s">
        <v>18</v>
      </c>
      <c r="M1484">
        <v>30000</v>
      </c>
      <c r="N1484" t="s">
        <v>19</v>
      </c>
      <c r="O1484">
        <v>0</v>
      </c>
      <c r="P1484">
        <v>30000</v>
      </c>
      <c r="Q1484" t="s">
        <v>64</v>
      </c>
    </row>
    <row r="1485" spans="1:17">
      <c r="A1485">
        <v>1484</v>
      </c>
      <c r="B1485">
        <v>1484</v>
      </c>
      <c r="C1485" s="12">
        <v>44615</v>
      </c>
      <c r="D1485">
        <v>10</v>
      </c>
      <c r="E1485">
        <v>7</v>
      </c>
      <c r="F1485">
        <v>3</v>
      </c>
      <c r="G1485" t="s">
        <v>19</v>
      </c>
      <c r="H1485" t="s">
        <v>20</v>
      </c>
      <c r="I1485" t="s">
        <v>28</v>
      </c>
      <c r="J1485" t="s">
        <v>17</v>
      </c>
      <c r="K1485">
        <v>9000</v>
      </c>
      <c r="L1485" t="s">
        <v>25</v>
      </c>
      <c r="M1485">
        <v>27000</v>
      </c>
      <c r="N1485" t="s">
        <v>19</v>
      </c>
      <c r="O1485">
        <v>0</v>
      </c>
      <c r="P1485">
        <v>27000</v>
      </c>
      <c r="Q1485" t="s">
        <v>61</v>
      </c>
    </row>
    <row r="1486" spans="1:17">
      <c r="A1486">
        <v>1485</v>
      </c>
      <c r="B1486">
        <v>1485</v>
      </c>
      <c r="C1486" s="12">
        <v>44776</v>
      </c>
      <c r="D1486">
        <v>98</v>
      </c>
      <c r="E1486">
        <v>16</v>
      </c>
      <c r="F1486">
        <v>3</v>
      </c>
      <c r="G1486" t="s">
        <v>45</v>
      </c>
      <c r="H1486" t="s">
        <v>20</v>
      </c>
      <c r="I1486" t="s">
        <v>39</v>
      </c>
      <c r="J1486" t="s">
        <v>17</v>
      </c>
      <c r="K1486">
        <v>10000</v>
      </c>
      <c r="L1486" t="s">
        <v>18</v>
      </c>
      <c r="M1486">
        <v>30000</v>
      </c>
      <c r="N1486" t="s">
        <v>56</v>
      </c>
      <c r="O1486">
        <v>1500</v>
      </c>
      <c r="P1486">
        <v>28500</v>
      </c>
      <c r="Q1486" t="s">
        <v>58</v>
      </c>
    </row>
    <row r="1487" spans="1:17">
      <c r="A1487">
        <v>1486</v>
      </c>
      <c r="B1487">
        <v>1486</v>
      </c>
      <c r="C1487" s="12">
        <v>44575</v>
      </c>
      <c r="D1487">
        <v>85</v>
      </c>
      <c r="E1487">
        <v>3</v>
      </c>
      <c r="F1487">
        <v>3</v>
      </c>
      <c r="G1487" t="s">
        <v>45</v>
      </c>
      <c r="H1487" t="s">
        <v>15</v>
      </c>
      <c r="I1487" t="s">
        <v>23</v>
      </c>
      <c r="J1487" t="s">
        <v>17</v>
      </c>
      <c r="K1487">
        <v>9000</v>
      </c>
      <c r="L1487" t="s">
        <v>18</v>
      </c>
      <c r="M1487">
        <v>27000</v>
      </c>
      <c r="N1487" t="s">
        <v>56</v>
      </c>
      <c r="O1487">
        <v>1350</v>
      </c>
      <c r="P1487">
        <v>25650</v>
      </c>
      <c r="Q1487" t="s">
        <v>62</v>
      </c>
    </row>
    <row r="1488" spans="1:17">
      <c r="A1488">
        <v>1487</v>
      </c>
      <c r="B1488">
        <v>1487</v>
      </c>
      <c r="C1488" s="12">
        <v>44725</v>
      </c>
      <c r="D1488">
        <v>35</v>
      </c>
      <c r="E1488">
        <v>16</v>
      </c>
      <c r="F1488">
        <v>3</v>
      </c>
      <c r="G1488" t="s">
        <v>30</v>
      </c>
      <c r="H1488" t="s">
        <v>15</v>
      </c>
      <c r="I1488" t="s">
        <v>39</v>
      </c>
      <c r="J1488" t="s">
        <v>17</v>
      </c>
      <c r="K1488">
        <v>10000</v>
      </c>
      <c r="L1488" t="s">
        <v>18</v>
      </c>
      <c r="M1488">
        <v>30000</v>
      </c>
      <c r="N1488" t="s">
        <v>56</v>
      </c>
      <c r="O1488">
        <v>1500</v>
      </c>
      <c r="P1488">
        <v>28500</v>
      </c>
      <c r="Q1488" t="s">
        <v>63</v>
      </c>
    </row>
    <row r="1489" spans="1:17">
      <c r="A1489">
        <v>1488</v>
      </c>
      <c r="B1489">
        <v>1488</v>
      </c>
      <c r="C1489" s="12">
        <v>44719</v>
      </c>
      <c r="D1489">
        <v>64</v>
      </c>
      <c r="E1489">
        <v>1</v>
      </c>
      <c r="F1489">
        <v>3</v>
      </c>
      <c r="G1489" t="s">
        <v>14</v>
      </c>
      <c r="H1489" t="s">
        <v>15</v>
      </c>
      <c r="I1489" t="s">
        <v>16</v>
      </c>
      <c r="J1489" t="s">
        <v>17</v>
      </c>
      <c r="K1489">
        <v>9000</v>
      </c>
      <c r="L1489" t="s">
        <v>18</v>
      </c>
      <c r="M1489">
        <v>27000</v>
      </c>
      <c r="N1489" t="s">
        <v>56</v>
      </c>
      <c r="O1489">
        <v>1350</v>
      </c>
      <c r="P1489">
        <v>25650</v>
      </c>
      <c r="Q1489" t="s">
        <v>63</v>
      </c>
    </row>
    <row r="1490" spans="1:17">
      <c r="A1490">
        <v>1489</v>
      </c>
      <c r="B1490">
        <v>1489</v>
      </c>
      <c r="C1490" s="12">
        <v>44699</v>
      </c>
      <c r="D1490">
        <v>16</v>
      </c>
      <c r="E1490">
        <v>5</v>
      </c>
      <c r="F1490">
        <v>2</v>
      </c>
      <c r="G1490" t="s">
        <v>45</v>
      </c>
      <c r="H1490" t="s">
        <v>15</v>
      </c>
      <c r="I1490" t="s">
        <v>26</v>
      </c>
      <c r="J1490" t="s">
        <v>17</v>
      </c>
      <c r="K1490">
        <v>9000</v>
      </c>
      <c r="L1490" t="s">
        <v>25</v>
      </c>
      <c r="M1490">
        <v>18000</v>
      </c>
      <c r="N1490" t="s">
        <v>56</v>
      </c>
      <c r="O1490">
        <v>900</v>
      </c>
      <c r="P1490">
        <v>17100</v>
      </c>
      <c r="Q1490" t="s">
        <v>64</v>
      </c>
    </row>
    <row r="1491" spans="1:17">
      <c r="A1491">
        <v>1490</v>
      </c>
      <c r="B1491">
        <v>1490</v>
      </c>
      <c r="C1491" s="12">
        <v>44720</v>
      </c>
      <c r="D1491">
        <v>65</v>
      </c>
      <c r="E1491">
        <v>10</v>
      </c>
      <c r="F1491">
        <v>3</v>
      </c>
      <c r="G1491" t="s">
        <v>33</v>
      </c>
      <c r="H1491" t="s">
        <v>20</v>
      </c>
      <c r="I1491" t="s">
        <v>32</v>
      </c>
      <c r="J1491" t="s">
        <v>17</v>
      </c>
      <c r="K1491">
        <v>9000</v>
      </c>
      <c r="L1491" t="s">
        <v>18</v>
      </c>
      <c r="M1491">
        <v>27000</v>
      </c>
      <c r="N1491" t="s">
        <v>56</v>
      </c>
      <c r="O1491">
        <v>1350</v>
      </c>
      <c r="P1491">
        <v>25650</v>
      </c>
      <c r="Q1491" t="s">
        <v>63</v>
      </c>
    </row>
    <row r="1492" spans="1:17">
      <c r="A1492">
        <v>1491</v>
      </c>
      <c r="B1492">
        <v>1491</v>
      </c>
      <c r="C1492" s="12">
        <v>44776</v>
      </c>
      <c r="D1492">
        <v>99</v>
      </c>
      <c r="E1492">
        <v>14</v>
      </c>
      <c r="F1492">
        <v>1</v>
      </c>
      <c r="G1492" t="s">
        <v>22</v>
      </c>
      <c r="H1492" t="s">
        <v>15</v>
      </c>
      <c r="I1492" t="s">
        <v>37</v>
      </c>
      <c r="J1492" t="s">
        <v>17</v>
      </c>
      <c r="K1492">
        <v>10000</v>
      </c>
      <c r="L1492" t="s">
        <v>18</v>
      </c>
      <c r="M1492">
        <v>10000</v>
      </c>
      <c r="N1492" t="s">
        <v>56</v>
      </c>
      <c r="O1492">
        <v>500</v>
      </c>
      <c r="P1492">
        <v>9500</v>
      </c>
      <c r="Q1492" t="s">
        <v>58</v>
      </c>
    </row>
    <row r="1493" spans="1:17">
      <c r="A1493">
        <v>1492</v>
      </c>
      <c r="B1493">
        <v>1492</v>
      </c>
      <c r="C1493" s="12">
        <v>44581</v>
      </c>
      <c r="D1493">
        <v>40</v>
      </c>
      <c r="E1493">
        <v>6</v>
      </c>
      <c r="F1493">
        <v>2</v>
      </c>
      <c r="G1493" t="s">
        <v>22</v>
      </c>
      <c r="H1493" t="s">
        <v>15</v>
      </c>
      <c r="I1493" t="s">
        <v>27</v>
      </c>
      <c r="J1493" t="s">
        <v>17</v>
      </c>
      <c r="K1493">
        <v>9000</v>
      </c>
      <c r="L1493" t="s">
        <v>25</v>
      </c>
      <c r="M1493">
        <v>18000</v>
      </c>
      <c r="N1493" t="s">
        <v>56</v>
      </c>
      <c r="O1493">
        <v>900</v>
      </c>
      <c r="P1493">
        <v>17100</v>
      </c>
      <c r="Q1493" t="s">
        <v>62</v>
      </c>
    </row>
    <row r="1494" spans="1:17">
      <c r="A1494">
        <v>1493</v>
      </c>
      <c r="B1494">
        <v>1493</v>
      </c>
      <c r="C1494" s="12">
        <v>44615</v>
      </c>
      <c r="D1494">
        <v>20</v>
      </c>
      <c r="E1494">
        <v>11</v>
      </c>
      <c r="F1494">
        <v>1</v>
      </c>
      <c r="G1494" t="s">
        <v>33</v>
      </c>
      <c r="H1494" t="s">
        <v>20</v>
      </c>
      <c r="I1494" t="s">
        <v>34</v>
      </c>
      <c r="J1494" t="s">
        <v>17</v>
      </c>
      <c r="K1494">
        <v>10000</v>
      </c>
      <c r="L1494" t="s">
        <v>18</v>
      </c>
      <c r="M1494">
        <v>10000</v>
      </c>
      <c r="N1494" t="s">
        <v>56</v>
      </c>
      <c r="O1494">
        <v>500</v>
      </c>
      <c r="P1494">
        <v>9500</v>
      </c>
      <c r="Q1494" t="s">
        <v>61</v>
      </c>
    </row>
    <row r="1495" spans="1:17">
      <c r="A1495">
        <v>1494</v>
      </c>
      <c r="B1495">
        <v>1494</v>
      </c>
      <c r="C1495" s="12">
        <v>44639</v>
      </c>
      <c r="D1495">
        <v>27</v>
      </c>
      <c r="E1495">
        <v>5</v>
      </c>
      <c r="F1495">
        <v>3</v>
      </c>
      <c r="G1495" t="s">
        <v>30</v>
      </c>
      <c r="H1495" t="s">
        <v>15</v>
      </c>
      <c r="I1495" t="s">
        <v>26</v>
      </c>
      <c r="J1495" t="s">
        <v>17</v>
      </c>
      <c r="K1495">
        <v>9000</v>
      </c>
      <c r="L1495" t="s">
        <v>25</v>
      </c>
      <c r="M1495">
        <v>27000</v>
      </c>
      <c r="N1495" t="s">
        <v>56</v>
      </c>
      <c r="O1495">
        <v>1350</v>
      </c>
      <c r="P1495">
        <v>25650</v>
      </c>
      <c r="Q1495" t="s">
        <v>59</v>
      </c>
    </row>
    <row r="1496" spans="1:17">
      <c r="A1496">
        <v>1495</v>
      </c>
      <c r="B1496">
        <v>1495</v>
      </c>
      <c r="C1496" s="12">
        <v>44590</v>
      </c>
      <c r="D1496">
        <v>19</v>
      </c>
      <c r="E1496">
        <v>15</v>
      </c>
      <c r="F1496">
        <v>1</v>
      </c>
      <c r="G1496" t="s">
        <v>45</v>
      </c>
      <c r="H1496" t="s">
        <v>15</v>
      </c>
      <c r="I1496" t="s">
        <v>38</v>
      </c>
      <c r="J1496" t="s">
        <v>17</v>
      </c>
      <c r="K1496">
        <v>10000</v>
      </c>
      <c r="L1496" t="s">
        <v>18</v>
      </c>
      <c r="M1496">
        <v>10000</v>
      </c>
      <c r="N1496" t="s">
        <v>56</v>
      </c>
      <c r="O1496">
        <v>500</v>
      </c>
      <c r="P1496">
        <v>9500</v>
      </c>
      <c r="Q1496" t="s">
        <v>62</v>
      </c>
    </row>
    <row r="1497" spans="1:17">
      <c r="A1497">
        <v>1496</v>
      </c>
      <c r="B1497">
        <v>1496</v>
      </c>
      <c r="C1497" s="12">
        <v>44636</v>
      </c>
      <c r="D1497">
        <v>18</v>
      </c>
      <c r="E1497">
        <v>16</v>
      </c>
      <c r="F1497">
        <v>2</v>
      </c>
      <c r="G1497" t="s">
        <v>22</v>
      </c>
      <c r="H1497" t="s">
        <v>15</v>
      </c>
      <c r="I1497" t="s">
        <v>39</v>
      </c>
      <c r="J1497" t="s">
        <v>17</v>
      </c>
      <c r="K1497">
        <v>10000</v>
      </c>
      <c r="L1497" t="s">
        <v>18</v>
      </c>
      <c r="M1497">
        <v>20000</v>
      </c>
      <c r="N1497" t="s">
        <v>56</v>
      </c>
      <c r="O1497">
        <v>1000</v>
      </c>
      <c r="P1497">
        <v>19000</v>
      </c>
      <c r="Q1497" t="s">
        <v>59</v>
      </c>
    </row>
    <row r="1498" spans="1:17">
      <c r="A1498">
        <v>1497</v>
      </c>
      <c r="B1498">
        <v>1497</v>
      </c>
      <c r="C1498" s="12">
        <v>44665</v>
      </c>
      <c r="D1498">
        <v>62</v>
      </c>
      <c r="E1498">
        <v>12</v>
      </c>
      <c r="F1498">
        <v>3</v>
      </c>
      <c r="G1498" t="s">
        <v>22</v>
      </c>
      <c r="H1498" t="s">
        <v>15</v>
      </c>
      <c r="I1498" t="s">
        <v>35</v>
      </c>
      <c r="J1498" t="s">
        <v>17</v>
      </c>
      <c r="K1498">
        <v>10000</v>
      </c>
      <c r="L1498" t="s">
        <v>18</v>
      </c>
      <c r="M1498">
        <v>30000</v>
      </c>
      <c r="N1498" t="s">
        <v>56</v>
      </c>
      <c r="O1498">
        <v>1500</v>
      </c>
      <c r="P1498">
        <v>28500</v>
      </c>
      <c r="Q1498" t="s">
        <v>57</v>
      </c>
    </row>
    <row r="1499" spans="1:17">
      <c r="A1499">
        <v>1498</v>
      </c>
      <c r="B1499">
        <v>1498</v>
      </c>
      <c r="C1499" s="12">
        <v>44785</v>
      </c>
      <c r="D1499">
        <v>7</v>
      </c>
      <c r="E1499">
        <v>13</v>
      </c>
      <c r="F1499">
        <v>2</v>
      </c>
      <c r="G1499" t="s">
        <v>14</v>
      </c>
      <c r="H1499" t="s">
        <v>20</v>
      </c>
      <c r="I1499" t="s">
        <v>36</v>
      </c>
      <c r="J1499" t="s">
        <v>17</v>
      </c>
      <c r="K1499">
        <v>10000</v>
      </c>
      <c r="L1499" t="s">
        <v>18</v>
      </c>
      <c r="M1499">
        <v>20000</v>
      </c>
      <c r="N1499" t="s">
        <v>56</v>
      </c>
      <c r="O1499">
        <v>1000</v>
      </c>
      <c r="P1499">
        <v>19000</v>
      </c>
      <c r="Q1499" t="s">
        <v>58</v>
      </c>
    </row>
    <row r="1500" spans="1:17">
      <c r="A1500">
        <v>1499</v>
      </c>
      <c r="B1500">
        <v>1499</v>
      </c>
      <c r="C1500" s="12">
        <v>44639</v>
      </c>
      <c r="D1500">
        <v>12</v>
      </c>
      <c r="E1500">
        <v>6</v>
      </c>
      <c r="F1500">
        <v>3</v>
      </c>
      <c r="G1500" t="s">
        <v>22</v>
      </c>
      <c r="H1500" t="s">
        <v>15</v>
      </c>
      <c r="I1500" t="s">
        <v>27</v>
      </c>
      <c r="J1500" t="s">
        <v>17</v>
      </c>
      <c r="K1500">
        <v>9000</v>
      </c>
      <c r="L1500" t="s">
        <v>25</v>
      </c>
      <c r="M1500">
        <v>27000</v>
      </c>
      <c r="N1500" t="s">
        <v>56</v>
      </c>
      <c r="O1500">
        <v>1350</v>
      </c>
      <c r="P1500">
        <v>25650</v>
      </c>
      <c r="Q1500" t="s">
        <v>59</v>
      </c>
    </row>
    <row r="1501" spans="1:17">
      <c r="A1501">
        <v>1500</v>
      </c>
      <c r="B1501">
        <v>1500</v>
      </c>
      <c r="C1501" s="12">
        <v>44659</v>
      </c>
      <c r="D1501">
        <v>62</v>
      </c>
      <c r="E1501">
        <v>13</v>
      </c>
      <c r="F1501">
        <v>3</v>
      </c>
      <c r="G1501" t="s">
        <v>19</v>
      </c>
      <c r="H1501" t="s">
        <v>20</v>
      </c>
      <c r="I1501" t="s">
        <v>36</v>
      </c>
      <c r="J1501" t="s">
        <v>17</v>
      </c>
      <c r="K1501">
        <v>10000</v>
      </c>
      <c r="L1501" t="s">
        <v>18</v>
      </c>
      <c r="M1501">
        <v>30000</v>
      </c>
      <c r="N1501" t="s">
        <v>19</v>
      </c>
      <c r="O1501">
        <v>0</v>
      </c>
      <c r="P1501">
        <v>30000</v>
      </c>
      <c r="Q1501" t="s">
        <v>57</v>
      </c>
    </row>
    <row r="1502" spans="1:17">
      <c r="A1502">
        <v>1501</v>
      </c>
      <c r="B1502">
        <v>949</v>
      </c>
      <c r="C1502" s="12">
        <v>44650</v>
      </c>
      <c r="D1502">
        <v>76</v>
      </c>
      <c r="E1502">
        <v>24</v>
      </c>
      <c r="F1502">
        <v>1</v>
      </c>
      <c r="G1502" t="s">
        <v>19</v>
      </c>
      <c r="H1502" t="s">
        <v>20</v>
      </c>
      <c r="I1502" t="s">
        <v>50</v>
      </c>
      <c r="J1502" t="s">
        <v>43</v>
      </c>
      <c r="K1502">
        <v>3000</v>
      </c>
      <c r="L1502" t="s">
        <v>44</v>
      </c>
      <c r="M1502">
        <v>3000</v>
      </c>
      <c r="N1502" t="s">
        <v>19</v>
      </c>
      <c r="O1502">
        <v>0</v>
      </c>
      <c r="P1502">
        <v>3000</v>
      </c>
      <c r="Q1502" t="s">
        <v>59</v>
      </c>
    </row>
    <row r="1503" spans="1:17">
      <c r="A1503">
        <v>1502</v>
      </c>
      <c r="B1503">
        <v>465</v>
      </c>
      <c r="C1503" s="12">
        <v>44697</v>
      </c>
      <c r="D1503">
        <v>53</v>
      </c>
      <c r="E1503">
        <v>24</v>
      </c>
      <c r="F1503">
        <v>2</v>
      </c>
      <c r="G1503" t="s">
        <v>19</v>
      </c>
      <c r="H1503" t="s">
        <v>20</v>
      </c>
      <c r="I1503" t="s">
        <v>50</v>
      </c>
      <c r="J1503" t="s">
        <v>43</v>
      </c>
      <c r="K1503">
        <v>3000</v>
      </c>
      <c r="L1503" t="s">
        <v>44</v>
      </c>
      <c r="M1503">
        <v>6000</v>
      </c>
      <c r="N1503" t="s">
        <v>19</v>
      </c>
      <c r="O1503">
        <v>0</v>
      </c>
      <c r="P1503">
        <v>6000</v>
      </c>
      <c r="Q1503" t="s">
        <v>64</v>
      </c>
    </row>
    <row r="1504" spans="1:17">
      <c r="A1504">
        <v>1503</v>
      </c>
      <c r="B1504">
        <v>1372</v>
      </c>
      <c r="C1504" s="12">
        <v>44629</v>
      </c>
      <c r="D1504">
        <v>35</v>
      </c>
      <c r="E1504">
        <v>23</v>
      </c>
      <c r="F1504">
        <v>2</v>
      </c>
      <c r="G1504" t="s">
        <v>19</v>
      </c>
      <c r="H1504" t="s">
        <v>15</v>
      </c>
      <c r="I1504" t="s">
        <v>49</v>
      </c>
      <c r="J1504" t="s">
        <v>43</v>
      </c>
      <c r="K1504">
        <v>3000</v>
      </c>
      <c r="L1504" t="s">
        <v>44</v>
      </c>
      <c r="M1504">
        <v>6000</v>
      </c>
      <c r="N1504" t="s">
        <v>19</v>
      </c>
      <c r="O1504">
        <v>0</v>
      </c>
      <c r="P1504">
        <v>6000</v>
      </c>
      <c r="Q1504" t="s">
        <v>59</v>
      </c>
    </row>
    <row r="1505" spans="1:17">
      <c r="A1505">
        <v>1504</v>
      </c>
      <c r="B1505">
        <v>923</v>
      </c>
      <c r="C1505" s="12">
        <v>44572</v>
      </c>
      <c r="D1505">
        <v>60</v>
      </c>
      <c r="E1505">
        <v>19</v>
      </c>
      <c r="F1505">
        <v>2</v>
      </c>
      <c r="G1505" t="s">
        <v>30</v>
      </c>
      <c r="H1505" t="s">
        <v>15</v>
      </c>
      <c r="I1505" t="s">
        <v>42</v>
      </c>
      <c r="J1505" t="s">
        <v>43</v>
      </c>
      <c r="K1505">
        <v>3000</v>
      </c>
      <c r="L1505" t="s">
        <v>44</v>
      </c>
      <c r="M1505">
        <v>6000</v>
      </c>
      <c r="N1505" t="s">
        <v>56</v>
      </c>
      <c r="O1505">
        <v>300</v>
      </c>
      <c r="P1505">
        <v>5700</v>
      </c>
      <c r="Q1505" t="s">
        <v>62</v>
      </c>
    </row>
    <row r="1506" spans="1:17">
      <c r="A1506">
        <v>1505</v>
      </c>
      <c r="B1506">
        <v>161</v>
      </c>
      <c r="C1506" s="12">
        <v>44766</v>
      </c>
      <c r="D1506">
        <v>34</v>
      </c>
      <c r="E1506">
        <v>23</v>
      </c>
      <c r="F1506">
        <v>1</v>
      </c>
      <c r="G1506" t="s">
        <v>45</v>
      </c>
      <c r="H1506" t="s">
        <v>20</v>
      </c>
      <c r="I1506" t="s">
        <v>49</v>
      </c>
      <c r="J1506" t="s">
        <v>43</v>
      </c>
      <c r="K1506">
        <v>3000</v>
      </c>
      <c r="L1506" t="s">
        <v>44</v>
      </c>
      <c r="M1506">
        <v>3000</v>
      </c>
      <c r="N1506" t="s">
        <v>56</v>
      </c>
      <c r="O1506">
        <v>150</v>
      </c>
      <c r="P1506">
        <v>2850</v>
      </c>
      <c r="Q1506" t="s">
        <v>60</v>
      </c>
    </row>
    <row r="1507" spans="1:17">
      <c r="A1507">
        <v>1506</v>
      </c>
      <c r="B1507">
        <v>629</v>
      </c>
      <c r="C1507" s="12">
        <v>44600</v>
      </c>
      <c r="D1507">
        <v>18</v>
      </c>
      <c r="E1507">
        <v>22</v>
      </c>
      <c r="F1507">
        <v>1</v>
      </c>
      <c r="G1507" t="s">
        <v>30</v>
      </c>
      <c r="H1507" t="s">
        <v>15</v>
      </c>
      <c r="I1507" t="s">
        <v>48</v>
      </c>
      <c r="J1507" t="s">
        <v>43</v>
      </c>
      <c r="K1507">
        <v>3000</v>
      </c>
      <c r="L1507" t="s">
        <v>44</v>
      </c>
      <c r="M1507">
        <v>3000</v>
      </c>
      <c r="N1507" t="s">
        <v>56</v>
      </c>
      <c r="O1507">
        <v>150</v>
      </c>
      <c r="P1507">
        <v>2850</v>
      </c>
      <c r="Q1507" t="s">
        <v>61</v>
      </c>
    </row>
    <row r="1508" spans="1:17">
      <c r="A1508">
        <v>1507</v>
      </c>
      <c r="B1508">
        <v>703</v>
      </c>
      <c r="C1508" s="12">
        <v>44756</v>
      </c>
      <c r="D1508">
        <v>26</v>
      </c>
      <c r="E1508">
        <v>19</v>
      </c>
      <c r="F1508">
        <v>2</v>
      </c>
      <c r="G1508" t="s">
        <v>30</v>
      </c>
      <c r="H1508" t="s">
        <v>15</v>
      </c>
      <c r="I1508" t="s">
        <v>42</v>
      </c>
      <c r="J1508" t="s">
        <v>43</v>
      </c>
      <c r="K1508">
        <v>3000</v>
      </c>
      <c r="L1508" t="s">
        <v>44</v>
      </c>
      <c r="M1508">
        <v>6000</v>
      </c>
      <c r="N1508" t="s">
        <v>56</v>
      </c>
      <c r="O1508">
        <v>300</v>
      </c>
      <c r="P1508">
        <v>5700</v>
      </c>
      <c r="Q1508" t="s">
        <v>60</v>
      </c>
    </row>
    <row r="1509" spans="1:17">
      <c r="A1509">
        <v>1508</v>
      </c>
      <c r="B1509">
        <v>609</v>
      </c>
      <c r="C1509" s="12">
        <v>44605</v>
      </c>
      <c r="D1509">
        <v>7</v>
      </c>
      <c r="E1509">
        <v>22</v>
      </c>
      <c r="F1509">
        <v>2</v>
      </c>
      <c r="G1509" t="s">
        <v>30</v>
      </c>
      <c r="H1509" t="s">
        <v>15</v>
      </c>
      <c r="I1509" t="s">
        <v>48</v>
      </c>
      <c r="J1509" t="s">
        <v>43</v>
      </c>
      <c r="K1509">
        <v>3000</v>
      </c>
      <c r="L1509" t="s">
        <v>44</v>
      </c>
      <c r="M1509">
        <v>6000</v>
      </c>
      <c r="N1509" t="s">
        <v>56</v>
      </c>
      <c r="O1509">
        <v>300</v>
      </c>
      <c r="P1509">
        <v>5700</v>
      </c>
      <c r="Q1509" t="s">
        <v>61</v>
      </c>
    </row>
    <row r="1510" spans="1:17">
      <c r="A1510">
        <v>1509</v>
      </c>
      <c r="B1510">
        <v>334</v>
      </c>
      <c r="C1510" s="12">
        <v>44772</v>
      </c>
      <c r="D1510">
        <v>39</v>
      </c>
      <c r="E1510">
        <v>20</v>
      </c>
      <c r="F1510">
        <v>2</v>
      </c>
      <c r="G1510" t="s">
        <v>22</v>
      </c>
      <c r="H1510" t="s">
        <v>15</v>
      </c>
      <c r="I1510" t="s">
        <v>46</v>
      </c>
      <c r="J1510" t="s">
        <v>43</v>
      </c>
      <c r="K1510">
        <v>3000</v>
      </c>
      <c r="L1510" t="s">
        <v>44</v>
      </c>
      <c r="M1510">
        <v>6000</v>
      </c>
      <c r="N1510" t="s">
        <v>56</v>
      </c>
      <c r="O1510">
        <v>300</v>
      </c>
      <c r="P1510">
        <v>5700</v>
      </c>
      <c r="Q1510" t="s">
        <v>60</v>
      </c>
    </row>
    <row r="1511" spans="1:17">
      <c r="A1511">
        <v>1510</v>
      </c>
      <c r="B1511">
        <v>1438</v>
      </c>
      <c r="C1511" s="12">
        <v>44798</v>
      </c>
      <c r="D1511">
        <v>67</v>
      </c>
      <c r="E1511">
        <v>24</v>
      </c>
      <c r="F1511">
        <v>2</v>
      </c>
      <c r="G1511" t="s">
        <v>19</v>
      </c>
      <c r="H1511" t="s">
        <v>20</v>
      </c>
      <c r="I1511" t="s">
        <v>50</v>
      </c>
      <c r="J1511" t="s">
        <v>43</v>
      </c>
      <c r="K1511">
        <v>3000</v>
      </c>
      <c r="L1511" t="s">
        <v>44</v>
      </c>
      <c r="M1511">
        <v>6000</v>
      </c>
      <c r="N1511" t="s">
        <v>19</v>
      </c>
      <c r="O1511">
        <v>0</v>
      </c>
      <c r="P1511">
        <v>6000</v>
      </c>
      <c r="Q1511" t="s">
        <v>58</v>
      </c>
    </row>
    <row r="1512" spans="1:17">
      <c r="A1512">
        <v>1511</v>
      </c>
      <c r="B1512">
        <v>1043</v>
      </c>
      <c r="C1512" s="12">
        <v>44667</v>
      </c>
      <c r="D1512">
        <v>48</v>
      </c>
      <c r="E1512">
        <v>23</v>
      </c>
      <c r="F1512">
        <v>2</v>
      </c>
      <c r="G1512" t="s">
        <v>14</v>
      </c>
      <c r="H1512" t="s">
        <v>15</v>
      </c>
      <c r="I1512" t="s">
        <v>49</v>
      </c>
      <c r="J1512" t="s">
        <v>43</v>
      </c>
      <c r="K1512">
        <v>3000</v>
      </c>
      <c r="L1512" t="s">
        <v>44</v>
      </c>
      <c r="M1512">
        <v>6000</v>
      </c>
      <c r="N1512" t="s">
        <v>56</v>
      </c>
      <c r="O1512">
        <v>300</v>
      </c>
      <c r="P1512">
        <v>5700</v>
      </c>
      <c r="Q1512" t="s">
        <v>57</v>
      </c>
    </row>
    <row r="1513" spans="1:17">
      <c r="A1513">
        <v>1512</v>
      </c>
      <c r="B1513">
        <v>120</v>
      </c>
      <c r="C1513" s="12">
        <v>44615</v>
      </c>
      <c r="D1513">
        <v>68</v>
      </c>
      <c r="E1513">
        <v>23</v>
      </c>
      <c r="F1513">
        <v>1</v>
      </c>
      <c r="G1513" t="s">
        <v>14</v>
      </c>
      <c r="H1513" t="s">
        <v>20</v>
      </c>
      <c r="I1513" t="s">
        <v>49</v>
      </c>
      <c r="J1513" t="s">
        <v>43</v>
      </c>
      <c r="K1513">
        <v>3000</v>
      </c>
      <c r="L1513" t="s">
        <v>44</v>
      </c>
      <c r="M1513">
        <v>3000</v>
      </c>
      <c r="N1513" t="s">
        <v>56</v>
      </c>
      <c r="O1513">
        <v>150</v>
      </c>
      <c r="P1513">
        <v>2850</v>
      </c>
      <c r="Q1513" t="s">
        <v>61</v>
      </c>
    </row>
    <row r="1514" spans="1:17">
      <c r="A1514">
        <v>1513</v>
      </c>
      <c r="B1514">
        <v>254</v>
      </c>
      <c r="C1514" s="12">
        <v>44691</v>
      </c>
      <c r="D1514">
        <v>64</v>
      </c>
      <c r="E1514">
        <v>23</v>
      </c>
      <c r="F1514">
        <v>2</v>
      </c>
      <c r="G1514" t="s">
        <v>19</v>
      </c>
      <c r="H1514" t="s">
        <v>20</v>
      </c>
      <c r="I1514" t="s">
        <v>49</v>
      </c>
      <c r="J1514" t="s">
        <v>43</v>
      </c>
      <c r="K1514">
        <v>3000</v>
      </c>
      <c r="L1514" t="s">
        <v>44</v>
      </c>
      <c r="M1514">
        <v>6000</v>
      </c>
      <c r="N1514" t="s">
        <v>19</v>
      </c>
      <c r="O1514">
        <v>0</v>
      </c>
      <c r="P1514">
        <v>6000</v>
      </c>
      <c r="Q1514" t="s">
        <v>64</v>
      </c>
    </row>
    <row r="1515" spans="1:17">
      <c r="A1515">
        <v>1514</v>
      </c>
      <c r="B1515">
        <v>1482</v>
      </c>
      <c r="C1515" s="12">
        <v>44714</v>
      </c>
      <c r="D1515">
        <v>15</v>
      </c>
      <c r="E1515">
        <v>23</v>
      </c>
      <c r="F1515">
        <v>2</v>
      </c>
      <c r="G1515" t="s">
        <v>22</v>
      </c>
      <c r="H1515" t="s">
        <v>20</v>
      </c>
      <c r="I1515" t="s">
        <v>49</v>
      </c>
      <c r="J1515" t="s">
        <v>43</v>
      </c>
      <c r="K1515">
        <v>3000</v>
      </c>
      <c r="L1515" t="s">
        <v>44</v>
      </c>
      <c r="M1515">
        <v>6000</v>
      </c>
      <c r="N1515" t="s">
        <v>56</v>
      </c>
      <c r="O1515">
        <v>300</v>
      </c>
      <c r="P1515">
        <v>5700</v>
      </c>
      <c r="Q1515" t="s">
        <v>63</v>
      </c>
    </row>
    <row r="1516" spans="1:17">
      <c r="A1516">
        <v>1515</v>
      </c>
      <c r="B1516">
        <v>1500</v>
      </c>
      <c r="C1516" s="12">
        <v>44659</v>
      </c>
      <c r="D1516">
        <v>62</v>
      </c>
      <c r="E1516">
        <v>19</v>
      </c>
      <c r="F1516">
        <v>2</v>
      </c>
      <c r="G1516" t="s">
        <v>19</v>
      </c>
      <c r="H1516" t="s">
        <v>20</v>
      </c>
      <c r="I1516" t="s">
        <v>42</v>
      </c>
      <c r="J1516" t="s">
        <v>43</v>
      </c>
      <c r="K1516">
        <v>3000</v>
      </c>
      <c r="L1516" t="s">
        <v>44</v>
      </c>
      <c r="M1516">
        <v>6000</v>
      </c>
      <c r="N1516" t="s">
        <v>19</v>
      </c>
      <c r="O1516">
        <v>0</v>
      </c>
      <c r="P1516">
        <v>6000</v>
      </c>
      <c r="Q1516" t="s">
        <v>57</v>
      </c>
    </row>
    <row r="1517" spans="1:17">
      <c r="A1517">
        <v>1516</v>
      </c>
      <c r="B1517">
        <v>1234</v>
      </c>
      <c r="C1517" s="12">
        <v>44587</v>
      </c>
      <c r="D1517">
        <v>40</v>
      </c>
      <c r="E1517">
        <v>19</v>
      </c>
      <c r="F1517">
        <v>2</v>
      </c>
      <c r="G1517" t="s">
        <v>19</v>
      </c>
      <c r="H1517" t="s">
        <v>15</v>
      </c>
      <c r="I1517" t="s">
        <v>42</v>
      </c>
      <c r="J1517" t="s">
        <v>43</v>
      </c>
      <c r="K1517">
        <v>3000</v>
      </c>
      <c r="L1517" t="s">
        <v>44</v>
      </c>
      <c r="M1517">
        <v>6000</v>
      </c>
      <c r="N1517" t="s">
        <v>19</v>
      </c>
      <c r="O1517">
        <v>0</v>
      </c>
      <c r="P1517">
        <v>6000</v>
      </c>
      <c r="Q1517" t="s">
        <v>62</v>
      </c>
    </row>
    <row r="1518" spans="1:17">
      <c r="A1518">
        <v>1517</v>
      </c>
      <c r="B1518">
        <v>694</v>
      </c>
      <c r="C1518" s="12">
        <v>44571</v>
      </c>
      <c r="D1518">
        <v>17</v>
      </c>
      <c r="E1518">
        <v>24</v>
      </c>
      <c r="F1518">
        <v>1</v>
      </c>
      <c r="G1518" t="s">
        <v>33</v>
      </c>
      <c r="H1518" t="s">
        <v>20</v>
      </c>
      <c r="I1518" t="s">
        <v>50</v>
      </c>
      <c r="J1518" t="s">
        <v>43</v>
      </c>
      <c r="K1518">
        <v>3000</v>
      </c>
      <c r="L1518" t="s">
        <v>44</v>
      </c>
      <c r="M1518">
        <v>3000</v>
      </c>
      <c r="N1518" t="s">
        <v>56</v>
      </c>
      <c r="O1518">
        <v>150</v>
      </c>
      <c r="P1518">
        <v>2850</v>
      </c>
      <c r="Q1518" t="s">
        <v>62</v>
      </c>
    </row>
    <row r="1519" spans="1:17">
      <c r="A1519">
        <v>1518</v>
      </c>
      <c r="B1519">
        <v>1399</v>
      </c>
      <c r="C1519" s="12">
        <v>44785</v>
      </c>
      <c r="D1519">
        <v>16</v>
      </c>
      <c r="E1519">
        <v>19</v>
      </c>
      <c r="F1519">
        <v>2</v>
      </c>
      <c r="G1519" t="s">
        <v>45</v>
      </c>
      <c r="H1519" t="s">
        <v>20</v>
      </c>
      <c r="I1519" t="s">
        <v>42</v>
      </c>
      <c r="J1519" t="s">
        <v>43</v>
      </c>
      <c r="K1519">
        <v>3000</v>
      </c>
      <c r="L1519" t="s">
        <v>44</v>
      </c>
      <c r="M1519">
        <v>6000</v>
      </c>
      <c r="N1519" t="s">
        <v>56</v>
      </c>
      <c r="O1519">
        <v>300</v>
      </c>
      <c r="P1519">
        <v>5700</v>
      </c>
      <c r="Q1519" t="s">
        <v>58</v>
      </c>
    </row>
    <row r="1520" spans="1:17">
      <c r="A1520">
        <v>1519</v>
      </c>
      <c r="B1520">
        <v>422</v>
      </c>
      <c r="C1520" s="12">
        <v>44709</v>
      </c>
      <c r="D1520">
        <v>34</v>
      </c>
      <c r="E1520">
        <v>24</v>
      </c>
      <c r="F1520">
        <v>1</v>
      </c>
      <c r="G1520" t="s">
        <v>45</v>
      </c>
      <c r="H1520" t="s">
        <v>15</v>
      </c>
      <c r="I1520" t="s">
        <v>50</v>
      </c>
      <c r="J1520" t="s">
        <v>43</v>
      </c>
      <c r="K1520">
        <v>3000</v>
      </c>
      <c r="L1520" t="s">
        <v>44</v>
      </c>
      <c r="M1520">
        <v>3000</v>
      </c>
      <c r="N1520" t="s">
        <v>56</v>
      </c>
      <c r="O1520">
        <v>150</v>
      </c>
      <c r="P1520">
        <v>2850</v>
      </c>
      <c r="Q1520" t="s">
        <v>64</v>
      </c>
    </row>
    <row r="1521" spans="1:17">
      <c r="A1521">
        <v>1520</v>
      </c>
      <c r="B1521">
        <v>857</v>
      </c>
      <c r="C1521" s="12">
        <v>44622</v>
      </c>
      <c r="D1521">
        <v>81</v>
      </c>
      <c r="E1521">
        <v>22</v>
      </c>
      <c r="F1521">
        <v>1</v>
      </c>
      <c r="G1521" t="s">
        <v>30</v>
      </c>
      <c r="H1521" t="s">
        <v>20</v>
      </c>
      <c r="I1521" t="s">
        <v>48</v>
      </c>
      <c r="J1521" t="s">
        <v>43</v>
      </c>
      <c r="K1521">
        <v>3000</v>
      </c>
      <c r="L1521" t="s">
        <v>44</v>
      </c>
      <c r="M1521">
        <v>3000</v>
      </c>
      <c r="N1521" t="s">
        <v>56</v>
      </c>
      <c r="O1521">
        <v>150</v>
      </c>
      <c r="P1521">
        <v>2850</v>
      </c>
      <c r="Q1521" t="s">
        <v>59</v>
      </c>
    </row>
    <row r="1522" spans="1:17">
      <c r="A1522">
        <v>1521</v>
      </c>
      <c r="B1522">
        <v>756</v>
      </c>
      <c r="C1522" s="12">
        <v>44676</v>
      </c>
      <c r="D1522">
        <v>40</v>
      </c>
      <c r="E1522">
        <v>24</v>
      </c>
      <c r="F1522">
        <v>2</v>
      </c>
      <c r="G1522" t="s">
        <v>33</v>
      </c>
      <c r="H1522" t="s">
        <v>15</v>
      </c>
      <c r="I1522" t="s">
        <v>50</v>
      </c>
      <c r="J1522" t="s">
        <v>43</v>
      </c>
      <c r="K1522">
        <v>3000</v>
      </c>
      <c r="L1522" t="s">
        <v>44</v>
      </c>
      <c r="M1522">
        <v>6000</v>
      </c>
      <c r="N1522" t="s">
        <v>56</v>
      </c>
      <c r="O1522">
        <v>300</v>
      </c>
      <c r="P1522">
        <v>5700</v>
      </c>
      <c r="Q1522" t="s">
        <v>57</v>
      </c>
    </row>
    <row r="1523" spans="1:17">
      <c r="A1523">
        <v>1522</v>
      </c>
      <c r="B1523">
        <v>775</v>
      </c>
      <c r="C1523" s="12">
        <v>44607</v>
      </c>
      <c r="D1523">
        <v>19</v>
      </c>
      <c r="E1523">
        <v>20</v>
      </c>
      <c r="F1523">
        <v>2</v>
      </c>
      <c r="G1523" t="s">
        <v>14</v>
      </c>
      <c r="H1523" t="s">
        <v>15</v>
      </c>
      <c r="I1523" t="s">
        <v>46</v>
      </c>
      <c r="J1523" t="s">
        <v>43</v>
      </c>
      <c r="K1523">
        <v>3000</v>
      </c>
      <c r="L1523" t="s">
        <v>44</v>
      </c>
      <c r="M1523">
        <v>6000</v>
      </c>
      <c r="N1523" t="s">
        <v>56</v>
      </c>
      <c r="O1523">
        <v>300</v>
      </c>
      <c r="P1523">
        <v>5700</v>
      </c>
      <c r="Q1523" t="s">
        <v>61</v>
      </c>
    </row>
    <row r="1524" spans="1:17">
      <c r="A1524">
        <v>1523</v>
      </c>
      <c r="B1524">
        <v>877</v>
      </c>
      <c r="C1524" s="12">
        <v>44771</v>
      </c>
      <c r="D1524">
        <v>15</v>
      </c>
      <c r="E1524">
        <v>19</v>
      </c>
      <c r="F1524">
        <v>1</v>
      </c>
      <c r="G1524" t="s">
        <v>22</v>
      </c>
      <c r="H1524" t="s">
        <v>15</v>
      </c>
      <c r="I1524" t="s">
        <v>42</v>
      </c>
      <c r="J1524" t="s">
        <v>43</v>
      </c>
      <c r="K1524">
        <v>3000</v>
      </c>
      <c r="L1524" t="s">
        <v>44</v>
      </c>
      <c r="M1524">
        <v>3000</v>
      </c>
      <c r="N1524" t="s">
        <v>56</v>
      </c>
      <c r="O1524">
        <v>150</v>
      </c>
      <c r="P1524">
        <v>2850</v>
      </c>
      <c r="Q1524" t="s">
        <v>60</v>
      </c>
    </row>
    <row r="1525" spans="1:17">
      <c r="A1525">
        <v>1524</v>
      </c>
      <c r="B1525">
        <v>360</v>
      </c>
      <c r="C1525" s="12">
        <v>44789</v>
      </c>
      <c r="D1525">
        <v>100</v>
      </c>
      <c r="E1525">
        <v>24</v>
      </c>
      <c r="F1525">
        <v>2</v>
      </c>
      <c r="G1525" t="s">
        <v>45</v>
      </c>
      <c r="H1525" t="s">
        <v>20</v>
      </c>
      <c r="I1525" t="s">
        <v>50</v>
      </c>
      <c r="J1525" t="s">
        <v>43</v>
      </c>
      <c r="K1525">
        <v>3000</v>
      </c>
      <c r="L1525" t="s">
        <v>44</v>
      </c>
      <c r="M1525">
        <v>6000</v>
      </c>
      <c r="N1525" t="s">
        <v>56</v>
      </c>
      <c r="O1525">
        <v>300</v>
      </c>
      <c r="P1525">
        <v>5700</v>
      </c>
      <c r="Q1525" t="s">
        <v>58</v>
      </c>
    </row>
    <row r="1526" spans="1:17">
      <c r="A1526">
        <v>1525</v>
      </c>
      <c r="B1526">
        <v>707</v>
      </c>
      <c r="C1526" s="12">
        <v>44563</v>
      </c>
      <c r="D1526">
        <v>19</v>
      </c>
      <c r="E1526">
        <v>23</v>
      </c>
      <c r="F1526">
        <v>2</v>
      </c>
      <c r="G1526" t="s">
        <v>14</v>
      </c>
      <c r="H1526" t="s">
        <v>20</v>
      </c>
      <c r="I1526" t="s">
        <v>49</v>
      </c>
      <c r="J1526" t="s">
        <v>43</v>
      </c>
      <c r="K1526">
        <v>3000</v>
      </c>
      <c r="L1526" t="s">
        <v>44</v>
      </c>
      <c r="M1526">
        <v>6000</v>
      </c>
      <c r="N1526" t="s">
        <v>56</v>
      </c>
      <c r="O1526">
        <v>300</v>
      </c>
      <c r="P1526">
        <v>5700</v>
      </c>
      <c r="Q1526" t="s">
        <v>62</v>
      </c>
    </row>
    <row r="1527" spans="1:17">
      <c r="A1527">
        <v>1526</v>
      </c>
      <c r="B1527">
        <v>1177</v>
      </c>
      <c r="C1527" s="12">
        <v>44748</v>
      </c>
      <c r="D1527">
        <v>95</v>
      </c>
      <c r="E1527">
        <v>24</v>
      </c>
      <c r="F1527">
        <v>2</v>
      </c>
      <c r="G1527" t="s">
        <v>14</v>
      </c>
      <c r="H1527" t="s">
        <v>15</v>
      </c>
      <c r="I1527" t="s">
        <v>50</v>
      </c>
      <c r="J1527" t="s">
        <v>43</v>
      </c>
      <c r="K1527">
        <v>3000</v>
      </c>
      <c r="L1527" t="s">
        <v>44</v>
      </c>
      <c r="M1527">
        <v>6000</v>
      </c>
      <c r="N1527" t="s">
        <v>56</v>
      </c>
      <c r="O1527">
        <v>300</v>
      </c>
      <c r="P1527">
        <v>5700</v>
      </c>
      <c r="Q1527" t="s">
        <v>60</v>
      </c>
    </row>
    <row r="1528" spans="1:17">
      <c r="A1528">
        <v>1527</v>
      </c>
      <c r="B1528">
        <v>918</v>
      </c>
      <c r="C1528" s="12">
        <v>44781</v>
      </c>
      <c r="D1528">
        <v>92</v>
      </c>
      <c r="E1528">
        <v>22</v>
      </c>
      <c r="F1528">
        <v>2</v>
      </c>
      <c r="G1528" t="s">
        <v>19</v>
      </c>
      <c r="H1528" t="s">
        <v>15</v>
      </c>
      <c r="I1528" t="s">
        <v>48</v>
      </c>
      <c r="J1528" t="s">
        <v>43</v>
      </c>
      <c r="K1528">
        <v>3000</v>
      </c>
      <c r="L1528" t="s">
        <v>44</v>
      </c>
      <c r="M1528">
        <v>6000</v>
      </c>
      <c r="N1528" t="s">
        <v>19</v>
      </c>
      <c r="O1528">
        <v>0</v>
      </c>
      <c r="P1528">
        <v>6000</v>
      </c>
      <c r="Q1528" t="s">
        <v>58</v>
      </c>
    </row>
    <row r="1529" spans="1:17">
      <c r="A1529">
        <v>1528</v>
      </c>
      <c r="B1529">
        <v>1231</v>
      </c>
      <c r="C1529" s="12">
        <v>44563</v>
      </c>
      <c r="D1529">
        <v>93</v>
      </c>
      <c r="E1529">
        <v>19</v>
      </c>
      <c r="F1529">
        <v>1</v>
      </c>
      <c r="G1529" t="s">
        <v>22</v>
      </c>
      <c r="H1529" t="s">
        <v>20</v>
      </c>
      <c r="I1529" t="s">
        <v>42</v>
      </c>
      <c r="J1529" t="s">
        <v>43</v>
      </c>
      <c r="K1529">
        <v>3000</v>
      </c>
      <c r="L1529" t="s">
        <v>44</v>
      </c>
      <c r="M1529">
        <v>3000</v>
      </c>
      <c r="N1529" t="s">
        <v>56</v>
      </c>
      <c r="O1529">
        <v>150</v>
      </c>
      <c r="P1529">
        <v>2850</v>
      </c>
      <c r="Q1529" t="s">
        <v>62</v>
      </c>
    </row>
    <row r="1530" spans="1:17">
      <c r="A1530">
        <v>1529</v>
      </c>
      <c r="B1530">
        <v>895</v>
      </c>
      <c r="C1530" s="12">
        <v>44594</v>
      </c>
      <c r="D1530">
        <v>13</v>
      </c>
      <c r="E1530">
        <v>24</v>
      </c>
      <c r="F1530">
        <v>1</v>
      </c>
      <c r="G1530" t="s">
        <v>14</v>
      </c>
      <c r="H1530" t="s">
        <v>15</v>
      </c>
      <c r="I1530" t="s">
        <v>50</v>
      </c>
      <c r="J1530" t="s">
        <v>43</v>
      </c>
      <c r="K1530">
        <v>3000</v>
      </c>
      <c r="L1530" t="s">
        <v>44</v>
      </c>
      <c r="M1530">
        <v>3000</v>
      </c>
      <c r="N1530" t="s">
        <v>56</v>
      </c>
      <c r="O1530">
        <v>150</v>
      </c>
      <c r="P1530">
        <v>2850</v>
      </c>
      <c r="Q1530" t="s">
        <v>61</v>
      </c>
    </row>
    <row r="1531" spans="1:17">
      <c r="A1531">
        <v>1530</v>
      </c>
      <c r="B1531">
        <v>256</v>
      </c>
      <c r="C1531" s="12">
        <v>44589</v>
      </c>
      <c r="D1531">
        <v>80</v>
      </c>
      <c r="E1531">
        <v>19</v>
      </c>
      <c r="F1531">
        <v>1</v>
      </c>
      <c r="G1531" t="s">
        <v>19</v>
      </c>
      <c r="H1531" t="s">
        <v>15</v>
      </c>
      <c r="I1531" t="s">
        <v>42</v>
      </c>
      <c r="J1531" t="s">
        <v>43</v>
      </c>
      <c r="K1531">
        <v>3000</v>
      </c>
      <c r="L1531" t="s">
        <v>44</v>
      </c>
      <c r="M1531">
        <v>3000</v>
      </c>
      <c r="N1531" t="s">
        <v>19</v>
      </c>
      <c r="O1531">
        <v>0</v>
      </c>
      <c r="P1531">
        <v>3000</v>
      </c>
      <c r="Q1531" t="s">
        <v>62</v>
      </c>
    </row>
    <row r="1532" spans="1:17">
      <c r="A1532">
        <v>1531</v>
      </c>
      <c r="B1532">
        <v>1084</v>
      </c>
      <c r="C1532" s="12">
        <v>44694</v>
      </c>
      <c r="D1532">
        <v>57</v>
      </c>
      <c r="E1532">
        <v>20</v>
      </c>
      <c r="F1532">
        <v>1</v>
      </c>
      <c r="G1532" t="s">
        <v>45</v>
      </c>
      <c r="H1532" t="s">
        <v>15</v>
      </c>
      <c r="I1532" t="s">
        <v>46</v>
      </c>
      <c r="J1532" t="s">
        <v>43</v>
      </c>
      <c r="K1532">
        <v>3000</v>
      </c>
      <c r="L1532" t="s">
        <v>44</v>
      </c>
      <c r="M1532">
        <v>3000</v>
      </c>
      <c r="N1532" t="s">
        <v>56</v>
      </c>
      <c r="O1532">
        <v>150</v>
      </c>
      <c r="P1532">
        <v>2850</v>
      </c>
      <c r="Q1532" t="s">
        <v>64</v>
      </c>
    </row>
    <row r="1533" spans="1:17">
      <c r="A1533">
        <v>1532</v>
      </c>
      <c r="B1533">
        <v>399</v>
      </c>
      <c r="C1533" s="12">
        <v>44672</v>
      </c>
      <c r="D1533">
        <v>46</v>
      </c>
      <c r="E1533">
        <v>24</v>
      </c>
      <c r="F1533">
        <v>2</v>
      </c>
      <c r="G1533" t="s">
        <v>19</v>
      </c>
      <c r="H1533" t="s">
        <v>15</v>
      </c>
      <c r="I1533" t="s">
        <v>50</v>
      </c>
      <c r="J1533" t="s">
        <v>43</v>
      </c>
      <c r="K1533">
        <v>3000</v>
      </c>
      <c r="L1533" t="s">
        <v>44</v>
      </c>
      <c r="M1533">
        <v>6000</v>
      </c>
      <c r="N1533" t="s">
        <v>19</v>
      </c>
      <c r="O1533">
        <v>0</v>
      </c>
      <c r="P1533">
        <v>6000</v>
      </c>
      <c r="Q1533" t="s">
        <v>57</v>
      </c>
    </row>
    <row r="1534" spans="1:17">
      <c r="A1534">
        <v>1533</v>
      </c>
      <c r="B1534">
        <v>805</v>
      </c>
      <c r="C1534" s="12">
        <v>44741</v>
      </c>
      <c r="D1534">
        <v>7</v>
      </c>
      <c r="E1534">
        <v>23</v>
      </c>
      <c r="F1534">
        <v>2</v>
      </c>
      <c r="G1534" t="s">
        <v>22</v>
      </c>
      <c r="H1534" t="s">
        <v>15</v>
      </c>
      <c r="I1534" t="s">
        <v>49</v>
      </c>
      <c r="J1534" t="s">
        <v>43</v>
      </c>
      <c r="K1534">
        <v>3000</v>
      </c>
      <c r="L1534" t="s">
        <v>44</v>
      </c>
      <c r="M1534">
        <v>6000</v>
      </c>
      <c r="N1534" t="s">
        <v>56</v>
      </c>
      <c r="O1534">
        <v>300</v>
      </c>
      <c r="P1534">
        <v>5700</v>
      </c>
      <c r="Q1534" t="s">
        <v>63</v>
      </c>
    </row>
    <row r="1535" spans="1:17">
      <c r="A1535">
        <v>1534</v>
      </c>
      <c r="B1535">
        <v>464</v>
      </c>
      <c r="C1535" s="12">
        <v>44611</v>
      </c>
      <c r="D1535">
        <v>16</v>
      </c>
      <c r="E1535">
        <v>23</v>
      </c>
      <c r="F1535">
        <v>2</v>
      </c>
      <c r="G1535" t="s">
        <v>33</v>
      </c>
      <c r="H1535" t="s">
        <v>15</v>
      </c>
      <c r="I1535" t="s">
        <v>49</v>
      </c>
      <c r="J1535" t="s">
        <v>43</v>
      </c>
      <c r="K1535">
        <v>3000</v>
      </c>
      <c r="L1535" t="s">
        <v>44</v>
      </c>
      <c r="M1535">
        <v>6000</v>
      </c>
      <c r="N1535" t="s">
        <v>56</v>
      </c>
      <c r="O1535">
        <v>300</v>
      </c>
      <c r="P1535">
        <v>5700</v>
      </c>
      <c r="Q1535" t="s">
        <v>61</v>
      </c>
    </row>
    <row r="1536" spans="1:17">
      <c r="A1536">
        <v>1535</v>
      </c>
      <c r="B1536">
        <v>1144</v>
      </c>
      <c r="C1536" s="12">
        <v>44770</v>
      </c>
      <c r="D1536">
        <v>22</v>
      </c>
      <c r="E1536">
        <v>20</v>
      </c>
      <c r="F1536">
        <v>1</v>
      </c>
      <c r="G1536" t="s">
        <v>22</v>
      </c>
      <c r="H1536" t="s">
        <v>15</v>
      </c>
      <c r="I1536" t="s">
        <v>46</v>
      </c>
      <c r="J1536" t="s">
        <v>43</v>
      </c>
      <c r="K1536">
        <v>3000</v>
      </c>
      <c r="L1536" t="s">
        <v>44</v>
      </c>
      <c r="M1536">
        <v>3000</v>
      </c>
      <c r="N1536" t="s">
        <v>56</v>
      </c>
      <c r="O1536">
        <v>150</v>
      </c>
      <c r="P1536">
        <v>2850</v>
      </c>
      <c r="Q1536" t="s">
        <v>60</v>
      </c>
    </row>
    <row r="1537" spans="1:17">
      <c r="A1537">
        <v>1536</v>
      </c>
      <c r="B1537">
        <v>860</v>
      </c>
      <c r="C1537" s="12">
        <v>44756</v>
      </c>
      <c r="D1537">
        <v>15</v>
      </c>
      <c r="E1537">
        <v>20</v>
      </c>
      <c r="F1537">
        <v>1</v>
      </c>
      <c r="G1537" t="s">
        <v>33</v>
      </c>
      <c r="H1537" t="s">
        <v>20</v>
      </c>
      <c r="I1537" t="s">
        <v>46</v>
      </c>
      <c r="J1537" t="s">
        <v>43</v>
      </c>
      <c r="K1537">
        <v>3000</v>
      </c>
      <c r="L1537" t="s">
        <v>44</v>
      </c>
      <c r="M1537">
        <v>3000</v>
      </c>
      <c r="N1537" t="s">
        <v>56</v>
      </c>
      <c r="O1537">
        <v>150</v>
      </c>
      <c r="P1537">
        <v>2850</v>
      </c>
      <c r="Q1537" t="s">
        <v>60</v>
      </c>
    </row>
    <row r="1538" spans="1:17">
      <c r="A1538">
        <v>1537</v>
      </c>
      <c r="B1538">
        <v>1373</v>
      </c>
      <c r="C1538" s="12">
        <v>44655</v>
      </c>
      <c r="D1538">
        <v>65</v>
      </c>
      <c r="E1538">
        <v>23</v>
      </c>
      <c r="F1538">
        <v>1</v>
      </c>
      <c r="G1538" t="s">
        <v>30</v>
      </c>
      <c r="H1538" t="s">
        <v>20</v>
      </c>
      <c r="I1538" t="s">
        <v>49</v>
      </c>
      <c r="J1538" t="s">
        <v>43</v>
      </c>
      <c r="K1538">
        <v>3000</v>
      </c>
      <c r="L1538" t="s">
        <v>44</v>
      </c>
      <c r="M1538">
        <v>3000</v>
      </c>
      <c r="N1538" t="s">
        <v>56</v>
      </c>
      <c r="O1538">
        <v>150</v>
      </c>
      <c r="P1538">
        <v>2850</v>
      </c>
      <c r="Q1538" t="s">
        <v>57</v>
      </c>
    </row>
    <row r="1539" spans="1:17">
      <c r="A1539">
        <v>1538</v>
      </c>
      <c r="B1539">
        <v>958</v>
      </c>
      <c r="C1539" s="12">
        <v>44661</v>
      </c>
      <c r="D1539">
        <v>90</v>
      </c>
      <c r="E1539">
        <v>22</v>
      </c>
      <c r="F1539">
        <v>2</v>
      </c>
      <c r="G1539" t="s">
        <v>22</v>
      </c>
      <c r="H1539" t="s">
        <v>20</v>
      </c>
      <c r="I1539" t="s">
        <v>48</v>
      </c>
      <c r="J1539" t="s">
        <v>43</v>
      </c>
      <c r="K1539">
        <v>3000</v>
      </c>
      <c r="L1539" t="s">
        <v>44</v>
      </c>
      <c r="M1539">
        <v>6000</v>
      </c>
      <c r="N1539" t="s">
        <v>56</v>
      </c>
      <c r="O1539">
        <v>300</v>
      </c>
      <c r="P1539">
        <v>5700</v>
      </c>
      <c r="Q1539" t="s">
        <v>57</v>
      </c>
    </row>
    <row r="1540" spans="1:17">
      <c r="A1540">
        <v>1539</v>
      </c>
      <c r="B1540">
        <v>1407</v>
      </c>
      <c r="C1540" s="12">
        <v>44584</v>
      </c>
      <c r="D1540">
        <v>93</v>
      </c>
      <c r="E1540">
        <v>20</v>
      </c>
      <c r="F1540">
        <v>2</v>
      </c>
      <c r="G1540" t="s">
        <v>30</v>
      </c>
      <c r="H1540" t="s">
        <v>15</v>
      </c>
      <c r="I1540" t="s">
        <v>46</v>
      </c>
      <c r="J1540" t="s">
        <v>43</v>
      </c>
      <c r="K1540">
        <v>3000</v>
      </c>
      <c r="L1540" t="s">
        <v>44</v>
      </c>
      <c r="M1540">
        <v>6000</v>
      </c>
      <c r="N1540" t="s">
        <v>56</v>
      </c>
      <c r="O1540">
        <v>300</v>
      </c>
      <c r="P1540">
        <v>5700</v>
      </c>
      <c r="Q1540" t="s">
        <v>62</v>
      </c>
    </row>
    <row r="1541" spans="1:17">
      <c r="A1541">
        <v>1540</v>
      </c>
      <c r="B1541">
        <v>948</v>
      </c>
      <c r="C1541" s="12">
        <v>44758</v>
      </c>
      <c r="D1541">
        <v>42</v>
      </c>
      <c r="E1541">
        <v>24</v>
      </c>
      <c r="F1541">
        <v>1</v>
      </c>
      <c r="G1541" t="s">
        <v>45</v>
      </c>
      <c r="H1541" t="s">
        <v>20</v>
      </c>
      <c r="I1541" t="s">
        <v>50</v>
      </c>
      <c r="J1541" t="s">
        <v>43</v>
      </c>
      <c r="K1541">
        <v>3000</v>
      </c>
      <c r="L1541" t="s">
        <v>44</v>
      </c>
      <c r="M1541">
        <v>3000</v>
      </c>
      <c r="N1541" t="s">
        <v>56</v>
      </c>
      <c r="O1541">
        <v>150</v>
      </c>
      <c r="P1541">
        <v>2850</v>
      </c>
      <c r="Q1541" t="s">
        <v>60</v>
      </c>
    </row>
    <row r="1542" spans="1:17">
      <c r="A1542">
        <v>1541</v>
      </c>
      <c r="B1542">
        <v>1210</v>
      </c>
      <c r="C1542" s="12">
        <v>44690</v>
      </c>
      <c r="D1542">
        <v>78</v>
      </c>
      <c r="E1542">
        <v>20</v>
      </c>
      <c r="F1542">
        <v>1</v>
      </c>
      <c r="G1542" t="s">
        <v>14</v>
      </c>
      <c r="H1542" t="s">
        <v>20</v>
      </c>
      <c r="I1542" t="s">
        <v>46</v>
      </c>
      <c r="J1542" t="s">
        <v>43</v>
      </c>
      <c r="K1542">
        <v>3000</v>
      </c>
      <c r="L1542" t="s">
        <v>44</v>
      </c>
      <c r="M1542">
        <v>3000</v>
      </c>
      <c r="N1542" t="s">
        <v>56</v>
      </c>
      <c r="O1542">
        <v>150</v>
      </c>
      <c r="P1542">
        <v>2850</v>
      </c>
      <c r="Q1542" t="s">
        <v>64</v>
      </c>
    </row>
    <row r="1543" spans="1:17">
      <c r="A1543">
        <v>1542</v>
      </c>
      <c r="B1543">
        <v>1206</v>
      </c>
      <c r="C1543" s="12">
        <v>44782</v>
      </c>
      <c r="D1543">
        <v>25</v>
      </c>
      <c r="E1543">
        <v>23</v>
      </c>
      <c r="F1543">
        <v>1</v>
      </c>
      <c r="G1543" t="s">
        <v>45</v>
      </c>
      <c r="H1543" t="s">
        <v>20</v>
      </c>
      <c r="I1543" t="s">
        <v>49</v>
      </c>
      <c r="J1543" t="s">
        <v>43</v>
      </c>
      <c r="K1543">
        <v>3000</v>
      </c>
      <c r="L1543" t="s">
        <v>44</v>
      </c>
      <c r="M1543">
        <v>3000</v>
      </c>
      <c r="N1543" t="s">
        <v>56</v>
      </c>
      <c r="O1543">
        <v>150</v>
      </c>
      <c r="P1543">
        <v>2850</v>
      </c>
      <c r="Q1543" t="s">
        <v>58</v>
      </c>
    </row>
    <row r="1544" spans="1:17">
      <c r="A1544">
        <v>1543</v>
      </c>
      <c r="B1544">
        <v>15</v>
      </c>
      <c r="C1544" s="12">
        <v>44792</v>
      </c>
      <c r="D1544">
        <v>20</v>
      </c>
      <c r="E1544">
        <v>23</v>
      </c>
      <c r="F1544">
        <v>1</v>
      </c>
      <c r="G1544" t="s">
        <v>19</v>
      </c>
      <c r="H1544" t="s">
        <v>20</v>
      </c>
      <c r="I1544" t="s">
        <v>49</v>
      </c>
      <c r="J1544" t="s">
        <v>43</v>
      </c>
      <c r="K1544">
        <v>3000</v>
      </c>
      <c r="L1544" t="s">
        <v>44</v>
      </c>
      <c r="M1544">
        <v>3000</v>
      </c>
      <c r="N1544" t="s">
        <v>19</v>
      </c>
      <c r="O1544">
        <v>0</v>
      </c>
      <c r="P1544">
        <v>3000</v>
      </c>
      <c r="Q1544" t="s">
        <v>58</v>
      </c>
    </row>
    <row r="1545" spans="1:17">
      <c r="A1545">
        <v>1544</v>
      </c>
      <c r="B1545">
        <v>1204</v>
      </c>
      <c r="C1545" s="12">
        <v>44790</v>
      </c>
      <c r="D1545">
        <v>20</v>
      </c>
      <c r="E1545">
        <v>23</v>
      </c>
      <c r="F1545">
        <v>1</v>
      </c>
      <c r="G1545" t="s">
        <v>30</v>
      </c>
      <c r="H1545" t="s">
        <v>15</v>
      </c>
      <c r="I1545" t="s">
        <v>49</v>
      </c>
      <c r="J1545" t="s">
        <v>43</v>
      </c>
      <c r="K1545">
        <v>3000</v>
      </c>
      <c r="L1545" t="s">
        <v>44</v>
      </c>
      <c r="M1545">
        <v>3000</v>
      </c>
      <c r="N1545" t="s">
        <v>56</v>
      </c>
      <c r="O1545">
        <v>150</v>
      </c>
      <c r="P1545">
        <v>2850</v>
      </c>
      <c r="Q1545" t="s">
        <v>58</v>
      </c>
    </row>
    <row r="1546" spans="1:17">
      <c r="A1546">
        <v>1545</v>
      </c>
      <c r="B1546">
        <v>1409</v>
      </c>
      <c r="C1546" s="12">
        <v>44721</v>
      </c>
      <c r="D1546">
        <v>36</v>
      </c>
      <c r="E1546">
        <v>22</v>
      </c>
      <c r="F1546">
        <v>1</v>
      </c>
      <c r="G1546" t="s">
        <v>19</v>
      </c>
      <c r="H1546" t="s">
        <v>15</v>
      </c>
      <c r="I1546" t="s">
        <v>48</v>
      </c>
      <c r="J1546" t="s">
        <v>43</v>
      </c>
      <c r="K1546">
        <v>3000</v>
      </c>
      <c r="L1546" t="s">
        <v>44</v>
      </c>
      <c r="M1546">
        <v>3000</v>
      </c>
      <c r="N1546" t="s">
        <v>19</v>
      </c>
      <c r="O1546">
        <v>0</v>
      </c>
      <c r="P1546">
        <v>3000</v>
      </c>
      <c r="Q1546" t="s">
        <v>63</v>
      </c>
    </row>
    <row r="1547" spans="1:17">
      <c r="A1547">
        <v>1546</v>
      </c>
      <c r="B1547">
        <v>1422</v>
      </c>
      <c r="C1547" s="12">
        <v>44771</v>
      </c>
      <c r="D1547">
        <v>25</v>
      </c>
      <c r="E1547">
        <v>22</v>
      </c>
      <c r="F1547">
        <v>2</v>
      </c>
      <c r="G1547" t="s">
        <v>33</v>
      </c>
      <c r="H1547" t="s">
        <v>20</v>
      </c>
      <c r="I1547" t="s">
        <v>48</v>
      </c>
      <c r="J1547" t="s">
        <v>43</v>
      </c>
      <c r="K1547">
        <v>3000</v>
      </c>
      <c r="L1547" t="s">
        <v>44</v>
      </c>
      <c r="M1547">
        <v>6000</v>
      </c>
      <c r="N1547" t="s">
        <v>56</v>
      </c>
      <c r="O1547">
        <v>300</v>
      </c>
      <c r="P1547">
        <v>5700</v>
      </c>
      <c r="Q1547" t="s">
        <v>60</v>
      </c>
    </row>
    <row r="1548" spans="1:17">
      <c r="A1548">
        <v>1547</v>
      </c>
      <c r="B1548">
        <v>554</v>
      </c>
      <c r="C1548" s="12">
        <v>44761</v>
      </c>
      <c r="D1548">
        <v>73</v>
      </c>
      <c r="E1548">
        <v>24</v>
      </c>
      <c r="F1548">
        <v>2</v>
      </c>
      <c r="G1548" t="s">
        <v>14</v>
      </c>
      <c r="H1548" t="s">
        <v>15</v>
      </c>
      <c r="I1548" t="s">
        <v>50</v>
      </c>
      <c r="J1548" t="s">
        <v>43</v>
      </c>
      <c r="K1548">
        <v>3000</v>
      </c>
      <c r="L1548" t="s">
        <v>44</v>
      </c>
      <c r="M1548">
        <v>6000</v>
      </c>
      <c r="N1548" t="s">
        <v>56</v>
      </c>
      <c r="O1548">
        <v>300</v>
      </c>
      <c r="P1548">
        <v>5700</v>
      </c>
      <c r="Q1548" t="s">
        <v>60</v>
      </c>
    </row>
    <row r="1549" spans="1:17">
      <c r="A1549">
        <v>1548</v>
      </c>
      <c r="B1549">
        <v>622</v>
      </c>
      <c r="C1549" s="12">
        <v>44682</v>
      </c>
      <c r="D1549">
        <v>87</v>
      </c>
      <c r="E1549">
        <v>23</v>
      </c>
      <c r="F1549">
        <v>2</v>
      </c>
      <c r="G1549" t="s">
        <v>45</v>
      </c>
      <c r="H1549" t="s">
        <v>15</v>
      </c>
      <c r="I1549" t="s">
        <v>49</v>
      </c>
      <c r="J1549" t="s">
        <v>43</v>
      </c>
      <c r="K1549">
        <v>3000</v>
      </c>
      <c r="L1549" t="s">
        <v>44</v>
      </c>
      <c r="M1549">
        <v>6000</v>
      </c>
      <c r="N1549" t="s">
        <v>56</v>
      </c>
      <c r="O1549">
        <v>300</v>
      </c>
      <c r="P1549">
        <v>5700</v>
      </c>
      <c r="Q1549" t="s">
        <v>64</v>
      </c>
    </row>
    <row r="1550" spans="1:17">
      <c r="A1550">
        <v>1549</v>
      </c>
      <c r="B1550">
        <v>429</v>
      </c>
      <c r="C1550" s="12">
        <v>44586</v>
      </c>
      <c r="D1550">
        <v>13</v>
      </c>
      <c r="E1550">
        <v>20</v>
      </c>
      <c r="F1550">
        <v>2</v>
      </c>
      <c r="G1550" t="s">
        <v>33</v>
      </c>
      <c r="H1550" t="s">
        <v>15</v>
      </c>
      <c r="I1550" t="s">
        <v>46</v>
      </c>
      <c r="J1550" t="s">
        <v>43</v>
      </c>
      <c r="K1550">
        <v>3000</v>
      </c>
      <c r="L1550" t="s">
        <v>44</v>
      </c>
      <c r="M1550">
        <v>6000</v>
      </c>
      <c r="N1550" t="s">
        <v>56</v>
      </c>
      <c r="O1550">
        <v>300</v>
      </c>
      <c r="P1550">
        <v>5700</v>
      </c>
      <c r="Q1550" t="s">
        <v>62</v>
      </c>
    </row>
    <row r="1551" spans="1:17">
      <c r="A1551">
        <v>1550</v>
      </c>
      <c r="B1551">
        <v>1418</v>
      </c>
      <c r="C1551" s="12">
        <v>44689</v>
      </c>
      <c r="D1551">
        <v>8</v>
      </c>
      <c r="E1551">
        <v>19</v>
      </c>
      <c r="F1551">
        <v>1</v>
      </c>
      <c r="G1551" t="s">
        <v>30</v>
      </c>
      <c r="H1551" t="s">
        <v>20</v>
      </c>
      <c r="I1551" t="s">
        <v>42</v>
      </c>
      <c r="J1551" t="s">
        <v>43</v>
      </c>
      <c r="K1551">
        <v>3000</v>
      </c>
      <c r="L1551" t="s">
        <v>44</v>
      </c>
      <c r="M1551">
        <v>3000</v>
      </c>
      <c r="N1551" t="s">
        <v>56</v>
      </c>
      <c r="O1551">
        <v>150</v>
      </c>
      <c r="P1551">
        <v>2850</v>
      </c>
      <c r="Q1551" t="s">
        <v>64</v>
      </c>
    </row>
    <row r="1552" spans="1:17">
      <c r="A1552">
        <v>1551</v>
      </c>
      <c r="B1552">
        <v>1305</v>
      </c>
      <c r="C1552" s="12">
        <v>44727</v>
      </c>
      <c r="D1552">
        <v>29</v>
      </c>
      <c r="E1552">
        <v>19</v>
      </c>
      <c r="F1552">
        <v>2</v>
      </c>
      <c r="G1552" t="s">
        <v>45</v>
      </c>
      <c r="H1552" t="s">
        <v>20</v>
      </c>
      <c r="I1552" t="s">
        <v>42</v>
      </c>
      <c r="J1552" t="s">
        <v>43</v>
      </c>
      <c r="K1552">
        <v>3000</v>
      </c>
      <c r="L1552" t="s">
        <v>44</v>
      </c>
      <c r="M1552">
        <v>6000</v>
      </c>
      <c r="N1552" t="s">
        <v>56</v>
      </c>
      <c r="O1552">
        <v>300</v>
      </c>
      <c r="P1552">
        <v>5700</v>
      </c>
      <c r="Q1552" t="s">
        <v>63</v>
      </c>
    </row>
    <row r="1553" spans="1:17">
      <c r="A1553">
        <v>1552</v>
      </c>
      <c r="B1553">
        <v>685</v>
      </c>
      <c r="C1553" s="12">
        <v>44654</v>
      </c>
      <c r="D1553">
        <v>76</v>
      </c>
      <c r="E1553">
        <v>24</v>
      </c>
      <c r="F1553">
        <v>1</v>
      </c>
      <c r="G1553" t="s">
        <v>19</v>
      </c>
      <c r="H1553" t="s">
        <v>15</v>
      </c>
      <c r="I1553" t="s">
        <v>50</v>
      </c>
      <c r="J1553" t="s">
        <v>43</v>
      </c>
      <c r="K1553">
        <v>3000</v>
      </c>
      <c r="L1553" t="s">
        <v>44</v>
      </c>
      <c r="M1553">
        <v>3000</v>
      </c>
      <c r="N1553" t="s">
        <v>19</v>
      </c>
      <c r="O1553">
        <v>0</v>
      </c>
      <c r="P1553">
        <v>3000</v>
      </c>
      <c r="Q1553" t="s">
        <v>57</v>
      </c>
    </row>
    <row r="1554" spans="1:17">
      <c r="A1554">
        <v>1553</v>
      </c>
      <c r="B1554">
        <v>905</v>
      </c>
      <c r="C1554" s="12">
        <v>44674</v>
      </c>
      <c r="D1554">
        <v>89</v>
      </c>
      <c r="E1554">
        <v>20</v>
      </c>
      <c r="F1554">
        <v>2</v>
      </c>
      <c r="G1554" t="s">
        <v>22</v>
      </c>
      <c r="H1554" t="s">
        <v>15</v>
      </c>
      <c r="I1554" t="s">
        <v>46</v>
      </c>
      <c r="J1554" t="s">
        <v>43</v>
      </c>
      <c r="K1554">
        <v>3000</v>
      </c>
      <c r="L1554" t="s">
        <v>44</v>
      </c>
      <c r="M1554">
        <v>6000</v>
      </c>
      <c r="N1554" t="s">
        <v>56</v>
      </c>
      <c r="O1554">
        <v>300</v>
      </c>
      <c r="P1554">
        <v>5700</v>
      </c>
      <c r="Q1554" t="s">
        <v>57</v>
      </c>
    </row>
    <row r="1555" spans="1:17">
      <c r="A1555">
        <v>1554</v>
      </c>
      <c r="B1555">
        <v>471</v>
      </c>
      <c r="C1555" s="12">
        <v>44614</v>
      </c>
      <c r="D1555">
        <v>32</v>
      </c>
      <c r="E1555">
        <v>23</v>
      </c>
      <c r="F1555">
        <v>1</v>
      </c>
      <c r="G1555" t="s">
        <v>14</v>
      </c>
      <c r="H1555" t="s">
        <v>20</v>
      </c>
      <c r="I1555" t="s">
        <v>49</v>
      </c>
      <c r="J1555" t="s">
        <v>43</v>
      </c>
      <c r="K1555">
        <v>3000</v>
      </c>
      <c r="L1555" t="s">
        <v>44</v>
      </c>
      <c r="M1555">
        <v>3000</v>
      </c>
      <c r="N1555" t="s">
        <v>56</v>
      </c>
      <c r="O1555">
        <v>150</v>
      </c>
      <c r="P1555">
        <v>2850</v>
      </c>
      <c r="Q1555" t="s">
        <v>61</v>
      </c>
    </row>
    <row r="1556" spans="1:17">
      <c r="A1556">
        <v>1555</v>
      </c>
      <c r="B1556">
        <v>1209</v>
      </c>
      <c r="C1556" s="12">
        <v>44667</v>
      </c>
      <c r="D1556">
        <v>26</v>
      </c>
      <c r="E1556">
        <v>24</v>
      </c>
      <c r="F1556">
        <v>1</v>
      </c>
      <c r="G1556" t="s">
        <v>14</v>
      </c>
      <c r="H1556" t="s">
        <v>15</v>
      </c>
      <c r="I1556" t="s">
        <v>50</v>
      </c>
      <c r="J1556" t="s">
        <v>43</v>
      </c>
      <c r="K1556">
        <v>3000</v>
      </c>
      <c r="L1556" t="s">
        <v>44</v>
      </c>
      <c r="M1556">
        <v>3000</v>
      </c>
      <c r="N1556" t="s">
        <v>56</v>
      </c>
      <c r="O1556">
        <v>150</v>
      </c>
      <c r="P1556">
        <v>2850</v>
      </c>
      <c r="Q1556" t="s">
        <v>57</v>
      </c>
    </row>
    <row r="1557" spans="1:17">
      <c r="A1557">
        <v>1556</v>
      </c>
      <c r="B1557">
        <v>712</v>
      </c>
      <c r="C1557" s="12">
        <v>44596</v>
      </c>
      <c r="D1557">
        <v>67</v>
      </c>
      <c r="E1557">
        <v>20</v>
      </c>
      <c r="F1557">
        <v>2</v>
      </c>
      <c r="G1557" t="s">
        <v>19</v>
      </c>
      <c r="H1557" t="s">
        <v>20</v>
      </c>
      <c r="I1557" t="s">
        <v>46</v>
      </c>
      <c r="J1557" t="s">
        <v>43</v>
      </c>
      <c r="K1557">
        <v>3000</v>
      </c>
      <c r="L1557" t="s">
        <v>44</v>
      </c>
      <c r="M1557">
        <v>6000</v>
      </c>
      <c r="N1557" t="s">
        <v>19</v>
      </c>
      <c r="O1557">
        <v>0</v>
      </c>
      <c r="P1557">
        <v>6000</v>
      </c>
      <c r="Q1557" t="s">
        <v>61</v>
      </c>
    </row>
    <row r="1558" spans="1:17">
      <c r="A1558">
        <v>1557</v>
      </c>
      <c r="B1558">
        <v>26</v>
      </c>
      <c r="C1558" s="12">
        <v>44793</v>
      </c>
      <c r="D1558">
        <v>6</v>
      </c>
      <c r="E1558">
        <v>23</v>
      </c>
      <c r="F1558">
        <v>1</v>
      </c>
      <c r="G1558" t="s">
        <v>45</v>
      </c>
      <c r="H1558" t="s">
        <v>15</v>
      </c>
      <c r="I1558" t="s">
        <v>49</v>
      </c>
      <c r="J1558" t="s">
        <v>43</v>
      </c>
      <c r="K1558">
        <v>3000</v>
      </c>
      <c r="L1558" t="s">
        <v>44</v>
      </c>
      <c r="M1558">
        <v>3000</v>
      </c>
      <c r="N1558" t="s">
        <v>56</v>
      </c>
      <c r="O1558">
        <v>150</v>
      </c>
      <c r="P1558">
        <v>2850</v>
      </c>
      <c r="Q1558" t="s">
        <v>58</v>
      </c>
    </row>
    <row r="1559" spans="1:17">
      <c r="A1559">
        <v>1558</v>
      </c>
      <c r="B1559">
        <v>1469</v>
      </c>
      <c r="C1559" s="12">
        <v>44759</v>
      </c>
      <c r="D1559">
        <v>40</v>
      </c>
      <c r="E1559">
        <v>22</v>
      </c>
      <c r="F1559">
        <v>2</v>
      </c>
      <c r="G1559" t="s">
        <v>22</v>
      </c>
      <c r="H1559" t="s">
        <v>20</v>
      </c>
      <c r="I1559" t="s">
        <v>48</v>
      </c>
      <c r="J1559" t="s">
        <v>43</v>
      </c>
      <c r="K1559">
        <v>3000</v>
      </c>
      <c r="L1559" t="s">
        <v>44</v>
      </c>
      <c r="M1559">
        <v>6000</v>
      </c>
      <c r="N1559" t="s">
        <v>56</v>
      </c>
      <c r="O1559">
        <v>300</v>
      </c>
      <c r="P1559">
        <v>5700</v>
      </c>
      <c r="Q1559" t="s">
        <v>60</v>
      </c>
    </row>
    <row r="1560" spans="1:17">
      <c r="A1560">
        <v>1559</v>
      </c>
      <c r="B1560">
        <v>769</v>
      </c>
      <c r="C1560" s="12">
        <v>44779</v>
      </c>
      <c r="D1560">
        <v>20</v>
      </c>
      <c r="E1560">
        <v>24</v>
      </c>
      <c r="F1560">
        <v>1</v>
      </c>
      <c r="G1560" t="s">
        <v>19</v>
      </c>
      <c r="H1560" t="s">
        <v>20</v>
      </c>
      <c r="I1560" t="s">
        <v>50</v>
      </c>
      <c r="J1560" t="s">
        <v>43</v>
      </c>
      <c r="K1560">
        <v>3000</v>
      </c>
      <c r="L1560" t="s">
        <v>44</v>
      </c>
      <c r="M1560">
        <v>3000</v>
      </c>
      <c r="N1560" t="s">
        <v>19</v>
      </c>
      <c r="O1560">
        <v>0</v>
      </c>
      <c r="P1560">
        <v>3000</v>
      </c>
      <c r="Q1560" t="s">
        <v>58</v>
      </c>
    </row>
    <row r="1561" spans="1:17">
      <c r="A1561">
        <v>1560</v>
      </c>
      <c r="B1561">
        <v>976</v>
      </c>
      <c r="C1561" s="12">
        <v>44582</v>
      </c>
      <c r="D1561">
        <v>29</v>
      </c>
      <c r="E1561">
        <v>19</v>
      </c>
      <c r="F1561">
        <v>2</v>
      </c>
      <c r="G1561" t="s">
        <v>22</v>
      </c>
      <c r="H1561" t="s">
        <v>15</v>
      </c>
      <c r="I1561" t="s">
        <v>42</v>
      </c>
      <c r="J1561" t="s">
        <v>43</v>
      </c>
      <c r="K1561">
        <v>3000</v>
      </c>
      <c r="L1561" t="s">
        <v>44</v>
      </c>
      <c r="M1561">
        <v>6000</v>
      </c>
      <c r="N1561" t="s">
        <v>56</v>
      </c>
      <c r="O1561">
        <v>300</v>
      </c>
      <c r="P1561">
        <v>5700</v>
      </c>
      <c r="Q1561" t="s">
        <v>62</v>
      </c>
    </row>
    <row r="1562" spans="1:17">
      <c r="A1562">
        <v>1561</v>
      </c>
      <c r="B1562">
        <v>1</v>
      </c>
      <c r="C1562" s="12">
        <v>44662</v>
      </c>
      <c r="D1562">
        <v>44</v>
      </c>
      <c r="E1562">
        <v>19</v>
      </c>
      <c r="F1562">
        <v>2</v>
      </c>
      <c r="G1562" t="s">
        <v>14</v>
      </c>
      <c r="H1562" t="s">
        <v>15</v>
      </c>
      <c r="I1562" t="s">
        <v>42</v>
      </c>
      <c r="J1562" t="s">
        <v>43</v>
      </c>
      <c r="K1562">
        <v>3000</v>
      </c>
      <c r="L1562" t="s">
        <v>44</v>
      </c>
      <c r="M1562">
        <v>6000</v>
      </c>
      <c r="N1562" t="s">
        <v>56</v>
      </c>
      <c r="O1562">
        <v>300</v>
      </c>
      <c r="P1562">
        <v>5700</v>
      </c>
      <c r="Q1562" t="s">
        <v>57</v>
      </c>
    </row>
    <row r="1563" spans="1:17">
      <c r="A1563">
        <v>1562</v>
      </c>
      <c r="B1563">
        <v>1381</v>
      </c>
      <c r="C1563" s="12">
        <v>44645</v>
      </c>
      <c r="D1563">
        <v>70</v>
      </c>
      <c r="E1563">
        <v>20</v>
      </c>
      <c r="F1563">
        <v>1</v>
      </c>
      <c r="G1563" t="s">
        <v>30</v>
      </c>
      <c r="H1563" t="s">
        <v>20</v>
      </c>
      <c r="I1563" t="s">
        <v>46</v>
      </c>
      <c r="J1563" t="s">
        <v>43</v>
      </c>
      <c r="K1563">
        <v>3000</v>
      </c>
      <c r="L1563" t="s">
        <v>44</v>
      </c>
      <c r="M1563">
        <v>3000</v>
      </c>
      <c r="N1563" t="s">
        <v>56</v>
      </c>
      <c r="O1563">
        <v>150</v>
      </c>
      <c r="P1563">
        <v>2850</v>
      </c>
      <c r="Q1563" t="s">
        <v>59</v>
      </c>
    </row>
    <row r="1564" spans="1:17">
      <c r="A1564">
        <v>1563</v>
      </c>
      <c r="B1564">
        <v>1343</v>
      </c>
      <c r="C1564" s="12">
        <v>44633</v>
      </c>
      <c r="D1564">
        <v>13</v>
      </c>
      <c r="E1564">
        <v>19</v>
      </c>
      <c r="F1564">
        <v>2</v>
      </c>
      <c r="G1564" t="s">
        <v>33</v>
      </c>
      <c r="H1564" t="s">
        <v>20</v>
      </c>
      <c r="I1564" t="s">
        <v>42</v>
      </c>
      <c r="J1564" t="s">
        <v>43</v>
      </c>
      <c r="K1564">
        <v>3000</v>
      </c>
      <c r="L1564" t="s">
        <v>44</v>
      </c>
      <c r="M1564">
        <v>6000</v>
      </c>
      <c r="N1564" t="s">
        <v>56</v>
      </c>
      <c r="O1564">
        <v>300</v>
      </c>
      <c r="P1564">
        <v>5700</v>
      </c>
      <c r="Q1564" t="s">
        <v>59</v>
      </c>
    </row>
    <row r="1565" spans="1:17">
      <c r="A1565">
        <v>1564</v>
      </c>
      <c r="B1565">
        <v>1289</v>
      </c>
      <c r="C1565" s="12">
        <v>44723</v>
      </c>
      <c r="D1565">
        <v>80</v>
      </c>
      <c r="E1565">
        <v>22</v>
      </c>
      <c r="F1565">
        <v>2</v>
      </c>
      <c r="G1565" t="s">
        <v>30</v>
      </c>
      <c r="H1565" t="s">
        <v>15</v>
      </c>
      <c r="I1565" t="s">
        <v>48</v>
      </c>
      <c r="J1565" t="s">
        <v>43</v>
      </c>
      <c r="K1565">
        <v>3000</v>
      </c>
      <c r="L1565" t="s">
        <v>44</v>
      </c>
      <c r="M1565">
        <v>6000</v>
      </c>
      <c r="N1565" t="s">
        <v>56</v>
      </c>
      <c r="O1565">
        <v>300</v>
      </c>
      <c r="P1565">
        <v>5700</v>
      </c>
      <c r="Q1565" t="s">
        <v>63</v>
      </c>
    </row>
    <row r="1566" spans="1:17">
      <c r="A1566">
        <v>1565</v>
      </c>
      <c r="B1566">
        <v>949</v>
      </c>
      <c r="C1566" s="12">
        <v>44650</v>
      </c>
      <c r="D1566">
        <v>76</v>
      </c>
      <c r="E1566">
        <v>22</v>
      </c>
      <c r="F1566">
        <v>2</v>
      </c>
      <c r="G1566" t="s">
        <v>19</v>
      </c>
      <c r="H1566" t="s">
        <v>20</v>
      </c>
      <c r="I1566" t="s">
        <v>48</v>
      </c>
      <c r="J1566" t="s">
        <v>43</v>
      </c>
      <c r="K1566">
        <v>3000</v>
      </c>
      <c r="L1566" t="s">
        <v>44</v>
      </c>
      <c r="M1566">
        <v>6000</v>
      </c>
      <c r="N1566" t="s">
        <v>19</v>
      </c>
      <c r="O1566">
        <v>0</v>
      </c>
      <c r="P1566">
        <v>6000</v>
      </c>
      <c r="Q1566" t="s">
        <v>59</v>
      </c>
    </row>
    <row r="1567" spans="1:17">
      <c r="A1567">
        <v>1566</v>
      </c>
      <c r="B1567">
        <v>850</v>
      </c>
      <c r="C1567" s="12">
        <v>44614</v>
      </c>
      <c r="D1567">
        <v>37</v>
      </c>
      <c r="E1567">
        <v>20</v>
      </c>
      <c r="F1567">
        <v>1</v>
      </c>
      <c r="G1567" t="s">
        <v>14</v>
      </c>
      <c r="H1567" t="s">
        <v>20</v>
      </c>
      <c r="I1567" t="s">
        <v>46</v>
      </c>
      <c r="J1567" t="s">
        <v>43</v>
      </c>
      <c r="K1567">
        <v>3000</v>
      </c>
      <c r="L1567" t="s">
        <v>44</v>
      </c>
      <c r="M1567">
        <v>3000</v>
      </c>
      <c r="N1567" t="s">
        <v>56</v>
      </c>
      <c r="O1567">
        <v>150</v>
      </c>
      <c r="P1567">
        <v>2850</v>
      </c>
      <c r="Q1567" t="s">
        <v>61</v>
      </c>
    </row>
    <row r="1568" spans="1:17">
      <c r="A1568">
        <v>1567</v>
      </c>
      <c r="B1568">
        <v>1202</v>
      </c>
      <c r="C1568" s="12">
        <v>44703</v>
      </c>
      <c r="D1568">
        <v>56</v>
      </c>
      <c r="E1568">
        <v>22</v>
      </c>
      <c r="F1568">
        <v>2</v>
      </c>
      <c r="G1568" t="s">
        <v>33</v>
      </c>
      <c r="H1568" t="s">
        <v>15</v>
      </c>
      <c r="I1568" t="s">
        <v>48</v>
      </c>
      <c r="J1568" t="s">
        <v>43</v>
      </c>
      <c r="K1568">
        <v>3000</v>
      </c>
      <c r="L1568" t="s">
        <v>44</v>
      </c>
      <c r="M1568">
        <v>6000</v>
      </c>
      <c r="N1568" t="s">
        <v>56</v>
      </c>
      <c r="O1568">
        <v>300</v>
      </c>
      <c r="P1568">
        <v>5700</v>
      </c>
      <c r="Q1568" t="s">
        <v>64</v>
      </c>
    </row>
    <row r="1569" spans="1:17">
      <c r="A1569">
        <v>1568</v>
      </c>
      <c r="B1569">
        <v>1044</v>
      </c>
      <c r="C1569" s="12">
        <v>44566</v>
      </c>
      <c r="D1569">
        <v>60</v>
      </c>
      <c r="E1569">
        <v>23</v>
      </c>
      <c r="F1569">
        <v>2</v>
      </c>
      <c r="G1569" t="s">
        <v>33</v>
      </c>
      <c r="H1569" t="s">
        <v>15</v>
      </c>
      <c r="I1569" t="s">
        <v>49</v>
      </c>
      <c r="J1569" t="s">
        <v>43</v>
      </c>
      <c r="K1569">
        <v>3000</v>
      </c>
      <c r="L1569" t="s">
        <v>44</v>
      </c>
      <c r="M1569">
        <v>6000</v>
      </c>
      <c r="N1569" t="s">
        <v>56</v>
      </c>
      <c r="O1569">
        <v>300</v>
      </c>
      <c r="P1569">
        <v>5700</v>
      </c>
      <c r="Q1569" t="s">
        <v>62</v>
      </c>
    </row>
    <row r="1570" spans="1:17">
      <c r="A1570">
        <v>1569</v>
      </c>
      <c r="B1570">
        <v>566</v>
      </c>
      <c r="C1570" s="12">
        <v>44575</v>
      </c>
      <c r="D1570">
        <v>97</v>
      </c>
      <c r="E1570">
        <v>19</v>
      </c>
      <c r="F1570">
        <v>1</v>
      </c>
      <c r="G1570" t="s">
        <v>22</v>
      </c>
      <c r="H1570" t="s">
        <v>15</v>
      </c>
      <c r="I1570" t="s">
        <v>42</v>
      </c>
      <c r="J1570" t="s">
        <v>43</v>
      </c>
      <c r="K1570">
        <v>3000</v>
      </c>
      <c r="L1570" t="s">
        <v>44</v>
      </c>
      <c r="M1570">
        <v>3000</v>
      </c>
      <c r="N1570" t="s">
        <v>56</v>
      </c>
      <c r="O1570">
        <v>150</v>
      </c>
      <c r="P1570">
        <v>2850</v>
      </c>
      <c r="Q1570" t="s">
        <v>62</v>
      </c>
    </row>
    <row r="1571" spans="1:17">
      <c r="A1571">
        <v>1570</v>
      </c>
      <c r="B1571">
        <v>1240</v>
      </c>
      <c r="C1571" s="12">
        <v>44746</v>
      </c>
      <c r="D1571">
        <v>45</v>
      </c>
      <c r="E1571">
        <v>23</v>
      </c>
      <c r="F1571">
        <v>1</v>
      </c>
      <c r="G1571" t="s">
        <v>33</v>
      </c>
      <c r="H1571" t="s">
        <v>20</v>
      </c>
      <c r="I1571" t="s">
        <v>49</v>
      </c>
      <c r="J1571" t="s">
        <v>43</v>
      </c>
      <c r="K1571">
        <v>3000</v>
      </c>
      <c r="L1571" t="s">
        <v>44</v>
      </c>
      <c r="M1571">
        <v>3000</v>
      </c>
      <c r="N1571" t="s">
        <v>56</v>
      </c>
      <c r="O1571">
        <v>150</v>
      </c>
      <c r="P1571">
        <v>2850</v>
      </c>
      <c r="Q1571" t="s">
        <v>60</v>
      </c>
    </row>
    <row r="1572" spans="1:17">
      <c r="A1572">
        <v>1571</v>
      </c>
      <c r="B1572">
        <v>342</v>
      </c>
      <c r="C1572" s="12">
        <v>44589</v>
      </c>
      <c r="D1572">
        <v>96</v>
      </c>
      <c r="E1572">
        <v>24</v>
      </c>
      <c r="F1572">
        <v>2</v>
      </c>
      <c r="G1572" t="s">
        <v>22</v>
      </c>
      <c r="H1572" t="s">
        <v>15</v>
      </c>
      <c r="I1572" t="s">
        <v>50</v>
      </c>
      <c r="J1572" t="s">
        <v>43</v>
      </c>
      <c r="K1572">
        <v>3000</v>
      </c>
      <c r="L1572" t="s">
        <v>44</v>
      </c>
      <c r="M1572">
        <v>6000</v>
      </c>
      <c r="N1572" t="s">
        <v>56</v>
      </c>
      <c r="O1572">
        <v>300</v>
      </c>
      <c r="P1572">
        <v>5700</v>
      </c>
      <c r="Q1572" t="s">
        <v>62</v>
      </c>
    </row>
    <row r="1573" spans="1:17">
      <c r="A1573">
        <v>1572</v>
      </c>
      <c r="B1573">
        <v>1056</v>
      </c>
      <c r="C1573" s="12">
        <v>44689</v>
      </c>
      <c r="D1573">
        <v>4</v>
      </c>
      <c r="E1573">
        <v>20</v>
      </c>
      <c r="F1573">
        <v>1</v>
      </c>
      <c r="G1573" t="s">
        <v>33</v>
      </c>
      <c r="H1573" t="s">
        <v>15</v>
      </c>
      <c r="I1573" t="s">
        <v>46</v>
      </c>
      <c r="J1573" t="s">
        <v>43</v>
      </c>
      <c r="K1573">
        <v>3000</v>
      </c>
      <c r="L1573" t="s">
        <v>44</v>
      </c>
      <c r="M1573">
        <v>3000</v>
      </c>
      <c r="N1573" t="s">
        <v>56</v>
      </c>
      <c r="O1573">
        <v>150</v>
      </c>
      <c r="P1573">
        <v>2850</v>
      </c>
      <c r="Q1573" t="s">
        <v>64</v>
      </c>
    </row>
    <row r="1574" spans="1:17">
      <c r="A1574">
        <v>1573</v>
      </c>
      <c r="B1574">
        <v>1399</v>
      </c>
      <c r="C1574" s="12">
        <v>44785</v>
      </c>
      <c r="D1574">
        <v>16</v>
      </c>
      <c r="E1574">
        <v>23</v>
      </c>
      <c r="F1574">
        <v>2</v>
      </c>
      <c r="G1574" t="s">
        <v>45</v>
      </c>
      <c r="H1574" t="s">
        <v>20</v>
      </c>
      <c r="I1574" t="s">
        <v>49</v>
      </c>
      <c r="J1574" t="s">
        <v>43</v>
      </c>
      <c r="K1574">
        <v>3000</v>
      </c>
      <c r="L1574" t="s">
        <v>44</v>
      </c>
      <c r="M1574">
        <v>6000</v>
      </c>
      <c r="N1574" t="s">
        <v>56</v>
      </c>
      <c r="O1574">
        <v>300</v>
      </c>
      <c r="P1574">
        <v>5700</v>
      </c>
      <c r="Q1574" t="s">
        <v>58</v>
      </c>
    </row>
    <row r="1575" spans="1:17">
      <c r="A1575">
        <v>1574</v>
      </c>
      <c r="B1575">
        <v>837</v>
      </c>
      <c r="C1575" s="12">
        <v>44662</v>
      </c>
      <c r="D1575">
        <v>9</v>
      </c>
      <c r="E1575">
        <v>20</v>
      </c>
      <c r="F1575">
        <v>1</v>
      </c>
      <c r="G1575" t="s">
        <v>14</v>
      </c>
      <c r="H1575" t="s">
        <v>20</v>
      </c>
      <c r="I1575" t="s">
        <v>46</v>
      </c>
      <c r="J1575" t="s">
        <v>43</v>
      </c>
      <c r="K1575">
        <v>3000</v>
      </c>
      <c r="L1575" t="s">
        <v>44</v>
      </c>
      <c r="M1575">
        <v>3000</v>
      </c>
      <c r="N1575" t="s">
        <v>56</v>
      </c>
      <c r="O1575">
        <v>150</v>
      </c>
      <c r="P1575">
        <v>2850</v>
      </c>
      <c r="Q1575" t="s">
        <v>57</v>
      </c>
    </row>
    <row r="1576" spans="1:17">
      <c r="A1576">
        <v>1575</v>
      </c>
      <c r="B1576">
        <v>1236</v>
      </c>
      <c r="C1576" s="12">
        <v>44631</v>
      </c>
      <c r="D1576">
        <v>54</v>
      </c>
      <c r="E1576">
        <v>23</v>
      </c>
      <c r="F1576">
        <v>1</v>
      </c>
      <c r="G1576" t="s">
        <v>30</v>
      </c>
      <c r="H1576" t="s">
        <v>15</v>
      </c>
      <c r="I1576" t="s">
        <v>49</v>
      </c>
      <c r="J1576" t="s">
        <v>43</v>
      </c>
      <c r="K1576">
        <v>3000</v>
      </c>
      <c r="L1576" t="s">
        <v>44</v>
      </c>
      <c r="M1576">
        <v>3000</v>
      </c>
      <c r="N1576" t="s">
        <v>56</v>
      </c>
      <c r="O1576">
        <v>150</v>
      </c>
      <c r="P1576">
        <v>2850</v>
      </c>
      <c r="Q1576" t="s">
        <v>59</v>
      </c>
    </row>
    <row r="1577" spans="1:17">
      <c r="A1577">
        <v>1576</v>
      </c>
      <c r="B1577">
        <v>1138</v>
      </c>
      <c r="C1577" s="12">
        <v>44642</v>
      </c>
      <c r="D1577">
        <v>56</v>
      </c>
      <c r="E1577">
        <v>20</v>
      </c>
      <c r="F1577">
        <v>2</v>
      </c>
      <c r="G1577" t="s">
        <v>14</v>
      </c>
      <c r="H1577" t="s">
        <v>20</v>
      </c>
      <c r="I1577" t="s">
        <v>46</v>
      </c>
      <c r="J1577" t="s">
        <v>43</v>
      </c>
      <c r="K1577">
        <v>3000</v>
      </c>
      <c r="L1577" t="s">
        <v>44</v>
      </c>
      <c r="M1577">
        <v>6000</v>
      </c>
      <c r="N1577" t="s">
        <v>56</v>
      </c>
      <c r="O1577">
        <v>300</v>
      </c>
      <c r="P1577">
        <v>5700</v>
      </c>
      <c r="Q1577" t="s">
        <v>59</v>
      </c>
    </row>
    <row r="1578" spans="1:17">
      <c r="A1578">
        <v>1577</v>
      </c>
      <c r="B1578">
        <v>1324</v>
      </c>
      <c r="C1578" s="12">
        <v>44576</v>
      </c>
      <c r="D1578">
        <v>64</v>
      </c>
      <c r="E1578">
        <v>22</v>
      </c>
      <c r="F1578">
        <v>2</v>
      </c>
      <c r="G1578" t="s">
        <v>19</v>
      </c>
      <c r="H1578" t="s">
        <v>15</v>
      </c>
      <c r="I1578" t="s">
        <v>48</v>
      </c>
      <c r="J1578" t="s">
        <v>43</v>
      </c>
      <c r="K1578">
        <v>3000</v>
      </c>
      <c r="L1578" t="s">
        <v>44</v>
      </c>
      <c r="M1578">
        <v>6000</v>
      </c>
      <c r="N1578" t="s">
        <v>19</v>
      </c>
      <c r="O1578">
        <v>0</v>
      </c>
      <c r="P1578">
        <v>6000</v>
      </c>
      <c r="Q1578" t="s">
        <v>62</v>
      </c>
    </row>
    <row r="1579" spans="1:17">
      <c r="A1579">
        <v>1578</v>
      </c>
      <c r="B1579">
        <v>490</v>
      </c>
      <c r="C1579" s="12">
        <v>44746</v>
      </c>
      <c r="D1579">
        <v>55</v>
      </c>
      <c r="E1579">
        <v>22</v>
      </c>
      <c r="F1579">
        <v>1</v>
      </c>
      <c r="G1579" t="s">
        <v>45</v>
      </c>
      <c r="H1579" t="s">
        <v>15</v>
      </c>
      <c r="I1579" t="s">
        <v>48</v>
      </c>
      <c r="J1579" t="s">
        <v>43</v>
      </c>
      <c r="K1579">
        <v>3000</v>
      </c>
      <c r="L1579" t="s">
        <v>44</v>
      </c>
      <c r="M1579">
        <v>3000</v>
      </c>
      <c r="N1579" t="s">
        <v>56</v>
      </c>
      <c r="O1579">
        <v>150</v>
      </c>
      <c r="P1579">
        <v>2850</v>
      </c>
      <c r="Q1579" t="s">
        <v>60</v>
      </c>
    </row>
    <row r="1580" spans="1:17">
      <c r="A1580">
        <v>1579</v>
      </c>
      <c r="B1580">
        <v>217</v>
      </c>
      <c r="C1580" s="12">
        <v>44777</v>
      </c>
      <c r="D1580">
        <v>30</v>
      </c>
      <c r="E1580">
        <v>20</v>
      </c>
      <c r="F1580">
        <v>2</v>
      </c>
      <c r="G1580" t="s">
        <v>33</v>
      </c>
      <c r="H1580" t="s">
        <v>20</v>
      </c>
      <c r="I1580" t="s">
        <v>46</v>
      </c>
      <c r="J1580" t="s">
        <v>43</v>
      </c>
      <c r="K1580">
        <v>3000</v>
      </c>
      <c r="L1580" t="s">
        <v>44</v>
      </c>
      <c r="M1580">
        <v>6000</v>
      </c>
      <c r="N1580" t="s">
        <v>56</v>
      </c>
      <c r="O1580">
        <v>300</v>
      </c>
      <c r="P1580">
        <v>5700</v>
      </c>
      <c r="Q1580" t="s">
        <v>58</v>
      </c>
    </row>
    <row r="1581" spans="1:17">
      <c r="A1581">
        <v>1580</v>
      </c>
      <c r="B1581">
        <v>14</v>
      </c>
      <c r="C1581" s="12">
        <v>44757</v>
      </c>
      <c r="D1581">
        <v>58</v>
      </c>
      <c r="E1581">
        <v>22</v>
      </c>
      <c r="F1581">
        <v>2</v>
      </c>
      <c r="G1581" t="s">
        <v>33</v>
      </c>
      <c r="H1581" t="s">
        <v>20</v>
      </c>
      <c r="I1581" t="s">
        <v>48</v>
      </c>
      <c r="J1581" t="s">
        <v>43</v>
      </c>
      <c r="K1581">
        <v>3000</v>
      </c>
      <c r="L1581" t="s">
        <v>44</v>
      </c>
      <c r="M1581">
        <v>6000</v>
      </c>
      <c r="N1581" t="s">
        <v>56</v>
      </c>
      <c r="O1581">
        <v>300</v>
      </c>
      <c r="P1581">
        <v>5700</v>
      </c>
      <c r="Q1581" t="s">
        <v>60</v>
      </c>
    </row>
    <row r="1582" spans="1:17">
      <c r="A1582">
        <v>1581</v>
      </c>
      <c r="B1582">
        <v>878</v>
      </c>
      <c r="C1582" s="12">
        <v>44634</v>
      </c>
      <c r="D1582">
        <v>77</v>
      </c>
      <c r="E1582">
        <v>20</v>
      </c>
      <c r="F1582">
        <v>2</v>
      </c>
      <c r="G1582" t="s">
        <v>22</v>
      </c>
      <c r="H1582" t="s">
        <v>15</v>
      </c>
      <c r="I1582" t="s">
        <v>46</v>
      </c>
      <c r="J1582" t="s">
        <v>43</v>
      </c>
      <c r="K1582">
        <v>3000</v>
      </c>
      <c r="L1582" t="s">
        <v>44</v>
      </c>
      <c r="M1582">
        <v>6000</v>
      </c>
      <c r="N1582" t="s">
        <v>56</v>
      </c>
      <c r="O1582">
        <v>300</v>
      </c>
      <c r="P1582">
        <v>5700</v>
      </c>
      <c r="Q1582" t="s">
        <v>59</v>
      </c>
    </row>
    <row r="1583" spans="1:17">
      <c r="A1583">
        <v>1582</v>
      </c>
      <c r="B1583">
        <v>1430</v>
      </c>
      <c r="C1583" s="12">
        <v>44599</v>
      </c>
      <c r="D1583">
        <v>76</v>
      </c>
      <c r="E1583">
        <v>22</v>
      </c>
      <c r="F1583">
        <v>2</v>
      </c>
      <c r="G1583" t="s">
        <v>14</v>
      </c>
      <c r="H1583" t="s">
        <v>20</v>
      </c>
      <c r="I1583" t="s">
        <v>48</v>
      </c>
      <c r="J1583" t="s">
        <v>43</v>
      </c>
      <c r="K1583">
        <v>3000</v>
      </c>
      <c r="L1583" t="s">
        <v>44</v>
      </c>
      <c r="M1583">
        <v>6000</v>
      </c>
      <c r="N1583" t="s">
        <v>56</v>
      </c>
      <c r="O1583">
        <v>300</v>
      </c>
      <c r="P1583">
        <v>5700</v>
      </c>
      <c r="Q1583" t="s">
        <v>61</v>
      </c>
    </row>
    <row r="1584" spans="1:17">
      <c r="A1584">
        <v>1583</v>
      </c>
      <c r="B1584">
        <v>847</v>
      </c>
      <c r="C1584" s="12">
        <v>44795</v>
      </c>
      <c r="D1584">
        <v>69</v>
      </c>
      <c r="E1584">
        <v>22</v>
      </c>
      <c r="F1584">
        <v>2</v>
      </c>
      <c r="G1584" t="s">
        <v>14</v>
      </c>
      <c r="H1584" t="s">
        <v>20</v>
      </c>
      <c r="I1584" t="s">
        <v>48</v>
      </c>
      <c r="J1584" t="s">
        <v>43</v>
      </c>
      <c r="K1584">
        <v>3000</v>
      </c>
      <c r="L1584" t="s">
        <v>44</v>
      </c>
      <c r="M1584">
        <v>6000</v>
      </c>
      <c r="N1584" t="s">
        <v>56</v>
      </c>
      <c r="O1584">
        <v>300</v>
      </c>
      <c r="P1584">
        <v>5700</v>
      </c>
      <c r="Q1584" t="s">
        <v>58</v>
      </c>
    </row>
    <row r="1585" spans="1:17">
      <c r="A1585">
        <v>1584</v>
      </c>
      <c r="B1585">
        <v>828</v>
      </c>
      <c r="C1585" s="12">
        <v>44665</v>
      </c>
      <c r="D1585">
        <v>54</v>
      </c>
      <c r="E1585">
        <v>19</v>
      </c>
      <c r="F1585">
        <v>1</v>
      </c>
      <c r="G1585" t="s">
        <v>33</v>
      </c>
      <c r="H1585" t="s">
        <v>15</v>
      </c>
      <c r="I1585" t="s">
        <v>42</v>
      </c>
      <c r="J1585" t="s">
        <v>43</v>
      </c>
      <c r="K1585">
        <v>3000</v>
      </c>
      <c r="L1585" t="s">
        <v>44</v>
      </c>
      <c r="M1585">
        <v>3000</v>
      </c>
      <c r="N1585" t="s">
        <v>56</v>
      </c>
      <c r="O1585">
        <v>150</v>
      </c>
      <c r="P1585">
        <v>2850</v>
      </c>
      <c r="Q1585" t="s">
        <v>57</v>
      </c>
    </row>
    <row r="1586" spans="1:17">
      <c r="A1586">
        <v>1585</v>
      </c>
      <c r="B1586">
        <v>774</v>
      </c>
      <c r="C1586" s="12">
        <v>44719</v>
      </c>
      <c r="D1586">
        <v>3</v>
      </c>
      <c r="E1586">
        <v>20</v>
      </c>
      <c r="F1586">
        <v>2</v>
      </c>
      <c r="G1586" t="s">
        <v>22</v>
      </c>
      <c r="H1586" t="s">
        <v>20</v>
      </c>
      <c r="I1586" t="s">
        <v>46</v>
      </c>
      <c r="J1586" t="s">
        <v>43</v>
      </c>
      <c r="K1586">
        <v>3000</v>
      </c>
      <c r="L1586" t="s">
        <v>44</v>
      </c>
      <c r="M1586">
        <v>6000</v>
      </c>
      <c r="N1586" t="s">
        <v>56</v>
      </c>
      <c r="O1586">
        <v>300</v>
      </c>
      <c r="P1586">
        <v>5700</v>
      </c>
      <c r="Q1586" t="s">
        <v>63</v>
      </c>
    </row>
    <row r="1587" spans="1:17">
      <c r="A1587">
        <v>1586</v>
      </c>
      <c r="B1587">
        <v>1285</v>
      </c>
      <c r="C1587" s="12">
        <v>44803</v>
      </c>
      <c r="D1587">
        <v>87</v>
      </c>
      <c r="E1587">
        <v>22</v>
      </c>
      <c r="F1587">
        <v>1</v>
      </c>
      <c r="G1587" t="s">
        <v>45</v>
      </c>
      <c r="H1587" t="s">
        <v>15</v>
      </c>
      <c r="I1587" t="s">
        <v>48</v>
      </c>
      <c r="J1587" t="s">
        <v>43</v>
      </c>
      <c r="K1587">
        <v>3000</v>
      </c>
      <c r="L1587" t="s">
        <v>44</v>
      </c>
      <c r="M1587">
        <v>3000</v>
      </c>
      <c r="N1587" t="s">
        <v>56</v>
      </c>
      <c r="O1587">
        <v>150</v>
      </c>
      <c r="P1587">
        <v>2850</v>
      </c>
      <c r="Q1587" t="s">
        <v>58</v>
      </c>
    </row>
    <row r="1588" spans="1:17">
      <c r="A1588">
        <v>1587</v>
      </c>
      <c r="B1588">
        <v>194</v>
      </c>
      <c r="C1588" s="12">
        <v>44590</v>
      </c>
      <c r="D1588">
        <v>96</v>
      </c>
      <c r="E1588">
        <v>22</v>
      </c>
      <c r="F1588">
        <v>2</v>
      </c>
      <c r="G1588" t="s">
        <v>19</v>
      </c>
      <c r="H1588" t="s">
        <v>15</v>
      </c>
      <c r="I1588" t="s">
        <v>48</v>
      </c>
      <c r="J1588" t="s">
        <v>43</v>
      </c>
      <c r="K1588">
        <v>3000</v>
      </c>
      <c r="L1588" t="s">
        <v>44</v>
      </c>
      <c r="M1588">
        <v>6000</v>
      </c>
      <c r="N1588" t="s">
        <v>19</v>
      </c>
      <c r="O1588">
        <v>0</v>
      </c>
      <c r="P1588">
        <v>6000</v>
      </c>
      <c r="Q1588" t="s">
        <v>62</v>
      </c>
    </row>
    <row r="1589" spans="1:17">
      <c r="A1589">
        <v>1588</v>
      </c>
      <c r="B1589">
        <v>342</v>
      </c>
      <c r="C1589" s="12">
        <v>44589</v>
      </c>
      <c r="D1589">
        <v>96</v>
      </c>
      <c r="E1589">
        <v>24</v>
      </c>
      <c r="F1589">
        <v>1</v>
      </c>
      <c r="G1589" t="s">
        <v>22</v>
      </c>
      <c r="H1589" t="s">
        <v>15</v>
      </c>
      <c r="I1589" t="s">
        <v>50</v>
      </c>
      <c r="J1589" t="s">
        <v>43</v>
      </c>
      <c r="K1589">
        <v>3000</v>
      </c>
      <c r="L1589" t="s">
        <v>44</v>
      </c>
      <c r="M1589">
        <v>3000</v>
      </c>
      <c r="N1589" t="s">
        <v>56</v>
      </c>
      <c r="O1589">
        <v>150</v>
      </c>
      <c r="P1589">
        <v>2850</v>
      </c>
      <c r="Q1589" t="s">
        <v>62</v>
      </c>
    </row>
    <row r="1590" spans="1:17">
      <c r="A1590">
        <v>1589</v>
      </c>
      <c r="B1590">
        <v>1409</v>
      </c>
      <c r="C1590" s="12">
        <v>44721</v>
      </c>
      <c r="D1590">
        <v>36</v>
      </c>
      <c r="E1590">
        <v>20</v>
      </c>
      <c r="F1590">
        <v>1</v>
      </c>
      <c r="G1590" t="s">
        <v>19</v>
      </c>
      <c r="H1590" t="s">
        <v>15</v>
      </c>
      <c r="I1590" t="s">
        <v>46</v>
      </c>
      <c r="J1590" t="s">
        <v>43</v>
      </c>
      <c r="K1590">
        <v>3000</v>
      </c>
      <c r="L1590" t="s">
        <v>44</v>
      </c>
      <c r="M1590">
        <v>3000</v>
      </c>
      <c r="N1590" t="s">
        <v>19</v>
      </c>
      <c r="O1590">
        <v>0</v>
      </c>
      <c r="P1590">
        <v>3000</v>
      </c>
      <c r="Q1590" t="s">
        <v>63</v>
      </c>
    </row>
    <row r="1591" spans="1:17">
      <c r="A1591">
        <v>1590</v>
      </c>
      <c r="B1591">
        <v>533</v>
      </c>
      <c r="C1591" s="12">
        <v>44801</v>
      </c>
      <c r="D1591">
        <v>79</v>
      </c>
      <c r="E1591">
        <v>22</v>
      </c>
      <c r="F1591">
        <v>2</v>
      </c>
      <c r="G1591" t="s">
        <v>33</v>
      </c>
      <c r="H1591" t="s">
        <v>20</v>
      </c>
      <c r="I1591" t="s">
        <v>48</v>
      </c>
      <c r="J1591" t="s">
        <v>43</v>
      </c>
      <c r="K1591">
        <v>3000</v>
      </c>
      <c r="L1591" t="s">
        <v>44</v>
      </c>
      <c r="M1591">
        <v>6000</v>
      </c>
      <c r="N1591" t="s">
        <v>56</v>
      </c>
      <c r="O1591">
        <v>300</v>
      </c>
      <c r="P1591">
        <v>5700</v>
      </c>
      <c r="Q1591" t="s">
        <v>58</v>
      </c>
    </row>
    <row r="1592" spans="1:17">
      <c r="A1592">
        <v>1591</v>
      </c>
      <c r="B1592">
        <v>17</v>
      </c>
      <c r="C1592" s="12">
        <v>44664</v>
      </c>
      <c r="D1592">
        <v>73</v>
      </c>
      <c r="E1592">
        <v>22</v>
      </c>
      <c r="F1592">
        <v>1</v>
      </c>
      <c r="G1592" t="s">
        <v>33</v>
      </c>
      <c r="H1592" t="s">
        <v>15</v>
      </c>
      <c r="I1592" t="s">
        <v>48</v>
      </c>
      <c r="J1592" t="s">
        <v>43</v>
      </c>
      <c r="K1592">
        <v>3000</v>
      </c>
      <c r="L1592" t="s">
        <v>44</v>
      </c>
      <c r="M1592">
        <v>3000</v>
      </c>
      <c r="N1592" t="s">
        <v>56</v>
      </c>
      <c r="O1592">
        <v>150</v>
      </c>
      <c r="P1592">
        <v>2850</v>
      </c>
      <c r="Q1592" t="s">
        <v>57</v>
      </c>
    </row>
    <row r="1593" spans="1:17">
      <c r="A1593">
        <v>1592</v>
      </c>
      <c r="B1593">
        <v>391</v>
      </c>
      <c r="C1593" s="12">
        <v>44793</v>
      </c>
      <c r="D1593">
        <v>36</v>
      </c>
      <c r="E1593">
        <v>19</v>
      </c>
      <c r="F1593">
        <v>2</v>
      </c>
      <c r="G1593" t="s">
        <v>19</v>
      </c>
      <c r="H1593" t="s">
        <v>15</v>
      </c>
      <c r="I1593" t="s">
        <v>42</v>
      </c>
      <c r="J1593" t="s">
        <v>43</v>
      </c>
      <c r="K1593">
        <v>3000</v>
      </c>
      <c r="L1593" t="s">
        <v>44</v>
      </c>
      <c r="M1593">
        <v>6000</v>
      </c>
      <c r="N1593" t="s">
        <v>19</v>
      </c>
      <c r="O1593">
        <v>0</v>
      </c>
      <c r="P1593">
        <v>6000</v>
      </c>
      <c r="Q1593" t="s">
        <v>58</v>
      </c>
    </row>
    <row r="1594" spans="1:17">
      <c r="A1594">
        <v>1593</v>
      </c>
      <c r="B1594">
        <v>494</v>
      </c>
      <c r="C1594" s="12">
        <v>44774</v>
      </c>
      <c r="D1594">
        <v>69</v>
      </c>
      <c r="E1594">
        <v>20</v>
      </c>
      <c r="F1594">
        <v>2</v>
      </c>
      <c r="G1594" t="s">
        <v>33</v>
      </c>
      <c r="H1594" t="s">
        <v>20</v>
      </c>
      <c r="I1594" t="s">
        <v>46</v>
      </c>
      <c r="J1594" t="s">
        <v>43</v>
      </c>
      <c r="K1594">
        <v>3000</v>
      </c>
      <c r="L1594" t="s">
        <v>44</v>
      </c>
      <c r="M1594">
        <v>6000</v>
      </c>
      <c r="N1594" t="s">
        <v>56</v>
      </c>
      <c r="O1594">
        <v>300</v>
      </c>
      <c r="P1594">
        <v>5700</v>
      </c>
      <c r="Q1594" t="s">
        <v>58</v>
      </c>
    </row>
    <row r="1595" spans="1:17">
      <c r="A1595">
        <v>1594</v>
      </c>
      <c r="B1595">
        <v>737</v>
      </c>
      <c r="C1595" s="12">
        <v>44647</v>
      </c>
      <c r="D1595">
        <v>12</v>
      </c>
      <c r="E1595">
        <v>23</v>
      </c>
      <c r="F1595">
        <v>2</v>
      </c>
      <c r="G1595" t="s">
        <v>14</v>
      </c>
      <c r="H1595" t="s">
        <v>15</v>
      </c>
      <c r="I1595" t="s">
        <v>49</v>
      </c>
      <c r="J1595" t="s">
        <v>43</v>
      </c>
      <c r="K1595">
        <v>3000</v>
      </c>
      <c r="L1595" t="s">
        <v>44</v>
      </c>
      <c r="M1595">
        <v>6000</v>
      </c>
      <c r="N1595" t="s">
        <v>56</v>
      </c>
      <c r="O1595">
        <v>300</v>
      </c>
      <c r="P1595">
        <v>5700</v>
      </c>
      <c r="Q1595" t="s">
        <v>59</v>
      </c>
    </row>
    <row r="1596" spans="1:17">
      <c r="A1596">
        <v>1595</v>
      </c>
      <c r="B1596">
        <v>1417</v>
      </c>
      <c r="C1596" s="12">
        <v>44777</v>
      </c>
      <c r="D1596">
        <v>70</v>
      </c>
      <c r="E1596">
        <v>24</v>
      </c>
      <c r="F1596">
        <v>2</v>
      </c>
      <c r="G1596" t="s">
        <v>19</v>
      </c>
      <c r="H1596" t="s">
        <v>20</v>
      </c>
      <c r="I1596" t="s">
        <v>50</v>
      </c>
      <c r="J1596" t="s">
        <v>43</v>
      </c>
      <c r="K1596">
        <v>3000</v>
      </c>
      <c r="L1596" t="s">
        <v>44</v>
      </c>
      <c r="M1596">
        <v>6000</v>
      </c>
      <c r="N1596" t="s">
        <v>19</v>
      </c>
      <c r="O1596">
        <v>0</v>
      </c>
      <c r="P1596">
        <v>6000</v>
      </c>
      <c r="Q1596" t="s">
        <v>58</v>
      </c>
    </row>
    <row r="1597" spans="1:17">
      <c r="A1597">
        <v>1596</v>
      </c>
      <c r="B1597">
        <v>208</v>
      </c>
      <c r="C1597" s="12">
        <v>44760</v>
      </c>
      <c r="D1597">
        <v>32</v>
      </c>
      <c r="E1597">
        <v>20</v>
      </c>
      <c r="F1597">
        <v>1</v>
      </c>
      <c r="G1597" t="s">
        <v>45</v>
      </c>
      <c r="H1597" t="s">
        <v>15</v>
      </c>
      <c r="I1597" t="s">
        <v>46</v>
      </c>
      <c r="J1597" t="s">
        <v>43</v>
      </c>
      <c r="K1597">
        <v>3000</v>
      </c>
      <c r="L1597" t="s">
        <v>44</v>
      </c>
      <c r="M1597">
        <v>3000</v>
      </c>
      <c r="N1597" t="s">
        <v>56</v>
      </c>
      <c r="O1597">
        <v>150</v>
      </c>
      <c r="P1597">
        <v>2850</v>
      </c>
      <c r="Q1597" t="s">
        <v>60</v>
      </c>
    </row>
    <row r="1598" spans="1:17">
      <c r="A1598">
        <v>1597</v>
      </c>
      <c r="B1598">
        <v>1187</v>
      </c>
      <c r="C1598" s="12">
        <v>44730</v>
      </c>
      <c r="D1598">
        <v>97</v>
      </c>
      <c r="E1598">
        <v>20</v>
      </c>
      <c r="F1598">
        <v>1</v>
      </c>
      <c r="G1598" t="s">
        <v>30</v>
      </c>
      <c r="H1598" t="s">
        <v>20</v>
      </c>
      <c r="I1598" t="s">
        <v>46</v>
      </c>
      <c r="J1598" t="s">
        <v>43</v>
      </c>
      <c r="K1598">
        <v>3000</v>
      </c>
      <c r="L1598" t="s">
        <v>44</v>
      </c>
      <c r="M1598">
        <v>3000</v>
      </c>
      <c r="N1598" t="s">
        <v>56</v>
      </c>
      <c r="O1598">
        <v>150</v>
      </c>
      <c r="P1598">
        <v>2850</v>
      </c>
      <c r="Q1598" t="s">
        <v>63</v>
      </c>
    </row>
    <row r="1599" spans="1:17">
      <c r="A1599">
        <v>1598</v>
      </c>
      <c r="B1599">
        <v>662</v>
      </c>
      <c r="C1599" s="12">
        <v>44586</v>
      </c>
      <c r="D1599">
        <v>12</v>
      </c>
      <c r="E1599">
        <v>23</v>
      </c>
      <c r="F1599">
        <v>1</v>
      </c>
      <c r="G1599" t="s">
        <v>45</v>
      </c>
      <c r="H1599" t="s">
        <v>15</v>
      </c>
      <c r="I1599" t="s">
        <v>49</v>
      </c>
      <c r="J1599" t="s">
        <v>43</v>
      </c>
      <c r="K1599">
        <v>3000</v>
      </c>
      <c r="L1599" t="s">
        <v>44</v>
      </c>
      <c r="M1599">
        <v>3000</v>
      </c>
      <c r="N1599" t="s">
        <v>56</v>
      </c>
      <c r="O1599">
        <v>150</v>
      </c>
      <c r="P1599">
        <v>2850</v>
      </c>
      <c r="Q1599" t="s">
        <v>62</v>
      </c>
    </row>
    <row r="1600" spans="1:17">
      <c r="A1600">
        <v>1599</v>
      </c>
      <c r="B1600">
        <v>656</v>
      </c>
      <c r="C1600" s="12">
        <v>44653</v>
      </c>
      <c r="D1600">
        <v>94</v>
      </c>
      <c r="E1600">
        <v>23</v>
      </c>
      <c r="F1600">
        <v>1</v>
      </c>
      <c r="G1600" t="s">
        <v>45</v>
      </c>
      <c r="H1600" t="s">
        <v>15</v>
      </c>
      <c r="I1600" t="s">
        <v>49</v>
      </c>
      <c r="J1600" t="s">
        <v>43</v>
      </c>
      <c r="K1600">
        <v>3000</v>
      </c>
      <c r="L1600" t="s">
        <v>44</v>
      </c>
      <c r="M1600">
        <v>3000</v>
      </c>
      <c r="N1600" t="s">
        <v>56</v>
      </c>
      <c r="O1600">
        <v>150</v>
      </c>
      <c r="P1600">
        <v>2850</v>
      </c>
      <c r="Q1600" t="s">
        <v>57</v>
      </c>
    </row>
    <row r="1601" spans="1:17">
      <c r="A1601">
        <v>1600</v>
      </c>
      <c r="B1601">
        <v>78</v>
      </c>
      <c r="C1601" s="12">
        <v>44770</v>
      </c>
      <c r="D1601">
        <v>34</v>
      </c>
      <c r="E1601">
        <v>19</v>
      </c>
      <c r="F1601">
        <v>1</v>
      </c>
      <c r="G1601" t="s">
        <v>14</v>
      </c>
      <c r="H1601" t="s">
        <v>20</v>
      </c>
      <c r="I1601" t="s">
        <v>42</v>
      </c>
      <c r="J1601" t="s">
        <v>43</v>
      </c>
      <c r="K1601">
        <v>3000</v>
      </c>
      <c r="L1601" t="s">
        <v>44</v>
      </c>
      <c r="M1601">
        <v>3000</v>
      </c>
      <c r="N1601" t="s">
        <v>56</v>
      </c>
      <c r="O1601">
        <v>150</v>
      </c>
      <c r="P1601">
        <v>2850</v>
      </c>
      <c r="Q1601" t="s">
        <v>60</v>
      </c>
    </row>
    <row r="1602" spans="1:17">
      <c r="A1602">
        <v>1601</v>
      </c>
      <c r="B1602">
        <v>1380</v>
      </c>
      <c r="C1602" s="12">
        <v>44749</v>
      </c>
      <c r="D1602">
        <v>95</v>
      </c>
      <c r="E1602">
        <v>19</v>
      </c>
      <c r="F1602">
        <v>1</v>
      </c>
      <c r="G1602" t="s">
        <v>45</v>
      </c>
      <c r="H1602" t="s">
        <v>15</v>
      </c>
      <c r="I1602" t="s">
        <v>42</v>
      </c>
      <c r="J1602" t="s">
        <v>43</v>
      </c>
      <c r="K1602">
        <v>3000</v>
      </c>
      <c r="L1602" t="s">
        <v>44</v>
      </c>
      <c r="M1602">
        <v>3000</v>
      </c>
      <c r="N1602" t="s">
        <v>56</v>
      </c>
      <c r="O1602">
        <v>150</v>
      </c>
      <c r="P1602">
        <v>2850</v>
      </c>
      <c r="Q1602" t="s">
        <v>60</v>
      </c>
    </row>
    <row r="1603" spans="1:17">
      <c r="A1603">
        <v>1602</v>
      </c>
      <c r="B1603">
        <v>200</v>
      </c>
      <c r="C1603" s="12">
        <v>44757</v>
      </c>
      <c r="D1603">
        <v>58</v>
      </c>
      <c r="E1603">
        <v>20</v>
      </c>
      <c r="F1603">
        <v>1</v>
      </c>
      <c r="G1603" t="s">
        <v>33</v>
      </c>
      <c r="H1603" t="s">
        <v>15</v>
      </c>
      <c r="I1603" t="s">
        <v>46</v>
      </c>
      <c r="J1603" t="s">
        <v>43</v>
      </c>
      <c r="K1603">
        <v>3000</v>
      </c>
      <c r="L1603" t="s">
        <v>44</v>
      </c>
      <c r="M1603">
        <v>3000</v>
      </c>
      <c r="N1603" t="s">
        <v>56</v>
      </c>
      <c r="O1603">
        <v>150</v>
      </c>
      <c r="P1603">
        <v>2850</v>
      </c>
      <c r="Q1603" t="s">
        <v>60</v>
      </c>
    </row>
    <row r="1604" spans="1:17">
      <c r="A1604">
        <v>1603</v>
      </c>
      <c r="B1604">
        <v>1013</v>
      </c>
      <c r="C1604" s="12">
        <v>44757</v>
      </c>
      <c r="D1604">
        <v>89</v>
      </c>
      <c r="E1604">
        <v>23</v>
      </c>
      <c r="F1604">
        <v>2</v>
      </c>
      <c r="G1604" t="s">
        <v>45</v>
      </c>
      <c r="H1604" t="s">
        <v>20</v>
      </c>
      <c r="I1604" t="s">
        <v>49</v>
      </c>
      <c r="J1604" t="s">
        <v>43</v>
      </c>
      <c r="K1604">
        <v>3000</v>
      </c>
      <c r="L1604" t="s">
        <v>44</v>
      </c>
      <c r="M1604">
        <v>6000</v>
      </c>
      <c r="N1604" t="s">
        <v>56</v>
      </c>
      <c r="O1604">
        <v>300</v>
      </c>
      <c r="P1604">
        <v>5700</v>
      </c>
      <c r="Q1604" t="s">
        <v>60</v>
      </c>
    </row>
    <row r="1605" spans="1:17">
      <c r="A1605">
        <v>1604</v>
      </c>
      <c r="B1605">
        <v>723</v>
      </c>
      <c r="C1605" s="12">
        <v>44597</v>
      </c>
      <c r="D1605">
        <v>20</v>
      </c>
      <c r="E1605">
        <v>23</v>
      </c>
      <c r="F1605">
        <v>1</v>
      </c>
      <c r="G1605" t="s">
        <v>45</v>
      </c>
      <c r="H1605" t="s">
        <v>20</v>
      </c>
      <c r="I1605" t="s">
        <v>49</v>
      </c>
      <c r="J1605" t="s">
        <v>43</v>
      </c>
      <c r="K1605">
        <v>3000</v>
      </c>
      <c r="L1605" t="s">
        <v>44</v>
      </c>
      <c r="M1605">
        <v>3000</v>
      </c>
      <c r="N1605" t="s">
        <v>56</v>
      </c>
      <c r="O1605">
        <v>150</v>
      </c>
      <c r="P1605">
        <v>2850</v>
      </c>
      <c r="Q1605" t="s">
        <v>61</v>
      </c>
    </row>
    <row r="1606" spans="1:17">
      <c r="A1606">
        <v>1605</v>
      </c>
      <c r="B1606">
        <v>116</v>
      </c>
      <c r="C1606" s="12">
        <v>44683</v>
      </c>
      <c r="D1606">
        <v>22</v>
      </c>
      <c r="E1606">
        <v>19</v>
      </c>
      <c r="F1606">
        <v>1</v>
      </c>
      <c r="G1606" t="s">
        <v>19</v>
      </c>
      <c r="H1606" t="s">
        <v>15</v>
      </c>
      <c r="I1606" t="s">
        <v>42</v>
      </c>
      <c r="J1606" t="s">
        <v>43</v>
      </c>
      <c r="K1606">
        <v>3000</v>
      </c>
      <c r="L1606" t="s">
        <v>44</v>
      </c>
      <c r="M1606">
        <v>3000</v>
      </c>
      <c r="N1606" t="s">
        <v>19</v>
      </c>
      <c r="O1606">
        <v>0</v>
      </c>
      <c r="P1606">
        <v>3000</v>
      </c>
      <c r="Q1606" t="s">
        <v>64</v>
      </c>
    </row>
    <row r="1607" spans="1:17">
      <c r="A1607">
        <v>1606</v>
      </c>
      <c r="B1607">
        <v>1406</v>
      </c>
      <c r="C1607" s="12">
        <v>44577</v>
      </c>
      <c r="D1607">
        <v>22</v>
      </c>
      <c r="E1607">
        <v>24</v>
      </c>
      <c r="F1607">
        <v>1</v>
      </c>
      <c r="G1607" t="s">
        <v>22</v>
      </c>
      <c r="H1607" t="s">
        <v>15</v>
      </c>
      <c r="I1607" t="s">
        <v>50</v>
      </c>
      <c r="J1607" t="s">
        <v>43</v>
      </c>
      <c r="K1607">
        <v>3000</v>
      </c>
      <c r="L1607" t="s">
        <v>44</v>
      </c>
      <c r="M1607">
        <v>3000</v>
      </c>
      <c r="N1607" t="s">
        <v>56</v>
      </c>
      <c r="O1607">
        <v>150</v>
      </c>
      <c r="P1607">
        <v>2850</v>
      </c>
      <c r="Q1607" t="s">
        <v>62</v>
      </c>
    </row>
    <row r="1608" spans="1:17">
      <c r="A1608">
        <v>1607</v>
      </c>
      <c r="B1608">
        <v>831</v>
      </c>
      <c r="C1608" s="12">
        <v>44664</v>
      </c>
      <c r="D1608">
        <v>93</v>
      </c>
      <c r="E1608">
        <v>22</v>
      </c>
      <c r="F1608">
        <v>2</v>
      </c>
      <c r="G1608" t="s">
        <v>45</v>
      </c>
      <c r="H1608" t="s">
        <v>20</v>
      </c>
      <c r="I1608" t="s">
        <v>48</v>
      </c>
      <c r="J1608" t="s">
        <v>43</v>
      </c>
      <c r="K1608">
        <v>3000</v>
      </c>
      <c r="L1608" t="s">
        <v>44</v>
      </c>
      <c r="M1608">
        <v>6000</v>
      </c>
      <c r="N1608" t="s">
        <v>56</v>
      </c>
      <c r="O1608">
        <v>300</v>
      </c>
      <c r="P1608">
        <v>5700</v>
      </c>
      <c r="Q1608" t="s">
        <v>57</v>
      </c>
    </row>
    <row r="1609" spans="1:17">
      <c r="A1609">
        <v>1608</v>
      </c>
      <c r="B1609">
        <v>125</v>
      </c>
      <c r="C1609" s="12">
        <v>44785</v>
      </c>
      <c r="D1609">
        <v>53</v>
      </c>
      <c r="E1609">
        <v>24</v>
      </c>
      <c r="F1609">
        <v>1</v>
      </c>
      <c r="G1609" t="s">
        <v>19</v>
      </c>
      <c r="H1609" t="s">
        <v>20</v>
      </c>
      <c r="I1609" t="s">
        <v>50</v>
      </c>
      <c r="J1609" t="s">
        <v>43</v>
      </c>
      <c r="K1609">
        <v>3000</v>
      </c>
      <c r="L1609" t="s">
        <v>44</v>
      </c>
      <c r="M1609">
        <v>3000</v>
      </c>
      <c r="N1609" t="s">
        <v>19</v>
      </c>
      <c r="O1609">
        <v>0</v>
      </c>
      <c r="P1609">
        <v>3000</v>
      </c>
      <c r="Q1609" t="s">
        <v>58</v>
      </c>
    </row>
    <row r="1610" spans="1:17">
      <c r="A1610">
        <v>1609</v>
      </c>
      <c r="B1610">
        <v>1151</v>
      </c>
      <c r="C1610" s="12">
        <v>44691</v>
      </c>
      <c r="D1610">
        <v>92</v>
      </c>
      <c r="E1610">
        <v>19</v>
      </c>
      <c r="F1610">
        <v>2</v>
      </c>
      <c r="G1610" t="s">
        <v>30</v>
      </c>
      <c r="H1610" t="s">
        <v>20</v>
      </c>
      <c r="I1610" t="s">
        <v>42</v>
      </c>
      <c r="J1610" t="s">
        <v>43</v>
      </c>
      <c r="K1610">
        <v>3000</v>
      </c>
      <c r="L1610" t="s">
        <v>44</v>
      </c>
      <c r="M1610">
        <v>6000</v>
      </c>
      <c r="N1610" t="s">
        <v>56</v>
      </c>
      <c r="O1610">
        <v>300</v>
      </c>
      <c r="P1610">
        <v>5700</v>
      </c>
      <c r="Q1610" t="s">
        <v>64</v>
      </c>
    </row>
    <row r="1611" spans="1:17">
      <c r="A1611">
        <v>1610</v>
      </c>
      <c r="B1611">
        <v>1088</v>
      </c>
      <c r="C1611" s="12">
        <v>44621</v>
      </c>
      <c r="D1611">
        <v>88</v>
      </c>
      <c r="E1611">
        <v>20</v>
      </c>
      <c r="F1611">
        <v>1</v>
      </c>
      <c r="G1611" t="s">
        <v>45</v>
      </c>
      <c r="H1611" t="s">
        <v>15</v>
      </c>
      <c r="I1611" t="s">
        <v>46</v>
      </c>
      <c r="J1611" t="s">
        <v>43</v>
      </c>
      <c r="K1611">
        <v>3000</v>
      </c>
      <c r="L1611" t="s">
        <v>44</v>
      </c>
      <c r="M1611">
        <v>3000</v>
      </c>
      <c r="N1611" t="s">
        <v>56</v>
      </c>
      <c r="O1611">
        <v>150</v>
      </c>
      <c r="P1611">
        <v>2850</v>
      </c>
      <c r="Q1611" t="s">
        <v>59</v>
      </c>
    </row>
    <row r="1612" spans="1:17">
      <c r="A1612">
        <v>1611</v>
      </c>
      <c r="B1612">
        <v>268</v>
      </c>
      <c r="C1612" s="12">
        <v>44718</v>
      </c>
      <c r="D1612">
        <v>99</v>
      </c>
      <c r="E1612">
        <v>22</v>
      </c>
      <c r="F1612">
        <v>2</v>
      </c>
      <c r="G1612" t="s">
        <v>45</v>
      </c>
      <c r="H1612" t="s">
        <v>15</v>
      </c>
      <c r="I1612" t="s">
        <v>48</v>
      </c>
      <c r="J1612" t="s">
        <v>43</v>
      </c>
      <c r="K1612">
        <v>3000</v>
      </c>
      <c r="L1612" t="s">
        <v>44</v>
      </c>
      <c r="M1612">
        <v>6000</v>
      </c>
      <c r="N1612" t="s">
        <v>56</v>
      </c>
      <c r="O1612">
        <v>300</v>
      </c>
      <c r="P1612">
        <v>5700</v>
      </c>
      <c r="Q1612" t="s">
        <v>63</v>
      </c>
    </row>
    <row r="1613" spans="1:17">
      <c r="A1613">
        <v>1612</v>
      </c>
      <c r="B1613">
        <v>307</v>
      </c>
      <c r="C1613" s="12">
        <v>44725</v>
      </c>
      <c r="D1613">
        <v>82</v>
      </c>
      <c r="E1613">
        <v>20</v>
      </c>
      <c r="F1613">
        <v>1</v>
      </c>
      <c r="G1613" t="s">
        <v>33</v>
      </c>
      <c r="H1613" t="s">
        <v>20</v>
      </c>
      <c r="I1613" t="s">
        <v>46</v>
      </c>
      <c r="J1613" t="s">
        <v>43</v>
      </c>
      <c r="K1613">
        <v>3000</v>
      </c>
      <c r="L1613" t="s">
        <v>44</v>
      </c>
      <c r="M1613">
        <v>3000</v>
      </c>
      <c r="N1613" t="s">
        <v>56</v>
      </c>
      <c r="O1613">
        <v>150</v>
      </c>
      <c r="P1613">
        <v>2850</v>
      </c>
      <c r="Q1613" t="s">
        <v>63</v>
      </c>
    </row>
    <row r="1614" spans="1:17">
      <c r="A1614">
        <v>1613</v>
      </c>
      <c r="B1614">
        <v>176</v>
      </c>
      <c r="C1614" s="12">
        <v>44594</v>
      </c>
      <c r="D1614">
        <v>87</v>
      </c>
      <c r="E1614">
        <v>23</v>
      </c>
      <c r="F1614">
        <v>1</v>
      </c>
      <c r="G1614" t="s">
        <v>14</v>
      </c>
      <c r="H1614" t="s">
        <v>20</v>
      </c>
      <c r="I1614" t="s">
        <v>49</v>
      </c>
      <c r="J1614" t="s">
        <v>43</v>
      </c>
      <c r="K1614">
        <v>3000</v>
      </c>
      <c r="L1614" t="s">
        <v>44</v>
      </c>
      <c r="M1614">
        <v>3000</v>
      </c>
      <c r="N1614" t="s">
        <v>56</v>
      </c>
      <c r="O1614">
        <v>150</v>
      </c>
      <c r="P1614">
        <v>2850</v>
      </c>
      <c r="Q1614" t="s">
        <v>61</v>
      </c>
    </row>
    <row r="1615" spans="1:17">
      <c r="A1615">
        <v>1614</v>
      </c>
      <c r="B1615">
        <v>1476</v>
      </c>
      <c r="C1615" s="12">
        <v>44652</v>
      </c>
      <c r="D1615">
        <v>70</v>
      </c>
      <c r="E1615">
        <v>19</v>
      </c>
      <c r="F1615">
        <v>2</v>
      </c>
      <c r="G1615" t="s">
        <v>30</v>
      </c>
      <c r="H1615" t="s">
        <v>15</v>
      </c>
      <c r="I1615" t="s">
        <v>42</v>
      </c>
      <c r="J1615" t="s">
        <v>43</v>
      </c>
      <c r="K1615">
        <v>3000</v>
      </c>
      <c r="L1615" t="s">
        <v>44</v>
      </c>
      <c r="M1615">
        <v>6000</v>
      </c>
      <c r="N1615" t="s">
        <v>56</v>
      </c>
      <c r="O1615">
        <v>300</v>
      </c>
      <c r="P1615">
        <v>5700</v>
      </c>
      <c r="Q1615" t="s">
        <v>57</v>
      </c>
    </row>
    <row r="1616" spans="1:17">
      <c r="A1616">
        <v>1615</v>
      </c>
      <c r="B1616">
        <v>222</v>
      </c>
      <c r="C1616" s="12">
        <v>44657</v>
      </c>
      <c r="D1616">
        <v>18</v>
      </c>
      <c r="E1616">
        <v>24</v>
      </c>
      <c r="F1616">
        <v>1</v>
      </c>
      <c r="G1616" t="s">
        <v>22</v>
      </c>
      <c r="H1616" t="s">
        <v>15</v>
      </c>
      <c r="I1616" t="s">
        <v>50</v>
      </c>
      <c r="J1616" t="s">
        <v>43</v>
      </c>
      <c r="K1616">
        <v>3000</v>
      </c>
      <c r="L1616" t="s">
        <v>44</v>
      </c>
      <c r="M1616">
        <v>3000</v>
      </c>
      <c r="N1616" t="s">
        <v>56</v>
      </c>
      <c r="O1616">
        <v>150</v>
      </c>
      <c r="P1616">
        <v>2850</v>
      </c>
      <c r="Q1616" t="s">
        <v>57</v>
      </c>
    </row>
    <row r="1617" spans="1:17">
      <c r="A1617">
        <v>1616</v>
      </c>
      <c r="B1617">
        <v>367</v>
      </c>
      <c r="C1617" s="12">
        <v>44710</v>
      </c>
      <c r="D1617">
        <v>48</v>
      </c>
      <c r="E1617">
        <v>24</v>
      </c>
      <c r="F1617">
        <v>2</v>
      </c>
      <c r="G1617" t="s">
        <v>33</v>
      </c>
      <c r="H1617" t="s">
        <v>20</v>
      </c>
      <c r="I1617" t="s">
        <v>50</v>
      </c>
      <c r="J1617" t="s">
        <v>43</v>
      </c>
      <c r="K1617">
        <v>3000</v>
      </c>
      <c r="L1617" t="s">
        <v>44</v>
      </c>
      <c r="M1617">
        <v>6000</v>
      </c>
      <c r="N1617" t="s">
        <v>56</v>
      </c>
      <c r="O1617">
        <v>300</v>
      </c>
      <c r="P1617">
        <v>5700</v>
      </c>
      <c r="Q1617" t="s">
        <v>64</v>
      </c>
    </row>
    <row r="1618" spans="1:17">
      <c r="A1618">
        <v>1617</v>
      </c>
      <c r="B1618">
        <v>434</v>
      </c>
      <c r="C1618" s="12">
        <v>44705</v>
      </c>
      <c r="D1618">
        <v>4</v>
      </c>
      <c r="E1618">
        <v>23</v>
      </c>
      <c r="F1618">
        <v>1</v>
      </c>
      <c r="G1618" t="s">
        <v>22</v>
      </c>
      <c r="H1618" t="s">
        <v>15</v>
      </c>
      <c r="I1618" t="s">
        <v>49</v>
      </c>
      <c r="J1618" t="s">
        <v>43</v>
      </c>
      <c r="K1618">
        <v>3000</v>
      </c>
      <c r="L1618" t="s">
        <v>44</v>
      </c>
      <c r="M1618">
        <v>3000</v>
      </c>
      <c r="N1618" t="s">
        <v>56</v>
      </c>
      <c r="O1618">
        <v>150</v>
      </c>
      <c r="P1618">
        <v>2850</v>
      </c>
      <c r="Q1618" t="s">
        <v>64</v>
      </c>
    </row>
    <row r="1619" spans="1:17">
      <c r="A1619">
        <v>1618</v>
      </c>
      <c r="B1619">
        <v>713</v>
      </c>
      <c r="C1619" s="12">
        <v>44759</v>
      </c>
      <c r="D1619">
        <v>45</v>
      </c>
      <c r="E1619">
        <v>22</v>
      </c>
      <c r="F1619">
        <v>2</v>
      </c>
      <c r="G1619" t="s">
        <v>19</v>
      </c>
      <c r="H1619" t="s">
        <v>15</v>
      </c>
      <c r="I1619" t="s">
        <v>48</v>
      </c>
      <c r="J1619" t="s">
        <v>43</v>
      </c>
      <c r="K1619">
        <v>3000</v>
      </c>
      <c r="L1619" t="s">
        <v>44</v>
      </c>
      <c r="M1619">
        <v>6000</v>
      </c>
      <c r="N1619" t="s">
        <v>19</v>
      </c>
      <c r="O1619">
        <v>0</v>
      </c>
      <c r="P1619">
        <v>6000</v>
      </c>
      <c r="Q1619" t="s">
        <v>60</v>
      </c>
    </row>
    <row r="1620" spans="1:17">
      <c r="A1620">
        <v>1619</v>
      </c>
      <c r="B1620">
        <v>130</v>
      </c>
      <c r="C1620" s="12">
        <v>44588</v>
      </c>
      <c r="D1620">
        <v>48</v>
      </c>
      <c r="E1620">
        <v>19</v>
      </c>
      <c r="F1620">
        <v>1</v>
      </c>
      <c r="G1620" t="s">
        <v>19</v>
      </c>
      <c r="H1620" t="s">
        <v>15</v>
      </c>
      <c r="I1620" t="s">
        <v>42</v>
      </c>
      <c r="J1620" t="s">
        <v>43</v>
      </c>
      <c r="K1620">
        <v>3000</v>
      </c>
      <c r="L1620" t="s">
        <v>44</v>
      </c>
      <c r="M1620">
        <v>3000</v>
      </c>
      <c r="N1620" t="s">
        <v>19</v>
      </c>
      <c r="O1620">
        <v>0</v>
      </c>
      <c r="P1620">
        <v>3000</v>
      </c>
      <c r="Q1620" t="s">
        <v>62</v>
      </c>
    </row>
    <row r="1621" spans="1:17">
      <c r="A1621">
        <v>1620</v>
      </c>
      <c r="B1621">
        <v>429</v>
      </c>
      <c r="C1621" s="12">
        <v>44586</v>
      </c>
      <c r="D1621">
        <v>13</v>
      </c>
      <c r="E1621">
        <v>24</v>
      </c>
      <c r="F1621">
        <v>2</v>
      </c>
      <c r="G1621" t="s">
        <v>33</v>
      </c>
      <c r="H1621" t="s">
        <v>15</v>
      </c>
      <c r="I1621" t="s">
        <v>50</v>
      </c>
      <c r="J1621" t="s">
        <v>43</v>
      </c>
      <c r="K1621">
        <v>3000</v>
      </c>
      <c r="L1621" t="s">
        <v>44</v>
      </c>
      <c r="M1621">
        <v>6000</v>
      </c>
      <c r="N1621" t="s">
        <v>56</v>
      </c>
      <c r="O1621">
        <v>300</v>
      </c>
      <c r="P1621">
        <v>5700</v>
      </c>
      <c r="Q1621" t="s">
        <v>62</v>
      </c>
    </row>
    <row r="1622" spans="1:17">
      <c r="A1622">
        <v>1621</v>
      </c>
      <c r="B1622">
        <v>406</v>
      </c>
      <c r="C1622" s="12">
        <v>44626</v>
      </c>
      <c r="D1622">
        <v>97</v>
      </c>
      <c r="E1622">
        <v>19</v>
      </c>
      <c r="F1622">
        <v>1</v>
      </c>
      <c r="G1622" t="s">
        <v>33</v>
      </c>
      <c r="H1622" t="s">
        <v>20</v>
      </c>
      <c r="I1622" t="s">
        <v>42</v>
      </c>
      <c r="J1622" t="s">
        <v>43</v>
      </c>
      <c r="K1622">
        <v>3000</v>
      </c>
      <c r="L1622" t="s">
        <v>44</v>
      </c>
      <c r="M1622">
        <v>3000</v>
      </c>
      <c r="N1622" t="s">
        <v>56</v>
      </c>
      <c r="O1622">
        <v>150</v>
      </c>
      <c r="P1622">
        <v>2850</v>
      </c>
      <c r="Q1622" t="s">
        <v>59</v>
      </c>
    </row>
    <row r="1623" spans="1:17">
      <c r="A1623">
        <v>1622</v>
      </c>
      <c r="B1623">
        <v>490</v>
      </c>
      <c r="C1623" s="12">
        <v>44746</v>
      </c>
      <c r="D1623">
        <v>55</v>
      </c>
      <c r="E1623">
        <v>19</v>
      </c>
      <c r="F1623">
        <v>1</v>
      </c>
      <c r="G1623" t="s">
        <v>45</v>
      </c>
      <c r="H1623" t="s">
        <v>15</v>
      </c>
      <c r="I1623" t="s">
        <v>42</v>
      </c>
      <c r="J1623" t="s">
        <v>43</v>
      </c>
      <c r="K1623">
        <v>3000</v>
      </c>
      <c r="L1623" t="s">
        <v>44</v>
      </c>
      <c r="M1623">
        <v>3000</v>
      </c>
      <c r="N1623" t="s">
        <v>56</v>
      </c>
      <c r="O1623">
        <v>150</v>
      </c>
      <c r="P1623">
        <v>2850</v>
      </c>
      <c r="Q1623" t="s">
        <v>60</v>
      </c>
    </row>
    <row r="1624" spans="1:17">
      <c r="A1624">
        <v>1623</v>
      </c>
      <c r="B1624">
        <v>1388</v>
      </c>
      <c r="C1624" s="12">
        <v>44784</v>
      </c>
      <c r="D1624">
        <v>94</v>
      </c>
      <c r="E1624">
        <v>20</v>
      </c>
      <c r="F1624">
        <v>2</v>
      </c>
      <c r="G1624" t="s">
        <v>30</v>
      </c>
      <c r="H1624" t="s">
        <v>20</v>
      </c>
      <c r="I1624" t="s">
        <v>46</v>
      </c>
      <c r="J1624" t="s">
        <v>43</v>
      </c>
      <c r="K1624">
        <v>3000</v>
      </c>
      <c r="L1624" t="s">
        <v>44</v>
      </c>
      <c r="M1624">
        <v>6000</v>
      </c>
      <c r="N1624" t="s">
        <v>56</v>
      </c>
      <c r="O1624">
        <v>300</v>
      </c>
      <c r="P1624">
        <v>5700</v>
      </c>
      <c r="Q1624" t="s">
        <v>58</v>
      </c>
    </row>
    <row r="1625" spans="1:17">
      <c r="A1625">
        <v>1624</v>
      </c>
      <c r="B1625">
        <v>274</v>
      </c>
      <c r="C1625" s="12">
        <v>44567</v>
      </c>
      <c r="D1625">
        <v>21</v>
      </c>
      <c r="E1625">
        <v>20</v>
      </c>
      <c r="F1625">
        <v>2</v>
      </c>
      <c r="G1625" t="s">
        <v>30</v>
      </c>
      <c r="H1625" t="s">
        <v>15</v>
      </c>
      <c r="I1625" t="s">
        <v>46</v>
      </c>
      <c r="J1625" t="s">
        <v>43</v>
      </c>
      <c r="K1625">
        <v>3000</v>
      </c>
      <c r="L1625" t="s">
        <v>44</v>
      </c>
      <c r="M1625">
        <v>6000</v>
      </c>
      <c r="N1625" t="s">
        <v>56</v>
      </c>
      <c r="O1625">
        <v>300</v>
      </c>
      <c r="P1625">
        <v>5700</v>
      </c>
      <c r="Q1625" t="s">
        <v>62</v>
      </c>
    </row>
    <row r="1626" spans="1:17">
      <c r="A1626">
        <v>1625</v>
      </c>
      <c r="B1626">
        <v>86</v>
      </c>
      <c r="C1626" s="12">
        <v>44647</v>
      </c>
      <c r="D1626">
        <v>16</v>
      </c>
      <c r="E1626">
        <v>23</v>
      </c>
      <c r="F1626">
        <v>2</v>
      </c>
      <c r="G1626" t="s">
        <v>33</v>
      </c>
      <c r="H1626" t="s">
        <v>20</v>
      </c>
      <c r="I1626" t="s">
        <v>49</v>
      </c>
      <c r="J1626" t="s">
        <v>43</v>
      </c>
      <c r="K1626">
        <v>3000</v>
      </c>
      <c r="L1626" t="s">
        <v>44</v>
      </c>
      <c r="M1626">
        <v>6000</v>
      </c>
      <c r="N1626" t="s">
        <v>56</v>
      </c>
      <c r="O1626">
        <v>300</v>
      </c>
      <c r="P1626">
        <v>5700</v>
      </c>
      <c r="Q1626" t="s">
        <v>59</v>
      </c>
    </row>
    <row r="1627" spans="1:17">
      <c r="A1627">
        <v>1626</v>
      </c>
      <c r="B1627">
        <v>960</v>
      </c>
      <c r="C1627" s="12">
        <v>44791</v>
      </c>
      <c r="D1627">
        <v>8</v>
      </c>
      <c r="E1627">
        <v>20</v>
      </c>
      <c r="F1627">
        <v>2</v>
      </c>
      <c r="G1627" t="s">
        <v>14</v>
      </c>
      <c r="H1627" t="s">
        <v>15</v>
      </c>
      <c r="I1627" t="s">
        <v>46</v>
      </c>
      <c r="J1627" t="s">
        <v>43</v>
      </c>
      <c r="K1627">
        <v>3000</v>
      </c>
      <c r="L1627" t="s">
        <v>44</v>
      </c>
      <c r="M1627">
        <v>6000</v>
      </c>
      <c r="N1627" t="s">
        <v>56</v>
      </c>
      <c r="O1627">
        <v>300</v>
      </c>
      <c r="P1627">
        <v>5700</v>
      </c>
      <c r="Q1627" t="s">
        <v>58</v>
      </c>
    </row>
    <row r="1628" spans="1:17">
      <c r="A1628">
        <v>1627</v>
      </c>
      <c r="B1628">
        <v>1422</v>
      </c>
      <c r="C1628" s="12">
        <v>44771</v>
      </c>
      <c r="D1628">
        <v>25</v>
      </c>
      <c r="E1628">
        <v>24</v>
      </c>
      <c r="F1628">
        <v>2</v>
      </c>
      <c r="G1628" t="s">
        <v>33</v>
      </c>
      <c r="H1628" t="s">
        <v>20</v>
      </c>
      <c r="I1628" t="s">
        <v>50</v>
      </c>
      <c r="J1628" t="s">
        <v>43</v>
      </c>
      <c r="K1628">
        <v>3000</v>
      </c>
      <c r="L1628" t="s">
        <v>44</v>
      </c>
      <c r="M1628">
        <v>6000</v>
      </c>
      <c r="N1628" t="s">
        <v>56</v>
      </c>
      <c r="O1628">
        <v>300</v>
      </c>
      <c r="P1628">
        <v>5700</v>
      </c>
      <c r="Q1628" t="s">
        <v>60</v>
      </c>
    </row>
    <row r="1629" spans="1:17">
      <c r="A1629">
        <v>1628</v>
      </c>
      <c r="B1629">
        <v>1340</v>
      </c>
      <c r="C1629" s="12">
        <v>44777</v>
      </c>
      <c r="D1629">
        <v>45</v>
      </c>
      <c r="E1629">
        <v>22</v>
      </c>
      <c r="F1629">
        <v>1</v>
      </c>
      <c r="G1629" t="s">
        <v>22</v>
      </c>
      <c r="H1629" t="s">
        <v>20</v>
      </c>
      <c r="I1629" t="s">
        <v>48</v>
      </c>
      <c r="J1629" t="s">
        <v>43</v>
      </c>
      <c r="K1629">
        <v>3000</v>
      </c>
      <c r="L1629" t="s">
        <v>44</v>
      </c>
      <c r="M1629">
        <v>3000</v>
      </c>
      <c r="N1629" t="s">
        <v>56</v>
      </c>
      <c r="O1629">
        <v>150</v>
      </c>
      <c r="P1629">
        <v>2850</v>
      </c>
      <c r="Q1629" t="s">
        <v>58</v>
      </c>
    </row>
    <row r="1630" spans="1:17">
      <c r="A1630">
        <v>1629</v>
      </c>
      <c r="B1630">
        <v>237</v>
      </c>
      <c r="C1630" s="12">
        <v>44725</v>
      </c>
      <c r="D1630">
        <v>60</v>
      </c>
      <c r="E1630">
        <v>19</v>
      </c>
      <c r="F1630">
        <v>1</v>
      </c>
      <c r="G1630" t="s">
        <v>22</v>
      </c>
      <c r="H1630" t="s">
        <v>20</v>
      </c>
      <c r="I1630" t="s">
        <v>42</v>
      </c>
      <c r="J1630" t="s">
        <v>43</v>
      </c>
      <c r="K1630">
        <v>3000</v>
      </c>
      <c r="L1630" t="s">
        <v>44</v>
      </c>
      <c r="M1630">
        <v>3000</v>
      </c>
      <c r="N1630" t="s">
        <v>56</v>
      </c>
      <c r="O1630">
        <v>150</v>
      </c>
      <c r="P1630">
        <v>2850</v>
      </c>
      <c r="Q1630" t="s">
        <v>63</v>
      </c>
    </row>
    <row r="1631" spans="1:17">
      <c r="A1631">
        <v>1630</v>
      </c>
      <c r="B1631">
        <v>1042</v>
      </c>
      <c r="C1631" s="12">
        <v>44668</v>
      </c>
      <c r="D1631">
        <v>100</v>
      </c>
      <c r="E1631">
        <v>19</v>
      </c>
      <c r="F1631">
        <v>2</v>
      </c>
      <c r="G1631" t="s">
        <v>14</v>
      </c>
      <c r="H1631" t="s">
        <v>15</v>
      </c>
      <c r="I1631" t="s">
        <v>42</v>
      </c>
      <c r="J1631" t="s">
        <v>43</v>
      </c>
      <c r="K1631">
        <v>3000</v>
      </c>
      <c r="L1631" t="s">
        <v>44</v>
      </c>
      <c r="M1631">
        <v>6000</v>
      </c>
      <c r="N1631" t="s">
        <v>56</v>
      </c>
      <c r="O1631">
        <v>300</v>
      </c>
      <c r="P1631">
        <v>5700</v>
      </c>
      <c r="Q1631" t="s">
        <v>57</v>
      </c>
    </row>
    <row r="1632" spans="1:17">
      <c r="A1632">
        <v>1631</v>
      </c>
      <c r="B1632">
        <v>1316</v>
      </c>
      <c r="C1632" s="12">
        <v>44678</v>
      </c>
      <c r="D1632">
        <v>97</v>
      </c>
      <c r="E1632">
        <v>19</v>
      </c>
      <c r="F1632">
        <v>2</v>
      </c>
      <c r="G1632" t="s">
        <v>22</v>
      </c>
      <c r="H1632" t="s">
        <v>20</v>
      </c>
      <c r="I1632" t="s">
        <v>42</v>
      </c>
      <c r="J1632" t="s">
        <v>43</v>
      </c>
      <c r="K1632">
        <v>3000</v>
      </c>
      <c r="L1632" t="s">
        <v>44</v>
      </c>
      <c r="M1632">
        <v>6000</v>
      </c>
      <c r="N1632" t="s">
        <v>56</v>
      </c>
      <c r="O1632">
        <v>300</v>
      </c>
      <c r="P1632">
        <v>5700</v>
      </c>
      <c r="Q1632" t="s">
        <v>57</v>
      </c>
    </row>
    <row r="1633" spans="1:17">
      <c r="A1633">
        <v>1632</v>
      </c>
      <c r="B1633">
        <v>385</v>
      </c>
      <c r="C1633" s="12">
        <v>44743</v>
      </c>
      <c r="D1633">
        <v>18</v>
      </c>
      <c r="E1633">
        <v>19</v>
      </c>
      <c r="F1633">
        <v>2</v>
      </c>
      <c r="G1633" t="s">
        <v>19</v>
      </c>
      <c r="H1633" t="s">
        <v>20</v>
      </c>
      <c r="I1633" t="s">
        <v>42</v>
      </c>
      <c r="J1633" t="s">
        <v>43</v>
      </c>
      <c r="K1633">
        <v>3000</v>
      </c>
      <c r="L1633" t="s">
        <v>44</v>
      </c>
      <c r="M1633">
        <v>6000</v>
      </c>
      <c r="N1633" t="s">
        <v>19</v>
      </c>
      <c r="O1633">
        <v>0</v>
      </c>
      <c r="P1633">
        <v>6000</v>
      </c>
      <c r="Q1633" t="s">
        <v>60</v>
      </c>
    </row>
    <row r="1634" spans="1:17">
      <c r="A1634">
        <v>1633</v>
      </c>
      <c r="B1634">
        <v>359</v>
      </c>
      <c r="C1634" s="12">
        <v>44571</v>
      </c>
      <c r="D1634">
        <v>26</v>
      </c>
      <c r="E1634">
        <v>19</v>
      </c>
      <c r="F1634">
        <v>1</v>
      </c>
      <c r="G1634" t="s">
        <v>30</v>
      </c>
      <c r="H1634" t="s">
        <v>15</v>
      </c>
      <c r="I1634" t="s">
        <v>42</v>
      </c>
      <c r="J1634" t="s">
        <v>43</v>
      </c>
      <c r="K1634">
        <v>3000</v>
      </c>
      <c r="L1634" t="s">
        <v>44</v>
      </c>
      <c r="M1634">
        <v>3000</v>
      </c>
      <c r="N1634" t="s">
        <v>56</v>
      </c>
      <c r="O1634">
        <v>150</v>
      </c>
      <c r="P1634">
        <v>2850</v>
      </c>
      <c r="Q1634" t="s">
        <v>62</v>
      </c>
    </row>
    <row r="1635" spans="1:17">
      <c r="A1635">
        <v>1634</v>
      </c>
      <c r="B1635">
        <v>23</v>
      </c>
      <c r="C1635" s="12">
        <v>44732</v>
      </c>
      <c r="D1635">
        <v>66</v>
      </c>
      <c r="E1635">
        <v>19</v>
      </c>
      <c r="F1635">
        <v>1</v>
      </c>
      <c r="G1635" t="s">
        <v>22</v>
      </c>
      <c r="H1635" t="s">
        <v>20</v>
      </c>
      <c r="I1635" t="s">
        <v>42</v>
      </c>
      <c r="J1635" t="s">
        <v>43</v>
      </c>
      <c r="K1635">
        <v>3000</v>
      </c>
      <c r="L1635" t="s">
        <v>44</v>
      </c>
      <c r="M1635">
        <v>3000</v>
      </c>
      <c r="N1635" t="s">
        <v>56</v>
      </c>
      <c r="O1635">
        <v>150</v>
      </c>
      <c r="P1635">
        <v>2850</v>
      </c>
      <c r="Q1635" t="s">
        <v>63</v>
      </c>
    </row>
    <row r="1636" spans="1:17">
      <c r="A1636">
        <v>1635</v>
      </c>
      <c r="B1636">
        <v>1052</v>
      </c>
      <c r="C1636" s="12">
        <v>44752</v>
      </c>
      <c r="D1636">
        <v>67</v>
      </c>
      <c r="E1636">
        <v>19</v>
      </c>
      <c r="F1636">
        <v>1</v>
      </c>
      <c r="G1636" t="s">
        <v>14</v>
      </c>
      <c r="H1636" t="s">
        <v>15</v>
      </c>
      <c r="I1636" t="s">
        <v>42</v>
      </c>
      <c r="J1636" t="s">
        <v>43</v>
      </c>
      <c r="K1636">
        <v>3000</v>
      </c>
      <c r="L1636" t="s">
        <v>44</v>
      </c>
      <c r="M1636">
        <v>3000</v>
      </c>
      <c r="N1636" t="s">
        <v>56</v>
      </c>
      <c r="O1636">
        <v>150</v>
      </c>
      <c r="P1636">
        <v>2850</v>
      </c>
      <c r="Q1636" t="s">
        <v>60</v>
      </c>
    </row>
    <row r="1637" spans="1:17">
      <c r="A1637">
        <v>1636</v>
      </c>
      <c r="B1637">
        <v>1319</v>
      </c>
      <c r="C1637" s="12">
        <v>44756</v>
      </c>
      <c r="D1637">
        <v>82</v>
      </c>
      <c r="E1637">
        <v>20</v>
      </c>
      <c r="F1637">
        <v>2</v>
      </c>
      <c r="G1637" t="s">
        <v>14</v>
      </c>
      <c r="H1637" t="s">
        <v>15</v>
      </c>
      <c r="I1637" t="s">
        <v>46</v>
      </c>
      <c r="J1637" t="s">
        <v>43</v>
      </c>
      <c r="K1637">
        <v>3000</v>
      </c>
      <c r="L1637" t="s">
        <v>44</v>
      </c>
      <c r="M1637">
        <v>6000</v>
      </c>
      <c r="N1637" t="s">
        <v>56</v>
      </c>
      <c r="O1637">
        <v>300</v>
      </c>
      <c r="P1637">
        <v>5700</v>
      </c>
      <c r="Q1637" t="s">
        <v>60</v>
      </c>
    </row>
    <row r="1638" spans="1:17">
      <c r="A1638">
        <v>1637</v>
      </c>
      <c r="B1638">
        <v>331</v>
      </c>
      <c r="C1638" s="12">
        <v>44612</v>
      </c>
      <c r="D1638">
        <v>68</v>
      </c>
      <c r="E1638">
        <v>20</v>
      </c>
      <c r="F1638">
        <v>1</v>
      </c>
      <c r="G1638" t="s">
        <v>30</v>
      </c>
      <c r="H1638" t="s">
        <v>15</v>
      </c>
      <c r="I1638" t="s">
        <v>46</v>
      </c>
      <c r="J1638" t="s">
        <v>43</v>
      </c>
      <c r="K1638">
        <v>3000</v>
      </c>
      <c r="L1638" t="s">
        <v>44</v>
      </c>
      <c r="M1638">
        <v>3000</v>
      </c>
      <c r="N1638" t="s">
        <v>56</v>
      </c>
      <c r="O1638">
        <v>150</v>
      </c>
      <c r="P1638">
        <v>2850</v>
      </c>
      <c r="Q1638" t="s">
        <v>61</v>
      </c>
    </row>
    <row r="1639" spans="1:17">
      <c r="A1639">
        <v>1638</v>
      </c>
      <c r="B1639">
        <v>736</v>
      </c>
      <c r="C1639" s="12">
        <v>44659</v>
      </c>
      <c r="D1639">
        <v>96</v>
      </c>
      <c r="E1639">
        <v>23</v>
      </c>
      <c r="F1639">
        <v>2</v>
      </c>
      <c r="G1639" t="s">
        <v>19</v>
      </c>
      <c r="H1639" t="s">
        <v>20</v>
      </c>
      <c r="I1639" t="s">
        <v>49</v>
      </c>
      <c r="J1639" t="s">
        <v>43</v>
      </c>
      <c r="K1639">
        <v>3000</v>
      </c>
      <c r="L1639" t="s">
        <v>44</v>
      </c>
      <c r="M1639">
        <v>6000</v>
      </c>
      <c r="N1639" t="s">
        <v>19</v>
      </c>
      <c r="O1639">
        <v>0</v>
      </c>
      <c r="P1639">
        <v>6000</v>
      </c>
      <c r="Q1639" t="s">
        <v>57</v>
      </c>
    </row>
    <row r="1640" spans="1:17">
      <c r="A1640">
        <v>1639</v>
      </c>
      <c r="B1640">
        <v>490</v>
      </c>
      <c r="C1640" s="12">
        <v>44746</v>
      </c>
      <c r="D1640">
        <v>55</v>
      </c>
      <c r="E1640">
        <v>22</v>
      </c>
      <c r="F1640">
        <v>1</v>
      </c>
      <c r="G1640" t="s">
        <v>45</v>
      </c>
      <c r="H1640" t="s">
        <v>15</v>
      </c>
      <c r="I1640" t="s">
        <v>48</v>
      </c>
      <c r="J1640" t="s">
        <v>43</v>
      </c>
      <c r="K1640">
        <v>3000</v>
      </c>
      <c r="L1640" t="s">
        <v>44</v>
      </c>
      <c r="M1640">
        <v>3000</v>
      </c>
      <c r="N1640" t="s">
        <v>56</v>
      </c>
      <c r="O1640">
        <v>150</v>
      </c>
      <c r="P1640">
        <v>2850</v>
      </c>
      <c r="Q1640" t="s">
        <v>60</v>
      </c>
    </row>
    <row r="1641" spans="1:17">
      <c r="A1641">
        <v>1640</v>
      </c>
      <c r="B1641">
        <v>1143</v>
      </c>
      <c r="C1641" s="12">
        <v>44563</v>
      </c>
      <c r="D1641">
        <v>78</v>
      </c>
      <c r="E1641">
        <v>23</v>
      </c>
      <c r="F1641">
        <v>1</v>
      </c>
      <c r="G1641" t="s">
        <v>30</v>
      </c>
      <c r="H1641" t="s">
        <v>20</v>
      </c>
      <c r="I1641" t="s">
        <v>49</v>
      </c>
      <c r="J1641" t="s">
        <v>43</v>
      </c>
      <c r="K1641">
        <v>3000</v>
      </c>
      <c r="L1641" t="s">
        <v>44</v>
      </c>
      <c r="M1641">
        <v>3000</v>
      </c>
      <c r="N1641" t="s">
        <v>56</v>
      </c>
      <c r="O1641">
        <v>150</v>
      </c>
      <c r="P1641">
        <v>2850</v>
      </c>
      <c r="Q1641" t="s">
        <v>62</v>
      </c>
    </row>
    <row r="1642" spans="1:17">
      <c r="A1642">
        <v>1641</v>
      </c>
      <c r="B1642">
        <v>578</v>
      </c>
      <c r="C1642" s="12">
        <v>44565</v>
      </c>
      <c r="D1642">
        <v>71</v>
      </c>
      <c r="E1642">
        <v>20</v>
      </c>
      <c r="F1642">
        <v>1</v>
      </c>
      <c r="G1642" t="s">
        <v>22</v>
      </c>
      <c r="H1642" t="s">
        <v>15</v>
      </c>
      <c r="I1642" t="s">
        <v>46</v>
      </c>
      <c r="J1642" t="s">
        <v>43</v>
      </c>
      <c r="K1642">
        <v>3000</v>
      </c>
      <c r="L1642" t="s">
        <v>44</v>
      </c>
      <c r="M1642">
        <v>3000</v>
      </c>
      <c r="N1642" t="s">
        <v>56</v>
      </c>
      <c r="O1642">
        <v>150</v>
      </c>
      <c r="P1642">
        <v>2850</v>
      </c>
      <c r="Q1642" t="s">
        <v>62</v>
      </c>
    </row>
    <row r="1643" spans="1:17">
      <c r="A1643">
        <v>1642</v>
      </c>
      <c r="B1643">
        <v>179</v>
      </c>
      <c r="C1643" s="12">
        <v>44790</v>
      </c>
      <c r="D1643">
        <v>35</v>
      </c>
      <c r="E1643">
        <v>24</v>
      </c>
      <c r="F1643">
        <v>1</v>
      </c>
      <c r="G1643" t="s">
        <v>33</v>
      </c>
      <c r="H1643" t="s">
        <v>20</v>
      </c>
      <c r="I1643" t="s">
        <v>50</v>
      </c>
      <c r="J1643" t="s">
        <v>43</v>
      </c>
      <c r="K1643">
        <v>3000</v>
      </c>
      <c r="L1643" t="s">
        <v>44</v>
      </c>
      <c r="M1643">
        <v>3000</v>
      </c>
      <c r="N1643" t="s">
        <v>56</v>
      </c>
      <c r="O1643">
        <v>150</v>
      </c>
      <c r="P1643">
        <v>2850</v>
      </c>
      <c r="Q1643" t="s">
        <v>58</v>
      </c>
    </row>
    <row r="1644" spans="1:17">
      <c r="A1644">
        <v>1643</v>
      </c>
      <c r="B1644">
        <v>365</v>
      </c>
      <c r="C1644" s="12">
        <v>44693</v>
      </c>
      <c r="D1644">
        <v>7</v>
      </c>
      <c r="E1644">
        <v>22</v>
      </c>
      <c r="F1644">
        <v>2</v>
      </c>
      <c r="G1644" t="s">
        <v>22</v>
      </c>
      <c r="H1644" t="s">
        <v>20</v>
      </c>
      <c r="I1644" t="s">
        <v>48</v>
      </c>
      <c r="J1644" t="s">
        <v>43</v>
      </c>
      <c r="K1644">
        <v>3000</v>
      </c>
      <c r="L1644" t="s">
        <v>44</v>
      </c>
      <c r="M1644">
        <v>6000</v>
      </c>
      <c r="N1644" t="s">
        <v>56</v>
      </c>
      <c r="O1644">
        <v>300</v>
      </c>
      <c r="P1644">
        <v>5700</v>
      </c>
      <c r="Q1644" t="s">
        <v>64</v>
      </c>
    </row>
    <row r="1645" spans="1:17">
      <c r="A1645">
        <v>1644</v>
      </c>
      <c r="B1645">
        <v>1304</v>
      </c>
      <c r="C1645" s="12">
        <v>44622</v>
      </c>
      <c r="D1645">
        <v>83</v>
      </c>
      <c r="E1645">
        <v>23</v>
      </c>
      <c r="F1645">
        <v>2</v>
      </c>
      <c r="G1645" t="s">
        <v>14</v>
      </c>
      <c r="H1645" t="s">
        <v>20</v>
      </c>
      <c r="I1645" t="s">
        <v>49</v>
      </c>
      <c r="J1645" t="s">
        <v>43</v>
      </c>
      <c r="K1645">
        <v>3000</v>
      </c>
      <c r="L1645" t="s">
        <v>44</v>
      </c>
      <c r="M1645">
        <v>6000</v>
      </c>
      <c r="N1645" t="s">
        <v>56</v>
      </c>
      <c r="O1645">
        <v>300</v>
      </c>
      <c r="P1645">
        <v>5700</v>
      </c>
      <c r="Q1645" t="s">
        <v>59</v>
      </c>
    </row>
    <row r="1646" spans="1:17">
      <c r="A1646">
        <v>1645</v>
      </c>
      <c r="B1646">
        <v>404</v>
      </c>
      <c r="C1646" s="12">
        <v>44599</v>
      </c>
      <c r="D1646">
        <v>6</v>
      </c>
      <c r="E1646">
        <v>23</v>
      </c>
      <c r="F1646">
        <v>2</v>
      </c>
      <c r="G1646" t="s">
        <v>22</v>
      </c>
      <c r="H1646" t="s">
        <v>20</v>
      </c>
      <c r="I1646" t="s">
        <v>49</v>
      </c>
      <c r="J1646" t="s">
        <v>43</v>
      </c>
      <c r="K1646">
        <v>3000</v>
      </c>
      <c r="L1646" t="s">
        <v>44</v>
      </c>
      <c r="M1646">
        <v>6000</v>
      </c>
      <c r="N1646" t="s">
        <v>56</v>
      </c>
      <c r="O1646">
        <v>300</v>
      </c>
      <c r="P1646">
        <v>5700</v>
      </c>
      <c r="Q1646" t="s">
        <v>61</v>
      </c>
    </row>
    <row r="1647" spans="1:17">
      <c r="A1647">
        <v>1646</v>
      </c>
      <c r="B1647">
        <v>5</v>
      </c>
      <c r="C1647" s="12">
        <v>44680</v>
      </c>
      <c r="D1647">
        <v>87</v>
      </c>
      <c r="E1647">
        <v>19</v>
      </c>
      <c r="F1647">
        <v>1</v>
      </c>
      <c r="G1647" t="s">
        <v>14</v>
      </c>
      <c r="H1647" t="s">
        <v>15</v>
      </c>
      <c r="I1647" t="s">
        <v>42</v>
      </c>
      <c r="J1647" t="s">
        <v>43</v>
      </c>
      <c r="K1647">
        <v>3000</v>
      </c>
      <c r="L1647" t="s">
        <v>44</v>
      </c>
      <c r="M1647">
        <v>3000</v>
      </c>
      <c r="N1647" t="s">
        <v>56</v>
      </c>
      <c r="O1647">
        <v>150</v>
      </c>
      <c r="P1647">
        <v>2850</v>
      </c>
      <c r="Q1647" t="s">
        <v>57</v>
      </c>
    </row>
    <row r="1648" spans="1:17">
      <c r="A1648">
        <v>1647</v>
      </c>
      <c r="B1648">
        <v>766</v>
      </c>
      <c r="C1648" s="12">
        <v>44726</v>
      </c>
      <c r="D1648">
        <v>69</v>
      </c>
      <c r="E1648">
        <v>20</v>
      </c>
      <c r="F1648">
        <v>1</v>
      </c>
      <c r="G1648" t="s">
        <v>45</v>
      </c>
      <c r="H1648" t="s">
        <v>20</v>
      </c>
      <c r="I1648" t="s">
        <v>46</v>
      </c>
      <c r="J1648" t="s">
        <v>43</v>
      </c>
      <c r="K1648">
        <v>3000</v>
      </c>
      <c r="L1648" t="s">
        <v>44</v>
      </c>
      <c r="M1648">
        <v>3000</v>
      </c>
      <c r="N1648" t="s">
        <v>56</v>
      </c>
      <c r="O1648">
        <v>150</v>
      </c>
      <c r="P1648">
        <v>2850</v>
      </c>
      <c r="Q1648" t="s">
        <v>63</v>
      </c>
    </row>
    <row r="1649" spans="1:17">
      <c r="A1649">
        <v>1648</v>
      </c>
      <c r="B1649">
        <v>193</v>
      </c>
      <c r="C1649" s="12">
        <v>44641</v>
      </c>
      <c r="D1649">
        <v>4</v>
      </c>
      <c r="E1649">
        <v>22</v>
      </c>
      <c r="F1649">
        <v>2</v>
      </c>
      <c r="G1649" t="s">
        <v>45</v>
      </c>
      <c r="H1649" t="s">
        <v>20</v>
      </c>
      <c r="I1649" t="s">
        <v>48</v>
      </c>
      <c r="J1649" t="s">
        <v>43</v>
      </c>
      <c r="K1649">
        <v>3000</v>
      </c>
      <c r="L1649" t="s">
        <v>44</v>
      </c>
      <c r="M1649">
        <v>6000</v>
      </c>
      <c r="N1649" t="s">
        <v>56</v>
      </c>
      <c r="O1649">
        <v>300</v>
      </c>
      <c r="P1649">
        <v>5700</v>
      </c>
      <c r="Q1649" t="s">
        <v>59</v>
      </c>
    </row>
    <row r="1650" spans="1:17">
      <c r="A1650">
        <v>1649</v>
      </c>
      <c r="B1650">
        <v>151</v>
      </c>
      <c r="C1650" s="12">
        <v>44640</v>
      </c>
      <c r="D1650">
        <v>90</v>
      </c>
      <c r="E1650">
        <v>20</v>
      </c>
      <c r="F1650">
        <v>1</v>
      </c>
      <c r="G1650" t="s">
        <v>22</v>
      </c>
      <c r="H1650" t="s">
        <v>15</v>
      </c>
      <c r="I1650" t="s">
        <v>46</v>
      </c>
      <c r="J1650" t="s">
        <v>43</v>
      </c>
      <c r="K1650">
        <v>3000</v>
      </c>
      <c r="L1650" t="s">
        <v>44</v>
      </c>
      <c r="M1650">
        <v>3000</v>
      </c>
      <c r="N1650" t="s">
        <v>56</v>
      </c>
      <c r="O1650">
        <v>150</v>
      </c>
      <c r="P1650">
        <v>2850</v>
      </c>
      <c r="Q1650" t="s">
        <v>59</v>
      </c>
    </row>
    <row r="1651" spans="1:17">
      <c r="A1651">
        <v>1650</v>
      </c>
      <c r="B1651">
        <v>719</v>
      </c>
      <c r="C1651" s="12">
        <v>44607</v>
      </c>
      <c r="D1651">
        <v>25</v>
      </c>
      <c r="E1651">
        <v>20</v>
      </c>
      <c r="F1651">
        <v>2</v>
      </c>
      <c r="G1651" t="s">
        <v>33</v>
      </c>
      <c r="H1651" t="s">
        <v>20</v>
      </c>
      <c r="I1651" t="s">
        <v>46</v>
      </c>
      <c r="J1651" t="s">
        <v>43</v>
      </c>
      <c r="K1651">
        <v>3000</v>
      </c>
      <c r="L1651" t="s">
        <v>44</v>
      </c>
      <c r="M1651">
        <v>6000</v>
      </c>
      <c r="N1651" t="s">
        <v>56</v>
      </c>
      <c r="O1651">
        <v>300</v>
      </c>
      <c r="P1651">
        <v>5700</v>
      </c>
      <c r="Q1651" t="s">
        <v>61</v>
      </c>
    </row>
    <row r="1652" spans="1:17">
      <c r="A1652">
        <v>1651</v>
      </c>
      <c r="B1652">
        <v>70</v>
      </c>
      <c r="C1652" s="12">
        <v>44726</v>
      </c>
      <c r="D1652">
        <v>14</v>
      </c>
      <c r="E1652">
        <v>19</v>
      </c>
      <c r="F1652">
        <v>1</v>
      </c>
      <c r="G1652" t="s">
        <v>33</v>
      </c>
      <c r="H1652" t="s">
        <v>20</v>
      </c>
      <c r="I1652" t="s">
        <v>42</v>
      </c>
      <c r="J1652" t="s">
        <v>43</v>
      </c>
      <c r="K1652">
        <v>3000</v>
      </c>
      <c r="L1652" t="s">
        <v>44</v>
      </c>
      <c r="M1652">
        <v>3000</v>
      </c>
      <c r="N1652" t="s">
        <v>56</v>
      </c>
      <c r="O1652">
        <v>150</v>
      </c>
      <c r="P1652">
        <v>2850</v>
      </c>
      <c r="Q1652" t="s">
        <v>63</v>
      </c>
    </row>
    <row r="1653" spans="1:17">
      <c r="A1653">
        <v>1652</v>
      </c>
      <c r="B1653">
        <v>296</v>
      </c>
      <c r="C1653" s="12">
        <v>44626</v>
      </c>
      <c r="D1653">
        <v>13</v>
      </c>
      <c r="E1653">
        <v>19</v>
      </c>
      <c r="F1653">
        <v>2</v>
      </c>
      <c r="G1653" t="s">
        <v>30</v>
      </c>
      <c r="H1653" t="s">
        <v>20</v>
      </c>
      <c r="I1653" t="s">
        <v>42</v>
      </c>
      <c r="J1653" t="s">
        <v>43</v>
      </c>
      <c r="K1653">
        <v>3000</v>
      </c>
      <c r="L1653" t="s">
        <v>44</v>
      </c>
      <c r="M1653">
        <v>6000</v>
      </c>
      <c r="N1653" t="s">
        <v>56</v>
      </c>
      <c r="O1653">
        <v>300</v>
      </c>
      <c r="P1653">
        <v>5700</v>
      </c>
      <c r="Q1653" t="s">
        <v>59</v>
      </c>
    </row>
    <row r="1654" spans="1:17">
      <c r="A1654">
        <v>1653</v>
      </c>
      <c r="B1654">
        <v>1428</v>
      </c>
      <c r="C1654" s="12">
        <v>44583</v>
      </c>
      <c r="D1654">
        <v>53</v>
      </c>
      <c r="E1654">
        <v>23</v>
      </c>
      <c r="F1654">
        <v>1</v>
      </c>
      <c r="G1654" t="s">
        <v>14</v>
      </c>
      <c r="H1654" t="s">
        <v>15</v>
      </c>
      <c r="I1654" t="s">
        <v>49</v>
      </c>
      <c r="J1654" t="s">
        <v>43</v>
      </c>
      <c r="K1654">
        <v>3000</v>
      </c>
      <c r="L1654" t="s">
        <v>44</v>
      </c>
      <c r="M1654">
        <v>3000</v>
      </c>
      <c r="N1654" t="s">
        <v>56</v>
      </c>
      <c r="O1654">
        <v>150</v>
      </c>
      <c r="P1654">
        <v>2850</v>
      </c>
      <c r="Q1654" t="s">
        <v>62</v>
      </c>
    </row>
    <row r="1655" spans="1:17">
      <c r="A1655">
        <v>1654</v>
      </c>
      <c r="B1655">
        <v>1377</v>
      </c>
      <c r="C1655" s="12">
        <v>44673</v>
      </c>
      <c r="D1655">
        <v>60</v>
      </c>
      <c r="E1655">
        <v>19</v>
      </c>
      <c r="F1655">
        <v>1</v>
      </c>
      <c r="G1655" t="s">
        <v>22</v>
      </c>
      <c r="H1655" t="s">
        <v>20</v>
      </c>
      <c r="I1655" t="s">
        <v>42</v>
      </c>
      <c r="J1655" t="s">
        <v>43</v>
      </c>
      <c r="K1655">
        <v>3000</v>
      </c>
      <c r="L1655" t="s">
        <v>44</v>
      </c>
      <c r="M1655">
        <v>3000</v>
      </c>
      <c r="N1655" t="s">
        <v>56</v>
      </c>
      <c r="O1655">
        <v>150</v>
      </c>
      <c r="P1655">
        <v>2850</v>
      </c>
      <c r="Q1655" t="s">
        <v>57</v>
      </c>
    </row>
    <row r="1656" spans="1:17">
      <c r="A1656">
        <v>1655</v>
      </c>
      <c r="B1656">
        <v>1491</v>
      </c>
      <c r="C1656" s="12">
        <v>44776</v>
      </c>
      <c r="D1656">
        <v>99</v>
      </c>
      <c r="E1656">
        <v>24</v>
      </c>
      <c r="F1656">
        <v>2</v>
      </c>
      <c r="G1656" t="s">
        <v>22</v>
      </c>
      <c r="H1656" t="s">
        <v>15</v>
      </c>
      <c r="I1656" t="s">
        <v>50</v>
      </c>
      <c r="J1656" t="s">
        <v>43</v>
      </c>
      <c r="K1656">
        <v>3000</v>
      </c>
      <c r="L1656" t="s">
        <v>44</v>
      </c>
      <c r="M1656">
        <v>6000</v>
      </c>
      <c r="N1656" t="s">
        <v>56</v>
      </c>
      <c r="O1656">
        <v>300</v>
      </c>
      <c r="P1656">
        <v>5700</v>
      </c>
      <c r="Q1656" t="s">
        <v>58</v>
      </c>
    </row>
    <row r="1657" spans="1:17">
      <c r="A1657">
        <v>1656</v>
      </c>
      <c r="B1657">
        <v>962</v>
      </c>
      <c r="C1657" s="12">
        <v>44759</v>
      </c>
      <c r="D1657">
        <v>81</v>
      </c>
      <c r="E1657">
        <v>24</v>
      </c>
      <c r="F1657">
        <v>2</v>
      </c>
      <c r="G1657" t="s">
        <v>30</v>
      </c>
      <c r="H1657" t="s">
        <v>20</v>
      </c>
      <c r="I1657" t="s">
        <v>50</v>
      </c>
      <c r="J1657" t="s">
        <v>43</v>
      </c>
      <c r="K1657">
        <v>3000</v>
      </c>
      <c r="L1657" t="s">
        <v>44</v>
      </c>
      <c r="M1657">
        <v>6000</v>
      </c>
      <c r="N1657" t="s">
        <v>56</v>
      </c>
      <c r="O1657">
        <v>300</v>
      </c>
      <c r="P1657">
        <v>5700</v>
      </c>
      <c r="Q1657" t="s">
        <v>60</v>
      </c>
    </row>
    <row r="1658" spans="1:17">
      <c r="A1658">
        <v>1657</v>
      </c>
      <c r="B1658">
        <v>913</v>
      </c>
      <c r="C1658" s="12">
        <v>44646</v>
      </c>
      <c r="D1658">
        <v>25</v>
      </c>
      <c r="E1658">
        <v>20</v>
      </c>
      <c r="F1658">
        <v>1</v>
      </c>
      <c r="G1658" t="s">
        <v>14</v>
      </c>
      <c r="H1658" t="s">
        <v>15</v>
      </c>
      <c r="I1658" t="s">
        <v>46</v>
      </c>
      <c r="J1658" t="s">
        <v>43</v>
      </c>
      <c r="K1658">
        <v>3000</v>
      </c>
      <c r="L1658" t="s">
        <v>44</v>
      </c>
      <c r="M1658">
        <v>3000</v>
      </c>
      <c r="N1658" t="s">
        <v>56</v>
      </c>
      <c r="O1658">
        <v>150</v>
      </c>
      <c r="P1658">
        <v>2850</v>
      </c>
      <c r="Q1658" t="s">
        <v>59</v>
      </c>
    </row>
    <row r="1659" spans="1:17">
      <c r="A1659">
        <v>1658</v>
      </c>
      <c r="B1659">
        <v>383</v>
      </c>
      <c r="C1659" s="12">
        <v>44703</v>
      </c>
      <c r="D1659">
        <v>5</v>
      </c>
      <c r="E1659">
        <v>20</v>
      </c>
      <c r="F1659">
        <v>2</v>
      </c>
      <c r="G1659" t="s">
        <v>22</v>
      </c>
      <c r="H1659" t="s">
        <v>15</v>
      </c>
      <c r="I1659" t="s">
        <v>46</v>
      </c>
      <c r="J1659" t="s">
        <v>43</v>
      </c>
      <c r="K1659">
        <v>3000</v>
      </c>
      <c r="L1659" t="s">
        <v>44</v>
      </c>
      <c r="M1659">
        <v>6000</v>
      </c>
      <c r="N1659" t="s">
        <v>56</v>
      </c>
      <c r="O1659">
        <v>300</v>
      </c>
      <c r="P1659">
        <v>5700</v>
      </c>
      <c r="Q1659" t="s">
        <v>64</v>
      </c>
    </row>
    <row r="1660" spans="1:17">
      <c r="A1660">
        <v>1659</v>
      </c>
      <c r="B1660">
        <v>1396</v>
      </c>
      <c r="C1660" s="12">
        <v>44676</v>
      </c>
      <c r="D1660">
        <v>90</v>
      </c>
      <c r="E1660">
        <v>19</v>
      </c>
      <c r="F1660">
        <v>1</v>
      </c>
      <c r="G1660" t="s">
        <v>45</v>
      </c>
      <c r="H1660" t="s">
        <v>15</v>
      </c>
      <c r="I1660" t="s">
        <v>42</v>
      </c>
      <c r="J1660" t="s">
        <v>43</v>
      </c>
      <c r="K1660">
        <v>3000</v>
      </c>
      <c r="L1660" t="s">
        <v>44</v>
      </c>
      <c r="M1660">
        <v>3000</v>
      </c>
      <c r="N1660" t="s">
        <v>56</v>
      </c>
      <c r="O1660">
        <v>150</v>
      </c>
      <c r="P1660">
        <v>2850</v>
      </c>
      <c r="Q1660" t="s">
        <v>57</v>
      </c>
    </row>
    <row r="1661" spans="1:17">
      <c r="A1661">
        <v>1660</v>
      </c>
      <c r="B1661">
        <v>172</v>
      </c>
      <c r="C1661" s="12">
        <v>44623</v>
      </c>
      <c r="D1661">
        <v>57</v>
      </c>
      <c r="E1661">
        <v>23</v>
      </c>
      <c r="F1661">
        <v>2</v>
      </c>
      <c r="G1661" t="s">
        <v>14</v>
      </c>
      <c r="H1661" t="s">
        <v>15</v>
      </c>
      <c r="I1661" t="s">
        <v>49</v>
      </c>
      <c r="J1661" t="s">
        <v>43</v>
      </c>
      <c r="K1661">
        <v>3000</v>
      </c>
      <c r="L1661" t="s">
        <v>44</v>
      </c>
      <c r="M1661">
        <v>6000</v>
      </c>
      <c r="N1661" t="s">
        <v>56</v>
      </c>
      <c r="O1661">
        <v>300</v>
      </c>
      <c r="P1661">
        <v>5700</v>
      </c>
      <c r="Q1661" t="s">
        <v>59</v>
      </c>
    </row>
    <row r="1662" spans="1:17">
      <c r="A1662">
        <v>1661</v>
      </c>
      <c r="B1662">
        <v>180</v>
      </c>
      <c r="C1662" s="12">
        <v>44738</v>
      </c>
      <c r="D1662">
        <v>18</v>
      </c>
      <c r="E1662">
        <v>24</v>
      </c>
      <c r="F1662">
        <v>2</v>
      </c>
      <c r="G1662" t="s">
        <v>30</v>
      </c>
      <c r="H1662" t="s">
        <v>20</v>
      </c>
      <c r="I1662" t="s">
        <v>50</v>
      </c>
      <c r="J1662" t="s">
        <v>43</v>
      </c>
      <c r="K1662">
        <v>3000</v>
      </c>
      <c r="L1662" t="s">
        <v>44</v>
      </c>
      <c r="M1662">
        <v>6000</v>
      </c>
      <c r="N1662" t="s">
        <v>56</v>
      </c>
      <c r="O1662">
        <v>300</v>
      </c>
      <c r="P1662">
        <v>5700</v>
      </c>
      <c r="Q1662" t="s">
        <v>63</v>
      </c>
    </row>
    <row r="1663" spans="1:17">
      <c r="A1663">
        <v>1662</v>
      </c>
      <c r="B1663">
        <v>190</v>
      </c>
      <c r="C1663" s="12">
        <v>44651</v>
      </c>
      <c r="D1663">
        <v>97</v>
      </c>
      <c r="E1663">
        <v>24</v>
      </c>
      <c r="F1663">
        <v>2</v>
      </c>
      <c r="G1663" t="s">
        <v>22</v>
      </c>
      <c r="H1663" t="s">
        <v>15</v>
      </c>
      <c r="I1663" t="s">
        <v>50</v>
      </c>
      <c r="J1663" t="s">
        <v>43</v>
      </c>
      <c r="K1663">
        <v>3000</v>
      </c>
      <c r="L1663" t="s">
        <v>44</v>
      </c>
      <c r="M1663">
        <v>6000</v>
      </c>
      <c r="N1663" t="s">
        <v>56</v>
      </c>
      <c r="O1663">
        <v>300</v>
      </c>
      <c r="P1663">
        <v>5700</v>
      </c>
      <c r="Q1663" t="s">
        <v>59</v>
      </c>
    </row>
    <row r="1664" spans="1:17">
      <c r="A1664">
        <v>1663</v>
      </c>
      <c r="B1664">
        <v>1061</v>
      </c>
      <c r="C1664" s="12">
        <v>44602</v>
      </c>
      <c r="D1664">
        <v>47</v>
      </c>
      <c r="E1664">
        <v>24</v>
      </c>
      <c r="F1664">
        <v>2</v>
      </c>
      <c r="G1664" t="s">
        <v>14</v>
      </c>
      <c r="H1664" t="s">
        <v>15</v>
      </c>
      <c r="I1664" t="s">
        <v>50</v>
      </c>
      <c r="J1664" t="s">
        <v>43</v>
      </c>
      <c r="K1664">
        <v>3000</v>
      </c>
      <c r="L1664" t="s">
        <v>44</v>
      </c>
      <c r="M1664">
        <v>6000</v>
      </c>
      <c r="N1664" t="s">
        <v>56</v>
      </c>
      <c r="O1664">
        <v>300</v>
      </c>
      <c r="P1664">
        <v>5700</v>
      </c>
      <c r="Q1664" t="s">
        <v>61</v>
      </c>
    </row>
    <row r="1665" spans="1:17">
      <c r="A1665">
        <v>1664</v>
      </c>
      <c r="B1665">
        <v>894</v>
      </c>
      <c r="C1665" s="12">
        <v>44663</v>
      </c>
      <c r="D1665">
        <v>9</v>
      </c>
      <c r="E1665">
        <v>19</v>
      </c>
      <c r="F1665">
        <v>2</v>
      </c>
      <c r="G1665" t="s">
        <v>19</v>
      </c>
      <c r="H1665" t="s">
        <v>20</v>
      </c>
      <c r="I1665" t="s">
        <v>42</v>
      </c>
      <c r="J1665" t="s">
        <v>43</v>
      </c>
      <c r="K1665">
        <v>3000</v>
      </c>
      <c r="L1665" t="s">
        <v>44</v>
      </c>
      <c r="M1665">
        <v>6000</v>
      </c>
      <c r="N1665" t="s">
        <v>19</v>
      </c>
      <c r="O1665">
        <v>0</v>
      </c>
      <c r="P1665">
        <v>6000</v>
      </c>
      <c r="Q1665" t="s">
        <v>57</v>
      </c>
    </row>
    <row r="1666" spans="1:17">
      <c r="A1666">
        <v>1665</v>
      </c>
      <c r="B1666">
        <v>1078</v>
      </c>
      <c r="C1666" s="12">
        <v>44672</v>
      </c>
      <c r="D1666">
        <v>47</v>
      </c>
      <c r="E1666">
        <v>19</v>
      </c>
      <c r="F1666">
        <v>2</v>
      </c>
      <c r="G1666" t="s">
        <v>22</v>
      </c>
      <c r="H1666" t="s">
        <v>15</v>
      </c>
      <c r="I1666" t="s">
        <v>42</v>
      </c>
      <c r="J1666" t="s">
        <v>43</v>
      </c>
      <c r="K1666">
        <v>3000</v>
      </c>
      <c r="L1666" t="s">
        <v>44</v>
      </c>
      <c r="M1666">
        <v>6000</v>
      </c>
      <c r="N1666" t="s">
        <v>56</v>
      </c>
      <c r="O1666">
        <v>300</v>
      </c>
      <c r="P1666">
        <v>5700</v>
      </c>
      <c r="Q1666" t="s">
        <v>57</v>
      </c>
    </row>
    <row r="1667" spans="1:17">
      <c r="A1667">
        <v>1666</v>
      </c>
      <c r="B1667">
        <v>939</v>
      </c>
      <c r="C1667" s="12">
        <v>44650</v>
      </c>
      <c r="D1667">
        <v>64</v>
      </c>
      <c r="E1667">
        <v>23</v>
      </c>
      <c r="F1667">
        <v>1</v>
      </c>
      <c r="G1667" t="s">
        <v>22</v>
      </c>
      <c r="H1667" t="s">
        <v>15</v>
      </c>
      <c r="I1667" t="s">
        <v>49</v>
      </c>
      <c r="J1667" t="s">
        <v>43</v>
      </c>
      <c r="K1667">
        <v>3000</v>
      </c>
      <c r="L1667" t="s">
        <v>44</v>
      </c>
      <c r="M1667">
        <v>3000</v>
      </c>
      <c r="N1667" t="s">
        <v>56</v>
      </c>
      <c r="O1667">
        <v>150</v>
      </c>
      <c r="P1667">
        <v>2850</v>
      </c>
      <c r="Q1667" t="s">
        <v>59</v>
      </c>
    </row>
    <row r="1668" spans="1:17">
      <c r="A1668">
        <v>1667</v>
      </c>
      <c r="B1668">
        <v>490</v>
      </c>
      <c r="C1668" s="12">
        <v>44746</v>
      </c>
      <c r="D1668">
        <v>55</v>
      </c>
      <c r="E1668">
        <v>22</v>
      </c>
      <c r="F1668">
        <v>2</v>
      </c>
      <c r="G1668" t="s">
        <v>45</v>
      </c>
      <c r="H1668" t="s">
        <v>15</v>
      </c>
      <c r="I1668" t="s">
        <v>48</v>
      </c>
      <c r="J1668" t="s">
        <v>43</v>
      </c>
      <c r="K1668">
        <v>3000</v>
      </c>
      <c r="L1668" t="s">
        <v>44</v>
      </c>
      <c r="M1668">
        <v>6000</v>
      </c>
      <c r="N1668" t="s">
        <v>56</v>
      </c>
      <c r="O1668">
        <v>300</v>
      </c>
      <c r="P1668">
        <v>5700</v>
      </c>
      <c r="Q1668" t="s">
        <v>60</v>
      </c>
    </row>
    <row r="1669" spans="1:17">
      <c r="A1669">
        <v>1668</v>
      </c>
      <c r="B1669">
        <v>215</v>
      </c>
      <c r="C1669" s="12">
        <v>44617</v>
      </c>
      <c r="D1669">
        <v>15</v>
      </c>
      <c r="E1669">
        <v>20</v>
      </c>
      <c r="F1669">
        <v>1</v>
      </c>
      <c r="G1669" t="s">
        <v>45</v>
      </c>
      <c r="H1669" t="s">
        <v>20</v>
      </c>
      <c r="I1669" t="s">
        <v>46</v>
      </c>
      <c r="J1669" t="s">
        <v>43</v>
      </c>
      <c r="K1669">
        <v>3000</v>
      </c>
      <c r="L1669" t="s">
        <v>44</v>
      </c>
      <c r="M1669">
        <v>3000</v>
      </c>
      <c r="N1669" t="s">
        <v>56</v>
      </c>
      <c r="O1669">
        <v>150</v>
      </c>
      <c r="P1669">
        <v>2850</v>
      </c>
      <c r="Q1669" t="s">
        <v>61</v>
      </c>
    </row>
    <row r="1670" spans="1:17">
      <c r="A1670">
        <v>1669</v>
      </c>
      <c r="B1670">
        <v>713</v>
      </c>
      <c r="C1670" s="12">
        <v>44759</v>
      </c>
      <c r="D1670">
        <v>45</v>
      </c>
      <c r="E1670">
        <v>24</v>
      </c>
      <c r="F1670">
        <v>2</v>
      </c>
      <c r="G1670" t="s">
        <v>19</v>
      </c>
      <c r="H1670" t="s">
        <v>15</v>
      </c>
      <c r="I1670" t="s">
        <v>50</v>
      </c>
      <c r="J1670" t="s">
        <v>43</v>
      </c>
      <c r="K1670">
        <v>3000</v>
      </c>
      <c r="L1670" t="s">
        <v>44</v>
      </c>
      <c r="M1670">
        <v>6000</v>
      </c>
      <c r="N1670" t="s">
        <v>19</v>
      </c>
      <c r="O1670">
        <v>0</v>
      </c>
      <c r="P1670">
        <v>6000</v>
      </c>
      <c r="Q1670" t="s">
        <v>60</v>
      </c>
    </row>
    <row r="1671" spans="1:17">
      <c r="A1671">
        <v>1670</v>
      </c>
      <c r="B1671">
        <v>1009</v>
      </c>
      <c r="C1671" s="12">
        <v>44626</v>
      </c>
      <c r="D1671">
        <v>97</v>
      </c>
      <c r="E1671">
        <v>24</v>
      </c>
      <c r="F1671">
        <v>1</v>
      </c>
      <c r="G1671" t="s">
        <v>14</v>
      </c>
      <c r="H1671" t="s">
        <v>15</v>
      </c>
      <c r="I1671" t="s">
        <v>50</v>
      </c>
      <c r="J1671" t="s">
        <v>43</v>
      </c>
      <c r="K1671">
        <v>3000</v>
      </c>
      <c r="L1671" t="s">
        <v>44</v>
      </c>
      <c r="M1671">
        <v>3000</v>
      </c>
      <c r="N1671" t="s">
        <v>56</v>
      </c>
      <c r="O1671">
        <v>150</v>
      </c>
      <c r="P1671">
        <v>2850</v>
      </c>
      <c r="Q1671" t="s">
        <v>59</v>
      </c>
    </row>
    <row r="1672" spans="1:17">
      <c r="A1672">
        <v>1671</v>
      </c>
      <c r="B1672">
        <v>819</v>
      </c>
      <c r="C1672" s="12">
        <v>44623</v>
      </c>
      <c r="D1672">
        <v>64</v>
      </c>
      <c r="E1672">
        <v>22</v>
      </c>
      <c r="F1672">
        <v>1</v>
      </c>
      <c r="G1672" t="s">
        <v>14</v>
      </c>
      <c r="H1672" t="s">
        <v>20</v>
      </c>
      <c r="I1672" t="s">
        <v>48</v>
      </c>
      <c r="J1672" t="s">
        <v>43</v>
      </c>
      <c r="K1672">
        <v>3000</v>
      </c>
      <c r="L1672" t="s">
        <v>44</v>
      </c>
      <c r="M1672">
        <v>3000</v>
      </c>
      <c r="N1672" t="s">
        <v>56</v>
      </c>
      <c r="O1672">
        <v>150</v>
      </c>
      <c r="P1672">
        <v>2850</v>
      </c>
      <c r="Q1672" t="s">
        <v>59</v>
      </c>
    </row>
    <row r="1673" spans="1:17">
      <c r="A1673">
        <v>1672</v>
      </c>
      <c r="B1673">
        <v>439</v>
      </c>
      <c r="C1673" s="12">
        <v>44792</v>
      </c>
      <c r="D1673">
        <v>39</v>
      </c>
      <c r="E1673">
        <v>20</v>
      </c>
      <c r="F1673">
        <v>1</v>
      </c>
      <c r="G1673" t="s">
        <v>14</v>
      </c>
      <c r="H1673" t="s">
        <v>20</v>
      </c>
      <c r="I1673" t="s">
        <v>46</v>
      </c>
      <c r="J1673" t="s">
        <v>43</v>
      </c>
      <c r="K1673">
        <v>3000</v>
      </c>
      <c r="L1673" t="s">
        <v>44</v>
      </c>
      <c r="M1673">
        <v>3000</v>
      </c>
      <c r="N1673" t="s">
        <v>56</v>
      </c>
      <c r="O1673">
        <v>150</v>
      </c>
      <c r="P1673">
        <v>2850</v>
      </c>
      <c r="Q1673" t="s">
        <v>58</v>
      </c>
    </row>
    <row r="1674" spans="1:17">
      <c r="A1674">
        <v>1673</v>
      </c>
      <c r="B1674">
        <v>1156</v>
      </c>
      <c r="C1674" s="12">
        <v>44700</v>
      </c>
      <c r="D1674">
        <v>65</v>
      </c>
      <c r="E1674">
        <v>23</v>
      </c>
      <c r="F1674">
        <v>2</v>
      </c>
      <c r="G1674" t="s">
        <v>19</v>
      </c>
      <c r="H1674" t="s">
        <v>15</v>
      </c>
      <c r="I1674" t="s">
        <v>49</v>
      </c>
      <c r="J1674" t="s">
        <v>43</v>
      </c>
      <c r="K1674">
        <v>3000</v>
      </c>
      <c r="L1674" t="s">
        <v>44</v>
      </c>
      <c r="M1674">
        <v>6000</v>
      </c>
      <c r="N1674" t="s">
        <v>19</v>
      </c>
      <c r="O1674">
        <v>0</v>
      </c>
      <c r="P1674">
        <v>6000</v>
      </c>
      <c r="Q1674" t="s">
        <v>64</v>
      </c>
    </row>
    <row r="1675" spans="1:17">
      <c r="A1675">
        <v>1674</v>
      </c>
      <c r="B1675">
        <v>367</v>
      </c>
      <c r="C1675" s="12">
        <v>44710</v>
      </c>
      <c r="D1675">
        <v>48</v>
      </c>
      <c r="E1675">
        <v>22</v>
      </c>
      <c r="F1675">
        <v>2</v>
      </c>
      <c r="G1675" t="s">
        <v>33</v>
      </c>
      <c r="H1675" t="s">
        <v>20</v>
      </c>
      <c r="I1675" t="s">
        <v>48</v>
      </c>
      <c r="J1675" t="s">
        <v>43</v>
      </c>
      <c r="K1675">
        <v>3000</v>
      </c>
      <c r="L1675" t="s">
        <v>44</v>
      </c>
      <c r="M1675">
        <v>6000</v>
      </c>
      <c r="N1675" t="s">
        <v>56</v>
      </c>
      <c r="O1675">
        <v>300</v>
      </c>
      <c r="P1675">
        <v>5700</v>
      </c>
      <c r="Q1675" t="s">
        <v>64</v>
      </c>
    </row>
    <row r="1676" spans="1:17">
      <c r="A1676">
        <v>1675</v>
      </c>
      <c r="B1676">
        <v>686</v>
      </c>
      <c r="C1676" s="12">
        <v>44699</v>
      </c>
      <c r="D1676">
        <v>9</v>
      </c>
      <c r="E1676">
        <v>19</v>
      </c>
      <c r="F1676">
        <v>2</v>
      </c>
      <c r="G1676" t="s">
        <v>33</v>
      </c>
      <c r="H1676" t="s">
        <v>15</v>
      </c>
      <c r="I1676" t="s">
        <v>42</v>
      </c>
      <c r="J1676" t="s">
        <v>43</v>
      </c>
      <c r="K1676">
        <v>3000</v>
      </c>
      <c r="L1676" t="s">
        <v>44</v>
      </c>
      <c r="M1676">
        <v>6000</v>
      </c>
      <c r="N1676" t="s">
        <v>56</v>
      </c>
      <c r="O1676">
        <v>300</v>
      </c>
      <c r="P1676">
        <v>5700</v>
      </c>
      <c r="Q1676" t="s">
        <v>64</v>
      </c>
    </row>
    <row r="1677" spans="1:17">
      <c r="A1677">
        <v>1676</v>
      </c>
      <c r="B1677">
        <v>310</v>
      </c>
      <c r="C1677" s="12">
        <v>44645</v>
      </c>
      <c r="D1677">
        <v>61</v>
      </c>
      <c r="E1677">
        <v>24</v>
      </c>
      <c r="F1677">
        <v>1</v>
      </c>
      <c r="G1677" t="s">
        <v>45</v>
      </c>
      <c r="H1677" t="s">
        <v>15</v>
      </c>
      <c r="I1677" t="s">
        <v>50</v>
      </c>
      <c r="J1677" t="s">
        <v>43</v>
      </c>
      <c r="K1677">
        <v>3000</v>
      </c>
      <c r="L1677" t="s">
        <v>44</v>
      </c>
      <c r="M1677">
        <v>3000</v>
      </c>
      <c r="N1677" t="s">
        <v>56</v>
      </c>
      <c r="O1677">
        <v>150</v>
      </c>
      <c r="P1677">
        <v>2850</v>
      </c>
      <c r="Q1677" t="s">
        <v>59</v>
      </c>
    </row>
    <row r="1678" spans="1:17">
      <c r="A1678">
        <v>1677</v>
      </c>
      <c r="B1678">
        <v>837</v>
      </c>
      <c r="C1678" s="12">
        <v>44662</v>
      </c>
      <c r="D1678">
        <v>9</v>
      </c>
      <c r="E1678">
        <v>23</v>
      </c>
      <c r="F1678">
        <v>1</v>
      </c>
      <c r="G1678" t="s">
        <v>14</v>
      </c>
      <c r="H1678" t="s">
        <v>20</v>
      </c>
      <c r="I1678" t="s">
        <v>49</v>
      </c>
      <c r="J1678" t="s">
        <v>43</v>
      </c>
      <c r="K1678">
        <v>3000</v>
      </c>
      <c r="L1678" t="s">
        <v>44</v>
      </c>
      <c r="M1678">
        <v>3000</v>
      </c>
      <c r="N1678" t="s">
        <v>56</v>
      </c>
      <c r="O1678">
        <v>150</v>
      </c>
      <c r="P1678">
        <v>2850</v>
      </c>
      <c r="Q1678" t="s">
        <v>57</v>
      </c>
    </row>
    <row r="1679" spans="1:17">
      <c r="A1679">
        <v>1678</v>
      </c>
      <c r="B1679">
        <v>849</v>
      </c>
      <c r="C1679" s="12">
        <v>44771</v>
      </c>
      <c r="D1679">
        <v>95</v>
      </c>
      <c r="E1679">
        <v>24</v>
      </c>
      <c r="F1679">
        <v>1</v>
      </c>
      <c r="G1679" t="s">
        <v>30</v>
      </c>
      <c r="H1679" t="s">
        <v>20</v>
      </c>
      <c r="I1679" t="s">
        <v>50</v>
      </c>
      <c r="J1679" t="s">
        <v>43</v>
      </c>
      <c r="K1679">
        <v>3000</v>
      </c>
      <c r="L1679" t="s">
        <v>44</v>
      </c>
      <c r="M1679">
        <v>3000</v>
      </c>
      <c r="N1679" t="s">
        <v>56</v>
      </c>
      <c r="O1679">
        <v>150</v>
      </c>
      <c r="P1679">
        <v>2850</v>
      </c>
      <c r="Q1679" t="s">
        <v>60</v>
      </c>
    </row>
    <row r="1680" spans="1:17">
      <c r="A1680">
        <v>1679</v>
      </c>
      <c r="B1680">
        <v>542</v>
      </c>
      <c r="C1680" s="12">
        <v>44778</v>
      </c>
      <c r="D1680">
        <v>10</v>
      </c>
      <c r="E1680">
        <v>20</v>
      </c>
      <c r="F1680">
        <v>1</v>
      </c>
      <c r="G1680" t="s">
        <v>33</v>
      </c>
      <c r="H1680" t="s">
        <v>20</v>
      </c>
      <c r="I1680" t="s">
        <v>46</v>
      </c>
      <c r="J1680" t="s">
        <v>43</v>
      </c>
      <c r="K1680">
        <v>3000</v>
      </c>
      <c r="L1680" t="s">
        <v>44</v>
      </c>
      <c r="M1680">
        <v>3000</v>
      </c>
      <c r="N1680" t="s">
        <v>56</v>
      </c>
      <c r="O1680">
        <v>150</v>
      </c>
      <c r="P1680">
        <v>2850</v>
      </c>
      <c r="Q1680" t="s">
        <v>58</v>
      </c>
    </row>
    <row r="1681" spans="1:17">
      <c r="A1681">
        <v>1680</v>
      </c>
      <c r="B1681">
        <v>896</v>
      </c>
      <c r="C1681" s="12">
        <v>44577</v>
      </c>
      <c r="D1681">
        <v>58</v>
      </c>
      <c r="E1681">
        <v>20</v>
      </c>
      <c r="F1681">
        <v>2</v>
      </c>
      <c r="G1681" t="s">
        <v>14</v>
      </c>
      <c r="H1681" t="s">
        <v>20</v>
      </c>
      <c r="I1681" t="s">
        <v>46</v>
      </c>
      <c r="J1681" t="s">
        <v>43</v>
      </c>
      <c r="K1681">
        <v>3000</v>
      </c>
      <c r="L1681" t="s">
        <v>44</v>
      </c>
      <c r="M1681">
        <v>6000</v>
      </c>
      <c r="N1681" t="s">
        <v>56</v>
      </c>
      <c r="O1681">
        <v>300</v>
      </c>
      <c r="P1681">
        <v>5700</v>
      </c>
      <c r="Q1681" t="s">
        <v>62</v>
      </c>
    </row>
    <row r="1682" spans="1:17">
      <c r="A1682">
        <v>1681</v>
      </c>
      <c r="B1682">
        <v>1387</v>
      </c>
      <c r="C1682" s="12">
        <v>44729</v>
      </c>
      <c r="D1682">
        <v>84</v>
      </c>
      <c r="E1682">
        <v>19</v>
      </c>
      <c r="F1682">
        <v>1</v>
      </c>
      <c r="G1682" t="s">
        <v>33</v>
      </c>
      <c r="H1682" t="s">
        <v>20</v>
      </c>
      <c r="I1682" t="s">
        <v>42</v>
      </c>
      <c r="J1682" t="s">
        <v>43</v>
      </c>
      <c r="K1682">
        <v>3000</v>
      </c>
      <c r="L1682" t="s">
        <v>44</v>
      </c>
      <c r="M1682">
        <v>3000</v>
      </c>
      <c r="N1682" t="s">
        <v>56</v>
      </c>
      <c r="O1682">
        <v>150</v>
      </c>
      <c r="P1682">
        <v>2850</v>
      </c>
      <c r="Q1682" t="s">
        <v>63</v>
      </c>
    </row>
    <row r="1683" spans="1:17">
      <c r="A1683">
        <v>1682</v>
      </c>
      <c r="B1683">
        <v>868</v>
      </c>
      <c r="C1683" s="12">
        <v>44714</v>
      </c>
      <c r="D1683">
        <v>84</v>
      </c>
      <c r="E1683">
        <v>22</v>
      </c>
      <c r="F1683">
        <v>2</v>
      </c>
      <c r="G1683" t="s">
        <v>45</v>
      </c>
      <c r="H1683" t="s">
        <v>20</v>
      </c>
      <c r="I1683" t="s">
        <v>48</v>
      </c>
      <c r="J1683" t="s">
        <v>43</v>
      </c>
      <c r="K1683">
        <v>3000</v>
      </c>
      <c r="L1683" t="s">
        <v>44</v>
      </c>
      <c r="M1683">
        <v>6000</v>
      </c>
      <c r="N1683" t="s">
        <v>56</v>
      </c>
      <c r="O1683">
        <v>300</v>
      </c>
      <c r="P1683">
        <v>5700</v>
      </c>
      <c r="Q1683" t="s">
        <v>63</v>
      </c>
    </row>
    <row r="1684" spans="1:17">
      <c r="A1684">
        <v>1683</v>
      </c>
      <c r="B1684">
        <v>28</v>
      </c>
      <c r="C1684" s="12">
        <v>44759</v>
      </c>
      <c r="D1684">
        <v>73</v>
      </c>
      <c r="E1684">
        <v>19</v>
      </c>
      <c r="F1684">
        <v>1</v>
      </c>
      <c r="G1684" t="s">
        <v>33</v>
      </c>
      <c r="H1684" t="s">
        <v>20</v>
      </c>
      <c r="I1684" t="s">
        <v>42</v>
      </c>
      <c r="J1684" t="s">
        <v>43</v>
      </c>
      <c r="K1684">
        <v>3000</v>
      </c>
      <c r="L1684" t="s">
        <v>44</v>
      </c>
      <c r="M1684">
        <v>3000</v>
      </c>
      <c r="N1684" t="s">
        <v>56</v>
      </c>
      <c r="O1684">
        <v>150</v>
      </c>
      <c r="P1684">
        <v>2850</v>
      </c>
      <c r="Q1684" t="s">
        <v>60</v>
      </c>
    </row>
    <row r="1685" spans="1:17">
      <c r="A1685">
        <v>1684</v>
      </c>
      <c r="B1685">
        <v>396</v>
      </c>
      <c r="C1685" s="12">
        <v>44745</v>
      </c>
      <c r="D1685">
        <v>57</v>
      </c>
      <c r="E1685">
        <v>20</v>
      </c>
      <c r="F1685">
        <v>2</v>
      </c>
      <c r="G1685" t="s">
        <v>14</v>
      </c>
      <c r="H1685" t="s">
        <v>20</v>
      </c>
      <c r="I1685" t="s">
        <v>46</v>
      </c>
      <c r="J1685" t="s">
        <v>43</v>
      </c>
      <c r="K1685">
        <v>3000</v>
      </c>
      <c r="L1685" t="s">
        <v>44</v>
      </c>
      <c r="M1685">
        <v>6000</v>
      </c>
      <c r="N1685" t="s">
        <v>56</v>
      </c>
      <c r="O1685">
        <v>300</v>
      </c>
      <c r="P1685">
        <v>5700</v>
      </c>
      <c r="Q1685" t="s">
        <v>60</v>
      </c>
    </row>
    <row r="1686" spans="1:17">
      <c r="A1686">
        <v>1685</v>
      </c>
      <c r="B1686">
        <v>1004</v>
      </c>
      <c r="C1686" s="12">
        <v>44652</v>
      </c>
      <c r="D1686">
        <v>86</v>
      </c>
      <c r="E1686">
        <v>24</v>
      </c>
      <c r="F1686">
        <v>1</v>
      </c>
      <c r="G1686" t="s">
        <v>22</v>
      </c>
      <c r="H1686" t="s">
        <v>20</v>
      </c>
      <c r="I1686" t="s">
        <v>50</v>
      </c>
      <c r="J1686" t="s">
        <v>43</v>
      </c>
      <c r="K1686">
        <v>3000</v>
      </c>
      <c r="L1686" t="s">
        <v>44</v>
      </c>
      <c r="M1686">
        <v>3000</v>
      </c>
      <c r="N1686" t="s">
        <v>56</v>
      </c>
      <c r="O1686">
        <v>150</v>
      </c>
      <c r="P1686">
        <v>2850</v>
      </c>
      <c r="Q1686" t="s">
        <v>57</v>
      </c>
    </row>
    <row r="1687" spans="1:17">
      <c r="A1687">
        <v>1686</v>
      </c>
      <c r="B1687">
        <v>1403</v>
      </c>
      <c r="C1687" s="12">
        <v>44628</v>
      </c>
      <c r="D1687">
        <v>90</v>
      </c>
      <c r="E1687">
        <v>23</v>
      </c>
      <c r="F1687">
        <v>2</v>
      </c>
      <c r="G1687" t="s">
        <v>30</v>
      </c>
      <c r="H1687" t="s">
        <v>20</v>
      </c>
      <c r="I1687" t="s">
        <v>49</v>
      </c>
      <c r="J1687" t="s">
        <v>43</v>
      </c>
      <c r="K1687">
        <v>3000</v>
      </c>
      <c r="L1687" t="s">
        <v>44</v>
      </c>
      <c r="M1687">
        <v>6000</v>
      </c>
      <c r="N1687" t="s">
        <v>56</v>
      </c>
      <c r="O1687">
        <v>300</v>
      </c>
      <c r="P1687">
        <v>5700</v>
      </c>
      <c r="Q1687" t="s">
        <v>59</v>
      </c>
    </row>
    <row r="1688" spans="1:17">
      <c r="A1688">
        <v>1687</v>
      </c>
      <c r="B1688">
        <v>258</v>
      </c>
      <c r="C1688" s="12">
        <v>44646</v>
      </c>
      <c r="D1688">
        <v>34</v>
      </c>
      <c r="E1688">
        <v>22</v>
      </c>
      <c r="F1688">
        <v>2</v>
      </c>
      <c r="G1688" t="s">
        <v>22</v>
      </c>
      <c r="H1688" t="s">
        <v>15</v>
      </c>
      <c r="I1688" t="s">
        <v>48</v>
      </c>
      <c r="J1688" t="s">
        <v>43</v>
      </c>
      <c r="K1688">
        <v>3000</v>
      </c>
      <c r="L1688" t="s">
        <v>44</v>
      </c>
      <c r="M1688">
        <v>6000</v>
      </c>
      <c r="N1688" t="s">
        <v>56</v>
      </c>
      <c r="O1688">
        <v>300</v>
      </c>
      <c r="P1688">
        <v>5700</v>
      </c>
      <c r="Q1688" t="s">
        <v>59</v>
      </c>
    </row>
    <row r="1689" spans="1:17">
      <c r="A1689">
        <v>1688</v>
      </c>
      <c r="B1689">
        <v>479</v>
      </c>
      <c r="C1689" s="12">
        <v>44688</v>
      </c>
      <c r="D1689">
        <v>96</v>
      </c>
      <c r="E1689">
        <v>24</v>
      </c>
      <c r="F1689">
        <v>1</v>
      </c>
      <c r="G1689" t="s">
        <v>22</v>
      </c>
      <c r="H1689" t="s">
        <v>20</v>
      </c>
      <c r="I1689" t="s">
        <v>50</v>
      </c>
      <c r="J1689" t="s">
        <v>43</v>
      </c>
      <c r="K1689">
        <v>3000</v>
      </c>
      <c r="L1689" t="s">
        <v>44</v>
      </c>
      <c r="M1689">
        <v>3000</v>
      </c>
      <c r="N1689" t="s">
        <v>56</v>
      </c>
      <c r="O1689">
        <v>150</v>
      </c>
      <c r="P1689">
        <v>2850</v>
      </c>
      <c r="Q1689" t="s">
        <v>64</v>
      </c>
    </row>
    <row r="1690" spans="1:17">
      <c r="A1690">
        <v>1689</v>
      </c>
      <c r="B1690">
        <v>1394</v>
      </c>
      <c r="C1690" s="12">
        <v>44606</v>
      </c>
      <c r="D1690">
        <v>42</v>
      </c>
      <c r="E1690">
        <v>22</v>
      </c>
      <c r="F1690">
        <v>1</v>
      </c>
      <c r="G1690" t="s">
        <v>33</v>
      </c>
      <c r="H1690" t="s">
        <v>15</v>
      </c>
      <c r="I1690" t="s">
        <v>48</v>
      </c>
      <c r="J1690" t="s">
        <v>43</v>
      </c>
      <c r="K1690">
        <v>3000</v>
      </c>
      <c r="L1690" t="s">
        <v>44</v>
      </c>
      <c r="M1690">
        <v>3000</v>
      </c>
      <c r="N1690" t="s">
        <v>56</v>
      </c>
      <c r="O1690">
        <v>150</v>
      </c>
      <c r="P1690">
        <v>2850</v>
      </c>
      <c r="Q1690" t="s">
        <v>61</v>
      </c>
    </row>
    <row r="1691" spans="1:17">
      <c r="A1691">
        <v>1690</v>
      </c>
      <c r="B1691">
        <v>172</v>
      </c>
      <c r="C1691" s="12">
        <v>44623</v>
      </c>
      <c r="D1691">
        <v>57</v>
      </c>
      <c r="E1691">
        <v>19</v>
      </c>
      <c r="F1691">
        <v>1</v>
      </c>
      <c r="G1691" t="s">
        <v>14</v>
      </c>
      <c r="H1691" t="s">
        <v>15</v>
      </c>
      <c r="I1691" t="s">
        <v>42</v>
      </c>
      <c r="J1691" t="s">
        <v>43</v>
      </c>
      <c r="K1691">
        <v>3000</v>
      </c>
      <c r="L1691" t="s">
        <v>44</v>
      </c>
      <c r="M1691">
        <v>3000</v>
      </c>
      <c r="N1691" t="s">
        <v>56</v>
      </c>
      <c r="O1691">
        <v>150</v>
      </c>
      <c r="P1691">
        <v>2850</v>
      </c>
      <c r="Q1691" t="s">
        <v>59</v>
      </c>
    </row>
    <row r="1692" spans="1:17">
      <c r="A1692">
        <v>1691</v>
      </c>
      <c r="B1692">
        <v>1217</v>
      </c>
      <c r="C1692" s="12">
        <v>44746</v>
      </c>
      <c r="D1692">
        <v>48</v>
      </c>
      <c r="E1692">
        <v>24</v>
      </c>
      <c r="F1692">
        <v>2</v>
      </c>
      <c r="G1692" t="s">
        <v>22</v>
      </c>
      <c r="H1692" t="s">
        <v>15</v>
      </c>
      <c r="I1692" t="s">
        <v>50</v>
      </c>
      <c r="J1692" t="s">
        <v>43</v>
      </c>
      <c r="K1692">
        <v>3000</v>
      </c>
      <c r="L1692" t="s">
        <v>44</v>
      </c>
      <c r="M1692">
        <v>6000</v>
      </c>
      <c r="N1692" t="s">
        <v>56</v>
      </c>
      <c r="O1692">
        <v>300</v>
      </c>
      <c r="P1692">
        <v>5700</v>
      </c>
      <c r="Q1692" t="s">
        <v>60</v>
      </c>
    </row>
    <row r="1693" spans="1:17">
      <c r="A1693">
        <v>1692</v>
      </c>
      <c r="B1693">
        <v>327</v>
      </c>
      <c r="C1693" s="12">
        <v>44712</v>
      </c>
      <c r="D1693">
        <v>79</v>
      </c>
      <c r="E1693">
        <v>20</v>
      </c>
      <c r="F1693">
        <v>1</v>
      </c>
      <c r="G1693" t="s">
        <v>33</v>
      </c>
      <c r="H1693" t="s">
        <v>20</v>
      </c>
      <c r="I1693" t="s">
        <v>46</v>
      </c>
      <c r="J1693" t="s">
        <v>43</v>
      </c>
      <c r="K1693">
        <v>3000</v>
      </c>
      <c r="L1693" t="s">
        <v>44</v>
      </c>
      <c r="M1693">
        <v>3000</v>
      </c>
      <c r="N1693" t="s">
        <v>56</v>
      </c>
      <c r="O1693">
        <v>150</v>
      </c>
      <c r="P1693">
        <v>2850</v>
      </c>
      <c r="Q1693" t="s">
        <v>64</v>
      </c>
    </row>
    <row r="1694" spans="1:17">
      <c r="A1694">
        <v>1693</v>
      </c>
      <c r="B1694">
        <v>1076</v>
      </c>
      <c r="C1694" s="12">
        <v>44776</v>
      </c>
      <c r="D1694">
        <v>4</v>
      </c>
      <c r="E1694">
        <v>22</v>
      </c>
      <c r="F1694">
        <v>2</v>
      </c>
      <c r="G1694" t="s">
        <v>14</v>
      </c>
      <c r="H1694" t="s">
        <v>20</v>
      </c>
      <c r="I1694" t="s">
        <v>48</v>
      </c>
      <c r="J1694" t="s">
        <v>43</v>
      </c>
      <c r="K1694">
        <v>3000</v>
      </c>
      <c r="L1694" t="s">
        <v>44</v>
      </c>
      <c r="M1694">
        <v>6000</v>
      </c>
      <c r="N1694" t="s">
        <v>56</v>
      </c>
      <c r="O1694">
        <v>300</v>
      </c>
      <c r="P1694">
        <v>5700</v>
      </c>
      <c r="Q1694" t="s">
        <v>58</v>
      </c>
    </row>
    <row r="1695" spans="1:17">
      <c r="A1695">
        <v>1694</v>
      </c>
      <c r="B1695">
        <v>1240</v>
      </c>
      <c r="C1695" s="12">
        <v>44746</v>
      </c>
      <c r="D1695">
        <v>45</v>
      </c>
      <c r="E1695">
        <v>24</v>
      </c>
      <c r="F1695">
        <v>2</v>
      </c>
      <c r="G1695" t="s">
        <v>33</v>
      </c>
      <c r="H1695" t="s">
        <v>20</v>
      </c>
      <c r="I1695" t="s">
        <v>50</v>
      </c>
      <c r="J1695" t="s">
        <v>43</v>
      </c>
      <c r="K1695">
        <v>3000</v>
      </c>
      <c r="L1695" t="s">
        <v>44</v>
      </c>
      <c r="M1695">
        <v>6000</v>
      </c>
      <c r="N1695" t="s">
        <v>56</v>
      </c>
      <c r="O1695">
        <v>300</v>
      </c>
      <c r="P1695">
        <v>5700</v>
      </c>
      <c r="Q1695" t="s">
        <v>60</v>
      </c>
    </row>
    <row r="1696" spans="1:17">
      <c r="A1696">
        <v>1695</v>
      </c>
      <c r="B1696">
        <v>748</v>
      </c>
      <c r="C1696" s="12">
        <v>44763</v>
      </c>
      <c r="D1696">
        <v>3</v>
      </c>
      <c r="E1696">
        <v>20</v>
      </c>
      <c r="F1696">
        <v>2</v>
      </c>
      <c r="G1696" t="s">
        <v>19</v>
      </c>
      <c r="H1696" t="s">
        <v>15</v>
      </c>
      <c r="I1696" t="s">
        <v>46</v>
      </c>
      <c r="J1696" t="s">
        <v>43</v>
      </c>
      <c r="K1696">
        <v>3000</v>
      </c>
      <c r="L1696" t="s">
        <v>44</v>
      </c>
      <c r="M1696">
        <v>6000</v>
      </c>
      <c r="N1696" t="s">
        <v>19</v>
      </c>
      <c r="O1696">
        <v>0</v>
      </c>
      <c r="P1696">
        <v>6000</v>
      </c>
      <c r="Q1696" t="s">
        <v>60</v>
      </c>
    </row>
    <row r="1697" spans="1:17">
      <c r="A1697">
        <v>1696</v>
      </c>
      <c r="B1697">
        <v>910</v>
      </c>
      <c r="C1697" s="12">
        <v>44590</v>
      </c>
      <c r="D1697">
        <v>38</v>
      </c>
      <c r="E1697">
        <v>19</v>
      </c>
      <c r="F1697">
        <v>2</v>
      </c>
      <c r="G1697" t="s">
        <v>19</v>
      </c>
      <c r="H1697" t="s">
        <v>20</v>
      </c>
      <c r="I1697" t="s">
        <v>42</v>
      </c>
      <c r="J1697" t="s">
        <v>43</v>
      </c>
      <c r="K1697">
        <v>3000</v>
      </c>
      <c r="L1697" t="s">
        <v>44</v>
      </c>
      <c r="M1697">
        <v>6000</v>
      </c>
      <c r="N1697" t="s">
        <v>19</v>
      </c>
      <c r="O1697">
        <v>0</v>
      </c>
      <c r="P1697">
        <v>6000</v>
      </c>
      <c r="Q1697" t="s">
        <v>62</v>
      </c>
    </row>
    <row r="1698" spans="1:17">
      <c r="A1698">
        <v>1697</v>
      </c>
      <c r="B1698">
        <v>633</v>
      </c>
      <c r="C1698" s="12">
        <v>44767</v>
      </c>
      <c r="D1698">
        <v>10</v>
      </c>
      <c r="E1698">
        <v>24</v>
      </c>
      <c r="F1698">
        <v>1</v>
      </c>
      <c r="G1698" t="s">
        <v>14</v>
      </c>
      <c r="H1698" t="s">
        <v>20</v>
      </c>
      <c r="I1698" t="s">
        <v>50</v>
      </c>
      <c r="J1698" t="s">
        <v>43</v>
      </c>
      <c r="K1698">
        <v>3000</v>
      </c>
      <c r="L1698" t="s">
        <v>44</v>
      </c>
      <c r="M1698">
        <v>3000</v>
      </c>
      <c r="N1698" t="s">
        <v>56</v>
      </c>
      <c r="O1698">
        <v>150</v>
      </c>
      <c r="P1698">
        <v>2850</v>
      </c>
      <c r="Q1698" t="s">
        <v>60</v>
      </c>
    </row>
    <row r="1699" spans="1:17">
      <c r="A1699">
        <v>1698</v>
      </c>
      <c r="B1699">
        <v>695</v>
      </c>
      <c r="C1699" s="12">
        <v>44672</v>
      </c>
      <c r="D1699">
        <v>13</v>
      </c>
      <c r="E1699">
        <v>23</v>
      </c>
      <c r="F1699">
        <v>1</v>
      </c>
      <c r="G1699" t="s">
        <v>14</v>
      </c>
      <c r="H1699" t="s">
        <v>15</v>
      </c>
      <c r="I1699" t="s">
        <v>49</v>
      </c>
      <c r="J1699" t="s">
        <v>43</v>
      </c>
      <c r="K1699">
        <v>3000</v>
      </c>
      <c r="L1699" t="s">
        <v>44</v>
      </c>
      <c r="M1699">
        <v>3000</v>
      </c>
      <c r="N1699" t="s">
        <v>56</v>
      </c>
      <c r="O1699">
        <v>150</v>
      </c>
      <c r="P1699">
        <v>2850</v>
      </c>
      <c r="Q1699" t="s">
        <v>57</v>
      </c>
    </row>
    <row r="1700" spans="1:17">
      <c r="A1700">
        <v>1699</v>
      </c>
      <c r="B1700">
        <v>940</v>
      </c>
      <c r="C1700" s="12">
        <v>44564</v>
      </c>
      <c r="D1700">
        <v>17</v>
      </c>
      <c r="E1700">
        <v>23</v>
      </c>
      <c r="F1700">
        <v>1</v>
      </c>
      <c r="G1700" t="s">
        <v>30</v>
      </c>
      <c r="H1700" t="s">
        <v>15</v>
      </c>
      <c r="I1700" t="s">
        <v>49</v>
      </c>
      <c r="J1700" t="s">
        <v>43</v>
      </c>
      <c r="K1700">
        <v>3000</v>
      </c>
      <c r="L1700" t="s">
        <v>44</v>
      </c>
      <c r="M1700">
        <v>3000</v>
      </c>
      <c r="N1700" t="s">
        <v>56</v>
      </c>
      <c r="O1700">
        <v>150</v>
      </c>
      <c r="P1700">
        <v>2850</v>
      </c>
      <c r="Q1700" t="s">
        <v>62</v>
      </c>
    </row>
    <row r="1701" spans="1:17">
      <c r="A1701">
        <v>1700</v>
      </c>
      <c r="B1701">
        <v>749</v>
      </c>
      <c r="C1701" s="12">
        <v>44688</v>
      </c>
      <c r="D1701">
        <v>81</v>
      </c>
      <c r="E1701">
        <v>24</v>
      </c>
      <c r="F1701">
        <v>1</v>
      </c>
      <c r="G1701" t="s">
        <v>45</v>
      </c>
      <c r="H1701" t="s">
        <v>15</v>
      </c>
      <c r="I1701" t="s">
        <v>50</v>
      </c>
      <c r="J1701" t="s">
        <v>43</v>
      </c>
      <c r="K1701">
        <v>3000</v>
      </c>
      <c r="L1701" t="s">
        <v>44</v>
      </c>
      <c r="M1701">
        <v>3000</v>
      </c>
      <c r="N1701" t="s">
        <v>56</v>
      </c>
      <c r="O1701">
        <v>150</v>
      </c>
      <c r="P1701">
        <v>2850</v>
      </c>
      <c r="Q1701" t="s">
        <v>64</v>
      </c>
    </row>
    <row r="1702" spans="1:17">
      <c r="A1702">
        <v>1701</v>
      </c>
      <c r="B1702">
        <v>1448</v>
      </c>
      <c r="C1702" s="12">
        <v>44781</v>
      </c>
      <c r="D1702">
        <v>72</v>
      </c>
      <c r="E1702">
        <v>23</v>
      </c>
      <c r="F1702">
        <v>1</v>
      </c>
      <c r="G1702" t="s">
        <v>14</v>
      </c>
      <c r="H1702" t="s">
        <v>20</v>
      </c>
      <c r="I1702" t="s">
        <v>49</v>
      </c>
      <c r="J1702" t="s">
        <v>43</v>
      </c>
      <c r="K1702">
        <v>3000</v>
      </c>
      <c r="L1702" t="s">
        <v>44</v>
      </c>
      <c r="M1702">
        <v>3000</v>
      </c>
      <c r="N1702" t="s">
        <v>56</v>
      </c>
      <c r="O1702">
        <v>150</v>
      </c>
      <c r="P1702">
        <v>2850</v>
      </c>
      <c r="Q1702" t="s">
        <v>58</v>
      </c>
    </row>
    <row r="1703" spans="1:17">
      <c r="A1703">
        <v>1702</v>
      </c>
      <c r="B1703">
        <v>283</v>
      </c>
      <c r="C1703" s="12">
        <v>44684</v>
      </c>
      <c r="D1703">
        <v>24</v>
      </c>
      <c r="E1703">
        <v>24</v>
      </c>
      <c r="F1703">
        <v>2</v>
      </c>
      <c r="G1703" t="s">
        <v>19</v>
      </c>
      <c r="H1703" t="s">
        <v>20</v>
      </c>
      <c r="I1703" t="s">
        <v>50</v>
      </c>
      <c r="J1703" t="s">
        <v>43</v>
      </c>
      <c r="K1703">
        <v>3000</v>
      </c>
      <c r="L1703" t="s">
        <v>44</v>
      </c>
      <c r="M1703">
        <v>6000</v>
      </c>
      <c r="N1703" t="s">
        <v>19</v>
      </c>
      <c r="O1703">
        <v>0</v>
      </c>
      <c r="P1703">
        <v>6000</v>
      </c>
      <c r="Q1703" t="s">
        <v>64</v>
      </c>
    </row>
    <row r="1704" spans="1:17">
      <c r="A1704">
        <v>1703</v>
      </c>
      <c r="B1704">
        <v>725</v>
      </c>
      <c r="C1704" s="12">
        <v>44725</v>
      </c>
      <c r="D1704">
        <v>40</v>
      </c>
      <c r="E1704">
        <v>23</v>
      </c>
      <c r="F1704">
        <v>2</v>
      </c>
      <c r="G1704" t="s">
        <v>33</v>
      </c>
      <c r="H1704" t="s">
        <v>20</v>
      </c>
      <c r="I1704" t="s">
        <v>49</v>
      </c>
      <c r="J1704" t="s">
        <v>43</v>
      </c>
      <c r="K1704">
        <v>3000</v>
      </c>
      <c r="L1704" t="s">
        <v>44</v>
      </c>
      <c r="M1704">
        <v>6000</v>
      </c>
      <c r="N1704" t="s">
        <v>56</v>
      </c>
      <c r="O1704">
        <v>300</v>
      </c>
      <c r="P1704">
        <v>5700</v>
      </c>
      <c r="Q1704" t="s">
        <v>63</v>
      </c>
    </row>
    <row r="1705" spans="1:17">
      <c r="A1705">
        <v>1704</v>
      </c>
      <c r="B1705">
        <v>801</v>
      </c>
      <c r="C1705" s="12">
        <v>44628</v>
      </c>
      <c r="D1705">
        <v>29</v>
      </c>
      <c r="E1705">
        <v>24</v>
      </c>
      <c r="F1705">
        <v>1</v>
      </c>
      <c r="G1705" t="s">
        <v>30</v>
      </c>
      <c r="H1705" t="s">
        <v>15</v>
      </c>
      <c r="I1705" t="s">
        <v>50</v>
      </c>
      <c r="J1705" t="s">
        <v>43</v>
      </c>
      <c r="K1705">
        <v>3000</v>
      </c>
      <c r="L1705" t="s">
        <v>44</v>
      </c>
      <c r="M1705">
        <v>3000</v>
      </c>
      <c r="N1705" t="s">
        <v>56</v>
      </c>
      <c r="O1705">
        <v>150</v>
      </c>
      <c r="P1705">
        <v>2850</v>
      </c>
      <c r="Q1705" t="s">
        <v>59</v>
      </c>
    </row>
    <row r="1706" spans="1:17">
      <c r="A1706">
        <v>1705</v>
      </c>
      <c r="B1706">
        <v>1138</v>
      </c>
      <c r="C1706" s="12">
        <v>44642</v>
      </c>
      <c r="D1706">
        <v>56</v>
      </c>
      <c r="E1706">
        <v>24</v>
      </c>
      <c r="F1706">
        <v>2</v>
      </c>
      <c r="G1706" t="s">
        <v>14</v>
      </c>
      <c r="H1706" t="s">
        <v>20</v>
      </c>
      <c r="I1706" t="s">
        <v>50</v>
      </c>
      <c r="J1706" t="s">
        <v>43</v>
      </c>
      <c r="K1706">
        <v>3000</v>
      </c>
      <c r="L1706" t="s">
        <v>44</v>
      </c>
      <c r="M1706">
        <v>6000</v>
      </c>
      <c r="N1706" t="s">
        <v>56</v>
      </c>
      <c r="O1706">
        <v>300</v>
      </c>
      <c r="P1706">
        <v>5700</v>
      </c>
      <c r="Q1706" t="s">
        <v>59</v>
      </c>
    </row>
    <row r="1707" spans="1:17">
      <c r="A1707">
        <v>1706</v>
      </c>
      <c r="B1707">
        <v>357</v>
      </c>
      <c r="C1707" s="12">
        <v>44787</v>
      </c>
      <c r="D1707">
        <v>4</v>
      </c>
      <c r="E1707">
        <v>24</v>
      </c>
      <c r="F1707">
        <v>2</v>
      </c>
      <c r="G1707" t="s">
        <v>30</v>
      </c>
      <c r="H1707" t="s">
        <v>15</v>
      </c>
      <c r="I1707" t="s">
        <v>50</v>
      </c>
      <c r="J1707" t="s">
        <v>43</v>
      </c>
      <c r="K1707">
        <v>3000</v>
      </c>
      <c r="L1707" t="s">
        <v>44</v>
      </c>
      <c r="M1707">
        <v>6000</v>
      </c>
      <c r="N1707" t="s">
        <v>56</v>
      </c>
      <c r="O1707">
        <v>300</v>
      </c>
      <c r="P1707">
        <v>5700</v>
      </c>
      <c r="Q1707" t="s">
        <v>58</v>
      </c>
    </row>
    <row r="1708" spans="1:17">
      <c r="A1708">
        <v>1707</v>
      </c>
      <c r="B1708">
        <v>463</v>
      </c>
      <c r="C1708" s="12">
        <v>44682</v>
      </c>
      <c r="D1708">
        <v>6</v>
      </c>
      <c r="E1708">
        <v>19</v>
      </c>
      <c r="F1708">
        <v>1</v>
      </c>
      <c r="G1708" t="s">
        <v>14</v>
      </c>
      <c r="H1708" t="s">
        <v>20</v>
      </c>
      <c r="I1708" t="s">
        <v>42</v>
      </c>
      <c r="J1708" t="s">
        <v>43</v>
      </c>
      <c r="K1708">
        <v>3000</v>
      </c>
      <c r="L1708" t="s">
        <v>44</v>
      </c>
      <c r="M1708">
        <v>3000</v>
      </c>
      <c r="N1708" t="s">
        <v>56</v>
      </c>
      <c r="O1708">
        <v>150</v>
      </c>
      <c r="P1708">
        <v>2850</v>
      </c>
      <c r="Q1708" t="s">
        <v>64</v>
      </c>
    </row>
    <row r="1709" spans="1:17">
      <c r="A1709">
        <v>1708</v>
      </c>
      <c r="B1709">
        <v>803</v>
      </c>
      <c r="C1709" s="12">
        <v>44788</v>
      </c>
      <c r="D1709">
        <v>14</v>
      </c>
      <c r="E1709">
        <v>19</v>
      </c>
      <c r="F1709">
        <v>2</v>
      </c>
      <c r="G1709" t="s">
        <v>45</v>
      </c>
      <c r="H1709" t="s">
        <v>15</v>
      </c>
      <c r="I1709" t="s">
        <v>42</v>
      </c>
      <c r="J1709" t="s">
        <v>43</v>
      </c>
      <c r="K1709">
        <v>3000</v>
      </c>
      <c r="L1709" t="s">
        <v>44</v>
      </c>
      <c r="M1709">
        <v>6000</v>
      </c>
      <c r="N1709" t="s">
        <v>56</v>
      </c>
      <c r="O1709">
        <v>300</v>
      </c>
      <c r="P1709">
        <v>5700</v>
      </c>
      <c r="Q1709" t="s">
        <v>58</v>
      </c>
    </row>
    <row r="1710" spans="1:17">
      <c r="A1710">
        <v>1709</v>
      </c>
      <c r="B1710">
        <v>995</v>
      </c>
      <c r="C1710" s="12">
        <v>44676</v>
      </c>
      <c r="D1710">
        <v>1</v>
      </c>
      <c r="E1710">
        <v>20</v>
      </c>
      <c r="F1710">
        <v>1</v>
      </c>
      <c r="G1710" t="s">
        <v>45</v>
      </c>
      <c r="H1710" t="s">
        <v>20</v>
      </c>
      <c r="I1710" t="s">
        <v>46</v>
      </c>
      <c r="J1710" t="s">
        <v>43</v>
      </c>
      <c r="K1710">
        <v>3000</v>
      </c>
      <c r="L1710" t="s">
        <v>44</v>
      </c>
      <c r="M1710">
        <v>3000</v>
      </c>
      <c r="N1710" t="s">
        <v>56</v>
      </c>
      <c r="O1710">
        <v>150</v>
      </c>
      <c r="P1710">
        <v>2850</v>
      </c>
      <c r="Q1710" t="s">
        <v>57</v>
      </c>
    </row>
    <row r="1711" spans="1:17">
      <c r="A1711">
        <v>1710</v>
      </c>
      <c r="B1711">
        <v>875</v>
      </c>
      <c r="C1711" s="12">
        <v>44594</v>
      </c>
      <c r="D1711">
        <v>41</v>
      </c>
      <c r="E1711">
        <v>22</v>
      </c>
      <c r="F1711">
        <v>1</v>
      </c>
      <c r="G1711" t="s">
        <v>22</v>
      </c>
      <c r="H1711" t="s">
        <v>20</v>
      </c>
      <c r="I1711" t="s">
        <v>48</v>
      </c>
      <c r="J1711" t="s">
        <v>43</v>
      </c>
      <c r="K1711">
        <v>3000</v>
      </c>
      <c r="L1711" t="s">
        <v>44</v>
      </c>
      <c r="M1711">
        <v>3000</v>
      </c>
      <c r="N1711" t="s">
        <v>56</v>
      </c>
      <c r="O1711">
        <v>150</v>
      </c>
      <c r="P1711">
        <v>2850</v>
      </c>
      <c r="Q1711" t="s">
        <v>61</v>
      </c>
    </row>
    <row r="1712" spans="1:17">
      <c r="A1712">
        <v>1711</v>
      </c>
      <c r="B1712">
        <v>1200</v>
      </c>
      <c r="C1712" s="12">
        <v>44579</v>
      </c>
      <c r="D1712">
        <v>66</v>
      </c>
      <c r="E1712">
        <v>20</v>
      </c>
      <c r="F1712">
        <v>1</v>
      </c>
      <c r="G1712" t="s">
        <v>14</v>
      </c>
      <c r="H1712" t="s">
        <v>20</v>
      </c>
      <c r="I1712" t="s">
        <v>46</v>
      </c>
      <c r="J1712" t="s">
        <v>43</v>
      </c>
      <c r="K1712">
        <v>3000</v>
      </c>
      <c r="L1712" t="s">
        <v>44</v>
      </c>
      <c r="M1712">
        <v>3000</v>
      </c>
      <c r="N1712" t="s">
        <v>56</v>
      </c>
      <c r="O1712">
        <v>150</v>
      </c>
      <c r="P1712">
        <v>2850</v>
      </c>
      <c r="Q1712" t="s">
        <v>62</v>
      </c>
    </row>
    <row r="1713" spans="1:17">
      <c r="A1713">
        <v>1712</v>
      </c>
      <c r="B1713">
        <v>102</v>
      </c>
      <c r="C1713" s="12">
        <v>44642</v>
      </c>
      <c r="D1713">
        <v>74</v>
      </c>
      <c r="E1713">
        <v>22</v>
      </c>
      <c r="F1713">
        <v>1</v>
      </c>
      <c r="G1713" t="s">
        <v>14</v>
      </c>
      <c r="H1713" t="s">
        <v>15</v>
      </c>
      <c r="I1713" t="s">
        <v>48</v>
      </c>
      <c r="J1713" t="s">
        <v>43</v>
      </c>
      <c r="K1713">
        <v>3000</v>
      </c>
      <c r="L1713" t="s">
        <v>44</v>
      </c>
      <c r="M1713">
        <v>3000</v>
      </c>
      <c r="N1713" t="s">
        <v>56</v>
      </c>
      <c r="O1713">
        <v>150</v>
      </c>
      <c r="P1713">
        <v>2850</v>
      </c>
      <c r="Q1713" t="s">
        <v>59</v>
      </c>
    </row>
    <row r="1714" spans="1:17">
      <c r="A1714">
        <v>1713</v>
      </c>
      <c r="B1714">
        <v>756</v>
      </c>
      <c r="C1714" s="12">
        <v>44676</v>
      </c>
      <c r="D1714">
        <v>40</v>
      </c>
      <c r="E1714">
        <v>24</v>
      </c>
      <c r="F1714">
        <v>1</v>
      </c>
      <c r="G1714" t="s">
        <v>33</v>
      </c>
      <c r="H1714" t="s">
        <v>15</v>
      </c>
      <c r="I1714" t="s">
        <v>50</v>
      </c>
      <c r="J1714" t="s">
        <v>43</v>
      </c>
      <c r="K1714">
        <v>3000</v>
      </c>
      <c r="L1714" t="s">
        <v>44</v>
      </c>
      <c r="M1714">
        <v>3000</v>
      </c>
      <c r="N1714" t="s">
        <v>56</v>
      </c>
      <c r="O1714">
        <v>150</v>
      </c>
      <c r="P1714">
        <v>2850</v>
      </c>
      <c r="Q1714" t="s">
        <v>57</v>
      </c>
    </row>
    <row r="1715" spans="1:17">
      <c r="A1715">
        <v>1714</v>
      </c>
      <c r="B1715">
        <v>1285</v>
      </c>
      <c r="C1715" s="12">
        <v>44803</v>
      </c>
      <c r="D1715">
        <v>87</v>
      </c>
      <c r="E1715">
        <v>19</v>
      </c>
      <c r="F1715">
        <v>1</v>
      </c>
      <c r="G1715" t="s">
        <v>45</v>
      </c>
      <c r="H1715" t="s">
        <v>15</v>
      </c>
      <c r="I1715" t="s">
        <v>42</v>
      </c>
      <c r="J1715" t="s">
        <v>43</v>
      </c>
      <c r="K1715">
        <v>3000</v>
      </c>
      <c r="L1715" t="s">
        <v>44</v>
      </c>
      <c r="M1715">
        <v>3000</v>
      </c>
      <c r="N1715" t="s">
        <v>56</v>
      </c>
      <c r="O1715">
        <v>150</v>
      </c>
      <c r="P1715">
        <v>2850</v>
      </c>
      <c r="Q1715" t="s">
        <v>58</v>
      </c>
    </row>
    <row r="1716" spans="1:17">
      <c r="A1716">
        <v>1715</v>
      </c>
      <c r="B1716">
        <v>1369</v>
      </c>
      <c r="C1716" s="12">
        <v>44718</v>
      </c>
      <c r="D1716">
        <v>69</v>
      </c>
      <c r="E1716">
        <v>22</v>
      </c>
      <c r="F1716">
        <v>2</v>
      </c>
      <c r="G1716" t="s">
        <v>14</v>
      </c>
      <c r="H1716" t="s">
        <v>15</v>
      </c>
      <c r="I1716" t="s">
        <v>48</v>
      </c>
      <c r="J1716" t="s">
        <v>43</v>
      </c>
      <c r="K1716">
        <v>3000</v>
      </c>
      <c r="L1716" t="s">
        <v>44</v>
      </c>
      <c r="M1716">
        <v>6000</v>
      </c>
      <c r="N1716" t="s">
        <v>56</v>
      </c>
      <c r="O1716">
        <v>300</v>
      </c>
      <c r="P1716">
        <v>5700</v>
      </c>
      <c r="Q1716" t="s">
        <v>63</v>
      </c>
    </row>
    <row r="1717" spans="1:17">
      <c r="A1717">
        <v>1716</v>
      </c>
      <c r="B1717">
        <v>525</v>
      </c>
      <c r="C1717" s="12">
        <v>44675</v>
      </c>
      <c r="D1717">
        <v>56</v>
      </c>
      <c r="E1717">
        <v>19</v>
      </c>
      <c r="F1717">
        <v>2</v>
      </c>
      <c r="G1717" t="s">
        <v>45</v>
      </c>
      <c r="H1717" t="s">
        <v>15</v>
      </c>
      <c r="I1717" t="s">
        <v>42</v>
      </c>
      <c r="J1717" t="s">
        <v>43</v>
      </c>
      <c r="K1717">
        <v>3000</v>
      </c>
      <c r="L1717" t="s">
        <v>44</v>
      </c>
      <c r="M1717">
        <v>6000</v>
      </c>
      <c r="N1717" t="s">
        <v>56</v>
      </c>
      <c r="O1717">
        <v>300</v>
      </c>
      <c r="P1717">
        <v>5700</v>
      </c>
      <c r="Q1717" t="s">
        <v>57</v>
      </c>
    </row>
    <row r="1718" spans="1:17">
      <c r="A1718">
        <v>1717</v>
      </c>
      <c r="B1718">
        <v>927</v>
      </c>
      <c r="C1718" s="12">
        <v>44748</v>
      </c>
      <c r="D1718">
        <v>89</v>
      </c>
      <c r="E1718">
        <v>22</v>
      </c>
      <c r="F1718">
        <v>1</v>
      </c>
      <c r="G1718" t="s">
        <v>22</v>
      </c>
      <c r="H1718" t="s">
        <v>15</v>
      </c>
      <c r="I1718" t="s">
        <v>48</v>
      </c>
      <c r="J1718" t="s">
        <v>43</v>
      </c>
      <c r="K1718">
        <v>3000</v>
      </c>
      <c r="L1718" t="s">
        <v>44</v>
      </c>
      <c r="M1718">
        <v>3000</v>
      </c>
      <c r="N1718" t="s">
        <v>56</v>
      </c>
      <c r="O1718">
        <v>150</v>
      </c>
      <c r="P1718">
        <v>2850</v>
      </c>
      <c r="Q1718" t="s">
        <v>60</v>
      </c>
    </row>
    <row r="1719" spans="1:17">
      <c r="A1719">
        <v>1718</v>
      </c>
      <c r="B1719">
        <v>1025</v>
      </c>
      <c r="C1719" s="12">
        <v>44601</v>
      </c>
      <c r="D1719">
        <v>46</v>
      </c>
      <c r="E1719">
        <v>23</v>
      </c>
      <c r="F1719">
        <v>2</v>
      </c>
      <c r="G1719" t="s">
        <v>30</v>
      </c>
      <c r="H1719" t="s">
        <v>15</v>
      </c>
      <c r="I1719" t="s">
        <v>49</v>
      </c>
      <c r="J1719" t="s">
        <v>43</v>
      </c>
      <c r="K1719">
        <v>3000</v>
      </c>
      <c r="L1719" t="s">
        <v>44</v>
      </c>
      <c r="M1719">
        <v>6000</v>
      </c>
      <c r="N1719" t="s">
        <v>56</v>
      </c>
      <c r="O1719">
        <v>300</v>
      </c>
      <c r="P1719">
        <v>5700</v>
      </c>
      <c r="Q1719" t="s">
        <v>61</v>
      </c>
    </row>
    <row r="1720" spans="1:17">
      <c r="A1720">
        <v>1719</v>
      </c>
      <c r="B1720">
        <v>771</v>
      </c>
      <c r="C1720" s="12">
        <v>44588</v>
      </c>
      <c r="D1720">
        <v>43</v>
      </c>
      <c r="E1720">
        <v>23</v>
      </c>
      <c r="F1720">
        <v>1</v>
      </c>
      <c r="G1720" t="s">
        <v>45</v>
      </c>
      <c r="H1720" t="s">
        <v>15</v>
      </c>
      <c r="I1720" t="s">
        <v>49</v>
      </c>
      <c r="J1720" t="s">
        <v>43</v>
      </c>
      <c r="K1720">
        <v>3000</v>
      </c>
      <c r="L1720" t="s">
        <v>44</v>
      </c>
      <c r="M1720">
        <v>3000</v>
      </c>
      <c r="N1720" t="s">
        <v>56</v>
      </c>
      <c r="O1720">
        <v>150</v>
      </c>
      <c r="P1720">
        <v>2850</v>
      </c>
      <c r="Q1720" t="s">
        <v>62</v>
      </c>
    </row>
    <row r="1721" spans="1:17">
      <c r="A1721">
        <v>1720</v>
      </c>
      <c r="B1721">
        <v>789</v>
      </c>
      <c r="C1721" s="12">
        <v>44698</v>
      </c>
      <c r="D1721">
        <v>32</v>
      </c>
      <c r="E1721">
        <v>20</v>
      </c>
      <c r="F1721">
        <v>1</v>
      </c>
      <c r="G1721" t="s">
        <v>14</v>
      </c>
      <c r="H1721" t="s">
        <v>15</v>
      </c>
      <c r="I1721" t="s">
        <v>46</v>
      </c>
      <c r="J1721" t="s">
        <v>43</v>
      </c>
      <c r="K1721">
        <v>3000</v>
      </c>
      <c r="L1721" t="s">
        <v>44</v>
      </c>
      <c r="M1721">
        <v>3000</v>
      </c>
      <c r="N1721" t="s">
        <v>56</v>
      </c>
      <c r="O1721">
        <v>150</v>
      </c>
      <c r="P1721">
        <v>2850</v>
      </c>
      <c r="Q1721" t="s">
        <v>64</v>
      </c>
    </row>
    <row r="1722" spans="1:17">
      <c r="A1722">
        <v>1721</v>
      </c>
      <c r="B1722">
        <v>293</v>
      </c>
      <c r="C1722" s="12">
        <v>44623</v>
      </c>
      <c r="D1722">
        <v>79</v>
      </c>
      <c r="E1722">
        <v>19</v>
      </c>
      <c r="F1722">
        <v>2</v>
      </c>
      <c r="G1722" t="s">
        <v>19</v>
      </c>
      <c r="H1722" t="s">
        <v>20</v>
      </c>
      <c r="I1722" t="s">
        <v>42</v>
      </c>
      <c r="J1722" t="s">
        <v>43</v>
      </c>
      <c r="K1722">
        <v>3000</v>
      </c>
      <c r="L1722" t="s">
        <v>44</v>
      </c>
      <c r="M1722">
        <v>6000</v>
      </c>
      <c r="N1722" t="s">
        <v>19</v>
      </c>
      <c r="O1722">
        <v>0</v>
      </c>
      <c r="P1722">
        <v>6000</v>
      </c>
      <c r="Q1722" t="s">
        <v>59</v>
      </c>
    </row>
    <row r="1723" spans="1:17">
      <c r="A1723">
        <v>1722</v>
      </c>
      <c r="B1723">
        <v>1076</v>
      </c>
      <c r="C1723" s="12">
        <v>44776</v>
      </c>
      <c r="D1723">
        <v>4</v>
      </c>
      <c r="E1723">
        <v>23</v>
      </c>
      <c r="F1723">
        <v>2</v>
      </c>
      <c r="G1723" t="s">
        <v>14</v>
      </c>
      <c r="H1723" t="s">
        <v>20</v>
      </c>
      <c r="I1723" t="s">
        <v>49</v>
      </c>
      <c r="J1723" t="s">
        <v>43</v>
      </c>
      <c r="K1723">
        <v>3000</v>
      </c>
      <c r="L1723" t="s">
        <v>44</v>
      </c>
      <c r="M1723">
        <v>6000</v>
      </c>
      <c r="N1723" t="s">
        <v>56</v>
      </c>
      <c r="O1723">
        <v>300</v>
      </c>
      <c r="P1723">
        <v>5700</v>
      </c>
      <c r="Q1723" t="s">
        <v>58</v>
      </c>
    </row>
    <row r="1724" spans="1:17">
      <c r="A1724">
        <v>1723</v>
      </c>
      <c r="B1724">
        <v>1045</v>
      </c>
      <c r="C1724" s="12">
        <v>44783</v>
      </c>
      <c r="D1724">
        <v>29</v>
      </c>
      <c r="E1724">
        <v>23</v>
      </c>
      <c r="F1724">
        <v>2</v>
      </c>
      <c r="G1724" t="s">
        <v>19</v>
      </c>
      <c r="H1724" t="s">
        <v>15</v>
      </c>
      <c r="I1724" t="s">
        <v>49</v>
      </c>
      <c r="J1724" t="s">
        <v>43</v>
      </c>
      <c r="K1724">
        <v>3000</v>
      </c>
      <c r="L1724" t="s">
        <v>44</v>
      </c>
      <c r="M1724">
        <v>6000</v>
      </c>
      <c r="N1724" t="s">
        <v>19</v>
      </c>
      <c r="O1724">
        <v>0</v>
      </c>
      <c r="P1724">
        <v>6000</v>
      </c>
      <c r="Q1724" t="s">
        <v>58</v>
      </c>
    </row>
    <row r="1725" spans="1:17">
      <c r="A1725">
        <v>1724</v>
      </c>
      <c r="B1725">
        <v>1044</v>
      </c>
      <c r="C1725" s="12">
        <v>44566</v>
      </c>
      <c r="D1725">
        <v>60</v>
      </c>
      <c r="E1725">
        <v>20</v>
      </c>
      <c r="F1725">
        <v>1</v>
      </c>
      <c r="G1725" t="s">
        <v>33</v>
      </c>
      <c r="H1725" t="s">
        <v>15</v>
      </c>
      <c r="I1725" t="s">
        <v>46</v>
      </c>
      <c r="J1725" t="s">
        <v>43</v>
      </c>
      <c r="K1725">
        <v>3000</v>
      </c>
      <c r="L1725" t="s">
        <v>44</v>
      </c>
      <c r="M1725">
        <v>3000</v>
      </c>
      <c r="N1725" t="s">
        <v>56</v>
      </c>
      <c r="O1725">
        <v>150</v>
      </c>
      <c r="P1725">
        <v>2850</v>
      </c>
      <c r="Q1725" t="s">
        <v>62</v>
      </c>
    </row>
    <row r="1726" spans="1:17">
      <c r="A1726">
        <v>1725</v>
      </c>
      <c r="B1726">
        <v>382</v>
      </c>
      <c r="C1726" s="12">
        <v>44686</v>
      </c>
      <c r="D1726">
        <v>56</v>
      </c>
      <c r="E1726">
        <v>20</v>
      </c>
      <c r="F1726">
        <v>1</v>
      </c>
      <c r="G1726" t="s">
        <v>22</v>
      </c>
      <c r="H1726" t="s">
        <v>15</v>
      </c>
      <c r="I1726" t="s">
        <v>46</v>
      </c>
      <c r="J1726" t="s">
        <v>43</v>
      </c>
      <c r="K1726">
        <v>3000</v>
      </c>
      <c r="L1726" t="s">
        <v>44</v>
      </c>
      <c r="M1726">
        <v>3000</v>
      </c>
      <c r="N1726" t="s">
        <v>56</v>
      </c>
      <c r="O1726">
        <v>150</v>
      </c>
      <c r="P1726">
        <v>2850</v>
      </c>
      <c r="Q1726" t="s">
        <v>64</v>
      </c>
    </row>
    <row r="1727" spans="1:17">
      <c r="A1727">
        <v>1726</v>
      </c>
      <c r="B1727">
        <v>1476</v>
      </c>
      <c r="C1727" s="12">
        <v>44652</v>
      </c>
      <c r="D1727">
        <v>70</v>
      </c>
      <c r="E1727">
        <v>24</v>
      </c>
      <c r="F1727">
        <v>2</v>
      </c>
      <c r="G1727" t="s">
        <v>30</v>
      </c>
      <c r="H1727" t="s">
        <v>15</v>
      </c>
      <c r="I1727" t="s">
        <v>50</v>
      </c>
      <c r="J1727" t="s">
        <v>43</v>
      </c>
      <c r="K1727">
        <v>3000</v>
      </c>
      <c r="L1727" t="s">
        <v>44</v>
      </c>
      <c r="M1727">
        <v>6000</v>
      </c>
      <c r="N1727" t="s">
        <v>56</v>
      </c>
      <c r="O1727">
        <v>300</v>
      </c>
      <c r="P1727">
        <v>5700</v>
      </c>
      <c r="Q1727" t="s">
        <v>57</v>
      </c>
    </row>
    <row r="1728" spans="1:17">
      <c r="A1728">
        <v>1727</v>
      </c>
      <c r="B1728">
        <v>317</v>
      </c>
      <c r="C1728" s="12">
        <v>44596</v>
      </c>
      <c r="D1728">
        <v>22</v>
      </c>
      <c r="E1728">
        <v>24</v>
      </c>
      <c r="F1728">
        <v>2</v>
      </c>
      <c r="G1728" t="s">
        <v>30</v>
      </c>
      <c r="H1728" t="s">
        <v>15</v>
      </c>
      <c r="I1728" t="s">
        <v>50</v>
      </c>
      <c r="J1728" t="s">
        <v>43</v>
      </c>
      <c r="K1728">
        <v>3000</v>
      </c>
      <c r="L1728" t="s">
        <v>44</v>
      </c>
      <c r="M1728">
        <v>6000</v>
      </c>
      <c r="N1728" t="s">
        <v>56</v>
      </c>
      <c r="O1728">
        <v>300</v>
      </c>
      <c r="P1728">
        <v>5700</v>
      </c>
      <c r="Q1728" t="s">
        <v>61</v>
      </c>
    </row>
    <row r="1729" spans="1:17">
      <c r="A1729">
        <v>1728</v>
      </c>
      <c r="B1729">
        <v>1349</v>
      </c>
      <c r="C1729" s="12">
        <v>44589</v>
      </c>
      <c r="D1729">
        <v>91</v>
      </c>
      <c r="E1729">
        <v>20</v>
      </c>
      <c r="F1729">
        <v>1</v>
      </c>
      <c r="G1729" t="s">
        <v>45</v>
      </c>
      <c r="H1729" t="s">
        <v>20</v>
      </c>
      <c r="I1729" t="s">
        <v>46</v>
      </c>
      <c r="J1729" t="s">
        <v>43</v>
      </c>
      <c r="K1729">
        <v>3000</v>
      </c>
      <c r="L1729" t="s">
        <v>44</v>
      </c>
      <c r="M1729">
        <v>3000</v>
      </c>
      <c r="N1729" t="s">
        <v>56</v>
      </c>
      <c r="O1729">
        <v>150</v>
      </c>
      <c r="P1729">
        <v>2850</v>
      </c>
      <c r="Q1729" t="s">
        <v>62</v>
      </c>
    </row>
    <row r="1730" spans="1:17">
      <c r="A1730">
        <v>1729</v>
      </c>
      <c r="B1730">
        <v>634</v>
      </c>
      <c r="C1730" s="12">
        <v>44707</v>
      </c>
      <c r="D1730">
        <v>31</v>
      </c>
      <c r="E1730">
        <v>24</v>
      </c>
      <c r="F1730">
        <v>2</v>
      </c>
      <c r="G1730" t="s">
        <v>33</v>
      </c>
      <c r="H1730" t="s">
        <v>20</v>
      </c>
      <c r="I1730" t="s">
        <v>50</v>
      </c>
      <c r="J1730" t="s">
        <v>43</v>
      </c>
      <c r="K1730">
        <v>3000</v>
      </c>
      <c r="L1730" t="s">
        <v>44</v>
      </c>
      <c r="M1730">
        <v>6000</v>
      </c>
      <c r="N1730" t="s">
        <v>56</v>
      </c>
      <c r="O1730">
        <v>300</v>
      </c>
      <c r="P1730">
        <v>5700</v>
      </c>
      <c r="Q1730" t="s">
        <v>64</v>
      </c>
    </row>
    <row r="1731" spans="1:17">
      <c r="A1731">
        <v>1730</v>
      </c>
      <c r="B1731">
        <v>375</v>
      </c>
      <c r="C1731" s="12">
        <v>44658</v>
      </c>
      <c r="D1731">
        <v>80</v>
      </c>
      <c r="E1731">
        <v>19</v>
      </c>
      <c r="F1731">
        <v>2</v>
      </c>
      <c r="G1731" t="s">
        <v>45</v>
      </c>
      <c r="H1731" t="s">
        <v>15</v>
      </c>
      <c r="I1731" t="s">
        <v>42</v>
      </c>
      <c r="J1731" t="s">
        <v>43</v>
      </c>
      <c r="K1731">
        <v>3000</v>
      </c>
      <c r="L1731" t="s">
        <v>44</v>
      </c>
      <c r="M1731">
        <v>6000</v>
      </c>
      <c r="N1731" t="s">
        <v>56</v>
      </c>
      <c r="O1731">
        <v>300</v>
      </c>
      <c r="P1731">
        <v>5700</v>
      </c>
      <c r="Q1731" t="s">
        <v>57</v>
      </c>
    </row>
    <row r="1732" spans="1:17">
      <c r="A1732">
        <v>1731</v>
      </c>
      <c r="B1732">
        <v>5</v>
      </c>
      <c r="C1732" s="12">
        <v>44680</v>
      </c>
      <c r="D1732">
        <v>87</v>
      </c>
      <c r="E1732">
        <v>22</v>
      </c>
      <c r="F1732">
        <v>2</v>
      </c>
      <c r="G1732" t="s">
        <v>14</v>
      </c>
      <c r="H1732" t="s">
        <v>15</v>
      </c>
      <c r="I1732" t="s">
        <v>48</v>
      </c>
      <c r="J1732" t="s">
        <v>43</v>
      </c>
      <c r="K1732">
        <v>3000</v>
      </c>
      <c r="L1732" t="s">
        <v>44</v>
      </c>
      <c r="M1732">
        <v>6000</v>
      </c>
      <c r="N1732" t="s">
        <v>56</v>
      </c>
      <c r="O1732">
        <v>300</v>
      </c>
      <c r="P1732">
        <v>5700</v>
      </c>
      <c r="Q1732" t="s">
        <v>57</v>
      </c>
    </row>
    <row r="1733" spans="1:17">
      <c r="A1733">
        <v>1732</v>
      </c>
      <c r="B1733">
        <v>514</v>
      </c>
      <c r="C1733" s="12">
        <v>44654</v>
      </c>
      <c r="D1733">
        <v>74</v>
      </c>
      <c r="E1733">
        <v>22</v>
      </c>
      <c r="F1733">
        <v>1</v>
      </c>
      <c r="G1733" t="s">
        <v>19</v>
      </c>
      <c r="H1733" t="s">
        <v>20</v>
      </c>
      <c r="I1733" t="s">
        <v>48</v>
      </c>
      <c r="J1733" t="s">
        <v>43</v>
      </c>
      <c r="K1733">
        <v>3000</v>
      </c>
      <c r="L1733" t="s">
        <v>44</v>
      </c>
      <c r="M1733">
        <v>3000</v>
      </c>
      <c r="N1733" t="s">
        <v>19</v>
      </c>
      <c r="O1733">
        <v>0</v>
      </c>
      <c r="P1733">
        <v>3000</v>
      </c>
      <c r="Q1733" t="s">
        <v>57</v>
      </c>
    </row>
    <row r="1734" spans="1:17">
      <c r="A1734">
        <v>1733</v>
      </c>
      <c r="B1734">
        <v>707</v>
      </c>
      <c r="C1734" s="12">
        <v>44563</v>
      </c>
      <c r="D1734">
        <v>19</v>
      </c>
      <c r="E1734">
        <v>23</v>
      </c>
      <c r="F1734">
        <v>2</v>
      </c>
      <c r="G1734" t="s">
        <v>14</v>
      </c>
      <c r="H1734" t="s">
        <v>20</v>
      </c>
      <c r="I1734" t="s">
        <v>49</v>
      </c>
      <c r="J1734" t="s">
        <v>43</v>
      </c>
      <c r="K1734">
        <v>3000</v>
      </c>
      <c r="L1734" t="s">
        <v>44</v>
      </c>
      <c r="M1734">
        <v>6000</v>
      </c>
      <c r="N1734" t="s">
        <v>56</v>
      </c>
      <c r="O1734">
        <v>300</v>
      </c>
      <c r="P1734">
        <v>5700</v>
      </c>
      <c r="Q1734" t="s">
        <v>62</v>
      </c>
    </row>
    <row r="1735" spans="1:17">
      <c r="A1735">
        <v>1734</v>
      </c>
      <c r="B1735">
        <v>1034</v>
      </c>
      <c r="C1735" s="12">
        <v>44750</v>
      </c>
      <c r="D1735">
        <v>65</v>
      </c>
      <c r="E1735">
        <v>20</v>
      </c>
      <c r="F1735">
        <v>2</v>
      </c>
      <c r="G1735" t="s">
        <v>30</v>
      </c>
      <c r="H1735" t="s">
        <v>20</v>
      </c>
      <c r="I1735" t="s">
        <v>46</v>
      </c>
      <c r="J1735" t="s">
        <v>43</v>
      </c>
      <c r="K1735">
        <v>3000</v>
      </c>
      <c r="L1735" t="s">
        <v>44</v>
      </c>
      <c r="M1735">
        <v>6000</v>
      </c>
      <c r="N1735" t="s">
        <v>56</v>
      </c>
      <c r="O1735">
        <v>300</v>
      </c>
      <c r="P1735">
        <v>5700</v>
      </c>
      <c r="Q1735" t="s">
        <v>60</v>
      </c>
    </row>
    <row r="1736" spans="1:17">
      <c r="A1736">
        <v>1735</v>
      </c>
      <c r="B1736">
        <v>451</v>
      </c>
      <c r="C1736" s="12">
        <v>44715</v>
      </c>
      <c r="D1736">
        <v>35</v>
      </c>
      <c r="E1736">
        <v>22</v>
      </c>
      <c r="F1736">
        <v>2</v>
      </c>
      <c r="G1736" t="s">
        <v>45</v>
      </c>
      <c r="H1736" t="s">
        <v>15</v>
      </c>
      <c r="I1736" t="s">
        <v>48</v>
      </c>
      <c r="J1736" t="s">
        <v>43</v>
      </c>
      <c r="K1736">
        <v>3000</v>
      </c>
      <c r="L1736" t="s">
        <v>44</v>
      </c>
      <c r="M1736">
        <v>6000</v>
      </c>
      <c r="N1736" t="s">
        <v>56</v>
      </c>
      <c r="O1736">
        <v>300</v>
      </c>
      <c r="P1736">
        <v>5700</v>
      </c>
      <c r="Q1736" t="s">
        <v>63</v>
      </c>
    </row>
    <row r="1737" spans="1:17">
      <c r="A1737">
        <v>1736</v>
      </c>
      <c r="B1737">
        <v>742</v>
      </c>
      <c r="C1737" s="12">
        <v>44734</v>
      </c>
      <c r="D1737">
        <v>30</v>
      </c>
      <c r="E1737">
        <v>24</v>
      </c>
      <c r="F1737">
        <v>2</v>
      </c>
      <c r="G1737" t="s">
        <v>45</v>
      </c>
      <c r="H1737" t="s">
        <v>15</v>
      </c>
      <c r="I1737" t="s">
        <v>50</v>
      </c>
      <c r="J1737" t="s">
        <v>43</v>
      </c>
      <c r="K1737">
        <v>3000</v>
      </c>
      <c r="L1737" t="s">
        <v>44</v>
      </c>
      <c r="M1737">
        <v>6000</v>
      </c>
      <c r="N1737" t="s">
        <v>56</v>
      </c>
      <c r="O1737">
        <v>300</v>
      </c>
      <c r="P1737">
        <v>5700</v>
      </c>
      <c r="Q1737" t="s">
        <v>63</v>
      </c>
    </row>
    <row r="1738" spans="1:17">
      <c r="A1738">
        <v>1737</v>
      </c>
      <c r="B1738">
        <v>452</v>
      </c>
      <c r="C1738" s="12">
        <v>44705</v>
      </c>
      <c r="D1738">
        <v>90</v>
      </c>
      <c r="E1738">
        <v>24</v>
      </c>
      <c r="F1738">
        <v>1</v>
      </c>
      <c r="G1738" t="s">
        <v>45</v>
      </c>
      <c r="H1738" t="s">
        <v>15</v>
      </c>
      <c r="I1738" t="s">
        <v>50</v>
      </c>
      <c r="J1738" t="s">
        <v>43</v>
      </c>
      <c r="K1738">
        <v>3000</v>
      </c>
      <c r="L1738" t="s">
        <v>44</v>
      </c>
      <c r="M1738">
        <v>3000</v>
      </c>
      <c r="N1738" t="s">
        <v>56</v>
      </c>
      <c r="O1738">
        <v>150</v>
      </c>
      <c r="P1738">
        <v>2850</v>
      </c>
      <c r="Q1738" t="s">
        <v>64</v>
      </c>
    </row>
    <row r="1739" spans="1:17">
      <c r="A1739">
        <v>1738</v>
      </c>
      <c r="B1739">
        <v>398</v>
      </c>
      <c r="C1739" s="12">
        <v>44671</v>
      </c>
      <c r="D1739">
        <v>52</v>
      </c>
      <c r="E1739">
        <v>19</v>
      </c>
      <c r="F1739">
        <v>1</v>
      </c>
      <c r="G1739" t="s">
        <v>33</v>
      </c>
      <c r="H1739" t="s">
        <v>20</v>
      </c>
      <c r="I1739" t="s">
        <v>42</v>
      </c>
      <c r="J1739" t="s">
        <v>43</v>
      </c>
      <c r="K1739">
        <v>3000</v>
      </c>
      <c r="L1739" t="s">
        <v>44</v>
      </c>
      <c r="M1739">
        <v>3000</v>
      </c>
      <c r="N1739" t="s">
        <v>56</v>
      </c>
      <c r="O1739">
        <v>150</v>
      </c>
      <c r="P1739">
        <v>2850</v>
      </c>
      <c r="Q1739" t="s">
        <v>57</v>
      </c>
    </row>
    <row r="1740" spans="1:17">
      <c r="A1740">
        <v>1739</v>
      </c>
      <c r="B1740">
        <v>777</v>
      </c>
      <c r="C1740" s="12">
        <v>44785</v>
      </c>
      <c r="D1740">
        <v>14</v>
      </c>
      <c r="E1740">
        <v>23</v>
      </c>
      <c r="F1740">
        <v>2</v>
      </c>
      <c r="G1740" t="s">
        <v>30</v>
      </c>
      <c r="H1740" t="s">
        <v>20</v>
      </c>
      <c r="I1740" t="s">
        <v>49</v>
      </c>
      <c r="J1740" t="s">
        <v>43</v>
      </c>
      <c r="K1740">
        <v>3000</v>
      </c>
      <c r="L1740" t="s">
        <v>44</v>
      </c>
      <c r="M1740">
        <v>6000</v>
      </c>
      <c r="N1740" t="s">
        <v>56</v>
      </c>
      <c r="O1740">
        <v>300</v>
      </c>
      <c r="P1740">
        <v>5700</v>
      </c>
      <c r="Q1740" t="s">
        <v>58</v>
      </c>
    </row>
    <row r="1741" spans="1:17">
      <c r="A1741">
        <v>1740</v>
      </c>
      <c r="B1741">
        <v>1083</v>
      </c>
      <c r="C1741" s="12">
        <v>44574</v>
      </c>
      <c r="D1741">
        <v>57</v>
      </c>
      <c r="E1741">
        <v>23</v>
      </c>
      <c r="F1741">
        <v>2</v>
      </c>
      <c r="G1741" t="s">
        <v>33</v>
      </c>
      <c r="H1741" t="s">
        <v>20</v>
      </c>
      <c r="I1741" t="s">
        <v>49</v>
      </c>
      <c r="J1741" t="s">
        <v>43</v>
      </c>
      <c r="K1741">
        <v>3000</v>
      </c>
      <c r="L1741" t="s">
        <v>44</v>
      </c>
      <c r="M1741">
        <v>6000</v>
      </c>
      <c r="N1741" t="s">
        <v>56</v>
      </c>
      <c r="O1741">
        <v>300</v>
      </c>
      <c r="P1741">
        <v>5700</v>
      </c>
      <c r="Q1741" t="s">
        <v>62</v>
      </c>
    </row>
    <row r="1742" spans="1:17">
      <c r="A1742">
        <v>1741</v>
      </c>
      <c r="B1742">
        <v>335</v>
      </c>
      <c r="C1742" s="12">
        <v>44696</v>
      </c>
      <c r="D1742">
        <v>54</v>
      </c>
      <c r="E1742">
        <v>20</v>
      </c>
      <c r="F1742">
        <v>2</v>
      </c>
      <c r="G1742" t="s">
        <v>14</v>
      </c>
      <c r="H1742" t="s">
        <v>15</v>
      </c>
      <c r="I1742" t="s">
        <v>46</v>
      </c>
      <c r="J1742" t="s">
        <v>43</v>
      </c>
      <c r="K1742">
        <v>3000</v>
      </c>
      <c r="L1742" t="s">
        <v>44</v>
      </c>
      <c r="M1742">
        <v>6000</v>
      </c>
      <c r="N1742" t="s">
        <v>56</v>
      </c>
      <c r="O1742">
        <v>300</v>
      </c>
      <c r="P1742">
        <v>5700</v>
      </c>
      <c r="Q1742" t="s">
        <v>64</v>
      </c>
    </row>
    <row r="1743" spans="1:17">
      <c r="A1743">
        <v>1742</v>
      </c>
      <c r="B1743">
        <v>791</v>
      </c>
      <c r="C1743" s="12">
        <v>44759</v>
      </c>
      <c r="D1743">
        <v>42</v>
      </c>
      <c r="E1743">
        <v>22</v>
      </c>
      <c r="F1743">
        <v>2</v>
      </c>
      <c r="G1743" t="s">
        <v>22</v>
      </c>
      <c r="H1743" t="s">
        <v>20</v>
      </c>
      <c r="I1743" t="s">
        <v>48</v>
      </c>
      <c r="J1743" t="s">
        <v>43</v>
      </c>
      <c r="K1743">
        <v>3000</v>
      </c>
      <c r="L1743" t="s">
        <v>44</v>
      </c>
      <c r="M1743">
        <v>6000</v>
      </c>
      <c r="N1743" t="s">
        <v>56</v>
      </c>
      <c r="O1743">
        <v>300</v>
      </c>
      <c r="P1743">
        <v>5700</v>
      </c>
      <c r="Q1743" t="s">
        <v>60</v>
      </c>
    </row>
    <row r="1744" spans="1:17">
      <c r="A1744">
        <v>1743</v>
      </c>
      <c r="B1744">
        <v>1200</v>
      </c>
      <c r="C1744" s="12">
        <v>44579</v>
      </c>
      <c r="D1744">
        <v>66</v>
      </c>
      <c r="E1744">
        <v>19</v>
      </c>
      <c r="F1744">
        <v>1</v>
      </c>
      <c r="G1744" t="s">
        <v>14</v>
      </c>
      <c r="H1744" t="s">
        <v>20</v>
      </c>
      <c r="I1744" t="s">
        <v>42</v>
      </c>
      <c r="J1744" t="s">
        <v>43</v>
      </c>
      <c r="K1744">
        <v>3000</v>
      </c>
      <c r="L1744" t="s">
        <v>44</v>
      </c>
      <c r="M1744">
        <v>3000</v>
      </c>
      <c r="N1744" t="s">
        <v>56</v>
      </c>
      <c r="O1744">
        <v>150</v>
      </c>
      <c r="P1744">
        <v>2850</v>
      </c>
      <c r="Q1744" t="s">
        <v>62</v>
      </c>
    </row>
    <row r="1745" spans="1:17">
      <c r="A1745">
        <v>1744</v>
      </c>
      <c r="B1745">
        <v>722</v>
      </c>
      <c r="C1745" s="12">
        <v>44719</v>
      </c>
      <c r="D1745">
        <v>85</v>
      </c>
      <c r="E1745">
        <v>19</v>
      </c>
      <c r="F1745">
        <v>1</v>
      </c>
      <c r="G1745" t="s">
        <v>14</v>
      </c>
      <c r="H1745" t="s">
        <v>20</v>
      </c>
      <c r="I1745" t="s">
        <v>42</v>
      </c>
      <c r="J1745" t="s">
        <v>43</v>
      </c>
      <c r="K1745">
        <v>3000</v>
      </c>
      <c r="L1745" t="s">
        <v>44</v>
      </c>
      <c r="M1745">
        <v>3000</v>
      </c>
      <c r="N1745" t="s">
        <v>56</v>
      </c>
      <c r="O1745">
        <v>150</v>
      </c>
      <c r="P1745">
        <v>2850</v>
      </c>
      <c r="Q1745" t="s">
        <v>63</v>
      </c>
    </row>
    <row r="1746" spans="1:17">
      <c r="A1746">
        <v>1745</v>
      </c>
      <c r="B1746">
        <v>287</v>
      </c>
      <c r="C1746" s="12">
        <v>44710</v>
      </c>
      <c r="D1746">
        <v>93</v>
      </c>
      <c r="E1746">
        <v>20</v>
      </c>
      <c r="F1746">
        <v>2</v>
      </c>
      <c r="G1746" t="s">
        <v>22</v>
      </c>
      <c r="H1746" t="s">
        <v>20</v>
      </c>
      <c r="I1746" t="s">
        <v>46</v>
      </c>
      <c r="J1746" t="s">
        <v>43</v>
      </c>
      <c r="K1746">
        <v>3000</v>
      </c>
      <c r="L1746" t="s">
        <v>44</v>
      </c>
      <c r="M1746">
        <v>6000</v>
      </c>
      <c r="N1746" t="s">
        <v>56</v>
      </c>
      <c r="O1746">
        <v>300</v>
      </c>
      <c r="P1746">
        <v>5700</v>
      </c>
      <c r="Q1746" t="s">
        <v>64</v>
      </c>
    </row>
    <row r="1747" spans="1:17">
      <c r="A1747">
        <v>1746</v>
      </c>
      <c r="B1747">
        <v>1417</v>
      </c>
      <c r="C1747" s="12">
        <v>44777</v>
      </c>
      <c r="D1747">
        <v>70</v>
      </c>
      <c r="E1747">
        <v>20</v>
      </c>
      <c r="F1747">
        <v>1</v>
      </c>
      <c r="G1747" t="s">
        <v>19</v>
      </c>
      <c r="H1747" t="s">
        <v>20</v>
      </c>
      <c r="I1747" t="s">
        <v>46</v>
      </c>
      <c r="J1747" t="s">
        <v>43</v>
      </c>
      <c r="K1747">
        <v>3000</v>
      </c>
      <c r="L1747" t="s">
        <v>44</v>
      </c>
      <c r="M1747">
        <v>3000</v>
      </c>
      <c r="N1747" t="s">
        <v>19</v>
      </c>
      <c r="O1747">
        <v>0</v>
      </c>
      <c r="P1747">
        <v>3000</v>
      </c>
      <c r="Q1747" t="s">
        <v>58</v>
      </c>
    </row>
    <row r="1748" spans="1:17">
      <c r="A1748">
        <v>1747</v>
      </c>
      <c r="B1748">
        <v>459</v>
      </c>
      <c r="C1748" s="12">
        <v>44590</v>
      </c>
      <c r="D1748">
        <v>79</v>
      </c>
      <c r="E1748">
        <v>22</v>
      </c>
      <c r="F1748">
        <v>2</v>
      </c>
      <c r="G1748" t="s">
        <v>22</v>
      </c>
      <c r="H1748" t="s">
        <v>15</v>
      </c>
      <c r="I1748" t="s">
        <v>48</v>
      </c>
      <c r="J1748" t="s">
        <v>43</v>
      </c>
      <c r="K1748">
        <v>3000</v>
      </c>
      <c r="L1748" t="s">
        <v>44</v>
      </c>
      <c r="M1748">
        <v>6000</v>
      </c>
      <c r="N1748" t="s">
        <v>56</v>
      </c>
      <c r="O1748">
        <v>300</v>
      </c>
      <c r="P1748">
        <v>5700</v>
      </c>
      <c r="Q1748" t="s">
        <v>62</v>
      </c>
    </row>
    <row r="1749" spans="1:17">
      <c r="A1749">
        <v>1748</v>
      </c>
      <c r="B1749">
        <v>221</v>
      </c>
      <c r="C1749" s="12">
        <v>44731</v>
      </c>
      <c r="D1749">
        <v>14</v>
      </c>
      <c r="E1749">
        <v>23</v>
      </c>
      <c r="F1749">
        <v>1</v>
      </c>
      <c r="G1749" t="s">
        <v>19</v>
      </c>
      <c r="H1749" t="s">
        <v>20</v>
      </c>
      <c r="I1749" t="s">
        <v>49</v>
      </c>
      <c r="J1749" t="s">
        <v>43</v>
      </c>
      <c r="K1749">
        <v>3000</v>
      </c>
      <c r="L1749" t="s">
        <v>44</v>
      </c>
      <c r="M1749">
        <v>3000</v>
      </c>
      <c r="N1749" t="s">
        <v>19</v>
      </c>
      <c r="O1749">
        <v>0</v>
      </c>
      <c r="P1749">
        <v>3000</v>
      </c>
      <c r="Q1749" t="s">
        <v>63</v>
      </c>
    </row>
    <row r="1750" spans="1:17">
      <c r="A1750">
        <v>1749</v>
      </c>
      <c r="B1750">
        <v>451</v>
      </c>
      <c r="C1750" s="12">
        <v>44715</v>
      </c>
      <c r="D1750">
        <v>35</v>
      </c>
      <c r="E1750">
        <v>20</v>
      </c>
      <c r="F1750">
        <v>1</v>
      </c>
      <c r="G1750" t="s">
        <v>45</v>
      </c>
      <c r="H1750" t="s">
        <v>15</v>
      </c>
      <c r="I1750" t="s">
        <v>46</v>
      </c>
      <c r="J1750" t="s">
        <v>43</v>
      </c>
      <c r="K1750">
        <v>3000</v>
      </c>
      <c r="L1750" t="s">
        <v>44</v>
      </c>
      <c r="M1750">
        <v>3000</v>
      </c>
      <c r="N1750" t="s">
        <v>56</v>
      </c>
      <c r="O1750">
        <v>150</v>
      </c>
      <c r="P1750">
        <v>2850</v>
      </c>
      <c r="Q1750" t="s">
        <v>63</v>
      </c>
    </row>
    <row r="1751" spans="1:17">
      <c r="A1751">
        <v>1750</v>
      </c>
      <c r="B1751">
        <v>539</v>
      </c>
      <c r="C1751" s="12">
        <v>44609</v>
      </c>
      <c r="D1751">
        <v>62</v>
      </c>
      <c r="E1751">
        <v>23</v>
      </c>
      <c r="F1751">
        <v>1</v>
      </c>
      <c r="G1751" t="s">
        <v>14</v>
      </c>
      <c r="H1751" t="s">
        <v>15</v>
      </c>
      <c r="I1751" t="s">
        <v>49</v>
      </c>
      <c r="J1751" t="s">
        <v>43</v>
      </c>
      <c r="K1751">
        <v>3000</v>
      </c>
      <c r="L1751" t="s">
        <v>44</v>
      </c>
      <c r="M1751">
        <v>3000</v>
      </c>
      <c r="N1751" t="s">
        <v>56</v>
      </c>
      <c r="O1751">
        <v>150</v>
      </c>
      <c r="P1751">
        <v>2850</v>
      </c>
      <c r="Q1751" t="s">
        <v>61</v>
      </c>
    </row>
    <row r="1752" spans="1:17">
      <c r="A1752">
        <v>1752</v>
      </c>
      <c r="B1752">
        <v>177</v>
      </c>
      <c r="C1752" s="12">
        <v>44599</v>
      </c>
      <c r="D1752">
        <v>6</v>
      </c>
      <c r="E1752">
        <v>22</v>
      </c>
      <c r="F1752">
        <v>2</v>
      </c>
      <c r="G1752" t="s">
        <v>14</v>
      </c>
      <c r="H1752" t="s">
        <v>20</v>
      </c>
      <c r="I1752" t="s">
        <v>48</v>
      </c>
      <c r="J1752" t="s">
        <v>43</v>
      </c>
      <c r="K1752">
        <v>3000</v>
      </c>
      <c r="L1752" t="s">
        <v>44</v>
      </c>
      <c r="M1752">
        <v>6000</v>
      </c>
      <c r="N1752" t="s">
        <v>56</v>
      </c>
      <c r="O1752">
        <v>300</v>
      </c>
      <c r="P1752">
        <v>5700</v>
      </c>
      <c r="Q1752" t="s">
        <v>61</v>
      </c>
    </row>
    <row r="1753" spans="1:17">
      <c r="A1753">
        <v>1753</v>
      </c>
      <c r="B1753">
        <v>50</v>
      </c>
      <c r="C1753" s="12">
        <v>44614</v>
      </c>
      <c r="D1753">
        <v>14</v>
      </c>
      <c r="E1753">
        <v>23</v>
      </c>
      <c r="F1753">
        <v>1</v>
      </c>
      <c r="G1753" t="s">
        <v>45</v>
      </c>
      <c r="H1753" t="s">
        <v>20</v>
      </c>
      <c r="I1753" t="s">
        <v>49</v>
      </c>
      <c r="J1753" t="s">
        <v>43</v>
      </c>
      <c r="K1753">
        <v>3000</v>
      </c>
      <c r="L1753" t="s">
        <v>44</v>
      </c>
      <c r="M1753">
        <v>3000</v>
      </c>
      <c r="N1753" t="s">
        <v>56</v>
      </c>
      <c r="O1753">
        <v>150</v>
      </c>
      <c r="P1753">
        <v>2850</v>
      </c>
      <c r="Q1753" t="s">
        <v>61</v>
      </c>
    </row>
    <row r="1754" spans="1:17">
      <c r="A1754">
        <v>1754</v>
      </c>
      <c r="B1754">
        <v>614</v>
      </c>
      <c r="C1754" s="12">
        <v>44748</v>
      </c>
      <c r="D1754">
        <v>6</v>
      </c>
      <c r="E1754">
        <v>22</v>
      </c>
      <c r="F1754">
        <v>2</v>
      </c>
      <c r="G1754" t="s">
        <v>14</v>
      </c>
      <c r="H1754" t="s">
        <v>20</v>
      </c>
      <c r="I1754" t="s">
        <v>48</v>
      </c>
      <c r="J1754" t="s">
        <v>43</v>
      </c>
      <c r="K1754">
        <v>3000</v>
      </c>
      <c r="L1754" t="s">
        <v>44</v>
      </c>
      <c r="M1754">
        <v>6000</v>
      </c>
      <c r="N1754" t="s">
        <v>56</v>
      </c>
      <c r="O1754">
        <v>300</v>
      </c>
      <c r="P1754">
        <v>5700</v>
      </c>
      <c r="Q1754" t="s">
        <v>60</v>
      </c>
    </row>
    <row r="1755" spans="1:17">
      <c r="A1755">
        <v>1755</v>
      </c>
      <c r="B1755">
        <v>356</v>
      </c>
      <c r="C1755" s="12">
        <v>44620</v>
      </c>
      <c r="D1755">
        <v>66</v>
      </c>
      <c r="E1755">
        <v>19</v>
      </c>
      <c r="F1755">
        <v>2</v>
      </c>
      <c r="G1755" t="s">
        <v>14</v>
      </c>
      <c r="H1755" t="s">
        <v>15</v>
      </c>
      <c r="I1755" t="s">
        <v>42</v>
      </c>
      <c r="J1755" t="s">
        <v>43</v>
      </c>
      <c r="K1755">
        <v>3000</v>
      </c>
      <c r="L1755" t="s">
        <v>44</v>
      </c>
      <c r="M1755">
        <v>6000</v>
      </c>
      <c r="N1755" t="s">
        <v>56</v>
      </c>
      <c r="O1755">
        <v>300</v>
      </c>
      <c r="P1755">
        <v>5700</v>
      </c>
      <c r="Q1755" t="s">
        <v>61</v>
      </c>
    </row>
    <row r="1756" spans="1:17">
      <c r="A1756">
        <v>1756</v>
      </c>
      <c r="B1756">
        <v>1185</v>
      </c>
      <c r="C1756" s="12">
        <v>44718</v>
      </c>
      <c r="D1756">
        <v>10</v>
      </c>
      <c r="E1756">
        <v>20</v>
      </c>
      <c r="F1756">
        <v>2</v>
      </c>
      <c r="G1756" t="s">
        <v>45</v>
      </c>
      <c r="H1756" t="s">
        <v>15</v>
      </c>
      <c r="I1756" t="s">
        <v>46</v>
      </c>
      <c r="J1756" t="s">
        <v>43</v>
      </c>
      <c r="K1756">
        <v>3000</v>
      </c>
      <c r="L1756" t="s">
        <v>44</v>
      </c>
      <c r="M1756">
        <v>6000</v>
      </c>
      <c r="N1756" t="s">
        <v>56</v>
      </c>
      <c r="O1756">
        <v>300</v>
      </c>
      <c r="P1756">
        <v>5700</v>
      </c>
      <c r="Q1756" t="s">
        <v>63</v>
      </c>
    </row>
    <row r="1757" spans="1:17">
      <c r="A1757">
        <v>1757</v>
      </c>
      <c r="B1757">
        <v>1155</v>
      </c>
      <c r="C1757" s="12">
        <v>44646</v>
      </c>
      <c r="D1757">
        <v>66</v>
      </c>
      <c r="E1757">
        <v>19</v>
      </c>
      <c r="F1757">
        <v>2</v>
      </c>
      <c r="G1757" t="s">
        <v>33</v>
      </c>
      <c r="H1757" t="s">
        <v>15</v>
      </c>
      <c r="I1757" t="s">
        <v>42</v>
      </c>
      <c r="J1757" t="s">
        <v>43</v>
      </c>
      <c r="K1757">
        <v>3000</v>
      </c>
      <c r="L1757" t="s">
        <v>44</v>
      </c>
      <c r="M1757">
        <v>6000</v>
      </c>
      <c r="N1757" t="s">
        <v>56</v>
      </c>
      <c r="O1757">
        <v>300</v>
      </c>
      <c r="P1757">
        <v>5700</v>
      </c>
      <c r="Q1757" t="s">
        <v>59</v>
      </c>
    </row>
    <row r="1758" spans="1:17">
      <c r="A1758">
        <v>1758</v>
      </c>
      <c r="B1758">
        <v>473</v>
      </c>
      <c r="C1758" s="12">
        <v>44794</v>
      </c>
      <c r="D1758">
        <v>14</v>
      </c>
      <c r="E1758">
        <v>23</v>
      </c>
      <c r="F1758">
        <v>1</v>
      </c>
      <c r="G1758" t="s">
        <v>22</v>
      </c>
      <c r="H1758" t="s">
        <v>15</v>
      </c>
      <c r="I1758" t="s">
        <v>49</v>
      </c>
      <c r="J1758" t="s">
        <v>43</v>
      </c>
      <c r="K1758">
        <v>3000</v>
      </c>
      <c r="L1758" t="s">
        <v>44</v>
      </c>
      <c r="M1758">
        <v>3000</v>
      </c>
      <c r="N1758" t="s">
        <v>56</v>
      </c>
      <c r="O1758">
        <v>150</v>
      </c>
      <c r="P1758">
        <v>2850</v>
      </c>
      <c r="Q1758" t="s">
        <v>58</v>
      </c>
    </row>
    <row r="1759" spans="1:17">
      <c r="A1759">
        <v>1759</v>
      </c>
      <c r="B1759">
        <v>552</v>
      </c>
      <c r="C1759" s="12">
        <v>44683</v>
      </c>
      <c r="D1759">
        <v>66</v>
      </c>
      <c r="E1759">
        <v>19</v>
      </c>
      <c r="F1759">
        <v>1</v>
      </c>
      <c r="G1759" t="s">
        <v>33</v>
      </c>
      <c r="H1759" t="s">
        <v>15</v>
      </c>
      <c r="I1759" t="s">
        <v>42</v>
      </c>
      <c r="J1759" t="s">
        <v>43</v>
      </c>
      <c r="K1759">
        <v>3000</v>
      </c>
      <c r="L1759" t="s">
        <v>44</v>
      </c>
      <c r="M1759">
        <v>3000</v>
      </c>
      <c r="N1759" t="s">
        <v>56</v>
      </c>
      <c r="O1759">
        <v>150</v>
      </c>
      <c r="P1759">
        <v>2850</v>
      </c>
      <c r="Q1759" t="s">
        <v>64</v>
      </c>
    </row>
    <row r="1760" spans="1:17">
      <c r="A1760">
        <v>1760</v>
      </c>
      <c r="B1760">
        <v>155</v>
      </c>
      <c r="C1760" s="12">
        <v>44631</v>
      </c>
      <c r="D1760">
        <v>66</v>
      </c>
      <c r="E1760">
        <v>19</v>
      </c>
      <c r="F1760">
        <v>2</v>
      </c>
      <c r="G1760" t="s">
        <v>19</v>
      </c>
      <c r="H1760" t="s">
        <v>20</v>
      </c>
      <c r="I1760" t="s">
        <v>42</v>
      </c>
      <c r="J1760" t="s">
        <v>43</v>
      </c>
      <c r="K1760">
        <v>3000</v>
      </c>
      <c r="L1760" t="s">
        <v>44</v>
      </c>
      <c r="M1760">
        <v>6000</v>
      </c>
      <c r="N1760" t="s">
        <v>19</v>
      </c>
      <c r="O1760">
        <v>0</v>
      </c>
      <c r="P1760">
        <v>6000</v>
      </c>
      <c r="Q1760" t="s">
        <v>59</v>
      </c>
    </row>
    <row r="1761" spans="1:17">
      <c r="A1761">
        <v>1761</v>
      </c>
      <c r="B1761">
        <v>1432</v>
      </c>
      <c r="C1761" s="12">
        <v>44713</v>
      </c>
      <c r="D1761">
        <v>10</v>
      </c>
      <c r="E1761">
        <v>20</v>
      </c>
      <c r="F1761">
        <v>2</v>
      </c>
      <c r="G1761" t="s">
        <v>33</v>
      </c>
      <c r="H1761" t="s">
        <v>15</v>
      </c>
      <c r="I1761" t="s">
        <v>46</v>
      </c>
      <c r="J1761" t="s">
        <v>43</v>
      </c>
      <c r="K1761">
        <v>3000</v>
      </c>
      <c r="L1761" t="s">
        <v>44</v>
      </c>
      <c r="M1761">
        <v>6000</v>
      </c>
      <c r="N1761" t="s">
        <v>56</v>
      </c>
      <c r="O1761">
        <v>300</v>
      </c>
      <c r="P1761">
        <v>5700</v>
      </c>
      <c r="Q1761" t="s">
        <v>63</v>
      </c>
    </row>
    <row r="1762" spans="1:17">
      <c r="A1762">
        <v>1762</v>
      </c>
      <c r="B1762">
        <v>290</v>
      </c>
      <c r="C1762" s="12">
        <v>44642</v>
      </c>
      <c r="D1762">
        <v>14</v>
      </c>
      <c r="E1762">
        <v>23</v>
      </c>
      <c r="F1762">
        <v>2</v>
      </c>
      <c r="G1762" t="s">
        <v>22</v>
      </c>
      <c r="H1762" t="s">
        <v>20</v>
      </c>
      <c r="I1762" t="s">
        <v>49</v>
      </c>
      <c r="J1762" t="s">
        <v>43</v>
      </c>
      <c r="K1762">
        <v>3000</v>
      </c>
      <c r="L1762" t="s">
        <v>44</v>
      </c>
      <c r="M1762">
        <v>6000</v>
      </c>
      <c r="N1762" t="s">
        <v>56</v>
      </c>
      <c r="O1762">
        <v>300</v>
      </c>
      <c r="P1762">
        <v>5700</v>
      </c>
      <c r="Q1762" t="s">
        <v>59</v>
      </c>
    </row>
    <row r="1763" spans="1:17">
      <c r="A1763">
        <v>1763</v>
      </c>
      <c r="B1763">
        <v>346</v>
      </c>
      <c r="C1763" s="12">
        <v>44671</v>
      </c>
      <c r="D1763">
        <v>66</v>
      </c>
      <c r="E1763">
        <v>19</v>
      </c>
      <c r="F1763">
        <v>2</v>
      </c>
      <c r="G1763" t="s">
        <v>14</v>
      </c>
      <c r="H1763" t="s">
        <v>15</v>
      </c>
      <c r="I1763" t="s">
        <v>42</v>
      </c>
      <c r="J1763" t="s">
        <v>43</v>
      </c>
      <c r="K1763">
        <v>3000</v>
      </c>
      <c r="L1763" t="s">
        <v>44</v>
      </c>
      <c r="M1763">
        <v>6000</v>
      </c>
      <c r="N1763" t="s">
        <v>56</v>
      </c>
      <c r="O1763">
        <v>300</v>
      </c>
      <c r="P1763">
        <v>5700</v>
      </c>
      <c r="Q1763" t="s">
        <v>57</v>
      </c>
    </row>
    <row r="1764" spans="1:17">
      <c r="A1764">
        <v>1764</v>
      </c>
      <c r="B1764">
        <v>584</v>
      </c>
      <c r="C1764" s="12">
        <v>44565</v>
      </c>
      <c r="D1764">
        <v>6</v>
      </c>
      <c r="E1764">
        <v>22</v>
      </c>
      <c r="F1764">
        <v>2</v>
      </c>
      <c r="G1764" t="s">
        <v>30</v>
      </c>
      <c r="H1764" t="s">
        <v>20</v>
      </c>
      <c r="I1764" t="s">
        <v>48</v>
      </c>
      <c r="J1764" t="s">
        <v>43</v>
      </c>
      <c r="K1764">
        <v>3000</v>
      </c>
      <c r="L1764" t="s">
        <v>44</v>
      </c>
      <c r="M1764">
        <v>6000</v>
      </c>
      <c r="N1764" t="s">
        <v>56</v>
      </c>
      <c r="O1764">
        <v>300</v>
      </c>
      <c r="P1764">
        <v>5700</v>
      </c>
      <c r="Q1764" t="s">
        <v>62</v>
      </c>
    </row>
    <row r="1765" spans="1:17">
      <c r="A1765">
        <v>1765</v>
      </c>
      <c r="B1765">
        <v>976</v>
      </c>
      <c r="C1765" s="12">
        <v>44582</v>
      </c>
      <c r="D1765">
        <v>10</v>
      </c>
      <c r="E1765">
        <v>20</v>
      </c>
      <c r="F1765">
        <v>1</v>
      </c>
      <c r="G1765" t="s">
        <v>22</v>
      </c>
      <c r="H1765" t="s">
        <v>15</v>
      </c>
      <c r="I1765" t="s">
        <v>46</v>
      </c>
      <c r="J1765" t="s">
        <v>43</v>
      </c>
      <c r="K1765">
        <v>3000</v>
      </c>
      <c r="L1765" t="s">
        <v>44</v>
      </c>
      <c r="M1765">
        <v>3000</v>
      </c>
      <c r="N1765" t="s">
        <v>56</v>
      </c>
      <c r="O1765">
        <v>150</v>
      </c>
      <c r="P1765">
        <v>2850</v>
      </c>
      <c r="Q1765" t="s">
        <v>62</v>
      </c>
    </row>
    <row r="1766" spans="1:17">
      <c r="A1766">
        <v>1766</v>
      </c>
      <c r="B1766">
        <v>1318</v>
      </c>
      <c r="C1766" s="12">
        <v>44695</v>
      </c>
      <c r="D1766">
        <v>10</v>
      </c>
      <c r="E1766">
        <v>20</v>
      </c>
      <c r="F1766">
        <v>1</v>
      </c>
      <c r="G1766" t="s">
        <v>14</v>
      </c>
      <c r="H1766" t="s">
        <v>15</v>
      </c>
      <c r="I1766" t="s">
        <v>46</v>
      </c>
      <c r="J1766" t="s">
        <v>43</v>
      </c>
      <c r="K1766">
        <v>3000</v>
      </c>
      <c r="L1766" t="s">
        <v>44</v>
      </c>
      <c r="M1766">
        <v>3000</v>
      </c>
      <c r="N1766" t="s">
        <v>56</v>
      </c>
      <c r="O1766">
        <v>150</v>
      </c>
      <c r="P1766">
        <v>2850</v>
      </c>
      <c r="Q1766" t="s">
        <v>64</v>
      </c>
    </row>
    <row r="1767" spans="1:17">
      <c r="A1767">
        <v>1767</v>
      </c>
      <c r="B1767">
        <v>1174</v>
      </c>
      <c r="C1767" s="12">
        <v>44636</v>
      </c>
      <c r="D1767">
        <v>10</v>
      </c>
      <c r="E1767">
        <v>20</v>
      </c>
      <c r="F1767">
        <v>1</v>
      </c>
      <c r="G1767" t="s">
        <v>33</v>
      </c>
      <c r="H1767" t="s">
        <v>15</v>
      </c>
      <c r="I1767" t="s">
        <v>46</v>
      </c>
      <c r="J1767" t="s">
        <v>43</v>
      </c>
      <c r="K1767">
        <v>3000</v>
      </c>
      <c r="L1767" t="s">
        <v>44</v>
      </c>
      <c r="M1767">
        <v>3000</v>
      </c>
      <c r="N1767" t="s">
        <v>56</v>
      </c>
      <c r="O1767">
        <v>150</v>
      </c>
      <c r="P1767">
        <v>2850</v>
      </c>
      <c r="Q1767" t="s">
        <v>59</v>
      </c>
    </row>
    <row r="1768" spans="1:17">
      <c r="A1768">
        <v>1768</v>
      </c>
      <c r="B1768">
        <v>150</v>
      </c>
      <c r="C1768" s="12">
        <v>44727</v>
      </c>
      <c r="D1768">
        <v>6</v>
      </c>
      <c r="E1768">
        <v>22</v>
      </c>
      <c r="F1768">
        <v>1</v>
      </c>
      <c r="G1768" t="s">
        <v>14</v>
      </c>
      <c r="H1768" t="s">
        <v>15</v>
      </c>
      <c r="I1768" t="s">
        <v>48</v>
      </c>
      <c r="J1768" t="s">
        <v>43</v>
      </c>
      <c r="K1768">
        <v>3000</v>
      </c>
      <c r="L1768" t="s">
        <v>44</v>
      </c>
      <c r="M1768">
        <v>3000</v>
      </c>
      <c r="N1768" t="s">
        <v>56</v>
      </c>
      <c r="O1768">
        <v>150</v>
      </c>
      <c r="P1768">
        <v>2850</v>
      </c>
      <c r="Q1768" t="s">
        <v>63</v>
      </c>
    </row>
    <row r="1769" spans="1:17">
      <c r="A1769">
        <v>1769</v>
      </c>
      <c r="B1769">
        <v>1302</v>
      </c>
      <c r="C1769" s="12">
        <v>44743</v>
      </c>
      <c r="D1769">
        <v>14</v>
      </c>
      <c r="E1769">
        <v>23</v>
      </c>
      <c r="F1769">
        <v>1</v>
      </c>
      <c r="G1769" t="s">
        <v>19</v>
      </c>
      <c r="H1769" t="s">
        <v>20</v>
      </c>
      <c r="I1769" t="s">
        <v>49</v>
      </c>
      <c r="J1769" t="s">
        <v>43</v>
      </c>
      <c r="K1769">
        <v>3000</v>
      </c>
      <c r="L1769" t="s">
        <v>44</v>
      </c>
      <c r="M1769">
        <v>3000</v>
      </c>
      <c r="N1769" t="s">
        <v>19</v>
      </c>
      <c r="O1769">
        <v>0</v>
      </c>
      <c r="P1769">
        <v>3000</v>
      </c>
      <c r="Q1769" t="s">
        <v>60</v>
      </c>
    </row>
    <row r="1770" spans="1:17">
      <c r="A1770">
        <v>1770</v>
      </c>
      <c r="B1770">
        <v>443</v>
      </c>
      <c r="C1770" s="12">
        <v>44683</v>
      </c>
      <c r="D1770">
        <v>10</v>
      </c>
      <c r="E1770">
        <v>20</v>
      </c>
      <c r="F1770">
        <v>1</v>
      </c>
      <c r="G1770" t="s">
        <v>30</v>
      </c>
      <c r="H1770" t="s">
        <v>15</v>
      </c>
      <c r="I1770" t="s">
        <v>46</v>
      </c>
      <c r="J1770" t="s">
        <v>43</v>
      </c>
      <c r="K1770">
        <v>3000</v>
      </c>
      <c r="L1770" t="s">
        <v>44</v>
      </c>
      <c r="M1770">
        <v>3000</v>
      </c>
      <c r="N1770" t="s">
        <v>56</v>
      </c>
      <c r="O1770">
        <v>150</v>
      </c>
      <c r="P1770">
        <v>2850</v>
      </c>
      <c r="Q1770" t="s">
        <v>64</v>
      </c>
    </row>
    <row r="1771" spans="1:17">
      <c r="A1771">
        <v>1771</v>
      </c>
      <c r="B1771">
        <v>593</v>
      </c>
      <c r="C1771" s="12">
        <v>44596</v>
      </c>
      <c r="D1771">
        <v>66</v>
      </c>
      <c r="E1771">
        <v>24</v>
      </c>
      <c r="F1771">
        <v>1</v>
      </c>
      <c r="G1771" t="s">
        <v>30</v>
      </c>
      <c r="H1771" t="s">
        <v>15</v>
      </c>
      <c r="I1771" t="s">
        <v>50</v>
      </c>
      <c r="J1771" t="s">
        <v>43</v>
      </c>
      <c r="K1771">
        <v>3000</v>
      </c>
      <c r="L1771" t="s">
        <v>44</v>
      </c>
      <c r="M1771">
        <v>3000</v>
      </c>
      <c r="N1771" t="s">
        <v>56</v>
      </c>
      <c r="O1771">
        <v>150</v>
      </c>
      <c r="P1771">
        <v>2850</v>
      </c>
      <c r="Q1771" t="s">
        <v>61</v>
      </c>
    </row>
    <row r="1772" spans="1:17">
      <c r="A1772">
        <v>1772</v>
      </c>
      <c r="B1772">
        <v>1068</v>
      </c>
      <c r="C1772" s="12">
        <v>44569</v>
      </c>
      <c r="D1772">
        <v>10</v>
      </c>
      <c r="E1772">
        <v>20</v>
      </c>
      <c r="F1772">
        <v>2</v>
      </c>
      <c r="G1772" t="s">
        <v>14</v>
      </c>
      <c r="H1772" t="s">
        <v>20</v>
      </c>
      <c r="I1772" t="s">
        <v>46</v>
      </c>
      <c r="J1772" t="s">
        <v>43</v>
      </c>
      <c r="K1772">
        <v>3000</v>
      </c>
      <c r="L1772" t="s">
        <v>44</v>
      </c>
      <c r="M1772">
        <v>6000</v>
      </c>
      <c r="N1772" t="s">
        <v>56</v>
      </c>
      <c r="O1772">
        <v>300</v>
      </c>
      <c r="P1772">
        <v>5700</v>
      </c>
      <c r="Q1772" t="s">
        <v>62</v>
      </c>
    </row>
    <row r="1773" spans="1:17">
      <c r="A1773">
        <v>1773</v>
      </c>
      <c r="B1773">
        <v>1491</v>
      </c>
      <c r="C1773" s="12">
        <v>44776</v>
      </c>
      <c r="D1773">
        <v>14</v>
      </c>
      <c r="E1773">
        <v>23</v>
      </c>
      <c r="F1773">
        <v>1</v>
      </c>
      <c r="G1773" t="s">
        <v>22</v>
      </c>
      <c r="H1773" t="s">
        <v>15</v>
      </c>
      <c r="I1773" t="s">
        <v>49</v>
      </c>
      <c r="J1773" t="s">
        <v>43</v>
      </c>
      <c r="K1773">
        <v>3000</v>
      </c>
      <c r="L1773" t="s">
        <v>44</v>
      </c>
      <c r="M1773">
        <v>3000</v>
      </c>
      <c r="N1773" t="s">
        <v>56</v>
      </c>
      <c r="O1773">
        <v>150</v>
      </c>
      <c r="P1773">
        <v>2850</v>
      </c>
      <c r="Q1773" t="s">
        <v>58</v>
      </c>
    </row>
    <row r="1774" spans="1:17">
      <c r="A1774">
        <v>1774</v>
      </c>
      <c r="B1774">
        <v>958</v>
      </c>
      <c r="C1774" s="12">
        <v>44661</v>
      </c>
      <c r="D1774">
        <v>6</v>
      </c>
      <c r="E1774">
        <v>22</v>
      </c>
      <c r="F1774">
        <v>1</v>
      </c>
      <c r="G1774" t="s">
        <v>22</v>
      </c>
      <c r="H1774" t="s">
        <v>20</v>
      </c>
      <c r="I1774" t="s">
        <v>48</v>
      </c>
      <c r="J1774" t="s">
        <v>43</v>
      </c>
      <c r="K1774">
        <v>3000</v>
      </c>
      <c r="L1774" t="s">
        <v>44</v>
      </c>
      <c r="M1774">
        <v>3000</v>
      </c>
      <c r="N1774" t="s">
        <v>56</v>
      </c>
      <c r="O1774">
        <v>150</v>
      </c>
      <c r="P1774">
        <v>2850</v>
      </c>
      <c r="Q1774" t="s">
        <v>57</v>
      </c>
    </row>
    <row r="1775" spans="1:17">
      <c r="A1775">
        <v>1775</v>
      </c>
      <c r="B1775">
        <v>802</v>
      </c>
      <c r="C1775" s="12">
        <v>44659</v>
      </c>
      <c r="D1775">
        <v>10</v>
      </c>
      <c r="E1775">
        <v>20</v>
      </c>
      <c r="F1775">
        <v>2</v>
      </c>
      <c r="G1775" t="s">
        <v>33</v>
      </c>
      <c r="H1775" t="s">
        <v>20</v>
      </c>
      <c r="I1775" t="s">
        <v>46</v>
      </c>
      <c r="J1775" t="s">
        <v>43</v>
      </c>
      <c r="K1775">
        <v>3000</v>
      </c>
      <c r="L1775" t="s">
        <v>44</v>
      </c>
      <c r="M1775">
        <v>6000</v>
      </c>
      <c r="N1775" t="s">
        <v>56</v>
      </c>
      <c r="O1775">
        <v>300</v>
      </c>
      <c r="P1775">
        <v>5700</v>
      </c>
      <c r="Q1775" t="s">
        <v>57</v>
      </c>
    </row>
    <row r="1776" spans="1:17">
      <c r="A1776">
        <v>1776</v>
      </c>
      <c r="B1776">
        <v>56</v>
      </c>
      <c r="C1776" s="12">
        <v>44770</v>
      </c>
      <c r="D1776">
        <v>66</v>
      </c>
      <c r="E1776">
        <v>24</v>
      </c>
      <c r="F1776">
        <v>1</v>
      </c>
      <c r="G1776" t="s">
        <v>45</v>
      </c>
      <c r="H1776" t="s">
        <v>20</v>
      </c>
      <c r="I1776" t="s">
        <v>50</v>
      </c>
      <c r="J1776" t="s">
        <v>43</v>
      </c>
      <c r="K1776">
        <v>3000</v>
      </c>
      <c r="L1776" t="s">
        <v>44</v>
      </c>
      <c r="M1776">
        <v>3000</v>
      </c>
      <c r="N1776" t="s">
        <v>56</v>
      </c>
      <c r="O1776">
        <v>150</v>
      </c>
      <c r="P1776">
        <v>2850</v>
      </c>
      <c r="Q1776" t="s">
        <v>60</v>
      </c>
    </row>
    <row r="1777" spans="1:17">
      <c r="A1777">
        <v>1777</v>
      </c>
      <c r="B1777">
        <v>467</v>
      </c>
      <c r="C1777" s="12">
        <v>44624</v>
      </c>
      <c r="D1777">
        <v>66</v>
      </c>
      <c r="E1777">
        <v>24</v>
      </c>
      <c r="F1777">
        <v>2</v>
      </c>
      <c r="G1777" t="s">
        <v>33</v>
      </c>
      <c r="H1777" t="s">
        <v>20</v>
      </c>
      <c r="I1777" t="s">
        <v>50</v>
      </c>
      <c r="J1777" t="s">
        <v>43</v>
      </c>
      <c r="K1777">
        <v>3000</v>
      </c>
      <c r="L1777" t="s">
        <v>44</v>
      </c>
      <c r="M1777">
        <v>6000</v>
      </c>
      <c r="N1777" t="s">
        <v>56</v>
      </c>
      <c r="O1777">
        <v>300</v>
      </c>
      <c r="P1777">
        <v>5700</v>
      </c>
      <c r="Q1777" t="s">
        <v>59</v>
      </c>
    </row>
    <row r="1778" spans="1:17">
      <c r="A1778">
        <v>1778</v>
      </c>
      <c r="B1778">
        <v>197</v>
      </c>
      <c r="C1778" s="12">
        <v>44619</v>
      </c>
      <c r="D1778">
        <v>14</v>
      </c>
      <c r="E1778">
        <v>23</v>
      </c>
      <c r="F1778">
        <v>2</v>
      </c>
      <c r="G1778" t="s">
        <v>30</v>
      </c>
      <c r="H1778" t="s">
        <v>20</v>
      </c>
      <c r="I1778" t="s">
        <v>49</v>
      </c>
      <c r="J1778" t="s">
        <v>43</v>
      </c>
      <c r="K1778">
        <v>3000</v>
      </c>
      <c r="L1778" t="s">
        <v>44</v>
      </c>
      <c r="M1778">
        <v>6000</v>
      </c>
      <c r="N1778" t="s">
        <v>56</v>
      </c>
      <c r="O1778">
        <v>300</v>
      </c>
      <c r="P1778">
        <v>5700</v>
      </c>
      <c r="Q1778" t="s">
        <v>61</v>
      </c>
    </row>
    <row r="1779" spans="1:17">
      <c r="A1779">
        <v>1779</v>
      </c>
      <c r="B1779">
        <v>775</v>
      </c>
      <c r="C1779" s="12">
        <v>44607</v>
      </c>
      <c r="D1779">
        <v>6</v>
      </c>
      <c r="E1779">
        <v>22</v>
      </c>
      <c r="F1779">
        <v>1</v>
      </c>
      <c r="G1779" t="s">
        <v>14</v>
      </c>
      <c r="H1779" t="s">
        <v>15</v>
      </c>
      <c r="I1779" t="s">
        <v>48</v>
      </c>
      <c r="J1779" t="s">
        <v>43</v>
      </c>
      <c r="K1779">
        <v>3000</v>
      </c>
      <c r="L1779" t="s">
        <v>44</v>
      </c>
      <c r="M1779">
        <v>3000</v>
      </c>
      <c r="N1779" t="s">
        <v>56</v>
      </c>
      <c r="O1779">
        <v>150</v>
      </c>
      <c r="P1779">
        <v>2850</v>
      </c>
      <c r="Q1779" t="s">
        <v>61</v>
      </c>
    </row>
    <row r="1780" spans="1:17">
      <c r="A1780">
        <v>1780</v>
      </c>
      <c r="B1780">
        <v>1204</v>
      </c>
      <c r="C1780" s="12">
        <v>44790</v>
      </c>
      <c r="D1780">
        <v>66</v>
      </c>
      <c r="E1780">
        <v>19</v>
      </c>
      <c r="F1780">
        <v>1</v>
      </c>
      <c r="G1780" t="s">
        <v>30</v>
      </c>
      <c r="H1780" t="s">
        <v>15</v>
      </c>
      <c r="I1780" t="s">
        <v>42</v>
      </c>
      <c r="J1780" t="s">
        <v>43</v>
      </c>
      <c r="K1780">
        <v>3000</v>
      </c>
      <c r="L1780" t="s">
        <v>44</v>
      </c>
      <c r="M1780">
        <v>3000</v>
      </c>
      <c r="N1780" t="s">
        <v>56</v>
      </c>
      <c r="O1780">
        <v>150</v>
      </c>
      <c r="P1780">
        <v>2850</v>
      </c>
      <c r="Q1780" t="s">
        <v>58</v>
      </c>
    </row>
    <row r="1781" spans="1:17">
      <c r="A1781">
        <v>1781</v>
      </c>
      <c r="B1781">
        <v>206</v>
      </c>
      <c r="C1781" s="12">
        <v>44563</v>
      </c>
      <c r="D1781">
        <v>66</v>
      </c>
      <c r="E1781">
        <v>19</v>
      </c>
      <c r="F1781">
        <v>1</v>
      </c>
      <c r="G1781" t="s">
        <v>33</v>
      </c>
      <c r="H1781" t="s">
        <v>15</v>
      </c>
      <c r="I1781" t="s">
        <v>42</v>
      </c>
      <c r="J1781" t="s">
        <v>43</v>
      </c>
      <c r="K1781">
        <v>3000</v>
      </c>
      <c r="L1781" t="s">
        <v>44</v>
      </c>
      <c r="M1781">
        <v>3000</v>
      </c>
      <c r="N1781" t="s">
        <v>56</v>
      </c>
      <c r="O1781">
        <v>150</v>
      </c>
      <c r="P1781">
        <v>2850</v>
      </c>
      <c r="Q1781" t="s">
        <v>62</v>
      </c>
    </row>
    <row r="1782" spans="1:17">
      <c r="A1782">
        <v>1782</v>
      </c>
      <c r="B1782">
        <v>990</v>
      </c>
      <c r="C1782" s="12">
        <v>44721</v>
      </c>
      <c r="D1782">
        <v>14</v>
      </c>
      <c r="E1782">
        <v>23</v>
      </c>
      <c r="F1782">
        <v>1</v>
      </c>
      <c r="G1782" t="s">
        <v>14</v>
      </c>
      <c r="H1782" t="s">
        <v>15</v>
      </c>
      <c r="I1782" t="s">
        <v>49</v>
      </c>
      <c r="J1782" t="s">
        <v>43</v>
      </c>
      <c r="K1782">
        <v>3000</v>
      </c>
      <c r="L1782" t="s">
        <v>44</v>
      </c>
      <c r="M1782">
        <v>3000</v>
      </c>
      <c r="N1782" t="s">
        <v>56</v>
      </c>
      <c r="O1782">
        <v>150</v>
      </c>
      <c r="P1782">
        <v>2850</v>
      </c>
      <c r="Q1782" t="s">
        <v>63</v>
      </c>
    </row>
    <row r="1783" spans="1:17">
      <c r="A1783">
        <v>1783</v>
      </c>
      <c r="B1783">
        <v>1165</v>
      </c>
      <c r="C1783" s="12">
        <v>44761</v>
      </c>
      <c r="D1783">
        <v>66</v>
      </c>
      <c r="E1783">
        <v>19</v>
      </c>
      <c r="F1783">
        <v>1</v>
      </c>
      <c r="G1783" t="s">
        <v>33</v>
      </c>
      <c r="H1783" t="s">
        <v>20</v>
      </c>
      <c r="I1783" t="s">
        <v>42</v>
      </c>
      <c r="J1783" t="s">
        <v>43</v>
      </c>
      <c r="K1783">
        <v>3000</v>
      </c>
      <c r="L1783" t="s">
        <v>44</v>
      </c>
      <c r="M1783">
        <v>3000</v>
      </c>
      <c r="N1783" t="s">
        <v>56</v>
      </c>
      <c r="O1783">
        <v>150</v>
      </c>
      <c r="P1783">
        <v>2850</v>
      </c>
      <c r="Q1783" t="s">
        <v>60</v>
      </c>
    </row>
    <row r="1784" spans="1:17">
      <c r="A1784">
        <v>1784</v>
      </c>
      <c r="B1784">
        <v>598</v>
      </c>
      <c r="C1784" s="12">
        <v>44662</v>
      </c>
      <c r="D1784">
        <v>66</v>
      </c>
      <c r="E1784">
        <v>19</v>
      </c>
      <c r="F1784">
        <v>2</v>
      </c>
      <c r="G1784" t="s">
        <v>45</v>
      </c>
      <c r="H1784" t="s">
        <v>20</v>
      </c>
      <c r="I1784" t="s">
        <v>42</v>
      </c>
      <c r="J1784" t="s">
        <v>43</v>
      </c>
      <c r="K1784">
        <v>3000</v>
      </c>
      <c r="L1784" t="s">
        <v>44</v>
      </c>
      <c r="M1784">
        <v>6000</v>
      </c>
      <c r="N1784" t="s">
        <v>56</v>
      </c>
      <c r="O1784">
        <v>300</v>
      </c>
      <c r="P1784">
        <v>5700</v>
      </c>
      <c r="Q1784" t="s">
        <v>57</v>
      </c>
    </row>
    <row r="1785" spans="1:17">
      <c r="A1785">
        <v>1785</v>
      </c>
      <c r="B1785">
        <v>531</v>
      </c>
      <c r="C1785" s="12">
        <v>44566</v>
      </c>
      <c r="D1785">
        <v>66</v>
      </c>
      <c r="E1785">
        <v>19</v>
      </c>
      <c r="F1785">
        <v>1</v>
      </c>
      <c r="G1785" t="s">
        <v>45</v>
      </c>
      <c r="H1785" t="s">
        <v>20</v>
      </c>
      <c r="I1785" t="s">
        <v>42</v>
      </c>
      <c r="J1785" t="s">
        <v>43</v>
      </c>
      <c r="K1785">
        <v>3000</v>
      </c>
      <c r="L1785" t="s">
        <v>44</v>
      </c>
      <c r="M1785">
        <v>3000</v>
      </c>
      <c r="N1785" t="s">
        <v>56</v>
      </c>
      <c r="O1785">
        <v>150</v>
      </c>
      <c r="P1785">
        <v>2850</v>
      </c>
      <c r="Q1785" t="s">
        <v>62</v>
      </c>
    </row>
    <row r="1786" spans="1:17">
      <c r="A1786">
        <v>1786</v>
      </c>
      <c r="B1786">
        <v>1063</v>
      </c>
      <c r="C1786" s="12">
        <v>44675</v>
      </c>
      <c r="D1786">
        <v>66</v>
      </c>
      <c r="E1786">
        <v>24</v>
      </c>
      <c r="F1786">
        <v>2</v>
      </c>
      <c r="G1786" t="s">
        <v>33</v>
      </c>
      <c r="H1786" t="s">
        <v>20</v>
      </c>
      <c r="I1786" t="s">
        <v>50</v>
      </c>
      <c r="J1786" t="s">
        <v>43</v>
      </c>
      <c r="K1786">
        <v>3000</v>
      </c>
      <c r="L1786" t="s">
        <v>44</v>
      </c>
      <c r="M1786">
        <v>6000</v>
      </c>
      <c r="N1786" t="s">
        <v>56</v>
      </c>
      <c r="O1786">
        <v>300</v>
      </c>
      <c r="P1786">
        <v>5700</v>
      </c>
      <c r="Q1786" t="s">
        <v>57</v>
      </c>
    </row>
    <row r="1787" spans="1:17">
      <c r="A1787">
        <v>1787</v>
      </c>
      <c r="B1787">
        <v>1008</v>
      </c>
      <c r="C1787" s="12">
        <v>44705</v>
      </c>
      <c r="D1787">
        <v>10</v>
      </c>
      <c r="E1787">
        <v>20</v>
      </c>
      <c r="F1787">
        <v>1</v>
      </c>
      <c r="G1787" t="s">
        <v>19</v>
      </c>
      <c r="H1787" t="s">
        <v>20</v>
      </c>
      <c r="I1787" t="s">
        <v>46</v>
      </c>
      <c r="J1787" t="s">
        <v>43</v>
      </c>
      <c r="K1787">
        <v>3000</v>
      </c>
      <c r="L1787" t="s">
        <v>44</v>
      </c>
      <c r="M1787">
        <v>3000</v>
      </c>
      <c r="N1787" t="s">
        <v>19</v>
      </c>
      <c r="O1787">
        <v>0</v>
      </c>
      <c r="P1787">
        <v>3000</v>
      </c>
      <c r="Q1787" t="s">
        <v>64</v>
      </c>
    </row>
    <row r="1788" spans="1:17">
      <c r="A1788">
        <v>1788</v>
      </c>
      <c r="B1788">
        <v>1187</v>
      </c>
      <c r="C1788" s="12">
        <v>44730</v>
      </c>
      <c r="D1788">
        <v>6</v>
      </c>
      <c r="E1788">
        <v>22</v>
      </c>
      <c r="F1788">
        <v>2</v>
      </c>
      <c r="G1788" t="s">
        <v>30</v>
      </c>
      <c r="H1788" t="s">
        <v>20</v>
      </c>
      <c r="I1788" t="s">
        <v>48</v>
      </c>
      <c r="J1788" t="s">
        <v>43</v>
      </c>
      <c r="K1788">
        <v>3000</v>
      </c>
      <c r="L1788" t="s">
        <v>44</v>
      </c>
      <c r="M1788">
        <v>6000</v>
      </c>
      <c r="N1788" t="s">
        <v>56</v>
      </c>
      <c r="O1788">
        <v>300</v>
      </c>
      <c r="P1788">
        <v>5700</v>
      </c>
      <c r="Q1788" t="s">
        <v>63</v>
      </c>
    </row>
    <row r="1789" spans="1:17">
      <c r="A1789">
        <v>1789</v>
      </c>
      <c r="B1789">
        <v>686</v>
      </c>
      <c r="C1789" s="12">
        <v>44699</v>
      </c>
      <c r="D1789">
        <v>14</v>
      </c>
      <c r="E1789">
        <v>23</v>
      </c>
      <c r="F1789">
        <v>1</v>
      </c>
      <c r="G1789" t="s">
        <v>33</v>
      </c>
      <c r="H1789" t="s">
        <v>15</v>
      </c>
      <c r="I1789" t="s">
        <v>49</v>
      </c>
      <c r="J1789" t="s">
        <v>43</v>
      </c>
      <c r="K1789">
        <v>3000</v>
      </c>
      <c r="L1789" t="s">
        <v>44</v>
      </c>
      <c r="M1789">
        <v>3000</v>
      </c>
      <c r="N1789" t="s">
        <v>56</v>
      </c>
      <c r="O1789">
        <v>150</v>
      </c>
      <c r="P1789">
        <v>2850</v>
      </c>
      <c r="Q1789" t="s">
        <v>64</v>
      </c>
    </row>
    <row r="1790" spans="1:17">
      <c r="A1790">
        <v>1790</v>
      </c>
      <c r="B1790">
        <v>1251</v>
      </c>
      <c r="C1790" s="12">
        <v>44656</v>
      </c>
      <c r="D1790">
        <v>6</v>
      </c>
      <c r="E1790">
        <v>22</v>
      </c>
      <c r="F1790">
        <v>1</v>
      </c>
      <c r="G1790" t="s">
        <v>19</v>
      </c>
      <c r="H1790" t="s">
        <v>20</v>
      </c>
      <c r="I1790" t="s">
        <v>48</v>
      </c>
      <c r="J1790" t="s">
        <v>43</v>
      </c>
      <c r="K1790">
        <v>3000</v>
      </c>
      <c r="L1790" t="s">
        <v>44</v>
      </c>
      <c r="M1790">
        <v>3000</v>
      </c>
      <c r="N1790" t="s">
        <v>19</v>
      </c>
      <c r="O1790">
        <v>0</v>
      </c>
      <c r="P1790">
        <v>3000</v>
      </c>
      <c r="Q1790" t="s">
        <v>57</v>
      </c>
    </row>
    <row r="1791" spans="1:17">
      <c r="A1791">
        <v>1791</v>
      </c>
      <c r="B1791">
        <v>420</v>
      </c>
      <c r="C1791" s="12">
        <v>44691</v>
      </c>
      <c r="D1791">
        <v>6</v>
      </c>
      <c r="E1791">
        <v>22</v>
      </c>
      <c r="F1791">
        <v>1</v>
      </c>
      <c r="G1791" t="s">
        <v>33</v>
      </c>
      <c r="H1791" t="s">
        <v>15</v>
      </c>
      <c r="I1791" t="s">
        <v>48</v>
      </c>
      <c r="J1791" t="s">
        <v>43</v>
      </c>
      <c r="K1791">
        <v>3000</v>
      </c>
      <c r="L1791" t="s">
        <v>44</v>
      </c>
      <c r="M1791">
        <v>3000</v>
      </c>
      <c r="N1791" t="s">
        <v>56</v>
      </c>
      <c r="O1791">
        <v>150</v>
      </c>
      <c r="P1791">
        <v>2850</v>
      </c>
      <c r="Q1791" t="s">
        <v>64</v>
      </c>
    </row>
    <row r="1792" spans="1:17">
      <c r="A1792">
        <v>1792</v>
      </c>
      <c r="B1792">
        <v>59</v>
      </c>
      <c r="C1792" s="12">
        <v>44689</v>
      </c>
      <c r="D1792">
        <v>66</v>
      </c>
      <c r="E1792">
        <v>19</v>
      </c>
      <c r="F1792">
        <v>1</v>
      </c>
      <c r="G1792" t="s">
        <v>14</v>
      </c>
      <c r="H1792" t="s">
        <v>20</v>
      </c>
      <c r="I1792" t="s">
        <v>42</v>
      </c>
      <c r="J1792" t="s">
        <v>43</v>
      </c>
      <c r="K1792">
        <v>3000</v>
      </c>
      <c r="L1792" t="s">
        <v>44</v>
      </c>
      <c r="M1792">
        <v>3000</v>
      </c>
      <c r="N1792" t="s">
        <v>56</v>
      </c>
      <c r="O1792">
        <v>150</v>
      </c>
      <c r="P1792">
        <v>2850</v>
      </c>
      <c r="Q1792" t="s">
        <v>64</v>
      </c>
    </row>
    <row r="1793" spans="1:17">
      <c r="A1793">
        <v>1793</v>
      </c>
      <c r="B1793">
        <v>766</v>
      </c>
      <c r="C1793" s="12">
        <v>44726</v>
      </c>
      <c r="D1793">
        <v>10</v>
      </c>
      <c r="E1793">
        <v>20</v>
      </c>
      <c r="F1793">
        <v>2</v>
      </c>
      <c r="G1793" t="s">
        <v>45</v>
      </c>
      <c r="H1793" t="s">
        <v>20</v>
      </c>
      <c r="I1793" t="s">
        <v>46</v>
      </c>
      <c r="J1793" t="s">
        <v>43</v>
      </c>
      <c r="K1793">
        <v>3000</v>
      </c>
      <c r="L1793" t="s">
        <v>44</v>
      </c>
      <c r="M1793">
        <v>6000</v>
      </c>
      <c r="N1793" t="s">
        <v>56</v>
      </c>
      <c r="O1793">
        <v>300</v>
      </c>
      <c r="P1793">
        <v>5700</v>
      </c>
      <c r="Q1793" t="s">
        <v>63</v>
      </c>
    </row>
    <row r="1794" spans="1:17">
      <c r="A1794">
        <v>1794</v>
      </c>
      <c r="B1794">
        <v>531</v>
      </c>
      <c r="C1794" s="12">
        <v>44566</v>
      </c>
      <c r="D1794">
        <v>66</v>
      </c>
      <c r="E1794">
        <v>19</v>
      </c>
      <c r="F1794">
        <v>1</v>
      </c>
      <c r="G1794" t="s">
        <v>45</v>
      </c>
      <c r="H1794" t="s">
        <v>20</v>
      </c>
      <c r="I1794" t="s">
        <v>42</v>
      </c>
      <c r="J1794" t="s">
        <v>43</v>
      </c>
      <c r="K1794">
        <v>3000</v>
      </c>
      <c r="L1794" t="s">
        <v>44</v>
      </c>
      <c r="M1794">
        <v>3000</v>
      </c>
      <c r="N1794" t="s">
        <v>56</v>
      </c>
      <c r="O1794">
        <v>150</v>
      </c>
      <c r="P1794">
        <v>2850</v>
      </c>
      <c r="Q1794" t="s">
        <v>62</v>
      </c>
    </row>
    <row r="1795" spans="1:17">
      <c r="A1795">
        <v>1795</v>
      </c>
      <c r="B1795">
        <v>829</v>
      </c>
      <c r="C1795" s="12">
        <v>44789</v>
      </c>
      <c r="D1795">
        <v>14</v>
      </c>
      <c r="E1795">
        <v>23</v>
      </c>
      <c r="F1795">
        <v>1</v>
      </c>
      <c r="G1795" t="s">
        <v>33</v>
      </c>
      <c r="H1795" t="s">
        <v>15</v>
      </c>
      <c r="I1795" t="s">
        <v>49</v>
      </c>
      <c r="J1795" t="s">
        <v>43</v>
      </c>
      <c r="K1795">
        <v>3000</v>
      </c>
      <c r="L1795" t="s">
        <v>44</v>
      </c>
      <c r="M1795">
        <v>3000</v>
      </c>
      <c r="N1795" t="s">
        <v>56</v>
      </c>
      <c r="O1795">
        <v>150</v>
      </c>
      <c r="P1795">
        <v>2850</v>
      </c>
      <c r="Q1795" t="s">
        <v>58</v>
      </c>
    </row>
    <row r="1796" spans="1:17">
      <c r="A1796">
        <v>1796</v>
      </c>
      <c r="B1796">
        <v>753</v>
      </c>
      <c r="C1796" s="12">
        <v>44680</v>
      </c>
      <c r="D1796">
        <v>6</v>
      </c>
      <c r="E1796">
        <v>22</v>
      </c>
      <c r="F1796">
        <v>1</v>
      </c>
      <c r="G1796" t="s">
        <v>19</v>
      </c>
      <c r="H1796" t="s">
        <v>15</v>
      </c>
      <c r="I1796" t="s">
        <v>48</v>
      </c>
      <c r="J1796" t="s">
        <v>43</v>
      </c>
      <c r="K1796">
        <v>3000</v>
      </c>
      <c r="L1796" t="s">
        <v>44</v>
      </c>
      <c r="M1796">
        <v>3000</v>
      </c>
      <c r="N1796" t="s">
        <v>19</v>
      </c>
      <c r="O1796">
        <v>0</v>
      </c>
      <c r="P1796">
        <v>3000</v>
      </c>
      <c r="Q1796" t="s">
        <v>57</v>
      </c>
    </row>
    <row r="1797" spans="1:17">
      <c r="A1797">
        <v>1797</v>
      </c>
      <c r="B1797">
        <v>409</v>
      </c>
      <c r="C1797" s="12">
        <v>44698</v>
      </c>
      <c r="D1797">
        <v>14</v>
      </c>
      <c r="E1797">
        <v>23</v>
      </c>
      <c r="F1797">
        <v>1</v>
      </c>
      <c r="G1797" t="s">
        <v>30</v>
      </c>
      <c r="H1797" t="s">
        <v>20</v>
      </c>
      <c r="I1797" t="s">
        <v>49</v>
      </c>
      <c r="J1797" t="s">
        <v>43</v>
      </c>
      <c r="K1797">
        <v>3000</v>
      </c>
      <c r="L1797" t="s">
        <v>44</v>
      </c>
      <c r="M1797">
        <v>3000</v>
      </c>
      <c r="N1797" t="s">
        <v>56</v>
      </c>
      <c r="O1797">
        <v>150</v>
      </c>
      <c r="P1797">
        <v>2850</v>
      </c>
      <c r="Q1797" t="s">
        <v>64</v>
      </c>
    </row>
    <row r="1798" spans="1:17">
      <c r="A1798">
        <v>1798</v>
      </c>
      <c r="B1798">
        <v>653</v>
      </c>
      <c r="C1798" s="12">
        <v>44658</v>
      </c>
      <c r="D1798">
        <v>6</v>
      </c>
      <c r="E1798">
        <v>22</v>
      </c>
      <c r="F1798">
        <v>2</v>
      </c>
      <c r="G1798" t="s">
        <v>14</v>
      </c>
      <c r="H1798" t="s">
        <v>20</v>
      </c>
      <c r="I1798" t="s">
        <v>48</v>
      </c>
      <c r="J1798" t="s">
        <v>43</v>
      </c>
      <c r="K1798">
        <v>3000</v>
      </c>
      <c r="L1798" t="s">
        <v>44</v>
      </c>
      <c r="M1798">
        <v>6000</v>
      </c>
      <c r="N1798" t="s">
        <v>56</v>
      </c>
      <c r="O1798">
        <v>300</v>
      </c>
      <c r="P1798">
        <v>5700</v>
      </c>
      <c r="Q1798" t="s">
        <v>57</v>
      </c>
    </row>
    <row r="1799" spans="1:17">
      <c r="A1799">
        <v>1799</v>
      </c>
      <c r="B1799">
        <v>719</v>
      </c>
      <c r="C1799" s="12">
        <v>44607</v>
      </c>
      <c r="D1799">
        <v>66</v>
      </c>
      <c r="E1799">
        <v>24</v>
      </c>
      <c r="F1799">
        <v>2</v>
      </c>
      <c r="G1799" t="s">
        <v>33</v>
      </c>
      <c r="H1799" t="s">
        <v>20</v>
      </c>
      <c r="I1799" t="s">
        <v>50</v>
      </c>
      <c r="J1799" t="s">
        <v>43</v>
      </c>
      <c r="K1799">
        <v>3000</v>
      </c>
      <c r="L1799" t="s">
        <v>44</v>
      </c>
      <c r="M1799">
        <v>6000</v>
      </c>
      <c r="N1799" t="s">
        <v>56</v>
      </c>
      <c r="O1799">
        <v>300</v>
      </c>
      <c r="P1799">
        <v>5700</v>
      </c>
      <c r="Q1799" t="s">
        <v>61</v>
      </c>
    </row>
    <row r="1800" spans="1:17">
      <c r="A1800">
        <v>1800</v>
      </c>
      <c r="B1800">
        <v>1032</v>
      </c>
      <c r="C1800" s="12">
        <v>44780</v>
      </c>
      <c r="D1800">
        <v>66</v>
      </c>
      <c r="E1800">
        <v>24</v>
      </c>
      <c r="F1800">
        <v>1</v>
      </c>
      <c r="G1800" t="s">
        <v>30</v>
      </c>
      <c r="H1800" t="s">
        <v>15</v>
      </c>
      <c r="I1800" t="s">
        <v>50</v>
      </c>
      <c r="J1800" t="s">
        <v>43</v>
      </c>
      <c r="K1800">
        <v>3000</v>
      </c>
      <c r="L1800" t="s">
        <v>44</v>
      </c>
      <c r="M1800">
        <v>3000</v>
      </c>
      <c r="N1800" t="s">
        <v>56</v>
      </c>
      <c r="O1800">
        <v>150</v>
      </c>
      <c r="P1800">
        <v>2850</v>
      </c>
      <c r="Q1800" t="s">
        <v>58</v>
      </c>
    </row>
    <row r="1801" spans="1:17">
      <c r="A1801">
        <v>1801</v>
      </c>
      <c r="B1801">
        <v>503</v>
      </c>
      <c r="C1801" s="12">
        <v>44587</v>
      </c>
      <c r="D1801">
        <v>10</v>
      </c>
      <c r="E1801">
        <v>20</v>
      </c>
      <c r="F1801">
        <v>2</v>
      </c>
      <c r="G1801" t="s">
        <v>30</v>
      </c>
      <c r="H1801" t="s">
        <v>15</v>
      </c>
      <c r="I1801" t="s">
        <v>46</v>
      </c>
      <c r="J1801" t="s">
        <v>43</v>
      </c>
      <c r="K1801">
        <v>3000</v>
      </c>
      <c r="L1801" t="s">
        <v>44</v>
      </c>
      <c r="M1801">
        <v>6000</v>
      </c>
      <c r="N1801" t="s">
        <v>56</v>
      </c>
      <c r="O1801">
        <v>300</v>
      </c>
      <c r="P1801">
        <v>5700</v>
      </c>
      <c r="Q1801" t="s">
        <v>62</v>
      </c>
    </row>
    <row r="1802" spans="1:17">
      <c r="A1802">
        <v>1802</v>
      </c>
      <c r="B1802">
        <v>685</v>
      </c>
      <c r="C1802" s="12">
        <v>44654</v>
      </c>
      <c r="D1802">
        <v>66</v>
      </c>
      <c r="E1802">
        <v>19</v>
      </c>
      <c r="F1802">
        <v>2</v>
      </c>
      <c r="G1802" t="s">
        <v>19</v>
      </c>
      <c r="H1802" t="s">
        <v>15</v>
      </c>
      <c r="I1802" t="s">
        <v>42</v>
      </c>
      <c r="J1802" t="s">
        <v>43</v>
      </c>
      <c r="K1802">
        <v>3000</v>
      </c>
      <c r="L1802" t="s">
        <v>44</v>
      </c>
      <c r="M1802">
        <v>6000</v>
      </c>
      <c r="N1802" t="s">
        <v>19</v>
      </c>
      <c r="O1802">
        <v>0</v>
      </c>
      <c r="P1802">
        <v>6000</v>
      </c>
      <c r="Q1802" t="s">
        <v>57</v>
      </c>
    </row>
    <row r="1803" spans="1:17">
      <c r="A1803">
        <v>1803</v>
      </c>
      <c r="B1803">
        <v>1141</v>
      </c>
      <c r="C1803" s="12">
        <v>44761</v>
      </c>
      <c r="D1803">
        <v>66</v>
      </c>
      <c r="E1803">
        <v>19</v>
      </c>
      <c r="F1803">
        <v>2</v>
      </c>
      <c r="G1803" t="s">
        <v>33</v>
      </c>
      <c r="H1803" t="s">
        <v>20</v>
      </c>
      <c r="I1803" t="s">
        <v>42</v>
      </c>
      <c r="J1803" t="s">
        <v>43</v>
      </c>
      <c r="K1803">
        <v>3000</v>
      </c>
      <c r="L1803" t="s">
        <v>44</v>
      </c>
      <c r="M1803">
        <v>6000</v>
      </c>
      <c r="N1803" t="s">
        <v>56</v>
      </c>
      <c r="O1803">
        <v>300</v>
      </c>
      <c r="P1803">
        <v>5700</v>
      </c>
      <c r="Q1803" t="s">
        <v>60</v>
      </c>
    </row>
    <row r="1804" spans="1:17">
      <c r="A1804">
        <v>1804</v>
      </c>
      <c r="B1804">
        <v>648</v>
      </c>
      <c r="C1804" s="12">
        <v>44595</v>
      </c>
      <c r="D1804">
        <v>14</v>
      </c>
      <c r="E1804">
        <v>23</v>
      </c>
      <c r="F1804">
        <v>1</v>
      </c>
      <c r="G1804" t="s">
        <v>33</v>
      </c>
      <c r="H1804" t="s">
        <v>20</v>
      </c>
      <c r="I1804" t="s">
        <v>49</v>
      </c>
      <c r="J1804" t="s">
        <v>43</v>
      </c>
      <c r="K1804">
        <v>3000</v>
      </c>
      <c r="L1804" t="s">
        <v>44</v>
      </c>
      <c r="M1804">
        <v>3000</v>
      </c>
      <c r="N1804" t="s">
        <v>56</v>
      </c>
      <c r="O1804">
        <v>150</v>
      </c>
      <c r="P1804">
        <v>2850</v>
      </c>
      <c r="Q1804" t="s">
        <v>61</v>
      </c>
    </row>
    <row r="1805" spans="1:17">
      <c r="A1805">
        <v>1805</v>
      </c>
      <c r="B1805">
        <v>47</v>
      </c>
      <c r="C1805" s="12">
        <v>44770</v>
      </c>
      <c r="D1805">
        <v>10</v>
      </c>
      <c r="E1805">
        <v>20</v>
      </c>
      <c r="F1805">
        <v>2</v>
      </c>
      <c r="G1805" t="s">
        <v>45</v>
      </c>
      <c r="H1805" t="s">
        <v>20</v>
      </c>
      <c r="I1805" t="s">
        <v>46</v>
      </c>
      <c r="J1805" t="s">
        <v>43</v>
      </c>
      <c r="K1805">
        <v>3000</v>
      </c>
      <c r="L1805" t="s">
        <v>44</v>
      </c>
      <c r="M1805">
        <v>6000</v>
      </c>
      <c r="N1805" t="s">
        <v>56</v>
      </c>
      <c r="O1805">
        <v>300</v>
      </c>
      <c r="P1805">
        <v>5700</v>
      </c>
      <c r="Q1805" t="s">
        <v>60</v>
      </c>
    </row>
    <row r="1806" spans="1:17">
      <c r="A1806">
        <v>1806</v>
      </c>
      <c r="B1806">
        <v>1274</v>
      </c>
      <c r="C1806" s="12">
        <v>44643</v>
      </c>
      <c r="D1806">
        <v>66</v>
      </c>
      <c r="E1806">
        <v>24</v>
      </c>
      <c r="F1806">
        <v>2</v>
      </c>
      <c r="G1806" t="s">
        <v>45</v>
      </c>
      <c r="H1806" t="s">
        <v>15</v>
      </c>
      <c r="I1806" t="s">
        <v>50</v>
      </c>
      <c r="J1806" t="s">
        <v>43</v>
      </c>
      <c r="K1806">
        <v>3000</v>
      </c>
      <c r="L1806" t="s">
        <v>44</v>
      </c>
      <c r="M1806">
        <v>6000</v>
      </c>
      <c r="N1806" t="s">
        <v>56</v>
      </c>
      <c r="O1806">
        <v>300</v>
      </c>
      <c r="P1806">
        <v>5700</v>
      </c>
      <c r="Q1806" t="s">
        <v>59</v>
      </c>
    </row>
    <row r="1807" spans="1:17">
      <c r="A1807">
        <v>1807</v>
      </c>
      <c r="B1807">
        <v>1185</v>
      </c>
      <c r="C1807" s="12">
        <v>44718</v>
      </c>
      <c r="D1807">
        <v>10</v>
      </c>
      <c r="E1807">
        <v>20</v>
      </c>
      <c r="F1807">
        <v>2</v>
      </c>
      <c r="G1807" t="s">
        <v>45</v>
      </c>
      <c r="H1807" t="s">
        <v>15</v>
      </c>
      <c r="I1807" t="s">
        <v>46</v>
      </c>
      <c r="J1807" t="s">
        <v>43</v>
      </c>
      <c r="K1807">
        <v>3000</v>
      </c>
      <c r="L1807" t="s">
        <v>44</v>
      </c>
      <c r="M1807">
        <v>6000</v>
      </c>
      <c r="N1807" t="s">
        <v>56</v>
      </c>
      <c r="O1807">
        <v>300</v>
      </c>
      <c r="P1807">
        <v>5700</v>
      </c>
      <c r="Q1807" t="s">
        <v>63</v>
      </c>
    </row>
    <row r="1808" spans="1:17">
      <c r="A1808">
        <v>1808</v>
      </c>
      <c r="B1808">
        <v>1058</v>
      </c>
      <c r="C1808" s="12">
        <v>44794</v>
      </c>
      <c r="D1808">
        <v>66</v>
      </c>
      <c r="E1808">
        <v>24</v>
      </c>
      <c r="F1808">
        <v>1</v>
      </c>
      <c r="G1808" t="s">
        <v>14</v>
      </c>
      <c r="H1808" t="s">
        <v>15</v>
      </c>
      <c r="I1808" t="s">
        <v>50</v>
      </c>
      <c r="J1808" t="s">
        <v>43</v>
      </c>
      <c r="K1808">
        <v>3000</v>
      </c>
      <c r="L1808" t="s">
        <v>44</v>
      </c>
      <c r="M1808">
        <v>3000</v>
      </c>
      <c r="N1808" t="s">
        <v>56</v>
      </c>
      <c r="O1808">
        <v>150</v>
      </c>
      <c r="P1808">
        <v>2850</v>
      </c>
      <c r="Q1808" t="s">
        <v>58</v>
      </c>
    </row>
    <row r="1809" spans="1:17">
      <c r="A1809">
        <v>1809</v>
      </c>
      <c r="B1809">
        <v>1470</v>
      </c>
      <c r="C1809" s="12">
        <v>44669</v>
      </c>
      <c r="D1809">
        <v>66</v>
      </c>
      <c r="E1809">
        <v>24</v>
      </c>
      <c r="F1809">
        <v>2</v>
      </c>
      <c r="G1809" t="s">
        <v>22</v>
      </c>
      <c r="H1809" t="s">
        <v>15</v>
      </c>
      <c r="I1809" t="s">
        <v>50</v>
      </c>
      <c r="J1809" t="s">
        <v>43</v>
      </c>
      <c r="K1809">
        <v>3000</v>
      </c>
      <c r="L1809" t="s">
        <v>44</v>
      </c>
      <c r="M1809">
        <v>6000</v>
      </c>
      <c r="N1809" t="s">
        <v>56</v>
      </c>
      <c r="O1809">
        <v>300</v>
      </c>
      <c r="P1809">
        <v>5700</v>
      </c>
      <c r="Q1809" t="s">
        <v>57</v>
      </c>
    </row>
    <row r="1810" spans="1:17">
      <c r="A1810">
        <v>1810</v>
      </c>
      <c r="B1810">
        <v>1211</v>
      </c>
      <c r="C1810" s="12">
        <v>44784</v>
      </c>
      <c r="D1810">
        <v>10</v>
      </c>
      <c r="E1810">
        <v>20</v>
      </c>
      <c r="F1810">
        <v>2</v>
      </c>
      <c r="G1810" t="s">
        <v>30</v>
      </c>
      <c r="H1810" t="s">
        <v>15</v>
      </c>
      <c r="I1810" t="s">
        <v>46</v>
      </c>
      <c r="J1810" t="s">
        <v>43</v>
      </c>
      <c r="K1810">
        <v>3000</v>
      </c>
      <c r="L1810" t="s">
        <v>44</v>
      </c>
      <c r="M1810">
        <v>6000</v>
      </c>
      <c r="N1810" t="s">
        <v>56</v>
      </c>
      <c r="O1810">
        <v>300</v>
      </c>
      <c r="P1810">
        <v>5700</v>
      </c>
      <c r="Q1810" t="s">
        <v>58</v>
      </c>
    </row>
    <row r="1811" spans="1:17">
      <c r="A1811">
        <v>1811</v>
      </c>
      <c r="B1811">
        <v>807</v>
      </c>
      <c r="C1811" s="12">
        <v>44604</v>
      </c>
      <c r="D1811">
        <v>10</v>
      </c>
      <c r="E1811">
        <v>20</v>
      </c>
      <c r="F1811">
        <v>1</v>
      </c>
      <c r="G1811" t="s">
        <v>30</v>
      </c>
      <c r="H1811" t="s">
        <v>20</v>
      </c>
      <c r="I1811" t="s">
        <v>46</v>
      </c>
      <c r="J1811" t="s">
        <v>43</v>
      </c>
      <c r="K1811">
        <v>3000</v>
      </c>
      <c r="L1811" t="s">
        <v>44</v>
      </c>
      <c r="M1811">
        <v>3000</v>
      </c>
      <c r="N1811" t="s">
        <v>56</v>
      </c>
      <c r="O1811">
        <v>150</v>
      </c>
      <c r="P1811">
        <v>2850</v>
      </c>
      <c r="Q1811" t="s">
        <v>61</v>
      </c>
    </row>
    <row r="1812" spans="1:17">
      <c r="A1812">
        <v>1812</v>
      </c>
      <c r="B1812">
        <v>1043</v>
      </c>
      <c r="C1812" s="12">
        <v>44667</v>
      </c>
      <c r="D1812">
        <v>6</v>
      </c>
      <c r="E1812">
        <v>22</v>
      </c>
      <c r="F1812">
        <v>2</v>
      </c>
      <c r="G1812" t="s">
        <v>14</v>
      </c>
      <c r="H1812" t="s">
        <v>15</v>
      </c>
      <c r="I1812" t="s">
        <v>48</v>
      </c>
      <c r="J1812" t="s">
        <v>43</v>
      </c>
      <c r="K1812">
        <v>3000</v>
      </c>
      <c r="L1812" t="s">
        <v>44</v>
      </c>
      <c r="M1812">
        <v>6000</v>
      </c>
      <c r="N1812" t="s">
        <v>56</v>
      </c>
      <c r="O1812">
        <v>300</v>
      </c>
      <c r="P1812">
        <v>5700</v>
      </c>
      <c r="Q1812" t="s">
        <v>57</v>
      </c>
    </row>
    <row r="1813" spans="1:17">
      <c r="A1813">
        <v>1813</v>
      </c>
      <c r="B1813">
        <v>744</v>
      </c>
      <c r="C1813" s="12">
        <v>44798</v>
      </c>
      <c r="D1813">
        <v>66</v>
      </c>
      <c r="E1813">
        <v>19</v>
      </c>
      <c r="F1813">
        <v>2</v>
      </c>
      <c r="G1813" t="s">
        <v>33</v>
      </c>
      <c r="H1813" t="s">
        <v>20</v>
      </c>
      <c r="I1813" t="s">
        <v>42</v>
      </c>
      <c r="J1813" t="s">
        <v>43</v>
      </c>
      <c r="K1813">
        <v>3000</v>
      </c>
      <c r="L1813" t="s">
        <v>44</v>
      </c>
      <c r="M1813">
        <v>6000</v>
      </c>
      <c r="N1813" t="s">
        <v>56</v>
      </c>
      <c r="O1813">
        <v>300</v>
      </c>
      <c r="P1813">
        <v>5700</v>
      </c>
      <c r="Q1813" t="s">
        <v>58</v>
      </c>
    </row>
    <row r="1814" spans="1:17">
      <c r="A1814">
        <v>1814</v>
      </c>
      <c r="B1814">
        <v>811</v>
      </c>
      <c r="C1814" s="12">
        <v>44626</v>
      </c>
      <c r="D1814">
        <v>66</v>
      </c>
      <c r="E1814">
        <v>19</v>
      </c>
      <c r="F1814">
        <v>2</v>
      </c>
      <c r="G1814" t="s">
        <v>19</v>
      </c>
      <c r="H1814" t="s">
        <v>15</v>
      </c>
      <c r="I1814" t="s">
        <v>42</v>
      </c>
      <c r="J1814" t="s">
        <v>43</v>
      </c>
      <c r="K1814">
        <v>3000</v>
      </c>
      <c r="L1814" t="s">
        <v>44</v>
      </c>
      <c r="M1814">
        <v>6000</v>
      </c>
      <c r="N1814" t="s">
        <v>19</v>
      </c>
      <c r="O1814">
        <v>0</v>
      </c>
      <c r="P1814">
        <v>6000</v>
      </c>
      <c r="Q1814" t="s">
        <v>59</v>
      </c>
    </row>
    <row r="1815" spans="1:17">
      <c r="A1815">
        <v>1815</v>
      </c>
      <c r="B1815">
        <v>206</v>
      </c>
      <c r="C1815" s="12">
        <v>44563</v>
      </c>
      <c r="D1815">
        <v>6</v>
      </c>
      <c r="E1815">
        <v>22</v>
      </c>
      <c r="F1815">
        <v>1</v>
      </c>
      <c r="G1815" t="s">
        <v>33</v>
      </c>
      <c r="H1815" t="s">
        <v>15</v>
      </c>
      <c r="I1815" t="s">
        <v>48</v>
      </c>
      <c r="J1815" t="s">
        <v>43</v>
      </c>
      <c r="K1815">
        <v>3000</v>
      </c>
      <c r="L1815" t="s">
        <v>44</v>
      </c>
      <c r="M1815">
        <v>3000</v>
      </c>
      <c r="N1815" t="s">
        <v>56</v>
      </c>
      <c r="O1815">
        <v>150</v>
      </c>
      <c r="P1815">
        <v>2850</v>
      </c>
      <c r="Q1815" t="s">
        <v>62</v>
      </c>
    </row>
    <row r="1816" spans="1:17">
      <c r="A1816">
        <v>1816</v>
      </c>
      <c r="B1816">
        <v>400</v>
      </c>
      <c r="C1816" s="12">
        <v>44647</v>
      </c>
      <c r="D1816">
        <v>14</v>
      </c>
      <c r="E1816">
        <v>23</v>
      </c>
      <c r="F1816">
        <v>1</v>
      </c>
      <c r="G1816" t="s">
        <v>33</v>
      </c>
      <c r="H1816" t="s">
        <v>20</v>
      </c>
      <c r="I1816" t="s">
        <v>49</v>
      </c>
      <c r="J1816" t="s">
        <v>43</v>
      </c>
      <c r="K1816">
        <v>3000</v>
      </c>
      <c r="L1816" t="s">
        <v>44</v>
      </c>
      <c r="M1816">
        <v>3000</v>
      </c>
      <c r="N1816" t="s">
        <v>56</v>
      </c>
      <c r="O1816">
        <v>150</v>
      </c>
      <c r="P1816">
        <v>2850</v>
      </c>
      <c r="Q1816" t="s">
        <v>59</v>
      </c>
    </row>
    <row r="1817" spans="1:17">
      <c r="A1817">
        <v>1817</v>
      </c>
      <c r="B1817">
        <v>1405</v>
      </c>
      <c r="C1817" s="12">
        <v>44627</v>
      </c>
      <c r="D1817">
        <v>10</v>
      </c>
      <c r="E1817">
        <v>20</v>
      </c>
      <c r="F1817">
        <v>2</v>
      </c>
      <c r="G1817" t="s">
        <v>14</v>
      </c>
      <c r="H1817" t="s">
        <v>20</v>
      </c>
      <c r="I1817" t="s">
        <v>46</v>
      </c>
      <c r="J1817" t="s">
        <v>43</v>
      </c>
      <c r="K1817">
        <v>3000</v>
      </c>
      <c r="L1817" t="s">
        <v>44</v>
      </c>
      <c r="M1817">
        <v>6000</v>
      </c>
      <c r="N1817" t="s">
        <v>56</v>
      </c>
      <c r="O1817">
        <v>300</v>
      </c>
      <c r="P1817">
        <v>5700</v>
      </c>
      <c r="Q1817" t="s">
        <v>59</v>
      </c>
    </row>
    <row r="1818" spans="1:17">
      <c r="A1818">
        <v>1818</v>
      </c>
      <c r="B1818">
        <v>921</v>
      </c>
      <c r="C1818" s="12">
        <v>44803</v>
      </c>
      <c r="D1818">
        <v>6</v>
      </c>
      <c r="E1818">
        <v>22</v>
      </c>
      <c r="F1818">
        <v>1</v>
      </c>
      <c r="G1818" t="s">
        <v>30</v>
      </c>
      <c r="H1818" t="s">
        <v>15</v>
      </c>
      <c r="I1818" t="s">
        <v>48</v>
      </c>
      <c r="J1818" t="s">
        <v>43</v>
      </c>
      <c r="K1818">
        <v>3000</v>
      </c>
      <c r="L1818" t="s">
        <v>44</v>
      </c>
      <c r="M1818">
        <v>3000</v>
      </c>
      <c r="N1818" t="s">
        <v>56</v>
      </c>
      <c r="O1818">
        <v>150</v>
      </c>
      <c r="P1818">
        <v>2850</v>
      </c>
      <c r="Q1818" t="s">
        <v>58</v>
      </c>
    </row>
    <row r="1819" spans="1:17">
      <c r="A1819">
        <v>1819</v>
      </c>
      <c r="B1819">
        <v>692</v>
      </c>
      <c r="C1819" s="12">
        <v>44587</v>
      </c>
      <c r="D1819">
        <v>14</v>
      </c>
      <c r="E1819">
        <v>23</v>
      </c>
      <c r="F1819">
        <v>1</v>
      </c>
      <c r="G1819" t="s">
        <v>33</v>
      </c>
      <c r="H1819" t="s">
        <v>20</v>
      </c>
      <c r="I1819" t="s">
        <v>49</v>
      </c>
      <c r="J1819" t="s">
        <v>43</v>
      </c>
      <c r="K1819">
        <v>3000</v>
      </c>
      <c r="L1819" t="s">
        <v>44</v>
      </c>
      <c r="M1819">
        <v>3000</v>
      </c>
      <c r="N1819" t="s">
        <v>56</v>
      </c>
      <c r="O1819">
        <v>150</v>
      </c>
      <c r="P1819">
        <v>2850</v>
      </c>
      <c r="Q1819" t="s">
        <v>62</v>
      </c>
    </row>
    <row r="1820" spans="1:17">
      <c r="A1820">
        <v>1820</v>
      </c>
      <c r="B1820">
        <v>906</v>
      </c>
      <c r="C1820" s="12">
        <v>44596</v>
      </c>
      <c r="D1820">
        <v>66</v>
      </c>
      <c r="E1820">
        <v>19</v>
      </c>
      <c r="F1820">
        <v>1</v>
      </c>
      <c r="G1820" t="s">
        <v>33</v>
      </c>
      <c r="H1820" t="s">
        <v>15</v>
      </c>
      <c r="I1820" t="s">
        <v>42</v>
      </c>
      <c r="J1820" t="s">
        <v>43</v>
      </c>
      <c r="K1820">
        <v>3000</v>
      </c>
      <c r="L1820" t="s">
        <v>44</v>
      </c>
      <c r="M1820">
        <v>3000</v>
      </c>
      <c r="N1820" t="s">
        <v>56</v>
      </c>
      <c r="O1820">
        <v>150</v>
      </c>
      <c r="P1820">
        <v>2850</v>
      </c>
      <c r="Q1820" t="s">
        <v>61</v>
      </c>
    </row>
    <row r="1821" spans="1:17">
      <c r="A1821">
        <v>1821</v>
      </c>
      <c r="B1821">
        <v>1181</v>
      </c>
      <c r="C1821" s="12">
        <v>44756</v>
      </c>
      <c r="D1821">
        <v>66</v>
      </c>
      <c r="E1821">
        <v>19</v>
      </c>
      <c r="F1821">
        <v>1</v>
      </c>
      <c r="G1821" t="s">
        <v>33</v>
      </c>
      <c r="H1821" t="s">
        <v>20</v>
      </c>
      <c r="I1821" t="s">
        <v>42</v>
      </c>
      <c r="J1821" t="s">
        <v>43</v>
      </c>
      <c r="K1821">
        <v>3000</v>
      </c>
      <c r="L1821" t="s">
        <v>44</v>
      </c>
      <c r="M1821">
        <v>3000</v>
      </c>
      <c r="N1821" t="s">
        <v>56</v>
      </c>
      <c r="O1821">
        <v>150</v>
      </c>
      <c r="P1821">
        <v>2850</v>
      </c>
      <c r="Q1821" t="s">
        <v>60</v>
      </c>
    </row>
    <row r="1822" spans="1:17">
      <c r="A1822">
        <v>1822</v>
      </c>
      <c r="B1822">
        <v>743</v>
      </c>
      <c r="C1822" s="12">
        <v>44659</v>
      </c>
      <c r="D1822">
        <v>6</v>
      </c>
      <c r="E1822">
        <v>22</v>
      </c>
      <c r="F1822">
        <v>1</v>
      </c>
      <c r="G1822" t="s">
        <v>33</v>
      </c>
      <c r="H1822" t="s">
        <v>15</v>
      </c>
      <c r="I1822" t="s">
        <v>48</v>
      </c>
      <c r="J1822" t="s">
        <v>43</v>
      </c>
      <c r="K1822">
        <v>3000</v>
      </c>
      <c r="L1822" t="s">
        <v>44</v>
      </c>
      <c r="M1822">
        <v>3000</v>
      </c>
      <c r="N1822" t="s">
        <v>56</v>
      </c>
      <c r="O1822">
        <v>150</v>
      </c>
      <c r="P1822">
        <v>2850</v>
      </c>
      <c r="Q1822" t="s">
        <v>57</v>
      </c>
    </row>
    <row r="1823" spans="1:17">
      <c r="A1823">
        <v>1823</v>
      </c>
      <c r="B1823">
        <v>1189</v>
      </c>
      <c r="C1823" s="12">
        <v>44638</v>
      </c>
      <c r="D1823">
        <v>6</v>
      </c>
      <c r="E1823">
        <v>22</v>
      </c>
      <c r="F1823">
        <v>1</v>
      </c>
      <c r="G1823" t="s">
        <v>33</v>
      </c>
      <c r="H1823" t="s">
        <v>15</v>
      </c>
      <c r="I1823" t="s">
        <v>48</v>
      </c>
      <c r="J1823" t="s">
        <v>43</v>
      </c>
      <c r="K1823">
        <v>3000</v>
      </c>
      <c r="L1823" t="s">
        <v>44</v>
      </c>
      <c r="M1823">
        <v>3000</v>
      </c>
      <c r="N1823" t="s">
        <v>56</v>
      </c>
      <c r="O1823">
        <v>150</v>
      </c>
      <c r="P1823">
        <v>2850</v>
      </c>
      <c r="Q1823" t="s">
        <v>59</v>
      </c>
    </row>
    <row r="1824" spans="1:17">
      <c r="A1824">
        <v>1824</v>
      </c>
      <c r="B1824">
        <v>153</v>
      </c>
      <c r="C1824" s="12">
        <v>44784</v>
      </c>
      <c r="D1824">
        <v>66</v>
      </c>
      <c r="E1824">
        <v>24</v>
      </c>
      <c r="F1824">
        <v>1</v>
      </c>
      <c r="G1824" t="s">
        <v>14</v>
      </c>
      <c r="H1824" t="s">
        <v>20</v>
      </c>
      <c r="I1824" t="s">
        <v>50</v>
      </c>
      <c r="J1824" t="s">
        <v>43</v>
      </c>
      <c r="K1824">
        <v>3000</v>
      </c>
      <c r="L1824" t="s">
        <v>44</v>
      </c>
      <c r="M1824">
        <v>3000</v>
      </c>
      <c r="N1824" t="s">
        <v>56</v>
      </c>
      <c r="O1824">
        <v>150</v>
      </c>
      <c r="P1824">
        <v>2850</v>
      </c>
      <c r="Q1824" t="s">
        <v>58</v>
      </c>
    </row>
    <row r="1825" spans="1:17">
      <c r="A1825">
        <v>1825</v>
      </c>
      <c r="B1825">
        <v>1470</v>
      </c>
      <c r="C1825" s="12">
        <v>44669</v>
      </c>
      <c r="D1825">
        <v>14</v>
      </c>
      <c r="E1825">
        <v>23</v>
      </c>
      <c r="F1825">
        <v>1</v>
      </c>
      <c r="G1825" t="s">
        <v>22</v>
      </c>
      <c r="H1825" t="s">
        <v>15</v>
      </c>
      <c r="I1825" t="s">
        <v>49</v>
      </c>
      <c r="J1825" t="s">
        <v>43</v>
      </c>
      <c r="K1825">
        <v>3000</v>
      </c>
      <c r="L1825" t="s">
        <v>44</v>
      </c>
      <c r="M1825">
        <v>3000</v>
      </c>
      <c r="N1825" t="s">
        <v>56</v>
      </c>
      <c r="O1825">
        <v>150</v>
      </c>
      <c r="P1825">
        <v>2850</v>
      </c>
      <c r="Q1825" t="s">
        <v>57</v>
      </c>
    </row>
    <row r="1826" spans="1:17">
      <c r="A1826">
        <v>1826</v>
      </c>
      <c r="B1826">
        <v>21</v>
      </c>
      <c r="C1826" s="12">
        <v>44726</v>
      </c>
      <c r="D1826">
        <v>6</v>
      </c>
      <c r="E1826">
        <v>22</v>
      </c>
      <c r="F1826">
        <v>1</v>
      </c>
      <c r="G1826" t="s">
        <v>14</v>
      </c>
      <c r="H1826" t="s">
        <v>20</v>
      </c>
      <c r="I1826" t="s">
        <v>48</v>
      </c>
      <c r="J1826" t="s">
        <v>43</v>
      </c>
      <c r="K1826">
        <v>3000</v>
      </c>
      <c r="L1826" t="s">
        <v>44</v>
      </c>
      <c r="M1826">
        <v>3000</v>
      </c>
      <c r="N1826" t="s">
        <v>56</v>
      </c>
      <c r="O1826">
        <v>150</v>
      </c>
      <c r="P1826">
        <v>2850</v>
      </c>
      <c r="Q1826" t="s">
        <v>63</v>
      </c>
    </row>
    <row r="1827" spans="1:17">
      <c r="A1827">
        <v>1827</v>
      </c>
      <c r="B1827">
        <v>753</v>
      </c>
      <c r="C1827" s="12">
        <v>44680</v>
      </c>
      <c r="D1827">
        <v>10</v>
      </c>
      <c r="E1827">
        <v>20</v>
      </c>
      <c r="F1827">
        <v>1</v>
      </c>
      <c r="G1827" t="s">
        <v>19</v>
      </c>
      <c r="H1827" t="s">
        <v>15</v>
      </c>
      <c r="I1827" t="s">
        <v>46</v>
      </c>
      <c r="J1827" t="s">
        <v>43</v>
      </c>
      <c r="K1827">
        <v>3000</v>
      </c>
      <c r="L1827" t="s">
        <v>44</v>
      </c>
      <c r="M1827">
        <v>3000</v>
      </c>
      <c r="N1827" t="s">
        <v>19</v>
      </c>
      <c r="O1827">
        <v>0</v>
      </c>
      <c r="P1827">
        <v>3000</v>
      </c>
      <c r="Q1827" t="s">
        <v>57</v>
      </c>
    </row>
    <row r="1828" spans="1:17">
      <c r="A1828">
        <v>1828</v>
      </c>
      <c r="B1828">
        <v>800</v>
      </c>
      <c r="C1828" s="12">
        <v>44726</v>
      </c>
      <c r="D1828">
        <v>10</v>
      </c>
      <c r="E1828">
        <v>20</v>
      </c>
      <c r="F1828">
        <v>2</v>
      </c>
      <c r="G1828" t="s">
        <v>45</v>
      </c>
      <c r="H1828" t="s">
        <v>20</v>
      </c>
      <c r="I1828" t="s">
        <v>46</v>
      </c>
      <c r="J1828" t="s">
        <v>43</v>
      </c>
      <c r="K1828">
        <v>3000</v>
      </c>
      <c r="L1828" t="s">
        <v>44</v>
      </c>
      <c r="M1828">
        <v>6000</v>
      </c>
      <c r="N1828" t="s">
        <v>56</v>
      </c>
      <c r="O1828">
        <v>300</v>
      </c>
      <c r="P1828">
        <v>5700</v>
      </c>
      <c r="Q1828" t="s">
        <v>63</v>
      </c>
    </row>
    <row r="1829" spans="1:17">
      <c r="A1829">
        <v>1829</v>
      </c>
      <c r="B1829">
        <v>242</v>
      </c>
      <c r="C1829" s="12">
        <v>44609</v>
      </c>
      <c r="D1829">
        <v>6</v>
      </c>
      <c r="E1829">
        <v>22</v>
      </c>
      <c r="F1829">
        <v>1</v>
      </c>
      <c r="G1829" t="s">
        <v>19</v>
      </c>
      <c r="H1829" t="s">
        <v>20</v>
      </c>
      <c r="I1829" t="s">
        <v>48</v>
      </c>
      <c r="J1829" t="s">
        <v>43</v>
      </c>
      <c r="K1829">
        <v>3000</v>
      </c>
      <c r="L1829" t="s">
        <v>44</v>
      </c>
      <c r="M1829">
        <v>3000</v>
      </c>
      <c r="N1829" t="s">
        <v>19</v>
      </c>
      <c r="O1829">
        <v>0</v>
      </c>
      <c r="P1829">
        <v>3000</v>
      </c>
      <c r="Q1829" t="s">
        <v>61</v>
      </c>
    </row>
    <row r="1830" spans="1:17">
      <c r="A1830">
        <v>1830</v>
      </c>
      <c r="B1830">
        <v>1161</v>
      </c>
      <c r="C1830" s="12">
        <v>44718</v>
      </c>
      <c r="D1830">
        <v>66</v>
      </c>
      <c r="E1830">
        <v>24</v>
      </c>
      <c r="F1830">
        <v>2</v>
      </c>
      <c r="G1830" t="s">
        <v>33</v>
      </c>
      <c r="H1830" t="s">
        <v>20</v>
      </c>
      <c r="I1830" t="s">
        <v>50</v>
      </c>
      <c r="J1830" t="s">
        <v>43</v>
      </c>
      <c r="K1830">
        <v>3000</v>
      </c>
      <c r="L1830" t="s">
        <v>44</v>
      </c>
      <c r="M1830">
        <v>6000</v>
      </c>
      <c r="N1830" t="s">
        <v>56</v>
      </c>
      <c r="O1830">
        <v>300</v>
      </c>
      <c r="P1830">
        <v>5700</v>
      </c>
      <c r="Q1830" t="s">
        <v>63</v>
      </c>
    </row>
    <row r="1831" spans="1:17">
      <c r="A1831">
        <v>1831</v>
      </c>
      <c r="B1831">
        <v>1425</v>
      </c>
      <c r="C1831" s="12">
        <v>44706</v>
      </c>
      <c r="D1831">
        <v>14</v>
      </c>
      <c r="E1831">
        <v>23</v>
      </c>
      <c r="F1831">
        <v>2</v>
      </c>
      <c r="G1831" t="s">
        <v>30</v>
      </c>
      <c r="H1831" t="s">
        <v>20</v>
      </c>
      <c r="I1831" t="s">
        <v>49</v>
      </c>
      <c r="J1831" t="s">
        <v>43</v>
      </c>
      <c r="K1831">
        <v>3000</v>
      </c>
      <c r="L1831" t="s">
        <v>44</v>
      </c>
      <c r="M1831">
        <v>6000</v>
      </c>
      <c r="N1831" t="s">
        <v>56</v>
      </c>
      <c r="O1831">
        <v>300</v>
      </c>
      <c r="P1831">
        <v>5700</v>
      </c>
      <c r="Q1831" t="s">
        <v>64</v>
      </c>
    </row>
    <row r="1832" spans="1:17">
      <c r="A1832">
        <v>1832</v>
      </c>
      <c r="B1832">
        <v>316</v>
      </c>
      <c r="C1832" s="12">
        <v>44734</v>
      </c>
      <c r="D1832">
        <v>14</v>
      </c>
      <c r="E1832">
        <v>23</v>
      </c>
      <c r="F1832">
        <v>2</v>
      </c>
      <c r="G1832" t="s">
        <v>30</v>
      </c>
      <c r="H1832" t="s">
        <v>15</v>
      </c>
      <c r="I1832" t="s">
        <v>49</v>
      </c>
      <c r="J1832" t="s">
        <v>43</v>
      </c>
      <c r="K1832">
        <v>3000</v>
      </c>
      <c r="L1832" t="s">
        <v>44</v>
      </c>
      <c r="M1832">
        <v>6000</v>
      </c>
      <c r="N1832" t="s">
        <v>56</v>
      </c>
      <c r="O1832">
        <v>300</v>
      </c>
      <c r="P1832">
        <v>5700</v>
      </c>
      <c r="Q1832" t="s">
        <v>63</v>
      </c>
    </row>
    <row r="1833" spans="1:17">
      <c r="A1833">
        <v>1833</v>
      </c>
      <c r="B1833">
        <v>885</v>
      </c>
      <c r="C1833" s="12">
        <v>44654</v>
      </c>
      <c r="D1833">
        <v>6</v>
      </c>
      <c r="E1833">
        <v>22</v>
      </c>
      <c r="F1833">
        <v>2</v>
      </c>
      <c r="G1833" t="s">
        <v>30</v>
      </c>
      <c r="H1833" t="s">
        <v>20</v>
      </c>
      <c r="I1833" t="s">
        <v>48</v>
      </c>
      <c r="J1833" t="s">
        <v>43</v>
      </c>
      <c r="K1833">
        <v>3000</v>
      </c>
      <c r="L1833" t="s">
        <v>44</v>
      </c>
      <c r="M1833">
        <v>6000</v>
      </c>
      <c r="N1833" t="s">
        <v>56</v>
      </c>
      <c r="O1833">
        <v>300</v>
      </c>
      <c r="P1833">
        <v>5700</v>
      </c>
      <c r="Q1833" t="s">
        <v>57</v>
      </c>
    </row>
    <row r="1834" spans="1:17">
      <c r="A1834">
        <v>1834</v>
      </c>
      <c r="B1834">
        <v>656</v>
      </c>
      <c r="C1834" s="12">
        <v>44653</v>
      </c>
      <c r="D1834">
        <v>66</v>
      </c>
      <c r="E1834">
        <v>19</v>
      </c>
      <c r="F1834">
        <v>2</v>
      </c>
      <c r="G1834" t="s">
        <v>45</v>
      </c>
      <c r="H1834" t="s">
        <v>15</v>
      </c>
      <c r="I1834" t="s">
        <v>42</v>
      </c>
      <c r="J1834" t="s">
        <v>43</v>
      </c>
      <c r="K1834">
        <v>3000</v>
      </c>
      <c r="L1834" t="s">
        <v>44</v>
      </c>
      <c r="M1834">
        <v>6000</v>
      </c>
      <c r="N1834" t="s">
        <v>56</v>
      </c>
      <c r="O1834">
        <v>300</v>
      </c>
      <c r="P1834">
        <v>5700</v>
      </c>
      <c r="Q1834" t="s">
        <v>57</v>
      </c>
    </row>
    <row r="1835" spans="1:17">
      <c r="A1835">
        <v>1835</v>
      </c>
      <c r="B1835">
        <v>1234</v>
      </c>
      <c r="C1835" s="12">
        <v>44587</v>
      </c>
      <c r="D1835">
        <v>14</v>
      </c>
      <c r="E1835">
        <v>23</v>
      </c>
      <c r="F1835">
        <v>2</v>
      </c>
      <c r="G1835" t="s">
        <v>19</v>
      </c>
      <c r="H1835" t="s">
        <v>15</v>
      </c>
      <c r="I1835" t="s">
        <v>49</v>
      </c>
      <c r="J1835" t="s">
        <v>43</v>
      </c>
      <c r="K1835">
        <v>3000</v>
      </c>
      <c r="L1835" t="s">
        <v>44</v>
      </c>
      <c r="M1835">
        <v>6000</v>
      </c>
      <c r="N1835" t="s">
        <v>19</v>
      </c>
      <c r="O1835">
        <v>0</v>
      </c>
      <c r="P1835">
        <v>6000</v>
      </c>
      <c r="Q1835" t="s">
        <v>62</v>
      </c>
    </row>
    <row r="1836" spans="1:17">
      <c r="A1836">
        <v>1836</v>
      </c>
      <c r="B1836">
        <v>727</v>
      </c>
      <c r="C1836" s="12">
        <v>44610</v>
      </c>
      <c r="D1836">
        <v>14</v>
      </c>
      <c r="E1836">
        <v>23</v>
      </c>
      <c r="F1836">
        <v>2</v>
      </c>
      <c r="G1836" t="s">
        <v>33</v>
      </c>
      <c r="H1836" t="s">
        <v>20</v>
      </c>
      <c r="I1836" t="s">
        <v>49</v>
      </c>
      <c r="J1836" t="s">
        <v>43</v>
      </c>
      <c r="K1836">
        <v>3000</v>
      </c>
      <c r="L1836" t="s">
        <v>44</v>
      </c>
      <c r="M1836">
        <v>6000</v>
      </c>
      <c r="N1836" t="s">
        <v>56</v>
      </c>
      <c r="O1836">
        <v>300</v>
      </c>
      <c r="P1836">
        <v>5700</v>
      </c>
      <c r="Q1836" t="s">
        <v>61</v>
      </c>
    </row>
    <row r="1837" spans="1:17">
      <c r="A1837">
        <v>1837</v>
      </c>
      <c r="B1837">
        <v>151</v>
      </c>
      <c r="C1837" s="12">
        <v>44640</v>
      </c>
      <c r="D1837">
        <v>6</v>
      </c>
      <c r="E1837">
        <v>22</v>
      </c>
      <c r="F1837">
        <v>1</v>
      </c>
      <c r="G1837" t="s">
        <v>22</v>
      </c>
      <c r="H1837" t="s">
        <v>15</v>
      </c>
      <c r="I1837" t="s">
        <v>48</v>
      </c>
      <c r="J1837" t="s">
        <v>43</v>
      </c>
      <c r="K1837">
        <v>3000</v>
      </c>
      <c r="L1837" t="s">
        <v>44</v>
      </c>
      <c r="M1837">
        <v>3000</v>
      </c>
      <c r="N1837" t="s">
        <v>56</v>
      </c>
      <c r="O1837">
        <v>150</v>
      </c>
      <c r="P1837">
        <v>2850</v>
      </c>
      <c r="Q1837" t="s">
        <v>59</v>
      </c>
    </row>
    <row r="1838" spans="1:17">
      <c r="A1838">
        <v>1838</v>
      </c>
      <c r="B1838">
        <v>821</v>
      </c>
      <c r="C1838" s="12">
        <v>44770</v>
      </c>
      <c r="D1838">
        <v>66</v>
      </c>
      <c r="E1838">
        <v>19</v>
      </c>
      <c r="F1838">
        <v>2</v>
      </c>
      <c r="G1838" t="s">
        <v>33</v>
      </c>
      <c r="H1838" t="s">
        <v>20</v>
      </c>
      <c r="I1838" t="s">
        <v>42</v>
      </c>
      <c r="J1838" t="s">
        <v>43</v>
      </c>
      <c r="K1838">
        <v>3000</v>
      </c>
      <c r="L1838" t="s">
        <v>44</v>
      </c>
      <c r="M1838">
        <v>6000</v>
      </c>
      <c r="N1838" t="s">
        <v>56</v>
      </c>
      <c r="O1838">
        <v>300</v>
      </c>
      <c r="P1838">
        <v>5700</v>
      </c>
      <c r="Q1838" t="s">
        <v>60</v>
      </c>
    </row>
    <row r="1839" spans="1:17">
      <c r="A1839">
        <v>1839</v>
      </c>
      <c r="B1839">
        <v>909</v>
      </c>
      <c r="C1839" s="12">
        <v>44606</v>
      </c>
      <c r="D1839">
        <v>10</v>
      </c>
      <c r="E1839">
        <v>20</v>
      </c>
      <c r="F1839">
        <v>1</v>
      </c>
      <c r="G1839" t="s">
        <v>22</v>
      </c>
      <c r="H1839" t="s">
        <v>20</v>
      </c>
      <c r="I1839" t="s">
        <v>46</v>
      </c>
      <c r="J1839" t="s">
        <v>43</v>
      </c>
      <c r="K1839">
        <v>3000</v>
      </c>
      <c r="L1839" t="s">
        <v>44</v>
      </c>
      <c r="M1839">
        <v>3000</v>
      </c>
      <c r="N1839" t="s">
        <v>56</v>
      </c>
      <c r="O1839">
        <v>150</v>
      </c>
      <c r="P1839">
        <v>2850</v>
      </c>
      <c r="Q1839" t="s">
        <v>61</v>
      </c>
    </row>
    <row r="1840" spans="1:17">
      <c r="A1840">
        <v>1840</v>
      </c>
      <c r="B1840">
        <v>1137</v>
      </c>
      <c r="C1840" s="12">
        <v>44599</v>
      </c>
      <c r="D1840">
        <v>6</v>
      </c>
      <c r="E1840">
        <v>22</v>
      </c>
      <c r="F1840">
        <v>2</v>
      </c>
      <c r="G1840" t="s">
        <v>45</v>
      </c>
      <c r="H1840" t="s">
        <v>15</v>
      </c>
      <c r="I1840" t="s">
        <v>48</v>
      </c>
      <c r="J1840" t="s">
        <v>43</v>
      </c>
      <c r="K1840">
        <v>3000</v>
      </c>
      <c r="L1840" t="s">
        <v>44</v>
      </c>
      <c r="M1840">
        <v>6000</v>
      </c>
      <c r="N1840" t="s">
        <v>56</v>
      </c>
      <c r="O1840">
        <v>300</v>
      </c>
      <c r="P1840">
        <v>5700</v>
      </c>
      <c r="Q1840" t="s">
        <v>61</v>
      </c>
    </row>
    <row r="1841" spans="1:17">
      <c r="A1841">
        <v>1841</v>
      </c>
      <c r="B1841">
        <v>809</v>
      </c>
      <c r="C1841" s="12">
        <v>44792</v>
      </c>
      <c r="D1841">
        <v>66</v>
      </c>
      <c r="E1841">
        <v>24</v>
      </c>
      <c r="F1841">
        <v>2</v>
      </c>
      <c r="G1841" t="s">
        <v>19</v>
      </c>
      <c r="H1841" t="s">
        <v>15</v>
      </c>
      <c r="I1841" t="s">
        <v>50</v>
      </c>
      <c r="J1841" t="s">
        <v>43</v>
      </c>
      <c r="K1841">
        <v>3000</v>
      </c>
      <c r="L1841" t="s">
        <v>44</v>
      </c>
      <c r="M1841">
        <v>6000</v>
      </c>
      <c r="N1841" t="s">
        <v>19</v>
      </c>
      <c r="O1841">
        <v>0</v>
      </c>
      <c r="P1841">
        <v>6000</v>
      </c>
      <c r="Q1841" t="s">
        <v>58</v>
      </c>
    </row>
    <row r="1842" spans="1:17">
      <c r="A1842">
        <v>1842</v>
      </c>
      <c r="B1842">
        <v>1448</v>
      </c>
      <c r="C1842" s="12">
        <v>44781</v>
      </c>
      <c r="D1842">
        <v>10</v>
      </c>
      <c r="E1842">
        <v>20</v>
      </c>
      <c r="F1842">
        <v>1</v>
      </c>
      <c r="G1842" t="s">
        <v>14</v>
      </c>
      <c r="H1842" t="s">
        <v>20</v>
      </c>
      <c r="I1842" t="s">
        <v>46</v>
      </c>
      <c r="J1842" t="s">
        <v>43</v>
      </c>
      <c r="K1842">
        <v>3000</v>
      </c>
      <c r="L1842" t="s">
        <v>44</v>
      </c>
      <c r="M1842">
        <v>3000</v>
      </c>
      <c r="N1842" t="s">
        <v>56</v>
      </c>
      <c r="O1842">
        <v>150</v>
      </c>
      <c r="P1842">
        <v>2850</v>
      </c>
      <c r="Q1842" t="s">
        <v>58</v>
      </c>
    </row>
    <row r="1843" spans="1:17">
      <c r="A1843">
        <v>1843</v>
      </c>
      <c r="B1843">
        <v>710</v>
      </c>
      <c r="C1843" s="12">
        <v>44719</v>
      </c>
      <c r="D1843">
        <v>6</v>
      </c>
      <c r="E1843">
        <v>22</v>
      </c>
      <c r="F1843">
        <v>1</v>
      </c>
      <c r="G1843" t="s">
        <v>30</v>
      </c>
      <c r="H1843" t="s">
        <v>20</v>
      </c>
      <c r="I1843" t="s">
        <v>48</v>
      </c>
      <c r="J1843" t="s">
        <v>43</v>
      </c>
      <c r="K1843">
        <v>3000</v>
      </c>
      <c r="L1843" t="s">
        <v>44</v>
      </c>
      <c r="M1843">
        <v>3000</v>
      </c>
      <c r="N1843" t="s">
        <v>56</v>
      </c>
      <c r="O1843">
        <v>150</v>
      </c>
      <c r="P1843">
        <v>2850</v>
      </c>
      <c r="Q1843" t="s">
        <v>63</v>
      </c>
    </row>
    <row r="1844" spans="1:17">
      <c r="A1844">
        <v>1844</v>
      </c>
      <c r="B1844">
        <v>1451</v>
      </c>
      <c r="C1844" s="12">
        <v>44706</v>
      </c>
      <c r="D1844">
        <v>6</v>
      </c>
      <c r="E1844">
        <v>22</v>
      </c>
      <c r="F1844">
        <v>1</v>
      </c>
      <c r="G1844" t="s">
        <v>22</v>
      </c>
      <c r="H1844" t="s">
        <v>20</v>
      </c>
      <c r="I1844" t="s">
        <v>48</v>
      </c>
      <c r="J1844" t="s">
        <v>43</v>
      </c>
      <c r="K1844">
        <v>3000</v>
      </c>
      <c r="L1844" t="s">
        <v>44</v>
      </c>
      <c r="M1844">
        <v>3000</v>
      </c>
      <c r="N1844" t="s">
        <v>56</v>
      </c>
      <c r="O1844">
        <v>150</v>
      </c>
      <c r="P1844">
        <v>2850</v>
      </c>
      <c r="Q1844" t="s">
        <v>64</v>
      </c>
    </row>
    <row r="1845" spans="1:17">
      <c r="A1845">
        <v>1845</v>
      </c>
      <c r="B1845">
        <v>502</v>
      </c>
      <c r="C1845" s="12">
        <v>44793</v>
      </c>
      <c r="D1845">
        <v>10</v>
      </c>
      <c r="E1845">
        <v>20</v>
      </c>
      <c r="F1845">
        <v>1</v>
      </c>
      <c r="G1845" t="s">
        <v>19</v>
      </c>
      <c r="H1845" t="s">
        <v>20</v>
      </c>
      <c r="I1845" t="s">
        <v>46</v>
      </c>
      <c r="J1845" t="s">
        <v>43</v>
      </c>
      <c r="K1845">
        <v>3000</v>
      </c>
      <c r="L1845" t="s">
        <v>44</v>
      </c>
      <c r="M1845">
        <v>3000</v>
      </c>
      <c r="N1845" t="s">
        <v>19</v>
      </c>
      <c r="O1845">
        <v>0</v>
      </c>
      <c r="P1845">
        <v>3000</v>
      </c>
      <c r="Q1845" t="s">
        <v>58</v>
      </c>
    </row>
    <row r="1846" spans="1:17">
      <c r="A1846">
        <v>1846</v>
      </c>
      <c r="B1846">
        <v>870</v>
      </c>
      <c r="C1846" s="12">
        <v>44745</v>
      </c>
      <c r="D1846">
        <v>66</v>
      </c>
      <c r="E1846">
        <v>24</v>
      </c>
      <c r="F1846">
        <v>2</v>
      </c>
      <c r="G1846" t="s">
        <v>19</v>
      </c>
      <c r="H1846" t="s">
        <v>20</v>
      </c>
      <c r="I1846" t="s">
        <v>50</v>
      </c>
      <c r="J1846" t="s">
        <v>43</v>
      </c>
      <c r="K1846">
        <v>3000</v>
      </c>
      <c r="L1846" t="s">
        <v>44</v>
      </c>
      <c r="M1846">
        <v>6000</v>
      </c>
      <c r="N1846" t="s">
        <v>19</v>
      </c>
      <c r="O1846">
        <v>0</v>
      </c>
      <c r="P1846">
        <v>6000</v>
      </c>
      <c r="Q1846" t="s">
        <v>60</v>
      </c>
    </row>
    <row r="1847" spans="1:17">
      <c r="A1847">
        <v>1847</v>
      </c>
      <c r="B1847">
        <v>138</v>
      </c>
      <c r="C1847" s="12">
        <v>44713</v>
      </c>
      <c r="D1847">
        <v>14</v>
      </c>
      <c r="E1847">
        <v>23</v>
      </c>
      <c r="F1847">
        <v>2</v>
      </c>
      <c r="G1847" t="s">
        <v>22</v>
      </c>
      <c r="H1847" t="s">
        <v>15</v>
      </c>
      <c r="I1847" t="s">
        <v>49</v>
      </c>
      <c r="J1847" t="s">
        <v>43</v>
      </c>
      <c r="K1847">
        <v>3000</v>
      </c>
      <c r="L1847" t="s">
        <v>44</v>
      </c>
      <c r="M1847">
        <v>6000</v>
      </c>
      <c r="N1847" t="s">
        <v>56</v>
      </c>
      <c r="O1847">
        <v>300</v>
      </c>
      <c r="P1847">
        <v>5700</v>
      </c>
      <c r="Q1847" t="s">
        <v>63</v>
      </c>
    </row>
    <row r="1848" spans="1:17">
      <c r="A1848">
        <v>1848</v>
      </c>
      <c r="B1848">
        <v>1176</v>
      </c>
      <c r="C1848" s="12">
        <v>44667</v>
      </c>
      <c r="D1848">
        <v>14</v>
      </c>
      <c r="E1848">
        <v>23</v>
      </c>
      <c r="F1848">
        <v>2</v>
      </c>
      <c r="G1848" t="s">
        <v>14</v>
      </c>
      <c r="H1848" t="s">
        <v>15</v>
      </c>
      <c r="I1848" t="s">
        <v>49</v>
      </c>
      <c r="J1848" t="s">
        <v>43</v>
      </c>
      <c r="K1848">
        <v>3000</v>
      </c>
      <c r="L1848" t="s">
        <v>44</v>
      </c>
      <c r="M1848">
        <v>6000</v>
      </c>
      <c r="N1848" t="s">
        <v>56</v>
      </c>
      <c r="O1848">
        <v>300</v>
      </c>
      <c r="P1848">
        <v>5700</v>
      </c>
      <c r="Q1848" t="s">
        <v>57</v>
      </c>
    </row>
    <row r="1849" spans="1:17">
      <c r="A1849">
        <v>1849</v>
      </c>
      <c r="B1849">
        <v>140</v>
      </c>
      <c r="C1849" s="12">
        <v>44716</v>
      </c>
      <c r="D1849">
        <v>66</v>
      </c>
      <c r="E1849">
        <v>19</v>
      </c>
      <c r="F1849">
        <v>1</v>
      </c>
      <c r="G1849" t="s">
        <v>19</v>
      </c>
      <c r="H1849" t="s">
        <v>20</v>
      </c>
      <c r="I1849" t="s">
        <v>42</v>
      </c>
      <c r="J1849" t="s">
        <v>43</v>
      </c>
      <c r="K1849">
        <v>3000</v>
      </c>
      <c r="L1849" t="s">
        <v>44</v>
      </c>
      <c r="M1849">
        <v>3000</v>
      </c>
      <c r="N1849" t="s">
        <v>19</v>
      </c>
      <c r="O1849">
        <v>0</v>
      </c>
      <c r="P1849">
        <v>3000</v>
      </c>
      <c r="Q1849" t="s">
        <v>63</v>
      </c>
    </row>
    <row r="1850" spans="1:17">
      <c r="A1850">
        <v>1850</v>
      </c>
      <c r="B1850">
        <v>609</v>
      </c>
      <c r="C1850" s="12">
        <v>44605</v>
      </c>
      <c r="D1850">
        <v>14</v>
      </c>
      <c r="E1850">
        <v>23</v>
      </c>
      <c r="F1850">
        <v>1</v>
      </c>
      <c r="G1850" t="s">
        <v>30</v>
      </c>
      <c r="H1850" t="s">
        <v>15</v>
      </c>
      <c r="I1850" t="s">
        <v>49</v>
      </c>
      <c r="J1850" t="s">
        <v>43</v>
      </c>
      <c r="K1850">
        <v>3000</v>
      </c>
      <c r="L1850" t="s">
        <v>44</v>
      </c>
      <c r="M1850">
        <v>3000</v>
      </c>
      <c r="N1850" t="s">
        <v>56</v>
      </c>
      <c r="O1850">
        <v>150</v>
      </c>
      <c r="P1850">
        <v>2850</v>
      </c>
      <c r="Q1850" t="s">
        <v>61</v>
      </c>
    </row>
    <row r="1851" spans="1:17">
      <c r="A1851">
        <v>1851</v>
      </c>
      <c r="B1851">
        <v>198</v>
      </c>
      <c r="C1851" s="12">
        <v>44618</v>
      </c>
      <c r="D1851">
        <v>10</v>
      </c>
      <c r="E1851">
        <v>20</v>
      </c>
      <c r="F1851">
        <v>2</v>
      </c>
      <c r="G1851" t="s">
        <v>30</v>
      </c>
      <c r="H1851" t="s">
        <v>15</v>
      </c>
      <c r="I1851" t="s">
        <v>46</v>
      </c>
      <c r="J1851" t="s">
        <v>43</v>
      </c>
      <c r="K1851">
        <v>3000</v>
      </c>
      <c r="L1851" t="s">
        <v>44</v>
      </c>
      <c r="M1851">
        <v>6000</v>
      </c>
      <c r="N1851" t="s">
        <v>56</v>
      </c>
      <c r="O1851">
        <v>300</v>
      </c>
      <c r="P1851">
        <v>5700</v>
      </c>
      <c r="Q1851" t="s">
        <v>61</v>
      </c>
    </row>
    <row r="1852" spans="1:17">
      <c r="A1852">
        <v>1852</v>
      </c>
      <c r="B1852">
        <v>1018</v>
      </c>
      <c r="C1852" s="12">
        <v>44598</v>
      </c>
      <c r="D1852">
        <v>14</v>
      </c>
      <c r="E1852">
        <v>23</v>
      </c>
      <c r="F1852">
        <v>2</v>
      </c>
      <c r="G1852" t="s">
        <v>30</v>
      </c>
      <c r="H1852" t="s">
        <v>20</v>
      </c>
      <c r="I1852" t="s">
        <v>49</v>
      </c>
      <c r="J1852" t="s">
        <v>43</v>
      </c>
      <c r="K1852">
        <v>3000</v>
      </c>
      <c r="L1852" t="s">
        <v>44</v>
      </c>
      <c r="M1852">
        <v>6000</v>
      </c>
      <c r="N1852" t="s">
        <v>56</v>
      </c>
      <c r="O1852">
        <v>300</v>
      </c>
      <c r="P1852">
        <v>5700</v>
      </c>
      <c r="Q1852" t="s">
        <v>61</v>
      </c>
    </row>
    <row r="1853" spans="1:17">
      <c r="A1853">
        <v>1853</v>
      </c>
      <c r="B1853">
        <v>868</v>
      </c>
      <c r="C1853" s="12">
        <v>44714</v>
      </c>
      <c r="D1853">
        <v>14</v>
      </c>
      <c r="E1853">
        <v>23</v>
      </c>
      <c r="F1853">
        <v>1</v>
      </c>
      <c r="G1853" t="s">
        <v>45</v>
      </c>
      <c r="H1853" t="s">
        <v>20</v>
      </c>
      <c r="I1853" t="s">
        <v>49</v>
      </c>
      <c r="J1853" t="s">
        <v>43</v>
      </c>
      <c r="K1853">
        <v>3000</v>
      </c>
      <c r="L1853" t="s">
        <v>44</v>
      </c>
      <c r="M1853">
        <v>3000</v>
      </c>
      <c r="N1853" t="s">
        <v>56</v>
      </c>
      <c r="O1853">
        <v>150</v>
      </c>
      <c r="P1853">
        <v>2850</v>
      </c>
      <c r="Q1853" t="s">
        <v>63</v>
      </c>
    </row>
    <row r="1854" spans="1:17">
      <c r="A1854">
        <v>1854</v>
      </c>
      <c r="B1854">
        <v>892</v>
      </c>
      <c r="C1854" s="12">
        <v>44713</v>
      </c>
      <c r="D1854">
        <v>10</v>
      </c>
      <c r="E1854">
        <v>20</v>
      </c>
      <c r="F1854">
        <v>1</v>
      </c>
      <c r="G1854" t="s">
        <v>14</v>
      </c>
      <c r="H1854" t="s">
        <v>20</v>
      </c>
      <c r="I1854" t="s">
        <v>46</v>
      </c>
      <c r="J1854" t="s">
        <v>43</v>
      </c>
      <c r="K1854">
        <v>3000</v>
      </c>
      <c r="L1854" t="s">
        <v>44</v>
      </c>
      <c r="M1854">
        <v>3000</v>
      </c>
      <c r="N1854" t="s">
        <v>56</v>
      </c>
      <c r="O1854">
        <v>150</v>
      </c>
      <c r="P1854">
        <v>2850</v>
      </c>
      <c r="Q1854" t="s">
        <v>63</v>
      </c>
    </row>
    <row r="1855" spans="1:17">
      <c r="A1855">
        <v>1855</v>
      </c>
      <c r="B1855">
        <v>308</v>
      </c>
      <c r="C1855" s="12">
        <v>44684</v>
      </c>
      <c r="D1855">
        <v>10</v>
      </c>
      <c r="E1855">
        <v>20</v>
      </c>
      <c r="F1855">
        <v>2</v>
      </c>
      <c r="G1855" t="s">
        <v>19</v>
      </c>
      <c r="H1855" t="s">
        <v>20</v>
      </c>
      <c r="I1855" t="s">
        <v>46</v>
      </c>
      <c r="J1855" t="s">
        <v>43</v>
      </c>
      <c r="K1855">
        <v>3000</v>
      </c>
      <c r="L1855" t="s">
        <v>44</v>
      </c>
      <c r="M1855">
        <v>6000</v>
      </c>
      <c r="N1855" t="s">
        <v>19</v>
      </c>
      <c r="O1855">
        <v>0</v>
      </c>
      <c r="P1855">
        <v>6000</v>
      </c>
      <c r="Q1855" t="s">
        <v>64</v>
      </c>
    </row>
    <row r="1856" spans="1:17">
      <c r="A1856">
        <v>1856</v>
      </c>
      <c r="B1856">
        <v>645</v>
      </c>
      <c r="C1856" s="12">
        <v>44798</v>
      </c>
      <c r="D1856">
        <v>14</v>
      </c>
      <c r="E1856">
        <v>23</v>
      </c>
      <c r="F1856">
        <v>2</v>
      </c>
      <c r="G1856" t="s">
        <v>33</v>
      </c>
      <c r="H1856" t="s">
        <v>15</v>
      </c>
      <c r="I1856" t="s">
        <v>49</v>
      </c>
      <c r="J1856" t="s">
        <v>43</v>
      </c>
      <c r="K1856">
        <v>3000</v>
      </c>
      <c r="L1856" t="s">
        <v>44</v>
      </c>
      <c r="M1856">
        <v>6000</v>
      </c>
      <c r="N1856" t="s">
        <v>56</v>
      </c>
      <c r="O1856">
        <v>300</v>
      </c>
      <c r="P1856">
        <v>5700</v>
      </c>
      <c r="Q1856" t="s">
        <v>58</v>
      </c>
    </row>
    <row r="1857" spans="1:17">
      <c r="A1857">
        <v>1857</v>
      </c>
      <c r="B1857">
        <v>928</v>
      </c>
      <c r="C1857" s="12">
        <v>44564</v>
      </c>
      <c r="D1857">
        <v>14</v>
      </c>
      <c r="E1857">
        <v>23</v>
      </c>
      <c r="F1857">
        <v>1</v>
      </c>
      <c r="G1857" t="s">
        <v>33</v>
      </c>
      <c r="H1857" t="s">
        <v>20</v>
      </c>
      <c r="I1857" t="s">
        <v>49</v>
      </c>
      <c r="J1857" t="s">
        <v>43</v>
      </c>
      <c r="K1857">
        <v>3000</v>
      </c>
      <c r="L1857" t="s">
        <v>44</v>
      </c>
      <c r="M1857">
        <v>3000</v>
      </c>
      <c r="N1857" t="s">
        <v>56</v>
      </c>
      <c r="O1857">
        <v>150</v>
      </c>
      <c r="P1857">
        <v>2850</v>
      </c>
      <c r="Q1857" t="s">
        <v>62</v>
      </c>
    </row>
    <row r="1858" spans="1:17">
      <c r="A1858">
        <v>1858</v>
      </c>
      <c r="B1858">
        <v>300</v>
      </c>
      <c r="C1858" s="12">
        <v>44712</v>
      </c>
      <c r="D1858">
        <v>6</v>
      </c>
      <c r="E1858">
        <v>22</v>
      </c>
      <c r="F1858">
        <v>1</v>
      </c>
      <c r="G1858" t="s">
        <v>30</v>
      </c>
      <c r="H1858" t="s">
        <v>15</v>
      </c>
      <c r="I1858" t="s">
        <v>48</v>
      </c>
      <c r="J1858" t="s">
        <v>43</v>
      </c>
      <c r="K1858">
        <v>3000</v>
      </c>
      <c r="L1858" t="s">
        <v>44</v>
      </c>
      <c r="M1858">
        <v>3000</v>
      </c>
      <c r="N1858" t="s">
        <v>56</v>
      </c>
      <c r="O1858">
        <v>150</v>
      </c>
      <c r="P1858">
        <v>2850</v>
      </c>
      <c r="Q1858" t="s">
        <v>64</v>
      </c>
    </row>
    <row r="1859" spans="1:17">
      <c r="A1859">
        <v>1859</v>
      </c>
      <c r="B1859">
        <v>1233</v>
      </c>
      <c r="C1859" s="12">
        <v>44693</v>
      </c>
      <c r="D1859">
        <v>6</v>
      </c>
      <c r="E1859">
        <v>22</v>
      </c>
      <c r="F1859">
        <v>2</v>
      </c>
      <c r="G1859" t="s">
        <v>22</v>
      </c>
      <c r="H1859" t="s">
        <v>20</v>
      </c>
      <c r="I1859" t="s">
        <v>48</v>
      </c>
      <c r="J1859" t="s">
        <v>43</v>
      </c>
      <c r="K1859">
        <v>3000</v>
      </c>
      <c r="L1859" t="s">
        <v>44</v>
      </c>
      <c r="M1859">
        <v>6000</v>
      </c>
      <c r="N1859" t="s">
        <v>56</v>
      </c>
      <c r="O1859">
        <v>300</v>
      </c>
      <c r="P1859">
        <v>5700</v>
      </c>
      <c r="Q1859" t="s">
        <v>64</v>
      </c>
    </row>
    <row r="1860" spans="1:17">
      <c r="A1860">
        <v>1860</v>
      </c>
      <c r="B1860">
        <v>1385</v>
      </c>
      <c r="C1860" s="12">
        <v>44696</v>
      </c>
      <c r="D1860">
        <v>6</v>
      </c>
      <c r="E1860">
        <v>22</v>
      </c>
      <c r="F1860">
        <v>1</v>
      </c>
      <c r="G1860" t="s">
        <v>33</v>
      </c>
      <c r="H1860" t="s">
        <v>20</v>
      </c>
      <c r="I1860" t="s">
        <v>48</v>
      </c>
      <c r="J1860" t="s">
        <v>43</v>
      </c>
      <c r="K1860">
        <v>3000</v>
      </c>
      <c r="L1860" t="s">
        <v>44</v>
      </c>
      <c r="M1860">
        <v>3000</v>
      </c>
      <c r="N1860" t="s">
        <v>56</v>
      </c>
      <c r="O1860">
        <v>150</v>
      </c>
      <c r="P1860">
        <v>2850</v>
      </c>
      <c r="Q1860" t="s">
        <v>64</v>
      </c>
    </row>
    <row r="1861" spans="1:17">
      <c r="A1861">
        <v>1861</v>
      </c>
      <c r="B1861">
        <v>758</v>
      </c>
      <c r="C1861" s="12">
        <v>44779</v>
      </c>
      <c r="D1861">
        <v>14</v>
      </c>
      <c r="E1861">
        <v>23</v>
      </c>
      <c r="F1861">
        <v>2</v>
      </c>
      <c r="G1861" t="s">
        <v>22</v>
      </c>
      <c r="H1861" t="s">
        <v>15</v>
      </c>
      <c r="I1861" t="s">
        <v>49</v>
      </c>
      <c r="J1861" t="s">
        <v>43</v>
      </c>
      <c r="K1861">
        <v>3000</v>
      </c>
      <c r="L1861" t="s">
        <v>44</v>
      </c>
      <c r="M1861">
        <v>6000</v>
      </c>
      <c r="N1861" t="s">
        <v>56</v>
      </c>
      <c r="O1861">
        <v>300</v>
      </c>
      <c r="P1861">
        <v>5700</v>
      </c>
      <c r="Q1861" t="s">
        <v>58</v>
      </c>
    </row>
    <row r="1862" spans="1:17">
      <c r="A1862">
        <v>1862</v>
      </c>
      <c r="B1862">
        <v>1044</v>
      </c>
      <c r="C1862" s="12">
        <v>44566</v>
      </c>
      <c r="D1862">
        <v>14</v>
      </c>
      <c r="E1862">
        <v>23</v>
      </c>
      <c r="F1862">
        <v>1</v>
      </c>
      <c r="G1862" t="s">
        <v>33</v>
      </c>
      <c r="H1862" t="s">
        <v>15</v>
      </c>
      <c r="I1862" t="s">
        <v>49</v>
      </c>
      <c r="J1862" t="s">
        <v>43</v>
      </c>
      <c r="K1862">
        <v>3000</v>
      </c>
      <c r="L1862" t="s">
        <v>44</v>
      </c>
      <c r="M1862">
        <v>3000</v>
      </c>
      <c r="N1862" t="s">
        <v>56</v>
      </c>
      <c r="O1862">
        <v>150</v>
      </c>
      <c r="P1862">
        <v>2850</v>
      </c>
      <c r="Q1862" t="s">
        <v>62</v>
      </c>
    </row>
    <row r="1863" spans="1:17">
      <c r="A1863">
        <v>1863</v>
      </c>
      <c r="B1863">
        <v>446</v>
      </c>
      <c r="C1863" s="12">
        <v>44562</v>
      </c>
      <c r="D1863">
        <v>14</v>
      </c>
      <c r="E1863">
        <v>23</v>
      </c>
      <c r="F1863">
        <v>1</v>
      </c>
      <c r="G1863" t="s">
        <v>33</v>
      </c>
      <c r="H1863" t="s">
        <v>15</v>
      </c>
      <c r="I1863" t="s">
        <v>49</v>
      </c>
      <c r="J1863" t="s">
        <v>43</v>
      </c>
      <c r="K1863">
        <v>3000</v>
      </c>
      <c r="L1863" t="s">
        <v>44</v>
      </c>
      <c r="M1863">
        <v>3000</v>
      </c>
      <c r="N1863" t="s">
        <v>56</v>
      </c>
      <c r="O1863">
        <v>150</v>
      </c>
      <c r="P1863">
        <v>2850</v>
      </c>
      <c r="Q1863" t="s">
        <v>62</v>
      </c>
    </row>
    <row r="1864" spans="1:17">
      <c r="A1864">
        <v>1864</v>
      </c>
      <c r="B1864">
        <v>260</v>
      </c>
      <c r="C1864" s="12">
        <v>44739</v>
      </c>
      <c r="D1864">
        <v>6</v>
      </c>
      <c r="E1864">
        <v>22</v>
      </c>
      <c r="F1864">
        <v>2</v>
      </c>
      <c r="G1864" t="s">
        <v>30</v>
      </c>
      <c r="H1864" t="s">
        <v>20</v>
      </c>
      <c r="I1864" t="s">
        <v>48</v>
      </c>
      <c r="J1864" t="s">
        <v>43</v>
      </c>
      <c r="K1864">
        <v>3000</v>
      </c>
      <c r="L1864" t="s">
        <v>44</v>
      </c>
      <c r="M1864">
        <v>6000</v>
      </c>
      <c r="N1864" t="s">
        <v>56</v>
      </c>
      <c r="O1864">
        <v>300</v>
      </c>
      <c r="P1864">
        <v>5700</v>
      </c>
      <c r="Q1864" t="s">
        <v>63</v>
      </c>
    </row>
    <row r="1865" spans="1:17">
      <c r="A1865">
        <v>1865</v>
      </c>
      <c r="B1865">
        <v>1318</v>
      </c>
      <c r="C1865" s="12">
        <v>44695</v>
      </c>
      <c r="D1865">
        <v>66</v>
      </c>
      <c r="E1865">
        <v>19</v>
      </c>
      <c r="F1865">
        <v>1</v>
      </c>
      <c r="G1865" t="s">
        <v>14</v>
      </c>
      <c r="H1865" t="s">
        <v>15</v>
      </c>
      <c r="I1865" t="s">
        <v>42</v>
      </c>
      <c r="J1865" t="s">
        <v>43</v>
      </c>
      <c r="K1865">
        <v>3000</v>
      </c>
      <c r="L1865" t="s">
        <v>44</v>
      </c>
      <c r="M1865">
        <v>3000</v>
      </c>
      <c r="N1865" t="s">
        <v>56</v>
      </c>
      <c r="O1865">
        <v>150</v>
      </c>
      <c r="P1865">
        <v>2850</v>
      </c>
      <c r="Q1865" t="s">
        <v>64</v>
      </c>
    </row>
    <row r="1866" spans="1:17">
      <c r="A1866">
        <v>1866</v>
      </c>
      <c r="B1866">
        <v>379</v>
      </c>
      <c r="C1866" s="12">
        <v>44752</v>
      </c>
      <c r="D1866">
        <v>14</v>
      </c>
      <c r="E1866">
        <v>23</v>
      </c>
      <c r="F1866">
        <v>2</v>
      </c>
      <c r="G1866" t="s">
        <v>45</v>
      </c>
      <c r="H1866" t="s">
        <v>15</v>
      </c>
      <c r="I1866" t="s">
        <v>49</v>
      </c>
      <c r="J1866" t="s">
        <v>43</v>
      </c>
      <c r="K1866">
        <v>3000</v>
      </c>
      <c r="L1866" t="s">
        <v>44</v>
      </c>
      <c r="M1866">
        <v>6000</v>
      </c>
      <c r="N1866" t="s">
        <v>56</v>
      </c>
      <c r="O1866">
        <v>300</v>
      </c>
      <c r="P1866">
        <v>5700</v>
      </c>
      <c r="Q1866" t="s">
        <v>60</v>
      </c>
    </row>
    <row r="1867" spans="1:17">
      <c r="A1867">
        <v>1867</v>
      </c>
      <c r="B1867">
        <v>345</v>
      </c>
      <c r="C1867" s="12">
        <v>44635</v>
      </c>
      <c r="D1867">
        <v>66</v>
      </c>
      <c r="E1867">
        <v>24</v>
      </c>
      <c r="F1867">
        <v>2</v>
      </c>
      <c r="G1867" t="s">
        <v>19</v>
      </c>
      <c r="H1867" t="s">
        <v>20</v>
      </c>
      <c r="I1867" t="s">
        <v>50</v>
      </c>
      <c r="J1867" t="s">
        <v>43</v>
      </c>
      <c r="K1867">
        <v>3000</v>
      </c>
      <c r="L1867" t="s">
        <v>44</v>
      </c>
      <c r="M1867">
        <v>6000</v>
      </c>
      <c r="N1867" t="s">
        <v>19</v>
      </c>
      <c r="O1867">
        <v>0</v>
      </c>
      <c r="P1867">
        <v>6000</v>
      </c>
      <c r="Q1867" t="s">
        <v>59</v>
      </c>
    </row>
    <row r="1868" spans="1:17">
      <c r="A1868">
        <v>1868</v>
      </c>
      <c r="B1868">
        <v>1306</v>
      </c>
      <c r="C1868" s="12">
        <v>44771</v>
      </c>
      <c r="D1868">
        <v>10</v>
      </c>
      <c r="E1868">
        <v>20</v>
      </c>
      <c r="F1868">
        <v>1</v>
      </c>
      <c r="G1868" t="s">
        <v>33</v>
      </c>
      <c r="H1868" t="s">
        <v>20</v>
      </c>
      <c r="I1868" t="s">
        <v>46</v>
      </c>
      <c r="J1868" t="s">
        <v>43</v>
      </c>
      <c r="K1868">
        <v>3000</v>
      </c>
      <c r="L1868" t="s">
        <v>44</v>
      </c>
      <c r="M1868">
        <v>3000</v>
      </c>
      <c r="N1868" t="s">
        <v>56</v>
      </c>
      <c r="O1868">
        <v>150</v>
      </c>
      <c r="P1868">
        <v>2850</v>
      </c>
      <c r="Q1868" t="s">
        <v>60</v>
      </c>
    </row>
    <row r="1869" spans="1:17">
      <c r="A1869">
        <v>1869</v>
      </c>
      <c r="B1869">
        <v>684</v>
      </c>
      <c r="C1869" s="12">
        <v>44571</v>
      </c>
      <c r="D1869">
        <v>14</v>
      </c>
      <c r="E1869">
        <v>23</v>
      </c>
      <c r="F1869">
        <v>2</v>
      </c>
      <c r="G1869" t="s">
        <v>30</v>
      </c>
      <c r="H1869" t="s">
        <v>15</v>
      </c>
      <c r="I1869" t="s">
        <v>49</v>
      </c>
      <c r="J1869" t="s">
        <v>43</v>
      </c>
      <c r="K1869">
        <v>3000</v>
      </c>
      <c r="L1869" t="s">
        <v>44</v>
      </c>
      <c r="M1869">
        <v>6000</v>
      </c>
      <c r="N1869" t="s">
        <v>56</v>
      </c>
      <c r="O1869">
        <v>300</v>
      </c>
      <c r="P1869">
        <v>5700</v>
      </c>
      <c r="Q1869" t="s">
        <v>62</v>
      </c>
    </row>
    <row r="1870" spans="1:17">
      <c r="A1870">
        <v>1870</v>
      </c>
      <c r="B1870">
        <v>398</v>
      </c>
      <c r="C1870" s="12">
        <v>44671</v>
      </c>
      <c r="D1870">
        <v>14</v>
      </c>
      <c r="E1870">
        <v>23</v>
      </c>
      <c r="F1870">
        <v>2</v>
      </c>
      <c r="G1870" t="s">
        <v>33</v>
      </c>
      <c r="H1870" t="s">
        <v>20</v>
      </c>
      <c r="I1870" t="s">
        <v>49</v>
      </c>
      <c r="J1870" t="s">
        <v>43</v>
      </c>
      <c r="K1870">
        <v>3000</v>
      </c>
      <c r="L1870" t="s">
        <v>44</v>
      </c>
      <c r="M1870">
        <v>6000</v>
      </c>
      <c r="N1870" t="s">
        <v>56</v>
      </c>
      <c r="O1870">
        <v>300</v>
      </c>
      <c r="P1870">
        <v>5700</v>
      </c>
      <c r="Q1870" t="s">
        <v>57</v>
      </c>
    </row>
    <row r="1871" spans="1:17">
      <c r="A1871">
        <v>1871</v>
      </c>
      <c r="B1871">
        <v>784</v>
      </c>
      <c r="C1871" s="12">
        <v>44757</v>
      </c>
      <c r="D1871">
        <v>66</v>
      </c>
      <c r="E1871">
        <v>24</v>
      </c>
      <c r="F1871">
        <v>1</v>
      </c>
      <c r="G1871" t="s">
        <v>19</v>
      </c>
      <c r="H1871" t="s">
        <v>20</v>
      </c>
      <c r="I1871" t="s">
        <v>50</v>
      </c>
      <c r="J1871" t="s">
        <v>43</v>
      </c>
      <c r="K1871">
        <v>3000</v>
      </c>
      <c r="L1871" t="s">
        <v>44</v>
      </c>
      <c r="M1871">
        <v>3000</v>
      </c>
      <c r="N1871" t="s">
        <v>19</v>
      </c>
      <c r="O1871">
        <v>0</v>
      </c>
      <c r="P1871">
        <v>3000</v>
      </c>
      <c r="Q1871" t="s">
        <v>60</v>
      </c>
    </row>
    <row r="1872" spans="1:17">
      <c r="A1872">
        <v>1872</v>
      </c>
      <c r="B1872">
        <v>1296</v>
      </c>
      <c r="C1872" s="12">
        <v>44596</v>
      </c>
      <c r="D1872">
        <v>14</v>
      </c>
      <c r="E1872">
        <v>23</v>
      </c>
      <c r="F1872">
        <v>2</v>
      </c>
      <c r="G1872" t="s">
        <v>33</v>
      </c>
      <c r="H1872" t="s">
        <v>20</v>
      </c>
      <c r="I1872" t="s">
        <v>49</v>
      </c>
      <c r="J1872" t="s">
        <v>43</v>
      </c>
      <c r="K1872">
        <v>3000</v>
      </c>
      <c r="L1872" t="s">
        <v>44</v>
      </c>
      <c r="M1872">
        <v>6000</v>
      </c>
      <c r="N1872" t="s">
        <v>56</v>
      </c>
      <c r="O1872">
        <v>300</v>
      </c>
      <c r="P1872">
        <v>5700</v>
      </c>
      <c r="Q1872" t="s">
        <v>61</v>
      </c>
    </row>
    <row r="1873" spans="1:17">
      <c r="A1873">
        <v>1873</v>
      </c>
      <c r="B1873">
        <v>1326</v>
      </c>
      <c r="C1873" s="12">
        <v>44696</v>
      </c>
      <c r="D1873">
        <v>14</v>
      </c>
      <c r="E1873">
        <v>23</v>
      </c>
      <c r="F1873">
        <v>2</v>
      </c>
      <c r="G1873" t="s">
        <v>33</v>
      </c>
      <c r="H1873" t="s">
        <v>15</v>
      </c>
      <c r="I1873" t="s">
        <v>49</v>
      </c>
      <c r="J1873" t="s">
        <v>43</v>
      </c>
      <c r="K1873">
        <v>3000</v>
      </c>
      <c r="L1873" t="s">
        <v>44</v>
      </c>
      <c r="M1873">
        <v>6000</v>
      </c>
      <c r="N1873" t="s">
        <v>56</v>
      </c>
      <c r="O1873">
        <v>300</v>
      </c>
      <c r="P1873">
        <v>5700</v>
      </c>
      <c r="Q1873" t="s">
        <v>64</v>
      </c>
    </row>
    <row r="1874" spans="1:17">
      <c r="A1874">
        <v>1874</v>
      </c>
      <c r="B1874">
        <v>789</v>
      </c>
      <c r="C1874" s="12">
        <v>44698</v>
      </c>
      <c r="D1874">
        <v>66</v>
      </c>
      <c r="E1874">
        <v>19</v>
      </c>
      <c r="F1874">
        <v>2</v>
      </c>
      <c r="G1874" t="s">
        <v>14</v>
      </c>
      <c r="H1874" t="s">
        <v>15</v>
      </c>
      <c r="I1874" t="s">
        <v>42</v>
      </c>
      <c r="J1874" t="s">
        <v>43</v>
      </c>
      <c r="K1874">
        <v>3000</v>
      </c>
      <c r="L1874" t="s">
        <v>44</v>
      </c>
      <c r="M1874">
        <v>6000</v>
      </c>
      <c r="N1874" t="s">
        <v>56</v>
      </c>
      <c r="O1874">
        <v>300</v>
      </c>
      <c r="P1874">
        <v>5700</v>
      </c>
      <c r="Q1874" t="s">
        <v>64</v>
      </c>
    </row>
    <row r="1875" spans="1:17">
      <c r="A1875">
        <v>1875</v>
      </c>
      <c r="B1875">
        <v>172</v>
      </c>
      <c r="C1875" s="12">
        <v>44623</v>
      </c>
      <c r="D1875">
        <v>14</v>
      </c>
      <c r="E1875">
        <v>23</v>
      </c>
      <c r="F1875">
        <v>2</v>
      </c>
      <c r="G1875" t="s">
        <v>14</v>
      </c>
      <c r="H1875" t="s">
        <v>15</v>
      </c>
      <c r="I1875" t="s">
        <v>49</v>
      </c>
      <c r="J1875" t="s">
        <v>43</v>
      </c>
      <c r="K1875">
        <v>3000</v>
      </c>
      <c r="L1875" t="s">
        <v>44</v>
      </c>
      <c r="M1875">
        <v>6000</v>
      </c>
      <c r="N1875" t="s">
        <v>56</v>
      </c>
      <c r="O1875">
        <v>300</v>
      </c>
      <c r="P1875">
        <v>5700</v>
      </c>
      <c r="Q1875" t="s">
        <v>59</v>
      </c>
    </row>
    <row r="1876" spans="1:17">
      <c r="A1876">
        <v>1876</v>
      </c>
      <c r="B1876">
        <v>1479</v>
      </c>
      <c r="C1876" s="12">
        <v>44783</v>
      </c>
      <c r="D1876">
        <v>66</v>
      </c>
      <c r="E1876">
        <v>19</v>
      </c>
      <c r="F1876">
        <v>2</v>
      </c>
      <c r="G1876" t="s">
        <v>22</v>
      </c>
      <c r="H1876" t="s">
        <v>15</v>
      </c>
      <c r="I1876" t="s">
        <v>42</v>
      </c>
      <c r="J1876" t="s">
        <v>43</v>
      </c>
      <c r="K1876">
        <v>3000</v>
      </c>
      <c r="L1876" t="s">
        <v>44</v>
      </c>
      <c r="M1876">
        <v>6000</v>
      </c>
      <c r="N1876" t="s">
        <v>56</v>
      </c>
      <c r="O1876">
        <v>300</v>
      </c>
      <c r="P1876">
        <v>5700</v>
      </c>
      <c r="Q1876" t="s">
        <v>58</v>
      </c>
    </row>
    <row r="1877" spans="1:17">
      <c r="A1877">
        <v>1877</v>
      </c>
      <c r="B1877">
        <v>252</v>
      </c>
      <c r="C1877" s="12">
        <v>44730</v>
      </c>
      <c r="D1877">
        <v>66</v>
      </c>
      <c r="E1877">
        <v>19</v>
      </c>
      <c r="F1877">
        <v>1</v>
      </c>
      <c r="G1877" t="s">
        <v>19</v>
      </c>
      <c r="H1877" t="s">
        <v>15</v>
      </c>
      <c r="I1877" t="s">
        <v>42</v>
      </c>
      <c r="J1877" t="s">
        <v>43</v>
      </c>
      <c r="K1877">
        <v>3000</v>
      </c>
      <c r="L1877" t="s">
        <v>44</v>
      </c>
      <c r="M1877">
        <v>3000</v>
      </c>
      <c r="N1877" t="s">
        <v>19</v>
      </c>
      <c r="O1877">
        <v>0</v>
      </c>
      <c r="P1877">
        <v>3000</v>
      </c>
      <c r="Q1877" t="s">
        <v>63</v>
      </c>
    </row>
    <row r="1878" spans="1:17">
      <c r="A1878">
        <v>1878</v>
      </c>
      <c r="B1878">
        <v>488</v>
      </c>
      <c r="C1878" s="12">
        <v>44713</v>
      </c>
      <c r="D1878">
        <v>66</v>
      </c>
      <c r="E1878">
        <v>19</v>
      </c>
      <c r="F1878">
        <v>1</v>
      </c>
      <c r="G1878" t="s">
        <v>14</v>
      </c>
      <c r="H1878" t="s">
        <v>20</v>
      </c>
      <c r="I1878" t="s">
        <v>42</v>
      </c>
      <c r="J1878" t="s">
        <v>43</v>
      </c>
      <c r="K1878">
        <v>3000</v>
      </c>
      <c r="L1878" t="s">
        <v>44</v>
      </c>
      <c r="M1878">
        <v>3000</v>
      </c>
      <c r="N1878" t="s">
        <v>56</v>
      </c>
      <c r="O1878">
        <v>150</v>
      </c>
      <c r="P1878">
        <v>2850</v>
      </c>
      <c r="Q1878" t="s">
        <v>63</v>
      </c>
    </row>
    <row r="1879" spans="1:17">
      <c r="A1879">
        <v>1879</v>
      </c>
      <c r="B1879">
        <v>669</v>
      </c>
      <c r="C1879" s="12">
        <v>44743</v>
      </c>
      <c r="D1879">
        <v>14</v>
      </c>
      <c r="E1879">
        <v>23</v>
      </c>
      <c r="F1879">
        <v>2</v>
      </c>
      <c r="G1879" t="s">
        <v>19</v>
      </c>
      <c r="H1879" t="s">
        <v>15</v>
      </c>
      <c r="I1879" t="s">
        <v>49</v>
      </c>
      <c r="J1879" t="s">
        <v>43</v>
      </c>
      <c r="K1879">
        <v>3000</v>
      </c>
      <c r="L1879" t="s">
        <v>44</v>
      </c>
      <c r="M1879">
        <v>6000</v>
      </c>
      <c r="N1879" t="s">
        <v>19</v>
      </c>
      <c r="O1879">
        <v>0</v>
      </c>
      <c r="P1879">
        <v>6000</v>
      </c>
      <c r="Q1879" t="s">
        <v>60</v>
      </c>
    </row>
    <row r="1880" spans="1:17">
      <c r="A1880">
        <v>1880</v>
      </c>
      <c r="B1880">
        <v>1437</v>
      </c>
      <c r="C1880" s="12">
        <v>44690</v>
      </c>
      <c r="D1880">
        <v>6</v>
      </c>
      <c r="E1880">
        <v>22</v>
      </c>
      <c r="F1880">
        <v>2</v>
      </c>
      <c r="G1880" t="s">
        <v>14</v>
      </c>
      <c r="H1880" t="s">
        <v>20</v>
      </c>
      <c r="I1880" t="s">
        <v>48</v>
      </c>
      <c r="J1880" t="s">
        <v>43</v>
      </c>
      <c r="K1880">
        <v>3000</v>
      </c>
      <c r="L1880" t="s">
        <v>44</v>
      </c>
      <c r="M1880">
        <v>6000</v>
      </c>
      <c r="N1880" t="s">
        <v>56</v>
      </c>
      <c r="O1880">
        <v>300</v>
      </c>
      <c r="P1880">
        <v>5700</v>
      </c>
      <c r="Q1880" t="s">
        <v>64</v>
      </c>
    </row>
    <row r="1881" spans="1:17">
      <c r="A1881">
        <v>1881</v>
      </c>
      <c r="B1881">
        <v>215</v>
      </c>
      <c r="C1881" s="12">
        <v>44617</v>
      </c>
      <c r="D1881">
        <v>14</v>
      </c>
      <c r="E1881">
        <v>23</v>
      </c>
      <c r="F1881">
        <v>2</v>
      </c>
      <c r="G1881" t="s">
        <v>45</v>
      </c>
      <c r="H1881" t="s">
        <v>20</v>
      </c>
      <c r="I1881" t="s">
        <v>49</v>
      </c>
      <c r="J1881" t="s">
        <v>43</v>
      </c>
      <c r="K1881">
        <v>3000</v>
      </c>
      <c r="L1881" t="s">
        <v>44</v>
      </c>
      <c r="M1881">
        <v>6000</v>
      </c>
      <c r="N1881" t="s">
        <v>56</v>
      </c>
      <c r="O1881">
        <v>300</v>
      </c>
      <c r="P1881">
        <v>5700</v>
      </c>
      <c r="Q1881" t="s">
        <v>61</v>
      </c>
    </row>
    <row r="1882" spans="1:17">
      <c r="A1882">
        <v>1882</v>
      </c>
      <c r="B1882">
        <v>654</v>
      </c>
      <c r="C1882" s="12">
        <v>44657</v>
      </c>
      <c r="D1882">
        <v>6</v>
      </c>
      <c r="E1882">
        <v>22</v>
      </c>
      <c r="F1882">
        <v>1</v>
      </c>
      <c r="G1882" t="s">
        <v>22</v>
      </c>
      <c r="H1882" t="s">
        <v>20</v>
      </c>
      <c r="I1882" t="s">
        <v>48</v>
      </c>
      <c r="J1882" t="s">
        <v>43</v>
      </c>
      <c r="K1882">
        <v>3000</v>
      </c>
      <c r="L1882" t="s">
        <v>44</v>
      </c>
      <c r="M1882">
        <v>3000</v>
      </c>
      <c r="N1882" t="s">
        <v>56</v>
      </c>
      <c r="O1882">
        <v>150</v>
      </c>
      <c r="P1882">
        <v>2850</v>
      </c>
      <c r="Q1882" t="s">
        <v>57</v>
      </c>
    </row>
    <row r="1883" spans="1:17">
      <c r="A1883">
        <v>1883</v>
      </c>
      <c r="B1883">
        <v>791</v>
      </c>
      <c r="C1883" s="12">
        <v>44759</v>
      </c>
      <c r="D1883">
        <v>14</v>
      </c>
      <c r="E1883">
        <v>23</v>
      </c>
      <c r="F1883">
        <v>2</v>
      </c>
      <c r="G1883" t="s">
        <v>22</v>
      </c>
      <c r="H1883" t="s">
        <v>20</v>
      </c>
      <c r="I1883" t="s">
        <v>49</v>
      </c>
      <c r="J1883" t="s">
        <v>43</v>
      </c>
      <c r="K1883">
        <v>3000</v>
      </c>
      <c r="L1883" t="s">
        <v>44</v>
      </c>
      <c r="M1883">
        <v>6000</v>
      </c>
      <c r="N1883" t="s">
        <v>56</v>
      </c>
      <c r="O1883">
        <v>300</v>
      </c>
      <c r="P1883">
        <v>5700</v>
      </c>
      <c r="Q1883" t="s">
        <v>60</v>
      </c>
    </row>
    <row r="1884" spans="1:17">
      <c r="A1884">
        <v>1884</v>
      </c>
      <c r="B1884">
        <v>445</v>
      </c>
      <c r="C1884" s="12">
        <v>44773</v>
      </c>
      <c r="D1884">
        <v>66</v>
      </c>
      <c r="E1884">
        <v>19</v>
      </c>
      <c r="F1884">
        <v>1</v>
      </c>
      <c r="G1884" t="s">
        <v>33</v>
      </c>
      <c r="H1884" t="s">
        <v>20</v>
      </c>
      <c r="I1884" t="s">
        <v>42</v>
      </c>
      <c r="J1884" t="s">
        <v>43</v>
      </c>
      <c r="K1884">
        <v>3000</v>
      </c>
      <c r="L1884" t="s">
        <v>44</v>
      </c>
      <c r="M1884">
        <v>3000</v>
      </c>
      <c r="N1884" t="s">
        <v>56</v>
      </c>
      <c r="O1884">
        <v>150</v>
      </c>
      <c r="P1884">
        <v>2850</v>
      </c>
      <c r="Q1884" t="s">
        <v>60</v>
      </c>
    </row>
    <row r="1885" spans="1:17">
      <c r="A1885">
        <v>1885</v>
      </c>
      <c r="B1885">
        <v>1044</v>
      </c>
      <c r="C1885" s="12">
        <v>44566</v>
      </c>
      <c r="D1885">
        <v>6</v>
      </c>
      <c r="E1885">
        <v>22</v>
      </c>
      <c r="F1885">
        <v>2</v>
      </c>
      <c r="G1885" t="s">
        <v>33</v>
      </c>
      <c r="H1885" t="s">
        <v>15</v>
      </c>
      <c r="I1885" t="s">
        <v>48</v>
      </c>
      <c r="J1885" t="s">
        <v>43</v>
      </c>
      <c r="K1885">
        <v>3000</v>
      </c>
      <c r="L1885" t="s">
        <v>44</v>
      </c>
      <c r="M1885">
        <v>6000</v>
      </c>
      <c r="N1885" t="s">
        <v>56</v>
      </c>
      <c r="O1885">
        <v>300</v>
      </c>
      <c r="P1885">
        <v>5700</v>
      </c>
      <c r="Q1885" t="s">
        <v>62</v>
      </c>
    </row>
    <row r="1886" spans="1:17">
      <c r="A1886">
        <v>1886</v>
      </c>
      <c r="B1886">
        <v>1332</v>
      </c>
      <c r="C1886" s="12">
        <v>44777</v>
      </c>
      <c r="D1886">
        <v>66</v>
      </c>
      <c r="E1886">
        <v>19</v>
      </c>
      <c r="F1886">
        <v>2</v>
      </c>
      <c r="G1886" t="s">
        <v>19</v>
      </c>
      <c r="H1886" t="s">
        <v>15</v>
      </c>
      <c r="I1886" t="s">
        <v>42</v>
      </c>
      <c r="J1886" t="s">
        <v>43</v>
      </c>
      <c r="K1886">
        <v>3000</v>
      </c>
      <c r="L1886" t="s">
        <v>44</v>
      </c>
      <c r="M1886">
        <v>6000</v>
      </c>
      <c r="N1886" t="s">
        <v>19</v>
      </c>
      <c r="O1886">
        <v>0</v>
      </c>
      <c r="P1886">
        <v>6000</v>
      </c>
      <c r="Q1886" t="s">
        <v>58</v>
      </c>
    </row>
    <row r="1887" spans="1:17">
      <c r="A1887">
        <v>1887</v>
      </c>
      <c r="B1887">
        <v>903</v>
      </c>
      <c r="C1887" s="12">
        <v>44756</v>
      </c>
      <c r="D1887">
        <v>66</v>
      </c>
      <c r="E1887">
        <v>19</v>
      </c>
      <c r="F1887">
        <v>2</v>
      </c>
      <c r="G1887" t="s">
        <v>19</v>
      </c>
      <c r="H1887" t="s">
        <v>20</v>
      </c>
      <c r="I1887" t="s">
        <v>42</v>
      </c>
      <c r="J1887" t="s">
        <v>43</v>
      </c>
      <c r="K1887">
        <v>3000</v>
      </c>
      <c r="L1887" t="s">
        <v>44</v>
      </c>
      <c r="M1887">
        <v>6000</v>
      </c>
      <c r="N1887" t="s">
        <v>19</v>
      </c>
      <c r="O1887">
        <v>0</v>
      </c>
      <c r="P1887">
        <v>6000</v>
      </c>
      <c r="Q1887" t="s">
        <v>60</v>
      </c>
    </row>
    <row r="1888" spans="1:17">
      <c r="A1888">
        <v>1888</v>
      </c>
      <c r="B1888">
        <v>440</v>
      </c>
      <c r="C1888" s="12">
        <v>44623</v>
      </c>
      <c r="D1888">
        <v>6</v>
      </c>
      <c r="E1888">
        <v>22</v>
      </c>
      <c r="F1888">
        <v>1</v>
      </c>
      <c r="G1888" t="s">
        <v>14</v>
      </c>
      <c r="H1888" t="s">
        <v>15</v>
      </c>
      <c r="I1888" t="s">
        <v>48</v>
      </c>
      <c r="J1888" t="s">
        <v>43</v>
      </c>
      <c r="K1888">
        <v>3000</v>
      </c>
      <c r="L1888" t="s">
        <v>44</v>
      </c>
      <c r="M1888">
        <v>3000</v>
      </c>
      <c r="N1888" t="s">
        <v>56</v>
      </c>
      <c r="O1888">
        <v>150</v>
      </c>
      <c r="P1888">
        <v>2850</v>
      </c>
      <c r="Q1888" t="s">
        <v>59</v>
      </c>
    </row>
    <row r="1889" spans="1:17">
      <c r="A1889">
        <v>1889</v>
      </c>
      <c r="B1889">
        <v>1309</v>
      </c>
      <c r="C1889" s="12">
        <v>44709</v>
      </c>
      <c r="D1889">
        <v>10</v>
      </c>
      <c r="E1889">
        <v>20</v>
      </c>
      <c r="F1889">
        <v>1</v>
      </c>
      <c r="G1889" t="s">
        <v>22</v>
      </c>
      <c r="H1889" t="s">
        <v>20</v>
      </c>
      <c r="I1889" t="s">
        <v>46</v>
      </c>
      <c r="J1889" t="s">
        <v>43</v>
      </c>
      <c r="K1889">
        <v>3000</v>
      </c>
      <c r="L1889" t="s">
        <v>44</v>
      </c>
      <c r="M1889">
        <v>3000</v>
      </c>
      <c r="N1889" t="s">
        <v>56</v>
      </c>
      <c r="O1889">
        <v>150</v>
      </c>
      <c r="P1889">
        <v>2850</v>
      </c>
      <c r="Q1889" t="s">
        <v>64</v>
      </c>
    </row>
    <row r="1890" spans="1:17">
      <c r="A1890">
        <v>1890</v>
      </c>
      <c r="B1890">
        <v>316</v>
      </c>
      <c r="C1890" s="12">
        <v>44734</v>
      </c>
      <c r="D1890">
        <v>6</v>
      </c>
      <c r="E1890">
        <v>22</v>
      </c>
      <c r="F1890">
        <v>1</v>
      </c>
      <c r="G1890" t="s">
        <v>30</v>
      </c>
      <c r="H1890" t="s">
        <v>15</v>
      </c>
      <c r="I1890" t="s">
        <v>48</v>
      </c>
      <c r="J1890" t="s">
        <v>43</v>
      </c>
      <c r="K1890">
        <v>3000</v>
      </c>
      <c r="L1890" t="s">
        <v>44</v>
      </c>
      <c r="M1890">
        <v>3000</v>
      </c>
      <c r="N1890" t="s">
        <v>56</v>
      </c>
      <c r="O1890">
        <v>150</v>
      </c>
      <c r="P1890">
        <v>2850</v>
      </c>
      <c r="Q1890" t="s">
        <v>63</v>
      </c>
    </row>
    <row r="1891" spans="1:17">
      <c r="A1891">
        <v>1891</v>
      </c>
      <c r="B1891">
        <v>1365</v>
      </c>
      <c r="C1891" s="12">
        <v>44607</v>
      </c>
      <c r="D1891">
        <v>66</v>
      </c>
      <c r="E1891">
        <v>19</v>
      </c>
      <c r="F1891">
        <v>1</v>
      </c>
      <c r="G1891" t="s">
        <v>45</v>
      </c>
      <c r="H1891" t="s">
        <v>20</v>
      </c>
      <c r="I1891" t="s">
        <v>42</v>
      </c>
      <c r="J1891" t="s">
        <v>43</v>
      </c>
      <c r="K1891">
        <v>3000</v>
      </c>
      <c r="L1891" t="s">
        <v>44</v>
      </c>
      <c r="M1891">
        <v>3000</v>
      </c>
      <c r="N1891" t="s">
        <v>56</v>
      </c>
      <c r="O1891">
        <v>150</v>
      </c>
      <c r="P1891">
        <v>2850</v>
      </c>
      <c r="Q1891" t="s">
        <v>61</v>
      </c>
    </row>
    <row r="1892" spans="1:17">
      <c r="A1892">
        <v>1892</v>
      </c>
      <c r="B1892">
        <v>437</v>
      </c>
      <c r="C1892" s="12">
        <v>44650</v>
      </c>
      <c r="D1892">
        <v>6</v>
      </c>
      <c r="E1892">
        <v>22</v>
      </c>
      <c r="F1892">
        <v>2</v>
      </c>
      <c r="G1892" t="s">
        <v>30</v>
      </c>
      <c r="H1892" t="s">
        <v>20</v>
      </c>
      <c r="I1892" t="s">
        <v>48</v>
      </c>
      <c r="J1892" t="s">
        <v>43</v>
      </c>
      <c r="K1892">
        <v>3000</v>
      </c>
      <c r="L1892" t="s">
        <v>44</v>
      </c>
      <c r="M1892">
        <v>6000</v>
      </c>
      <c r="N1892" t="s">
        <v>56</v>
      </c>
      <c r="O1892">
        <v>300</v>
      </c>
      <c r="P1892">
        <v>5700</v>
      </c>
      <c r="Q1892" t="s">
        <v>59</v>
      </c>
    </row>
    <row r="1893" spans="1:17">
      <c r="A1893">
        <v>1893</v>
      </c>
      <c r="B1893">
        <v>602</v>
      </c>
      <c r="C1893" s="12">
        <v>44593</v>
      </c>
      <c r="D1893">
        <v>6</v>
      </c>
      <c r="E1893">
        <v>22</v>
      </c>
      <c r="F1893">
        <v>2</v>
      </c>
      <c r="G1893" t="s">
        <v>14</v>
      </c>
      <c r="H1893" t="s">
        <v>15</v>
      </c>
      <c r="I1893" t="s">
        <v>48</v>
      </c>
      <c r="J1893" t="s">
        <v>43</v>
      </c>
      <c r="K1893">
        <v>3000</v>
      </c>
      <c r="L1893" t="s">
        <v>44</v>
      </c>
      <c r="M1893">
        <v>6000</v>
      </c>
      <c r="N1893" t="s">
        <v>56</v>
      </c>
      <c r="O1893">
        <v>300</v>
      </c>
      <c r="P1893">
        <v>5700</v>
      </c>
      <c r="Q1893" t="s">
        <v>61</v>
      </c>
    </row>
    <row r="1894" spans="1:17">
      <c r="A1894">
        <v>1894</v>
      </c>
      <c r="B1894">
        <v>1402</v>
      </c>
      <c r="C1894" s="12">
        <v>44741</v>
      </c>
      <c r="D1894">
        <v>10</v>
      </c>
      <c r="E1894">
        <v>20</v>
      </c>
      <c r="F1894">
        <v>2</v>
      </c>
      <c r="G1894" t="s">
        <v>14</v>
      </c>
      <c r="H1894" t="s">
        <v>15</v>
      </c>
      <c r="I1894" t="s">
        <v>46</v>
      </c>
      <c r="J1894" t="s">
        <v>43</v>
      </c>
      <c r="K1894">
        <v>3000</v>
      </c>
      <c r="L1894" t="s">
        <v>44</v>
      </c>
      <c r="M1894">
        <v>6000</v>
      </c>
      <c r="N1894" t="s">
        <v>56</v>
      </c>
      <c r="O1894">
        <v>300</v>
      </c>
      <c r="P1894">
        <v>5700</v>
      </c>
      <c r="Q1894" t="s">
        <v>63</v>
      </c>
    </row>
    <row r="1895" spans="1:17">
      <c r="A1895">
        <v>1895</v>
      </c>
      <c r="B1895">
        <v>413</v>
      </c>
      <c r="C1895" s="12">
        <v>44589</v>
      </c>
      <c r="D1895">
        <v>66</v>
      </c>
      <c r="E1895">
        <v>24</v>
      </c>
      <c r="F1895">
        <v>2</v>
      </c>
      <c r="G1895" t="s">
        <v>14</v>
      </c>
      <c r="H1895" t="s">
        <v>15</v>
      </c>
      <c r="I1895" t="s">
        <v>50</v>
      </c>
      <c r="J1895" t="s">
        <v>43</v>
      </c>
      <c r="K1895">
        <v>3000</v>
      </c>
      <c r="L1895" t="s">
        <v>44</v>
      </c>
      <c r="M1895">
        <v>6000</v>
      </c>
      <c r="N1895" t="s">
        <v>56</v>
      </c>
      <c r="O1895">
        <v>300</v>
      </c>
      <c r="P1895">
        <v>5700</v>
      </c>
      <c r="Q1895" t="s">
        <v>62</v>
      </c>
    </row>
    <row r="1896" spans="1:17">
      <c r="A1896">
        <v>1896</v>
      </c>
      <c r="B1896">
        <v>604</v>
      </c>
      <c r="C1896" s="12">
        <v>44670</v>
      </c>
      <c r="D1896">
        <v>10</v>
      </c>
      <c r="E1896">
        <v>20</v>
      </c>
      <c r="F1896">
        <v>1</v>
      </c>
      <c r="G1896" t="s">
        <v>30</v>
      </c>
      <c r="H1896" t="s">
        <v>20</v>
      </c>
      <c r="I1896" t="s">
        <v>46</v>
      </c>
      <c r="J1896" t="s">
        <v>43</v>
      </c>
      <c r="K1896">
        <v>3000</v>
      </c>
      <c r="L1896" t="s">
        <v>44</v>
      </c>
      <c r="M1896">
        <v>3000</v>
      </c>
      <c r="N1896" t="s">
        <v>56</v>
      </c>
      <c r="O1896">
        <v>150</v>
      </c>
      <c r="P1896">
        <v>2850</v>
      </c>
      <c r="Q1896" t="s">
        <v>57</v>
      </c>
    </row>
    <row r="1897" spans="1:17">
      <c r="A1897">
        <v>1897</v>
      </c>
      <c r="B1897">
        <v>202</v>
      </c>
      <c r="C1897" s="12">
        <v>44791</v>
      </c>
      <c r="D1897">
        <v>66</v>
      </c>
      <c r="E1897">
        <v>19</v>
      </c>
      <c r="F1897">
        <v>2</v>
      </c>
      <c r="G1897" t="s">
        <v>30</v>
      </c>
      <c r="H1897" t="s">
        <v>15</v>
      </c>
      <c r="I1897" t="s">
        <v>42</v>
      </c>
      <c r="J1897" t="s">
        <v>43</v>
      </c>
      <c r="K1897">
        <v>3000</v>
      </c>
      <c r="L1897" t="s">
        <v>44</v>
      </c>
      <c r="M1897">
        <v>6000</v>
      </c>
      <c r="N1897" t="s">
        <v>56</v>
      </c>
      <c r="O1897">
        <v>300</v>
      </c>
      <c r="P1897">
        <v>5700</v>
      </c>
      <c r="Q1897" t="s">
        <v>58</v>
      </c>
    </row>
    <row r="1898" spans="1:17">
      <c r="A1898">
        <v>1898</v>
      </c>
      <c r="B1898">
        <v>656</v>
      </c>
      <c r="C1898" s="12">
        <v>44653</v>
      </c>
      <c r="D1898">
        <v>66</v>
      </c>
      <c r="E1898">
        <v>19</v>
      </c>
      <c r="F1898">
        <v>1</v>
      </c>
      <c r="G1898" t="s">
        <v>45</v>
      </c>
      <c r="H1898" t="s">
        <v>15</v>
      </c>
      <c r="I1898" t="s">
        <v>42</v>
      </c>
      <c r="J1898" t="s">
        <v>43</v>
      </c>
      <c r="K1898">
        <v>3000</v>
      </c>
      <c r="L1898" t="s">
        <v>44</v>
      </c>
      <c r="M1898">
        <v>3000</v>
      </c>
      <c r="N1898" t="s">
        <v>56</v>
      </c>
      <c r="O1898">
        <v>150</v>
      </c>
      <c r="P1898">
        <v>2850</v>
      </c>
      <c r="Q1898" t="s">
        <v>57</v>
      </c>
    </row>
    <row r="1899" spans="1:17">
      <c r="A1899">
        <v>1899</v>
      </c>
      <c r="B1899">
        <v>240</v>
      </c>
      <c r="C1899" s="12">
        <v>44586</v>
      </c>
      <c r="D1899">
        <v>66</v>
      </c>
      <c r="E1899">
        <v>24</v>
      </c>
      <c r="F1899">
        <v>1</v>
      </c>
      <c r="G1899" t="s">
        <v>19</v>
      </c>
      <c r="H1899" t="s">
        <v>20</v>
      </c>
      <c r="I1899" t="s">
        <v>50</v>
      </c>
      <c r="J1899" t="s">
        <v>43</v>
      </c>
      <c r="K1899">
        <v>3000</v>
      </c>
      <c r="L1899" t="s">
        <v>44</v>
      </c>
      <c r="M1899">
        <v>3000</v>
      </c>
      <c r="N1899" t="s">
        <v>19</v>
      </c>
      <c r="O1899">
        <v>0</v>
      </c>
      <c r="P1899">
        <v>3000</v>
      </c>
      <c r="Q1899" t="s">
        <v>62</v>
      </c>
    </row>
    <row r="1900" spans="1:17">
      <c r="A1900">
        <v>1900</v>
      </c>
      <c r="B1900">
        <v>375</v>
      </c>
      <c r="C1900" s="12">
        <v>44658</v>
      </c>
      <c r="D1900">
        <v>6</v>
      </c>
      <c r="E1900">
        <v>22</v>
      </c>
      <c r="F1900">
        <v>1</v>
      </c>
      <c r="G1900" t="s">
        <v>45</v>
      </c>
      <c r="H1900" t="s">
        <v>15</v>
      </c>
      <c r="I1900" t="s">
        <v>48</v>
      </c>
      <c r="J1900" t="s">
        <v>43</v>
      </c>
      <c r="K1900">
        <v>3000</v>
      </c>
      <c r="L1900" t="s">
        <v>44</v>
      </c>
      <c r="M1900">
        <v>3000</v>
      </c>
      <c r="N1900" t="s">
        <v>56</v>
      </c>
      <c r="O1900">
        <v>150</v>
      </c>
      <c r="P1900">
        <v>2850</v>
      </c>
      <c r="Q1900" t="s">
        <v>57</v>
      </c>
    </row>
    <row r="1901" spans="1:17">
      <c r="A1901">
        <v>1901</v>
      </c>
      <c r="B1901">
        <v>408</v>
      </c>
      <c r="C1901" s="12">
        <v>44699</v>
      </c>
      <c r="D1901">
        <v>6</v>
      </c>
      <c r="E1901">
        <v>22</v>
      </c>
      <c r="F1901">
        <v>2</v>
      </c>
      <c r="G1901" t="s">
        <v>14</v>
      </c>
      <c r="H1901" t="s">
        <v>15</v>
      </c>
      <c r="I1901" t="s">
        <v>48</v>
      </c>
      <c r="J1901" t="s">
        <v>43</v>
      </c>
      <c r="K1901">
        <v>3000</v>
      </c>
      <c r="L1901" t="s">
        <v>44</v>
      </c>
      <c r="M1901">
        <v>6000</v>
      </c>
      <c r="N1901" t="s">
        <v>56</v>
      </c>
      <c r="O1901">
        <v>300</v>
      </c>
      <c r="P1901">
        <v>5700</v>
      </c>
      <c r="Q1901" t="s">
        <v>64</v>
      </c>
    </row>
    <row r="1902" spans="1:17">
      <c r="A1902">
        <v>1902</v>
      </c>
      <c r="B1902">
        <v>1479</v>
      </c>
      <c r="C1902" s="12">
        <v>44783</v>
      </c>
      <c r="D1902">
        <v>14</v>
      </c>
      <c r="E1902">
        <v>23</v>
      </c>
      <c r="F1902">
        <v>1</v>
      </c>
      <c r="G1902" t="s">
        <v>22</v>
      </c>
      <c r="H1902" t="s">
        <v>15</v>
      </c>
      <c r="I1902" t="s">
        <v>49</v>
      </c>
      <c r="J1902" t="s">
        <v>43</v>
      </c>
      <c r="K1902">
        <v>3000</v>
      </c>
      <c r="L1902" t="s">
        <v>44</v>
      </c>
      <c r="M1902">
        <v>3000</v>
      </c>
      <c r="N1902" t="s">
        <v>56</v>
      </c>
      <c r="O1902">
        <v>150</v>
      </c>
      <c r="P1902">
        <v>2850</v>
      </c>
      <c r="Q1902" t="s">
        <v>58</v>
      </c>
    </row>
    <row r="1903" spans="1:17">
      <c r="A1903">
        <v>1903</v>
      </c>
      <c r="B1903">
        <v>824</v>
      </c>
      <c r="C1903" s="12">
        <v>44802</v>
      </c>
      <c r="D1903">
        <v>66</v>
      </c>
      <c r="E1903">
        <v>19</v>
      </c>
      <c r="F1903">
        <v>1</v>
      </c>
      <c r="G1903" t="s">
        <v>33</v>
      </c>
      <c r="H1903" t="s">
        <v>15</v>
      </c>
      <c r="I1903" t="s">
        <v>42</v>
      </c>
      <c r="J1903" t="s">
        <v>43</v>
      </c>
      <c r="K1903">
        <v>3000</v>
      </c>
      <c r="L1903" t="s">
        <v>44</v>
      </c>
      <c r="M1903">
        <v>3000</v>
      </c>
      <c r="N1903" t="s">
        <v>56</v>
      </c>
      <c r="O1903">
        <v>150</v>
      </c>
      <c r="P1903">
        <v>2850</v>
      </c>
      <c r="Q1903" t="s">
        <v>58</v>
      </c>
    </row>
    <row r="1904" spans="1:17">
      <c r="A1904">
        <v>1904</v>
      </c>
      <c r="B1904">
        <v>182</v>
      </c>
      <c r="C1904" s="12">
        <v>44713</v>
      </c>
      <c r="D1904">
        <v>6</v>
      </c>
      <c r="E1904">
        <v>22</v>
      </c>
      <c r="F1904">
        <v>2</v>
      </c>
      <c r="G1904" t="s">
        <v>45</v>
      </c>
      <c r="H1904" t="s">
        <v>15</v>
      </c>
      <c r="I1904" t="s">
        <v>48</v>
      </c>
      <c r="J1904" t="s">
        <v>43</v>
      </c>
      <c r="K1904">
        <v>3000</v>
      </c>
      <c r="L1904" t="s">
        <v>44</v>
      </c>
      <c r="M1904">
        <v>6000</v>
      </c>
      <c r="N1904" t="s">
        <v>56</v>
      </c>
      <c r="O1904">
        <v>300</v>
      </c>
      <c r="P1904">
        <v>5700</v>
      </c>
      <c r="Q1904" t="s">
        <v>63</v>
      </c>
    </row>
    <row r="1905" spans="1:17">
      <c r="A1905">
        <v>1905</v>
      </c>
      <c r="B1905">
        <v>1401</v>
      </c>
      <c r="C1905" s="12">
        <v>44664</v>
      </c>
      <c r="D1905">
        <v>66</v>
      </c>
      <c r="E1905">
        <v>24</v>
      </c>
      <c r="F1905">
        <v>1</v>
      </c>
      <c r="G1905" t="s">
        <v>33</v>
      </c>
      <c r="H1905" t="s">
        <v>20</v>
      </c>
      <c r="I1905" t="s">
        <v>50</v>
      </c>
      <c r="J1905" t="s">
        <v>43</v>
      </c>
      <c r="K1905">
        <v>3000</v>
      </c>
      <c r="L1905" t="s">
        <v>44</v>
      </c>
      <c r="M1905">
        <v>3000</v>
      </c>
      <c r="N1905" t="s">
        <v>56</v>
      </c>
      <c r="O1905">
        <v>150</v>
      </c>
      <c r="P1905">
        <v>2850</v>
      </c>
      <c r="Q1905" t="s">
        <v>57</v>
      </c>
    </row>
    <row r="1906" spans="1:17">
      <c r="A1906">
        <v>1906</v>
      </c>
      <c r="B1906">
        <v>405</v>
      </c>
      <c r="C1906" s="12">
        <v>44688</v>
      </c>
      <c r="D1906">
        <v>66</v>
      </c>
      <c r="E1906">
        <v>19</v>
      </c>
      <c r="F1906">
        <v>2</v>
      </c>
      <c r="G1906" t="s">
        <v>22</v>
      </c>
      <c r="H1906" t="s">
        <v>15</v>
      </c>
      <c r="I1906" t="s">
        <v>42</v>
      </c>
      <c r="J1906" t="s">
        <v>43</v>
      </c>
      <c r="K1906">
        <v>3000</v>
      </c>
      <c r="L1906" t="s">
        <v>44</v>
      </c>
      <c r="M1906">
        <v>6000</v>
      </c>
      <c r="N1906" t="s">
        <v>56</v>
      </c>
      <c r="O1906">
        <v>300</v>
      </c>
      <c r="P1906">
        <v>5700</v>
      </c>
      <c r="Q1906" t="s">
        <v>64</v>
      </c>
    </row>
    <row r="1907" spans="1:17">
      <c r="A1907">
        <v>1907</v>
      </c>
      <c r="B1907">
        <v>147</v>
      </c>
      <c r="C1907" s="12">
        <v>44717</v>
      </c>
      <c r="D1907">
        <v>10</v>
      </c>
      <c r="E1907">
        <v>20</v>
      </c>
      <c r="F1907">
        <v>1</v>
      </c>
      <c r="G1907" t="s">
        <v>45</v>
      </c>
      <c r="H1907" t="s">
        <v>15</v>
      </c>
      <c r="I1907" t="s">
        <v>46</v>
      </c>
      <c r="J1907" t="s">
        <v>43</v>
      </c>
      <c r="K1907">
        <v>3000</v>
      </c>
      <c r="L1907" t="s">
        <v>44</v>
      </c>
      <c r="M1907">
        <v>3000</v>
      </c>
      <c r="N1907" t="s">
        <v>56</v>
      </c>
      <c r="O1907">
        <v>150</v>
      </c>
      <c r="P1907">
        <v>2850</v>
      </c>
      <c r="Q1907" t="s">
        <v>63</v>
      </c>
    </row>
    <row r="1908" spans="1:17">
      <c r="A1908">
        <v>1908</v>
      </c>
      <c r="B1908">
        <v>1431</v>
      </c>
      <c r="C1908" s="12">
        <v>44648</v>
      </c>
      <c r="D1908">
        <v>66</v>
      </c>
      <c r="E1908">
        <v>24</v>
      </c>
      <c r="F1908">
        <v>1</v>
      </c>
      <c r="G1908" t="s">
        <v>45</v>
      </c>
      <c r="H1908" t="s">
        <v>15</v>
      </c>
      <c r="I1908" t="s">
        <v>50</v>
      </c>
      <c r="J1908" t="s">
        <v>43</v>
      </c>
      <c r="K1908">
        <v>3000</v>
      </c>
      <c r="L1908" t="s">
        <v>44</v>
      </c>
      <c r="M1908">
        <v>3000</v>
      </c>
      <c r="N1908" t="s">
        <v>56</v>
      </c>
      <c r="O1908">
        <v>150</v>
      </c>
      <c r="P1908">
        <v>2850</v>
      </c>
      <c r="Q1908" t="s">
        <v>59</v>
      </c>
    </row>
    <row r="1909" spans="1:17">
      <c r="A1909">
        <v>1909</v>
      </c>
      <c r="B1909">
        <v>609</v>
      </c>
      <c r="C1909" s="12">
        <v>44605</v>
      </c>
      <c r="D1909">
        <v>10</v>
      </c>
      <c r="E1909">
        <v>20</v>
      </c>
      <c r="F1909">
        <v>1</v>
      </c>
      <c r="G1909" t="s">
        <v>30</v>
      </c>
      <c r="H1909" t="s">
        <v>15</v>
      </c>
      <c r="I1909" t="s">
        <v>46</v>
      </c>
      <c r="J1909" t="s">
        <v>43</v>
      </c>
      <c r="K1909">
        <v>3000</v>
      </c>
      <c r="L1909" t="s">
        <v>44</v>
      </c>
      <c r="M1909">
        <v>3000</v>
      </c>
      <c r="N1909" t="s">
        <v>56</v>
      </c>
      <c r="O1909">
        <v>150</v>
      </c>
      <c r="P1909">
        <v>2850</v>
      </c>
      <c r="Q1909" t="s">
        <v>61</v>
      </c>
    </row>
    <row r="1910" spans="1:17">
      <c r="A1910">
        <v>1910</v>
      </c>
      <c r="B1910">
        <v>52</v>
      </c>
      <c r="C1910" s="12">
        <v>44690</v>
      </c>
      <c r="D1910">
        <v>66</v>
      </c>
      <c r="E1910">
        <v>24</v>
      </c>
      <c r="F1910">
        <v>1</v>
      </c>
      <c r="G1910" t="s">
        <v>19</v>
      </c>
      <c r="H1910" t="s">
        <v>20</v>
      </c>
      <c r="I1910" t="s">
        <v>50</v>
      </c>
      <c r="J1910" t="s">
        <v>43</v>
      </c>
      <c r="K1910">
        <v>3000</v>
      </c>
      <c r="L1910" t="s">
        <v>44</v>
      </c>
      <c r="M1910">
        <v>3000</v>
      </c>
      <c r="N1910" t="s">
        <v>19</v>
      </c>
      <c r="O1910">
        <v>0</v>
      </c>
      <c r="P1910">
        <v>3000</v>
      </c>
      <c r="Q1910" t="s">
        <v>64</v>
      </c>
    </row>
    <row r="1911" spans="1:17">
      <c r="A1911">
        <v>1911</v>
      </c>
      <c r="B1911">
        <v>370</v>
      </c>
      <c r="C1911" s="12">
        <v>44613</v>
      </c>
      <c r="D1911">
        <v>10</v>
      </c>
      <c r="E1911">
        <v>20</v>
      </c>
      <c r="F1911">
        <v>1</v>
      </c>
      <c r="G1911" t="s">
        <v>33</v>
      </c>
      <c r="H1911" t="s">
        <v>20</v>
      </c>
      <c r="I1911" t="s">
        <v>46</v>
      </c>
      <c r="J1911" t="s">
        <v>43</v>
      </c>
      <c r="K1911">
        <v>3000</v>
      </c>
      <c r="L1911" t="s">
        <v>44</v>
      </c>
      <c r="M1911">
        <v>3000</v>
      </c>
      <c r="N1911" t="s">
        <v>56</v>
      </c>
      <c r="O1911">
        <v>150</v>
      </c>
      <c r="P1911">
        <v>2850</v>
      </c>
      <c r="Q1911" t="s">
        <v>61</v>
      </c>
    </row>
    <row r="1912" spans="1:17">
      <c r="A1912">
        <v>1912</v>
      </c>
      <c r="B1912">
        <v>1405</v>
      </c>
      <c r="C1912" s="12">
        <v>44627</v>
      </c>
      <c r="D1912">
        <v>66</v>
      </c>
      <c r="E1912">
        <v>19</v>
      </c>
      <c r="F1912">
        <v>1</v>
      </c>
      <c r="G1912" t="s">
        <v>14</v>
      </c>
      <c r="H1912" t="s">
        <v>20</v>
      </c>
      <c r="I1912" t="s">
        <v>42</v>
      </c>
      <c r="J1912" t="s">
        <v>43</v>
      </c>
      <c r="K1912">
        <v>3000</v>
      </c>
      <c r="L1912" t="s">
        <v>44</v>
      </c>
      <c r="M1912">
        <v>3000</v>
      </c>
      <c r="N1912" t="s">
        <v>56</v>
      </c>
      <c r="O1912">
        <v>150</v>
      </c>
      <c r="P1912">
        <v>2850</v>
      </c>
      <c r="Q1912" t="s">
        <v>59</v>
      </c>
    </row>
    <row r="1913" spans="1:17">
      <c r="A1913">
        <v>1913</v>
      </c>
      <c r="B1913">
        <v>311</v>
      </c>
      <c r="C1913" s="12">
        <v>44604</v>
      </c>
      <c r="D1913">
        <v>6</v>
      </c>
      <c r="E1913">
        <v>22</v>
      </c>
      <c r="F1913">
        <v>1</v>
      </c>
      <c r="G1913" t="s">
        <v>22</v>
      </c>
      <c r="H1913" t="s">
        <v>15</v>
      </c>
      <c r="I1913" t="s">
        <v>48</v>
      </c>
      <c r="J1913" t="s">
        <v>43</v>
      </c>
      <c r="K1913">
        <v>3000</v>
      </c>
      <c r="L1913" t="s">
        <v>44</v>
      </c>
      <c r="M1913">
        <v>3000</v>
      </c>
      <c r="N1913" t="s">
        <v>56</v>
      </c>
      <c r="O1913">
        <v>150</v>
      </c>
      <c r="P1913">
        <v>2850</v>
      </c>
      <c r="Q1913" t="s">
        <v>61</v>
      </c>
    </row>
    <row r="1914" spans="1:17">
      <c r="A1914">
        <v>1914</v>
      </c>
      <c r="B1914">
        <v>183</v>
      </c>
      <c r="C1914" s="12">
        <v>44772</v>
      </c>
      <c r="D1914">
        <v>6</v>
      </c>
      <c r="E1914">
        <v>22</v>
      </c>
      <c r="F1914">
        <v>2</v>
      </c>
      <c r="G1914" t="s">
        <v>33</v>
      </c>
      <c r="H1914" t="s">
        <v>15</v>
      </c>
      <c r="I1914" t="s">
        <v>48</v>
      </c>
      <c r="J1914" t="s">
        <v>43</v>
      </c>
      <c r="K1914">
        <v>3000</v>
      </c>
      <c r="L1914" t="s">
        <v>44</v>
      </c>
      <c r="M1914">
        <v>6000</v>
      </c>
      <c r="N1914" t="s">
        <v>56</v>
      </c>
      <c r="O1914">
        <v>300</v>
      </c>
      <c r="P1914">
        <v>5700</v>
      </c>
      <c r="Q1914" t="s">
        <v>60</v>
      </c>
    </row>
    <row r="1915" spans="1:17">
      <c r="A1915">
        <v>1915</v>
      </c>
      <c r="B1915">
        <v>595</v>
      </c>
      <c r="C1915" s="12">
        <v>44788</v>
      </c>
      <c r="D1915">
        <v>66</v>
      </c>
      <c r="E1915">
        <v>24</v>
      </c>
      <c r="F1915">
        <v>1</v>
      </c>
      <c r="G1915" t="s">
        <v>33</v>
      </c>
      <c r="H1915" t="s">
        <v>20</v>
      </c>
      <c r="I1915" t="s">
        <v>50</v>
      </c>
      <c r="J1915" t="s">
        <v>43</v>
      </c>
      <c r="K1915">
        <v>3000</v>
      </c>
      <c r="L1915" t="s">
        <v>44</v>
      </c>
      <c r="M1915">
        <v>3000</v>
      </c>
      <c r="N1915" t="s">
        <v>56</v>
      </c>
      <c r="O1915">
        <v>150</v>
      </c>
      <c r="P1915">
        <v>2850</v>
      </c>
      <c r="Q1915" t="s">
        <v>58</v>
      </c>
    </row>
    <row r="1916" spans="1:17">
      <c r="A1916">
        <v>1916</v>
      </c>
      <c r="B1916">
        <v>182</v>
      </c>
      <c r="C1916" s="12">
        <v>44713</v>
      </c>
      <c r="D1916">
        <v>10</v>
      </c>
      <c r="E1916">
        <v>20</v>
      </c>
      <c r="F1916">
        <v>1</v>
      </c>
      <c r="G1916" t="s">
        <v>45</v>
      </c>
      <c r="H1916" t="s">
        <v>15</v>
      </c>
      <c r="I1916" t="s">
        <v>46</v>
      </c>
      <c r="J1916" t="s">
        <v>43</v>
      </c>
      <c r="K1916">
        <v>3000</v>
      </c>
      <c r="L1916" t="s">
        <v>44</v>
      </c>
      <c r="M1916">
        <v>3000</v>
      </c>
      <c r="N1916" t="s">
        <v>56</v>
      </c>
      <c r="O1916">
        <v>150</v>
      </c>
      <c r="P1916">
        <v>2850</v>
      </c>
      <c r="Q1916" t="s">
        <v>63</v>
      </c>
    </row>
    <row r="1917" spans="1:17">
      <c r="A1917">
        <v>1917</v>
      </c>
      <c r="B1917">
        <v>87</v>
      </c>
      <c r="C1917" s="12">
        <v>44732</v>
      </c>
      <c r="D1917">
        <v>14</v>
      </c>
      <c r="E1917">
        <v>23</v>
      </c>
      <c r="F1917">
        <v>1</v>
      </c>
      <c r="G1917" t="s">
        <v>45</v>
      </c>
      <c r="H1917" t="s">
        <v>15</v>
      </c>
      <c r="I1917" t="s">
        <v>49</v>
      </c>
      <c r="J1917" t="s">
        <v>43</v>
      </c>
      <c r="K1917">
        <v>3000</v>
      </c>
      <c r="L1917" t="s">
        <v>44</v>
      </c>
      <c r="M1917">
        <v>3000</v>
      </c>
      <c r="N1917" t="s">
        <v>56</v>
      </c>
      <c r="O1917">
        <v>150</v>
      </c>
      <c r="P1917">
        <v>2850</v>
      </c>
      <c r="Q1917" t="s">
        <v>63</v>
      </c>
    </row>
    <row r="1918" spans="1:17">
      <c r="A1918">
        <v>1918</v>
      </c>
      <c r="B1918">
        <v>1441</v>
      </c>
      <c r="C1918" s="12">
        <v>44789</v>
      </c>
      <c r="D1918">
        <v>6</v>
      </c>
      <c r="E1918">
        <v>22</v>
      </c>
      <c r="F1918">
        <v>1</v>
      </c>
      <c r="G1918" t="s">
        <v>14</v>
      </c>
      <c r="H1918" t="s">
        <v>20</v>
      </c>
      <c r="I1918" t="s">
        <v>48</v>
      </c>
      <c r="J1918" t="s">
        <v>43</v>
      </c>
      <c r="K1918">
        <v>3000</v>
      </c>
      <c r="L1918" t="s">
        <v>44</v>
      </c>
      <c r="M1918">
        <v>3000</v>
      </c>
      <c r="N1918" t="s">
        <v>56</v>
      </c>
      <c r="O1918">
        <v>150</v>
      </c>
      <c r="P1918">
        <v>2850</v>
      </c>
      <c r="Q1918" t="s">
        <v>58</v>
      </c>
    </row>
    <row r="1919" spans="1:17">
      <c r="A1919">
        <v>1919</v>
      </c>
      <c r="B1919">
        <v>461</v>
      </c>
      <c r="C1919" s="12">
        <v>44659</v>
      </c>
      <c r="D1919">
        <v>6</v>
      </c>
      <c r="E1919">
        <v>22</v>
      </c>
      <c r="F1919">
        <v>1</v>
      </c>
      <c r="G1919" t="s">
        <v>14</v>
      </c>
      <c r="H1919" t="s">
        <v>20</v>
      </c>
      <c r="I1919" t="s">
        <v>48</v>
      </c>
      <c r="J1919" t="s">
        <v>43</v>
      </c>
      <c r="K1919">
        <v>3000</v>
      </c>
      <c r="L1919" t="s">
        <v>44</v>
      </c>
      <c r="M1919">
        <v>3000</v>
      </c>
      <c r="N1919" t="s">
        <v>56</v>
      </c>
      <c r="O1919">
        <v>150</v>
      </c>
      <c r="P1919">
        <v>2850</v>
      </c>
      <c r="Q1919" t="s">
        <v>57</v>
      </c>
    </row>
    <row r="1920" spans="1:17">
      <c r="A1920">
        <v>1920</v>
      </c>
      <c r="B1920">
        <v>50</v>
      </c>
      <c r="C1920" s="12">
        <v>44614</v>
      </c>
      <c r="D1920">
        <v>14</v>
      </c>
      <c r="E1920">
        <v>23</v>
      </c>
      <c r="F1920">
        <v>2</v>
      </c>
      <c r="G1920" t="s">
        <v>45</v>
      </c>
      <c r="H1920" t="s">
        <v>20</v>
      </c>
      <c r="I1920" t="s">
        <v>49</v>
      </c>
      <c r="J1920" t="s">
        <v>43</v>
      </c>
      <c r="K1920">
        <v>3000</v>
      </c>
      <c r="L1920" t="s">
        <v>44</v>
      </c>
      <c r="M1920">
        <v>6000</v>
      </c>
      <c r="N1920" t="s">
        <v>56</v>
      </c>
      <c r="O1920">
        <v>300</v>
      </c>
      <c r="P1920">
        <v>5700</v>
      </c>
      <c r="Q1920" t="s">
        <v>61</v>
      </c>
    </row>
    <row r="1921" spans="1:17">
      <c r="A1921">
        <v>1921</v>
      </c>
      <c r="B1921">
        <v>364</v>
      </c>
      <c r="C1921" s="12">
        <v>44719</v>
      </c>
      <c r="D1921">
        <v>66</v>
      </c>
      <c r="E1921">
        <v>24</v>
      </c>
      <c r="F1921">
        <v>2</v>
      </c>
      <c r="G1921" t="s">
        <v>45</v>
      </c>
      <c r="H1921" t="s">
        <v>20</v>
      </c>
      <c r="I1921" t="s">
        <v>50</v>
      </c>
      <c r="J1921" t="s">
        <v>43</v>
      </c>
      <c r="K1921">
        <v>3000</v>
      </c>
      <c r="L1921" t="s">
        <v>44</v>
      </c>
      <c r="M1921">
        <v>6000</v>
      </c>
      <c r="N1921" t="s">
        <v>56</v>
      </c>
      <c r="O1921">
        <v>300</v>
      </c>
      <c r="P1921">
        <v>5700</v>
      </c>
      <c r="Q1921" t="s">
        <v>63</v>
      </c>
    </row>
    <row r="1922" spans="1:17">
      <c r="A1922">
        <v>1922</v>
      </c>
      <c r="B1922">
        <v>912</v>
      </c>
      <c r="C1922" s="12">
        <v>44573</v>
      </c>
      <c r="D1922">
        <v>66</v>
      </c>
      <c r="E1922">
        <v>24</v>
      </c>
      <c r="F1922">
        <v>2</v>
      </c>
      <c r="G1922" t="s">
        <v>22</v>
      </c>
      <c r="H1922" t="s">
        <v>15</v>
      </c>
      <c r="I1922" t="s">
        <v>50</v>
      </c>
      <c r="J1922" t="s">
        <v>43</v>
      </c>
      <c r="K1922">
        <v>3000</v>
      </c>
      <c r="L1922" t="s">
        <v>44</v>
      </c>
      <c r="M1922">
        <v>6000</v>
      </c>
      <c r="N1922" t="s">
        <v>56</v>
      </c>
      <c r="O1922">
        <v>300</v>
      </c>
      <c r="P1922">
        <v>5700</v>
      </c>
      <c r="Q1922" t="s">
        <v>62</v>
      </c>
    </row>
    <row r="1923" spans="1:17">
      <c r="A1923">
        <v>1923</v>
      </c>
      <c r="B1923">
        <v>159</v>
      </c>
      <c r="C1923" s="12">
        <v>44708</v>
      </c>
      <c r="D1923">
        <v>10</v>
      </c>
      <c r="E1923">
        <v>20</v>
      </c>
      <c r="F1923">
        <v>2</v>
      </c>
      <c r="G1923" t="s">
        <v>22</v>
      </c>
      <c r="H1923" t="s">
        <v>20</v>
      </c>
      <c r="I1923" t="s">
        <v>46</v>
      </c>
      <c r="J1923" t="s">
        <v>43</v>
      </c>
      <c r="K1923">
        <v>3000</v>
      </c>
      <c r="L1923" t="s">
        <v>44</v>
      </c>
      <c r="M1923">
        <v>6000</v>
      </c>
      <c r="N1923" t="s">
        <v>56</v>
      </c>
      <c r="O1923">
        <v>300</v>
      </c>
      <c r="P1923">
        <v>5700</v>
      </c>
      <c r="Q1923" t="s">
        <v>64</v>
      </c>
    </row>
    <row r="1924" spans="1:17">
      <c r="A1924">
        <v>1924</v>
      </c>
      <c r="B1924">
        <v>27</v>
      </c>
      <c r="C1924" s="12">
        <v>44786</v>
      </c>
      <c r="D1924">
        <v>14</v>
      </c>
      <c r="E1924">
        <v>23</v>
      </c>
      <c r="F1924">
        <v>2</v>
      </c>
      <c r="G1924" t="s">
        <v>45</v>
      </c>
      <c r="H1924" t="s">
        <v>20</v>
      </c>
      <c r="I1924" t="s">
        <v>49</v>
      </c>
      <c r="J1924" t="s">
        <v>43</v>
      </c>
      <c r="K1924">
        <v>3000</v>
      </c>
      <c r="L1924" t="s">
        <v>44</v>
      </c>
      <c r="M1924">
        <v>6000</v>
      </c>
      <c r="N1924" t="s">
        <v>56</v>
      </c>
      <c r="O1924">
        <v>300</v>
      </c>
      <c r="P1924">
        <v>5700</v>
      </c>
      <c r="Q1924" t="s">
        <v>58</v>
      </c>
    </row>
    <row r="1925" spans="1:17">
      <c r="A1925">
        <v>1925</v>
      </c>
      <c r="B1925">
        <v>703</v>
      </c>
      <c r="C1925" s="12">
        <v>44756</v>
      </c>
      <c r="D1925">
        <v>14</v>
      </c>
      <c r="E1925">
        <v>23</v>
      </c>
      <c r="F1925">
        <v>2</v>
      </c>
      <c r="G1925" t="s">
        <v>30</v>
      </c>
      <c r="H1925" t="s">
        <v>15</v>
      </c>
      <c r="I1925" t="s">
        <v>49</v>
      </c>
      <c r="J1925" t="s">
        <v>43</v>
      </c>
      <c r="K1925">
        <v>3000</v>
      </c>
      <c r="L1925" t="s">
        <v>44</v>
      </c>
      <c r="M1925">
        <v>6000</v>
      </c>
      <c r="N1925" t="s">
        <v>56</v>
      </c>
      <c r="O1925">
        <v>300</v>
      </c>
      <c r="P1925">
        <v>5700</v>
      </c>
      <c r="Q1925" t="s">
        <v>60</v>
      </c>
    </row>
    <row r="1926" spans="1:17">
      <c r="A1926">
        <v>1926</v>
      </c>
      <c r="B1926">
        <v>1388</v>
      </c>
      <c r="C1926" s="12">
        <v>44784</v>
      </c>
      <c r="D1926">
        <v>66</v>
      </c>
      <c r="E1926">
        <v>24</v>
      </c>
      <c r="F1926">
        <v>1</v>
      </c>
      <c r="G1926" t="s">
        <v>30</v>
      </c>
      <c r="H1926" t="s">
        <v>20</v>
      </c>
      <c r="I1926" t="s">
        <v>50</v>
      </c>
      <c r="J1926" t="s">
        <v>43</v>
      </c>
      <c r="K1926">
        <v>3000</v>
      </c>
      <c r="L1926" t="s">
        <v>44</v>
      </c>
      <c r="M1926">
        <v>3000</v>
      </c>
      <c r="N1926" t="s">
        <v>56</v>
      </c>
      <c r="O1926">
        <v>150</v>
      </c>
      <c r="P1926">
        <v>2850</v>
      </c>
      <c r="Q1926" t="s">
        <v>58</v>
      </c>
    </row>
    <row r="1927" spans="1:17">
      <c r="A1927">
        <v>1927</v>
      </c>
      <c r="B1927">
        <v>751</v>
      </c>
      <c r="C1927" s="12">
        <v>44765</v>
      </c>
      <c r="D1927">
        <v>10</v>
      </c>
      <c r="E1927">
        <v>20</v>
      </c>
      <c r="F1927">
        <v>2</v>
      </c>
      <c r="G1927" t="s">
        <v>14</v>
      </c>
      <c r="H1927" t="s">
        <v>15</v>
      </c>
      <c r="I1927" t="s">
        <v>46</v>
      </c>
      <c r="J1927" t="s">
        <v>43</v>
      </c>
      <c r="K1927">
        <v>3000</v>
      </c>
      <c r="L1927" t="s">
        <v>44</v>
      </c>
      <c r="M1927">
        <v>6000</v>
      </c>
      <c r="N1927" t="s">
        <v>56</v>
      </c>
      <c r="O1927">
        <v>300</v>
      </c>
      <c r="P1927">
        <v>5700</v>
      </c>
      <c r="Q1927" t="s">
        <v>60</v>
      </c>
    </row>
    <row r="1928" spans="1:17">
      <c r="A1928">
        <v>1928</v>
      </c>
      <c r="B1928">
        <v>830</v>
      </c>
      <c r="C1928" s="12">
        <v>44769</v>
      </c>
      <c r="D1928">
        <v>66</v>
      </c>
      <c r="E1928">
        <v>24</v>
      </c>
      <c r="F1928">
        <v>2</v>
      </c>
      <c r="G1928" t="s">
        <v>19</v>
      </c>
      <c r="H1928" t="s">
        <v>20</v>
      </c>
      <c r="I1928" t="s">
        <v>50</v>
      </c>
      <c r="J1928" t="s">
        <v>43</v>
      </c>
      <c r="K1928">
        <v>3000</v>
      </c>
      <c r="L1928" t="s">
        <v>44</v>
      </c>
      <c r="M1928">
        <v>6000</v>
      </c>
      <c r="N1928" t="s">
        <v>19</v>
      </c>
      <c r="O1928">
        <v>0</v>
      </c>
      <c r="P1928">
        <v>6000</v>
      </c>
      <c r="Q1928" t="s">
        <v>60</v>
      </c>
    </row>
    <row r="1929" spans="1:17">
      <c r="A1929">
        <v>1929</v>
      </c>
      <c r="B1929">
        <v>101</v>
      </c>
      <c r="C1929" s="12">
        <v>44762</v>
      </c>
      <c r="D1929">
        <v>6</v>
      </c>
      <c r="E1929">
        <v>22</v>
      </c>
      <c r="F1929">
        <v>1</v>
      </c>
      <c r="G1929" t="s">
        <v>19</v>
      </c>
      <c r="H1929" t="s">
        <v>15</v>
      </c>
      <c r="I1929" t="s">
        <v>48</v>
      </c>
      <c r="J1929" t="s">
        <v>43</v>
      </c>
      <c r="K1929">
        <v>3000</v>
      </c>
      <c r="L1929" t="s">
        <v>44</v>
      </c>
      <c r="M1929">
        <v>3000</v>
      </c>
      <c r="N1929" t="s">
        <v>19</v>
      </c>
      <c r="O1929">
        <v>0</v>
      </c>
      <c r="P1929">
        <v>3000</v>
      </c>
      <c r="Q1929" t="s">
        <v>60</v>
      </c>
    </row>
    <row r="1930" spans="1:17">
      <c r="A1930">
        <v>1930</v>
      </c>
      <c r="B1930">
        <v>378</v>
      </c>
      <c r="C1930" s="12">
        <v>44730</v>
      </c>
      <c r="D1930">
        <v>14</v>
      </c>
      <c r="E1930">
        <v>23</v>
      </c>
      <c r="F1930">
        <v>2</v>
      </c>
      <c r="G1930" t="s">
        <v>30</v>
      </c>
      <c r="H1930" t="s">
        <v>20</v>
      </c>
      <c r="I1930" t="s">
        <v>49</v>
      </c>
      <c r="J1930" t="s">
        <v>43</v>
      </c>
      <c r="K1930">
        <v>3000</v>
      </c>
      <c r="L1930" t="s">
        <v>44</v>
      </c>
      <c r="M1930">
        <v>6000</v>
      </c>
      <c r="N1930" t="s">
        <v>56</v>
      </c>
      <c r="O1930">
        <v>300</v>
      </c>
      <c r="P1930">
        <v>5700</v>
      </c>
      <c r="Q1930" t="s">
        <v>63</v>
      </c>
    </row>
    <row r="1931" spans="1:17">
      <c r="A1931">
        <v>1931</v>
      </c>
      <c r="B1931">
        <v>1432</v>
      </c>
      <c r="C1931" s="12">
        <v>44713</v>
      </c>
      <c r="D1931">
        <v>66</v>
      </c>
      <c r="E1931">
        <v>19</v>
      </c>
      <c r="F1931">
        <v>2</v>
      </c>
      <c r="G1931" t="s">
        <v>33</v>
      </c>
      <c r="H1931" t="s">
        <v>15</v>
      </c>
      <c r="I1931" t="s">
        <v>42</v>
      </c>
      <c r="J1931" t="s">
        <v>43</v>
      </c>
      <c r="K1931">
        <v>3000</v>
      </c>
      <c r="L1931" t="s">
        <v>44</v>
      </c>
      <c r="M1931">
        <v>6000</v>
      </c>
      <c r="N1931" t="s">
        <v>56</v>
      </c>
      <c r="O1931">
        <v>300</v>
      </c>
      <c r="P1931">
        <v>5700</v>
      </c>
      <c r="Q1931" t="s">
        <v>63</v>
      </c>
    </row>
    <row r="1932" spans="1:17">
      <c r="A1932">
        <v>1932</v>
      </c>
      <c r="B1932">
        <v>70</v>
      </c>
      <c r="C1932" s="12">
        <v>44726</v>
      </c>
      <c r="D1932">
        <v>6</v>
      </c>
      <c r="E1932">
        <v>22</v>
      </c>
      <c r="F1932">
        <v>2</v>
      </c>
      <c r="G1932" t="s">
        <v>33</v>
      </c>
      <c r="H1932" t="s">
        <v>20</v>
      </c>
      <c r="I1932" t="s">
        <v>48</v>
      </c>
      <c r="J1932" t="s">
        <v>43</v>
      </c>
      <c r="K1932">
        <v>3000</v>
      </c>
      <c r="L1932" t="s">
        <v>44</v>
      </c>
      <c r="M1932">
        <v>6000</v>
      </c>
      <c r="N1932" t="s">
        <v>56</v>
      </c>
      <c r="O1932">
        <v>300</v>
      </c>
      <c r="P1932">
        <v>5700</v>
      </c>
      <c r="Q1932" t="s">
        <v>63</v>
      </c>
    </row>
    <row r="1933" spans="1:17">
      <c r="A1933">
        <v>1933</v>
      </c>
      <c r="B1933">
        <v>1220</v>
      </c>
      <c r="C1933" s="12">
        <v>44629</v>
      </c>
      <c r="D1933">
        <v>10</v>
      </c>
      <c r="E1933">
        <v>20</v>
      </c>
      <c r="F1933">
        <v>1</v>
      </c>
      <c r="G1933" t="s">
        <v>45</v>
      </c>
      <c r="H1933" t="s">
        <v>15</v>
      </c>
      <c r="I1933" t="s">
        <v>46</v>
      </c>
      <c r="J1933" t="s">
        <v>43</v>
      </c>
      <c r="K1933">
        <v>3000</v>
      </c>
      <c r="L1933" t="s">
        <v>44</v>
      </c>
      <c r="M1933">
        <v>3000</v>
      </c>
      <c r="N1933" t="s">
        <v>56</v>
      </c>
      <c r="O1933">
        <v>150</v>
      </c>
      <c r="P1933">
        <v>2850</v>
      </c>
      <c r="Q1933" t="s">
        <v>59</v>
      </c>
    </row>
    <row r="1934" spans="1:17">
      <c r="A1934">
        <v>1934</v>
      </c>
      <c r="B1934">
        <v>1475</v>
      </c>
      <c r="C1934" s="12">
        <v>44745</v>
      </c>
      <c r="D1934">
        <v>66</v>
      </c>
      <c r="E1934">
        <v>19</v>
      </c>
      <c r="F1934">
        <v>2</v>
      </c>
      <c r="G1934" t="s">
        <v>45</v>
      </c>
      <c r="H1934" t="s">
        <v>15</v>
      </c>
      <c r="I1934" t="s">
        <v>42</v>
      </c>
      <c r="J1934" t="s">
        <v>43</v>
      </c>
      <c r="K1934">
        <v>3000</v>
      </c>
      <c r="L1934" t="s">
        <v>44</v>
      </c>
      <c r="M1934">
        <v>6000</v>
      </c>
      <c r="N1934" t="s">
        <v>56</v>
      </c>
      <c r="O1934">
        <v>300</v>
      </c>
      <c r="P1934">
        <v>5700</v>
      </c>
      <c r="Q1934" t="s">
        <v>60</v>
      </c>
    </row>
    <row r="1935" spans="1:17">
      <c r="A1935">
        <v>1935</v>
      </c>
      <c r="B1935">
        <v>191</v>
      </c>
      <c r="C1935" s="12">
        <v>44749</v>
      </c>
      <c r="D1935">
        <v>66</v>
      </c>
      <c r="E1935">
        <v>19</v>
      </c>
      <c r="F1935">
        <v>1</v>
      </c>
      <c r="G1935" t="s">
        <v>30</v>
      </c>
      <c r="H1935" t="s">
        <v>20</v>
      </c>
      <c r="I1935" t="s">
        <v>42</v>
      </c>
      <c r="J1935" t="s">
        <v>43</v>
      </c>
      <c r="K1935">
        <v>3000</v>
      </c>
      <c r="L1935" t="s">
        <v>44</v>
      </c>
      <c r="M1935">
        <v>3000</v>
      </c>
      <c r="N1935" t="s">
        <v>56</v>
      </c>
      <c r="O1935">
        <v>150</v>
      </c>
      <c r="P1935">
        <v>2850</v>
      </c>
      <c r="Q1935" t="s">
        <v>60</v>
      </c>
    </row>
    <row r="1936" spans="1:17">
      <c r="A1936">
        <v>1936</v>
      </c>
      <c r="B1936">
        <v>3</v>
      </c>
      <c r="C1936" s="12">
        <v>44654</v>
      </c>
      <c r="D1936">
        <v>14</v>
      </c>
      <c r="E1936">
        <v>23</v>
      </c>
      <c r="F1936">
        <v>2</v>
      </c>
      <c r="G1936" t="s">
        <v>22</v>
      </c>
      <c r="H1936" t="s">
        <v>20</v>
      </c>
      <c r="I1936" t="s">
        <v>49</v>
      </c>
      <c r="J1936" t="s">
        <v>43</v>
      </c>
      <c r="K1936">
        <v>3000</v>
      </c>
      <c r="L1936" t="s">
        <v>44</v>
      </c>
      <c r="M1936">
        <v>6000</v>
      </c>
      <c r="N1936" t="s">
        <v>56</v>
      </c>
      <c r="O1936">
        <v>300</v>
      </c>
      <c r="P1936">
        <v>5700</v>
      </c>
      <c r="Q1936" t="s">
        <v>57</v>
      </c>
    </row>
    <row r="1937" spans="1:17">
      <c r="A1937">
        <v>1937</v>
      </c>
      <c r="B1937">
        <v>1485</v>
      </c>
      <c r="C1937" s="12">
        <v>44776</v>
      </c>
      <c r="D1937">
        <v>14</v>
      </c>
      <c r="E1937">
        <v>23</v>
      </c>
      <c r="F1937">
        <v>2</v>
      </c>
      <c r="G1937" t="s">
        <v>45</v>
      </c>
      <c r="H1937" t="s">
        <v>20</v>
      </c>
      <c r="I1937" t="s">
        <v>49</v>
      </c>
      <c r="J1937" t="s">
        <v>43</v>
      </c>
      <c r="K1937">
        <v>3000</v>
      </c>
      <c r="L1937" t="s">
        <v>44</v>
      </c>
      <c r="M1937">
        <v>6000</v>
      </c>
      <c r="N1937" t="s">
        <v>56</v>
      </c>
      <c r="O1937">
        <v>300</v>
      </c>
      <c r="P1937">
        <v>5700</v>
      </c>
      <c r="Q1937" t="s">
        <v>58</v>
      </c>
    </row>
    <row r="1938" spans="1:17">
      <c r="A1938">
        <v>1938</v>
      </c>
      <c r="B1938">
        <v>139</v>
      </c>
      <c r="C1938" s="12">
        <v>44687</v>
      </c>
      <c r="D1938">
        <v>10</v>
      </c>
      <c r="E1938">
        <v>20</v>
      </c>
      <c r="F1938">
        <v>1</v>
      </c>
      <c r="G1938" t="s">
        <v>22</v>
      </c>
      <c r="H1938" t="s">
        <v>20</v>
      </c>
      <c r="I1938" t="s">
        <v>46</v>
      </c>
      <c r="J1938" t="s">
        <v>43</v>
      </c>
      <c r="K1938">
        <v>3000</v>
      </c>
      <c r="L1938" t="s">
        <v>44</v>
      </c>
      <c r="M1938">
        <v>3000</v>
      </c>
      <c r="N1938" t="s">
        <v>56</v>
      </c>
      <c r="O1938">
        <v>150</v>
      </c>
      <c r="P1938">
        <v>2850</v>
      </c>
      <c r="Q1938" t="s">
        <v>64</v>
      </c>
    </row>
    <row r="1939" spans="1:17">
      <c r="A1939">
        <v>1939</v>
      </c>
      <c r="B1939">
        <v>114</v>
      </c>
      <c r="C1939" s="12">
        <v>44628</v>
      </c>
      <c r="D1939">
        <v>14</v>
      </c>
      <c r="E1939">
        <v>23</v>
      </c>
      <c r="F1939">
        <v>1</v>
      </c>
      <c r="G1939" t="s">
        <v>19</v>
      </c>
      <c r="H1939" t="s">
        <v>20</v>
      </c>
      <c r="I1939" t="s">
        <v>49</v>
      </c>
      <c r="J1939" t="s">
        <v>43</v>
      </c>
      <c r="K1939">
        <v>3000</v>
      </c>
      <c r="L1939" t="s">
        <v>44</v>
      </c>
      <c r="M1939">
        <v>3000</v>
      </c>
      <c r="N1939" t="s">
        <v>19</v>
      </c>
      <c r="O1939">
        <v>0</v>
      </c>
      <c r="P1939">
        <v>3000</v>
      </c>
      <c r="Q1939" t="s">
        <v>59</v>
      </c>
    </row>
    <row r="1940" spans="1:17">
      <c r="A1940">
        <v>1940</v>
      </c>
      <c r="B1940">
        <v>214</v>
      </c>
      <c r="C1940" s="12">
        <v>44607</v>
      </c>
      <c r="D1940">
        <v>66</v>
      </c>
      <c r="E1940">
        <v>24</v>
      </c>
      <c r="F1940">
        <v>1</v>
      </c>
      <c r="G1940" t="s">
        <v>14</v>
      </c>
      <c r="H1940" t="s">
        <v>20</v>
      </c>
      <c r="I1940" t="s">
        <v>50</v>
      </c>
      <c r="J1940" t="s">
        <v>43</v>
      </c>
      <c r="K1940">
        <v>3000</v>
      </c>
      <c r="L1940" t="s">
        <v>44</v>
      </c>
      <c r="M1940">
        <v>3000</v>
      </c>
      <c r="N1940" t="s">
        <v>56</v>
      </c>
      <c r="O1940">
        <v>150</v>
      </c>
      <c r="P1940">
        <v>2850</v>
      </c>
      <c r="Q1940" t="s">
        <v>61</v>
      </c>
    </row>
    <row r="1941" spans="1:17">
      <c r="A1941">
        <v>1941</v>
      </c>
      <c r="B1941">
        <v>775</v>
      </c>
      <c r="C1941" s="12">
        <v>44607</v>
      </c>
      <c r="D1941">
        <v>10</v>
      </c>
      <c r="E1941">
        <v>20</v>
      </c>
      <c r="F1941">
        <v>1</v>
      </c>
      <c r="G1941" t="s">
        <v>14</v>
      </c>
      <c r="H1941" t="s">
        <v>15</v>
      </c>
      <c r="I1941" t="s">
        <v>46</v>
      </c>
      <c r="J1941" t="s">
        <v>43</v>
      </c>
      <c r="K1941">
        <v>3000</v>
      </c>
      <c r="L1941" t="s">
        <v>44</v>
      </c>
      <c r="M1941">
        <v>3000</v>
      </c>
      <c r="N1941" t="s">
        <v>56</v>
      </c>
      <c r="O1941">
        <v>150</v>
      </c>
      <c r="P1941">
        <v>2850</v>
      </c>
      <c r="Q1941" t="s">
        <v>61</v>
      </c>
    </row>
    <row r="1942" spans="1:17">
      <c r="A1942">
        <v>1942</v>
      </c>
      <c r="B1942">
        <v>1391</v>
      </c>
      <c r="C1942" s="12">
        <v>44596</v>
      </c>
      <c r="D1942">
        <v>14</v>
      </c>
      <c r="E1942">
        <v>23</v>
      </c>
      <c r="F1942">
        <v>1</v>
      </c>
      <c r="G1942" t="s">
        <v>30</v>
      </c>
      <c r="H1942" t="s">
        <v>15</v>
      </c>
      <c r="I1942" t="s">
        <v>49</v>
      </c>
      <c r="J1942" t="s">
        <v>43</v>
      </c>
      <c r="K1942">
        <v>3000</v>
      </c>
      <c r="L1942" t="s">
        <v>44</v>
      </c>
      <c r="M1942">
        <v>3000</v>
      </c>
      <c r="N1942" t="s">
        <v>56</v>
      </c>
      <c r="O1942">
        <v>150</v>
      </c>
      <c r="P1942">
        <v>2850</v>
      </c>
      <c r="Q1942" t="s">
        <v>61</v>
      </c>
    </row>
    <row r="1943" spans="1:17">
      <c r="A1943">
        <v>1943</v>
      </c>
      <c r="B1943">
        <v>1043</v>
      </c>
      <c r="C1943" s="12">
        <v>44667</v>
      </c>
      <c r="D1943">
        <v>6</v>
      </c>
      <c r="E1943">
        <v>22</v>
      </c>
      <c r="F1943">
        <v>2</v>
      </c>
      <c r="G1943" t="s">
        <v>14</v>
      </c>
      <c r="H1943" t="s">
        <v>15</v>
      </c>
      <c r="I1943" t="s">
        <v>48</v>
      </c>
      <c r="J1943" t="s">
        <v>43</v>
      </c>
      <c r="K1943">
        <v>3000</v>
      </c>
      <c r="L1943" t="s">
        <v>44</v>
      </c>
      <c r="M1943">
        <v>6000</v>
      </c>
      <c r="N1943" t="s">
        <v>56</v>
      </c>
      <c r="O1943">
        <v>300</v>
      </c>
      <c r="P1943">
        <v>5700</v>
      </c>
      <c r="Q1943" t="s">
        <v>57</v>
      </c>
    </row>
    <row r="1944" spans="1:17">
      <c r="A1944">
        <v>1944</v>
      </c>
      <c r="B1944">
        <v>633</v>
      </c>
      <c r="C1944" s="12">
        <v>44767</v>
      </c>
      <c r="D1944">
        <v>66</v>
      </c>
      <c r="E1944">
        <v>24</v>
      </c>
      <c r="F1944">
        <v>2</v>
      </c>
      <c r="G1944" t="s">
        <v>14</v>
      </c>
      <c r="H1944" t="s">
        <v>20</v>
      </c>
      <c r="I1944" t="s">
        <v>50</v>
      </c>
      <c r="J1944" t="s">
        <v>43</v>
      </c>
      <c r="K1944">
        <v>3000</v>
      </c>
      <c r="L1944" t="s">
        <v>44</v>
      </c>
      <c r="M1944">
        <v>6000</v>
      </c>
      <c r="N1944" t="s">
        <v>56</v>
      </c>
      <c r="O1944">
        <v>300</v>
      </c>
      <c r="P1944">
        <v>5700</v>
      </c>
      <c r="Q1944" t="s">
        <v>60</v>
      </c>
    </row>
    <row r="1945" spans="1:17">
      <c r="A1945">
        <v>1945</v>
      </c>
      <c r="B1945">
        <v>1303</v>
      </c>
      <c r="C1945" s="12">
        <v>44629</v>
      </c>
      <c r="D1945">
        <v>66</v>
      </c>
      <c r="E1945">
        <v>19</v>
      </c>
      <c r="F1945">
        <v>1</v>
      </c>
      <c r="G1945" t="s">
        <v>30</v>
      </c>
      <c r="H1945" t="s">
        <v>20</v>
      </c>
      <c r="I1945" t="s">
        <v>42</v>
      </c>
      <c r="J1945" t="s">
        <v>43</v>
      </c>
      <c r="K1945">
        <v>3000</v>
      </c>
      <c r="L1945" t="s">
        <v>44</v>
      </c>
      <c r="M1945">
        <v>3000</v>
      </c>
      <c r="N1945" t="s">
        <v>56</v>
      </c>
      <c r="O1945">
        <v>150</v>
      </c>
      <c r="P1945">
        <v>2850</v>
      </c>
      <c r="Q1945" t="s">
        <v>59</v>
      </c>
    </row>
    <row r="1946" spans="1:17">
      <c r="A1946">
        <v>1946</v>
      </c>
      <c r="B1946">
        <v>1379</v>
      </c>
      <c r="C1946" s="12">
        <v>44700</v>
      </c>
      <c r="D1946">
        <v>66</v>
      </c>
      <c r="E1946">
        <v>19</v>
      </c>
      <c r="F1946">
        <v>2</v>
      </c>
      <c r="G1946" t="s">
        <v>33</v>
      </c>
      <c r="H1946" t="s">
        <v>20</v>
      </c>
      <c r="I1946" t="s">
        <v>42</v>
      </c>
      <c r="J1946" t="s">
        <v>43</v>
      </c>
      <c r="K1946">
        <v>3000</v>
      </c>
      <c r="L1946" t="s">
        <v>44</v>
      </c>
      <c r="M1946">
        <v>6000</v>
      </c>
      <c r="N1946" t="s">
        <v>56</v>
      </c>
      <c r="O1946">
        <v>300</v>
      </c>
      <c r="P1946">
        <v>5700</v>
      </c>
      <c r="Q1946" t="s">
        <v>64</v>
      </c>
    </row>
    <row r="1947" spans="1:17">
      <c r="A1947">
        <v>1947</v>
      </c>
      <c r="B1947">
        <v>1021</v>
      </c>
      <c r="C1947" s="12">
        <v>44630</v>
      </c>
      <c r="D1947">
        <v>10</v>
      </c>
      <c r="E1947">
        <v>20</v>
      </c>
      <c r="F1947">
        <v>2</v>
      </c>
      <c r="G1947" t="s">
        <v>22</v>
      </c>
      <c r="H1947" t="s">
        <v>15</v>
      </c>
      <c r="I1947" t="s">
        <v>46</v>
      </c>
      <c r="J1947" t="s">
        <v>43</v>
      </c>
      <c r="K1947">
        <v>3000</v>
      </c>
      <c r="L1947" t="s">
        <v>44</v>
      </c>
      <c r="M1947">
        <v>6000</v>
      </c>
      <c r="N1947" t="s">
        <v>56</v>
      </c>
      <c r="O1947">
        <v>300</v>
      </c>
      <c r="P1947">
        <v>5700</v>
      </c>
      <c r="Q1947" t="s">
        <v>59</v>
      </c>
    </row>
    <row r="1948" spans="1:17">
      <c r="A1948">
        <v>1948</v>
      </c>
      <c r="B1948">
        <v>36</v>
      </c>
      <c r="C1948" s="12">
        <v>44719</v>
      </c>
      <c r="D1948">
        <v>6</v>
      </c>
      <c r="E1948">
        <v>22</v>
      </c>
      <c r="F1948">
        <v>1</v>
      </c>
      <c r="G1948" t="s">
        <v>30</v>
      </c>
      <c r="H1948" t="s">
        <v>15</v>
      </c>
      <c r="I1948" t="s">
        <v>48</v>
      </c>
      <c r="J1948" t="s">
        <v>43</v>
      </c>
      <c r="K1948">
        <v>3000</v>
      </c>
      <c r="L1948" t="s">
        <v>44</v>
      </c>
      <c r="M1948">
        <v>3000</v>
      </c>
      <c r="N1948" t="s">
        <v>56</v>
      </c>
      <c r="O1948">
        <v>150</v>
      </c>
      <c r="P1948">
        <v>2850</v>
      </c>
      <c r="Q1948" t="s">
        <v>63</v>
      </c>
    </row>
    <row r="1949" spans="1:17">
      <c r="A1949">
        <v>1949</v>
      </c>
      <c r="B1949">
        <v>452</v>
      </c>
      <c r="C1949" s="12">
        <v>44705</v>
      </c>
      <c r="D1949">
        <v>6</v>
      </c>
      <c r="E1949">
        <v>22</v>
      </c>
      <c r="F1949">
        <v>1</v>
      </c>
      <c r="G1949" t="s">
        <v>45</v>
      </c>
      <c r="H1949" t="s">
        <v>15</v>
      </c>
      <c r="I1949" t="s">
        <v>48</v>
      </c>
      <c r="J1949" t="s">
        <v>43</v>
      </c>
      <c r="K1949">
        <v>3000</v>
      </c>
      <c r="L1949" t="s">
        <v>44</v>
      </c>
      <c r="M1949">
        <v>3000</v>
      </c>
      <c r="N1949" t="s">
        <v>56</v>
      </c>
      <c r="O1949">
        <v>150</v>
      </c>
      <c r="P1949">
        <v>2850</v>
      </c>
      <c r="Q1949" t="s">
        <v>64</v>
      </c>
    </row>
    <row r="1950" spans="1:17">
      <c r="A1950">
        <v>1950</v>
      </c>
      <c r="B1950">
        <v>324</v>
      </c>
      <c r="C1950" s="12">
        <v>44698</v>
      </c>
      <c r="D1950">
        <v>66</v>
      </c>
      <c r="E1950">
        <v>19</v>
      </c>
      <c r="F1950">
        <v>2</v>
      </c>
      <c r="G1950" t="s">
        <v>19</v>
      </c>
      <c r="H1950" t="s">
        <v>15</v>
      </c>
      <c r="I1950" t="s">
        <v>42</v>
      </c>
      <c r="J1950" t="s">
        <v>43</v>
      </c>
      <c r="K1950">
        <v>3000</v>
      </c>
      <c r="L1950" t="s">
        <v>44</v>
      </c>
      <c r="M1950">
        <v>6000</v>
      </c>
      <c r="N1950" t="s">
        <v>19</v>
      </c>
      <c r="O1950">
        <v>0</v>
      </c>
      <c r="P1950">
        <v>6000</v>
      </c>
      <c r="Q1950" t="s">
        <v>64</v>
      </c>
    </row>
    <row r="1951" spans="1:17">
      <c r="A1951">
        <v>1951</v>
      </c>
      <c r="B1951">
        <v>744</v>
      </c>
      <c r="C1951" s="12">
        <v>44798</v>
      </c>
      <c r="D1951">
        <v>66</v>
      </c>
      <c r="E1951">
        <v>19</v>
      </c>
      <c r="F1951">
        <v>2</v>
      </c>
      <c r="G1951" t="s">
        <v>33</v>
      </c>
      <c r="H1951" t="s">
        <v>20</v>
      </c>
      <c r="I1951" t="s">
        <v>42</v>
      </c>
      <c r="J1951" t="s">
        <v>43</v>
      </c>
      <c r="K1951">
        <v>3000</v>
      </c>
      <c r="L1951" t="s">
        <v>44</v>
      </c>
      <c r="M1951">
        <v>6000</v>
      </c>
      <c r="N1951" t="s">
        <v>56</v>
      </c>
      <c r="O1951">
        <v>300</v>
      </c>
      <c r="P1951">
        <v>5700</v>
      </c>
      <c r="Q1951" t="s">
        <v>58</v>
      </c>
    </row>
    <row r="1952" spans="1:17">
      <c r="A1952">
        <v>1952</v>
      </c>
      <c r="B1952">
        <v>1000</v>
      </c>
      <c r="C1952" s="12">
        <v>44795</v>
      </c>
      <c r="D1952">
        <v>10</v>
      </c>
      <c r="E1952">
        <v>20</v>
      </c>
      <c r="F1952">
        <v>1</v>
      </c>
      <c r="G1952" t="s">
        <v>30</v>
      </c>
      <c r="H1952" t="s">
        <v>20</v>
      </c>
      <c r="I1952" t="s">
        <v>46</v>
      </c>
      <c r="J1952" t="s">
        <v>43</v>
      </c>
      <c r="K1952">
        <v>3000</v>
      </c>
      <c r="L1952" t="s">
        <v>44</v>
      </c>
      <c r="M1952">
        <v>3000</v>
      </c>
      <c r="N1952" t="s">
        <v>56</v>
      </c>
      <c r="O1952">
        <v>150</v>
      </c>
      <c r="P1952">
        <v>2850</v>
      </c>
      <c r="Q1952" t="s">
        <v>58</v>
      </c>
    </row>
    <row r="1953" spans="1:17">
      <c r="A1953">
        <v>1953</v>
      </c>
      <c r="B1953">
        <v>1353</v>
      </c>
      <c r="C1953" s="12">
        <v>44604</v>
      </c>
      <c r="D1953">
        <v>66</v>
      </c>
      <c r="E1953">
        <v>24</v>
      </c>
      <c r="F1953">
        <v>2</v>
      </c>
      <c r="G1953" t="s">
        <v>22</v>
      </c>
      <c r="H1953" t="s">
        <v>20</v>
      </c>
      <c r="I1953" t="s">
        <v>50</v>
      </c>
      <c r="J1953" t="s">
        <v>43</v>
      </c>
      <c r="K1953">
        <v>3000</v>
      </c>
      <c r="L1953" t="s">
        <v>44</v>
      </c>
      <c r="M1953">
        <v>6000</v>
      </c>
      <c r="N1953" t="s">
        <v>56</v>
      </c>
      <c r="O1953">
        <v>300</v>
      </c>
      <c r="P1953">
        <v>5700</v>
      </c>
      <c r="Q1953" t="s">
        <v>61</v>
      </c>
    </row>
    <row r="1954" spans="1:17">
      <c r="A1954">
        <v>1954</v>
      </c>
      <c r="B1954">
        <v>776</v>
      </c>
      <c r="C1954" s="12">
        <v>44798</v>
      </c>
      <c r="D1954">
        <v>66</v>
      </c>
      <c r="E1954">
        <v>24</v>
      </c>
      <c r="F1954">
        <v>1</v>
      </c>
      <c r="G1954" t="s">
        <v>22</v>
      </c>
      <c r="H1954" t="s">
        <v>20</v>
      </c>
      <c r="I1954" t="s">
        <v>50</v>
      </c>
      <c r="J1954" t="s">
        <v>43</v>
      </c>
      <c r="K1954">
        <v>3000</v>
      </c>
      <c r="L1954" t="s">
        <v>44</v>
      </c>
      <c r="M1954">
        <v>3000</v>
      </c>
      <c r="N1954" t="s">
        <v>56</v>
      </c>
      <c r="O1954">
        <v>150</v>
      </c>
      <c r="P1954">
        <v>2850</v>
      </c>
      <c r="Q1954" t="s">
        <v>58</v>
      </c>
    </row>
    <row r="1955" spans="1:17">
      <c r="A1955">
        <v>1955</v>
      </c>
      <c r="B1955">
        <v>330</v>
      </c>
      <c r="C1955" s="12">
        <v>44717</v>
      </c>
      <c r="D1955">
        <v>66</v>
      </c>
      <c r="E1955">
        <v>24</v>
      </c>
      <c r="F1955">
        <v>2</v>
      </c>
      <c r="G1955" t="s">
        <v>30</v>
      </c>
      <c r="H1955" t="s">
        <v>15</v>
      </c>
      <c r="I1955" t="s">
        <v>50</v>
      </c>
      <c r="J1955" t="s">
        <v>43</v>
      </c>
      <c r="K1955">
        <v>3000</v>
      </c>
      <c r="L1955" t="s">
        <v>44</v>
      </c>
      <c r="M1955">
        <v>6000</v>
      </c>
      <c r="N1955" t="s">
        <v>56</v>
      </c>
      <c r="O1955">
        <v>300</v>
      </c>
      <c r="P1955">
        <v>5700</v>
      </c>
      <c r="Q1955" t="s">
        <v>63</v>
      </c>
    </row>
    <row r="1956" spans="1:17">
      <c r="A1956">
        <v>1956</v>
      </c>
      <c r="B1956">
        <v>1206</v>
      </c>
      <c r="C1956" s="12">
        <v>44782</v>
      </c>
      <c r="D1956">
        <v>66</v>
      </c>
      <c r="E1956">
        <v>19</v>
      </c>
      <c r="F1956">
        <v>1</v>
      </c>
      <c r="G1956" t="s">
        <v>45</v>
      </c>
      <c r="H1956" t="s">
        <v>20</v>
      </c>
      <c r="I1956" t="s">
        <v>42</v>
      </c>
      <c r="J1956" t="s">
        <v>43</v>
      </c>
      <c r="K1956">
        <v>3000</v>
      </c>
      <c r="L1956" t="s">
        <v>44</v>
      </c>
      <c r="M1956">
        <v>3000</v>
      </c>
      <c r="N1956" t="s">
        <v>56</v>
      </c>
      <c r="O1956">
        <v>150</v>
      </c>
      <c r="P1956">
        <v>2850</v>
      </c>
      <c r="Q1956" t="s">
        <v>58</v>
      </c>
    </row>
    <row r="1957" spans="1:17">
      <c r="A1957">
        <v>1957</v>
      </c>
      <c r="B1957">
        <v>351</v>
      </c>
      <c r="C1957" s="12">
        <v>44676</v>
      </c>
      <c r="D1957">
        <v>66</v>
      </c>
      <c r="E1957">
        <v>24</v>
      </c>
      <c r="F1957">
        <v>2</v>
      </c>
      <c r="G1957" t="s">
        <v>33</v>
      </c>
      <c r="H1957" t="s">
        <v>15</v>
      </c>
      <c r="I1957" t="s">
        <v>50</v>
      </c>
      <c r="J1957" t="s">
        <v>43</v>
      </c>
      <c r="K1957">
        <v>3000</v>
      </c>
      <c r="L1957" t="s">
        <v>44</v>
      </c>
      <c r="M1957">
        <v>6000</v>
      </c>
      <c r="N1957" t="s">
        <v>56</v>
      </c>
      <c r="O1957">
        <v>300</v>
      </c>
      <c r="P1957">
        <v>5700</v>
      </c>
      <c r="Q1957" t="s">
        <v>57</v>
      </c>
    </row>
    <row r="1958" spans="1:17">
      <c r="A1958">
        <v>1958</v>
      </c>
      <c r="B1958">
        <v>259</v>
      </c>
      <c r="C1958" s="12">
        <v>44614</v>
      </c>
      <c r="D1958">
        <v>6</v>
      </c>
      <c r="E1958">
        <v>22</v>
      </c>
      <c r="F1958">
        <v>1</v>
      </c>
      <c r="G1958" t="s">
        <v>19</v>
      </c>
      <c r="H1958" t="s">
        <v>20</v>
      </c>
      <c r="I1958" t="s">
        <v>48</v>
      </c>
      <c r="J1958" t="s">
        <v>43</v>
      </c>
      <c r="K1958">
        <v>3000</v>
      </c>
      <c r="L1958" t="s">
        <v>44</v>
      </c>
      <c r="M1958">
        <v>3000</v>
      </c>
      <c r="N1958" t="s">
        <v>19</v>
      </c>
      <c r="O1958">
        <v>0</v>
      </c>
      <c r="P1958">
        <v>3000</v>
      </c>
      <c r="Q1958" t="s">
        <v>61</v>
      </c>
    </row>
    <row r="1959" spans="1:17">
      <c r="A1959">
        <v>1959</v>
      </c>
      <c r="B1959">
        <v>1361</v>
      </c>
      <c r="C1959" s="12">
        <v>44592</v>
      </c>
      <c r="D1959">
        <v>66</v>
      </c>
      <c r="E1959">
        <v>19</v>
      </c>
      <c r="F1959">
        <v>2</v>
      </c>
      <c r="G1959" t="s">
        <v>19</v>
      </c>
      <c r="H1959" t="s">
        <v>15</v>
      </c>
      <c r="I1959" t="s">
        <v>42</v>
      </c>
      <c r="J1959" t="s">
        <v>43</v>
      </c>
      <c r="K1959">
        <v>3000</v>
      </c>
      <c r="L1959" t="s">
        <v>44</v>
      </c>
      <c r="M1959">
        <v>6000</v>
      </c>
      <c r="N1959" t="s">
        <v>19</v>
      </c>
      <c r="O1959">
        <v>0</v>
      </c>
      <c r="P1959">
        <v>6000</v>
      </c>
      <c r="Q1959" t="s">
        <v>62</v>
      </c>
    </row>
    <row r="1960" spans="1:17">
      <c r="A1960">
        <v>1960</v>
      </c>
      <c r="B1960">
        <v>1056</v>
      </c>
      <c r="C1960" s="12">
        <v>44689</v>
      </c>
      <c r="D1960">
        <v>66</v>
      </c>
      <c r="E1960">
        <v>24</v>
      </c>
      <c r="F1960">
        <v>2</v>
      </c>
      <c r="G1960" t="s">
        <v>33</v>
      </c>
      <c r="H1960" t="s">
        <v>15</v>
      </c>
      <c r="I1960" t="s">
        <v>50</v>
      </c>
      <c r="J1960" t="s">
        <v>43</v>
      </c>
      <c r="K1960">
        <v>3000</v>
      </c>
      <c r="L1960" t="s">
        <v>44</v>
      </c>
      <c r="M1960">
        <v>6000</v>
      </c>
      <c r="N1960" t="s">
        <v>56</v>
      </c>
      <c r="O1960">
        <v>300</v>
      </c>
      <c r="P1960">
        <v>5700</v>
      </c>
      <c r="Q1960" t="s">
        <v>64</v>
      </c>
    </row>
    <row r="1961" spans="1:17">
      <c r="A1961">
        <v>1961</v>
      </c>
      <c r="B1961">
        <v>1076</v>
      </c>
      <c r="C1961" s="12">
        <v>44776</v>
      </c>
      <c r="D1961">
        <v>14</v>
      </c>
      <c r="E1961">
        <v>23</v>
      </c>
      <c r="F1961">
        <v>1</v>
      </c>
      <c r="G1961" t="s">
        <v>14</v>
      </c>
      <c r="H1961" t="s">
        <v>20</v>
      </c>
      <c r="I1961" t="s">
        <v>49</v>
      </c>
      <c r="J1961" t="s">
        <v>43</v>
      </c>
      <c r="K1961">
        <v>3000</v>
      </c>
      <c r="L1961" t="s">
        <v>44</v>
      </c>
      <c r="M1961">
        <v>3000</v>
      </c>
      <c r="N1961" t="s">
        <v>56</v>
      </c>
      <c r="O1961">
        <v>150</v>
      </c>
      <c r="P1961">
        <v>2850</v>
      </c>
      <c r="Q1961" t="s">
        <v>58</v>
      </c>
    </row>
    <row r="1962" spans="1:17">
      <c r="A1962">
        <v>1962</v>
      </c>
      <c r="B1962">
        <v>45</v>
      </c>
      <c r="C1962" s="12">
        <v>44636</v>
      </c>
      <c r="D1962">
        <v>66</v>
      </c>
      <c r="E1962">
        <v>24</v>
      </c>
      <c r="F1962">
        <v>2</v>
      </c>
      <c r="G1962" t="s">
        <v>14</v>
      </c>
      <c r="H1962" t="s">
        <v>15</v>
      </c>
      <c r="I1962" t="s">
        <v>50</v>
      </c>
      <c r="J1962" t="s">
        <v>43</v>
      </c>
      <c r="K1962">
        <v>3000</v>
      </c>
      <c r="L1962" t="s">
        <v>44</v>
      </c>
      <c r="M1962">
        <v>6000</v>
      </c>
      <c r="N1962" t="s">
        <v>56</v>
      </c>
      <c r="O1962">
        <v>300</v>
      </c>
      <c r="P1962">
        <v>5700</v>
      </c>
      <c r="Q1962" t="s">
        <v>59</v>
      </c>
    </row>
    <row r="1963" spans="1:17">
      <c r="A1963">
        <v>1963</v>
      </c>
      <c r="B1963">
        <v>191</v>
      </c>
      <c r="C1963" s="12">
        <v>44749</v>
      </c>
      <c r="D1963">
        <v>6</v>
      </c>
      <c r="E1963">
        <v>22</v>
      </c>
      <c r="F1963">
        <v>1</v>
      </c>
      <c r="G1963" t="s">
        <v>30</v>
      </c>
      <c r="H1963" t="s">
        <v>20</v>
      </c>
      <c r="I1963" t="s">
        <v>48</v>
      </c>
      <c r="J1963" t="s">
        <v>43</v>
      </c>
      <c r="K1963">
        <v>3000</v>
      </c>
      <c r="L1963" t="s">
        <v>44</v>
      </c>
      <c r="M1963">
        <v>3000</v>
      </c>
      <c r="N1963" t="s">
        <v>56</v>
      </c>
      <c r="O1963">
        <v>150</v>
      </c>
      <c r="P1963">
        <v>2850</v>
      </c>
      <c r="Q1963" t="s">
        <v>60</v>
      </c>
    </row>
    <row r="1964" spans="1:17">
      <c r="A1964">
        <v>1964</v>
      </c>
      <c r="B1964">
        <v>242</v>
      </c>
      <c r="C1964" s="12">
        <v>44609</v>
      </c>
      <c r="D1964">
        <v>6</v>
      </c>
      <c r="E1964">
        <v>22</v>
      </c>
      <c r="F1964">
        <v>2</v>
      </c>
      <c r="G1964" t="s">
        <v>19</v>
      </c>
      <c r="H1964" t="s">
        <v>20</v>
      </c>
      <c r="I1964" t="s">
        <v>48</v>
      </c>
      <c r="J1964" t="s">
        <v>43</v>
      </c>
      <c r="K1964">
        <v>3000</v>
      </c>
      <c r="L1964" t="s">
        <v>44</v>
      </c>
      <c r="M1964">
        <v>6000</v>
      </c>
      <c r="N1964" t="s">
        <v>19</v>
      </c>
      <c r="O1964">
        <v>0</v>
      </c>
      <c r="P1964">
        <v>6000</v>
      </c>
      <c r="Q1964" t="s">
        <v>61</v>
      </c>
    </row>
    <row r="1965" spans="1:17">
      <c r="A1965">
        <v>1965</v>
      </c>
      <c r="B1965">
        <v>384</v>
      </c>
      <c r="C1965" s="12">
        <v>44634</v>
      </c>
      <c r="D1965">
        <v>10</v>
      </c>
      <c r="E1965">
        <v>20</v>
      </c>
      <c r="F1965">
        <v>2</v>
      </c>
      <c r="G1965" t="s">
        <v>33</v>
      </c>
      <c r="H1965" t="s">
        <v>15</v>
      </c>
      <c r="I1965" t="s">
        <v>46</v>
      </c>
      <c r="J1965" t="s">
        <v>43</v>
      </c>
      <c r="K1965">
        <v>3000</v>
      </c>
      <c r="L1965" t="s">
        <v>44</v>
      </c>
      <c r="M1965">
        <v>6000</v>
      </c>
      <c r="N1965" t="s">
        <v>56</v>
      </c>
      <c r="O1965">
        <v>300</v>
      </c>
      <c r="P1965">
        <v>5700</v>
      </c>
      <c r="Q1965" t="s">
        <v>59</v>
      </c>
    </row>
    <row r="1966" spans="1:17">
      <c r="A1966">
        <v>1966</v>
      </c>
      <c r="B1966">
        <v>918</v>
      </c>
      <c r="C1966" s="12">
        <v>44781</v>
      </c>
      <c r="D1966">
        <v>10</v>
      </c>
      <c r="E1966">
        <v>20</v>
      </c>
      <c r="F1966">
        <v>2</v>
      </c>
      <c r="G1966" t="s">
        <v>19</v>
      </c>
      <c r="H1966" t="s">
        <v>15</v>
      </c>
      <c r="I1966" t="s">
        <v>46</v>
      </c>
      <c r="J1966" t="s">
        <v>43</v>
      </c>
      <c r="K1966">
        <v>3000</v>
      </c>
      <c r="L1966" t="s">
        <v>44</v>
      </c>
      <c r="M1966">
        <v>6000</v>
      </c>
      <c r="N1966" t="s">
        <v>19</v>
      </c>
      <c r="O1966">
        <v>0</v>
      </c>
      <c r="P1966">
        <v>6000</v>
      </c>
      <c r="Q1966" t="s">
        <v>58</v>
      </c>
    </row>
    <row r="1967" spans="1:17">
      <c r="A1967">
        <v>1967</v>
      </c>
      <c r="B1967">
        <v>913</v>
      </c>
      <c r="C1967" s="12">
        <v>44646</v>
      </c>
      <c r="D1967">
        <v>6</v>
      </c>
      <c r="E1967">
        <v>22</v>
      </c>
      <c r="F1967">
        <v>2</v>
      </c>
      <c r="G1967" t="s">
        <v>14</v>
      </c>
      <c r="H1967" t="s">
        <v>15</v>
      </c>
      <c r="I1967" t="s">
        <v>48</v>
      </c>
      <c r="J1967" t="s">
        <v>43</v>
      </c>
      <c r="K1967">
        <v>3000</v>
      </c>
      <c r="L1967" t="s">
        <v>44</v>
      </c>
      <c r="M1967">
        <v>6000</v>
      </c>
      <c r="N1967" t="s">
        <v>56</v>
      </c>
      <c r="O1967">
        <v>300</v>
      </c>
      <c r="P1967">
        <v>5700</v>
      </c>
      <c r="Q1967" t="s">
        <v>59</v>
      </c>
    </row>
    <row r="1968" spans="1:17">
      <c r="A1968">
        <v>1968</v>
      </c>
      <c r="B1968">
        <v>1302</v>
      </c>
      <c r="C1968" s="12">
        <v>44743</v>
      </c>
      <c r="D1968">
        <v>14</v>
      </c>
      <c r="E1968">
        <v>23</v>
      </c>
      <c r="F1968">
        <v>1</v>
      </c>
      <c r="G1968" t="s">
        <v>19</v>
      </c>
      <c r="H1968" t="s">
        <v>20</v>
      </c>
      <c r="I1968" t="s">
        <v>49</v>
      </c>
      <c r="J1968" t="s">
        <v>43</v>
      </c>
      <c r="K1968">
        <v>3000</v>
      </c>
      <c r="L1968" t="s">
        <v>44</v>
      </c>
      <c r="M1968">
        <v>3000</v>
      </c>
      <c r="N1968" t="s">
        <v>19</v>
      </c>
      <c r="O1968">
        <v>0</v>
      </c>
      <c r="P1968">
        <v>3000</v>
      </c>
      <c r="Q1968" t="s">
        <v>60</v>
      </c>
    </row>
    <row r="1969" spans="1:17">
      <c r="A1969">
        <v>1969</v>
      </c>
      <c r="B1969">
        <v>54</v>
      </c>
      <c r="C1969" s="12">
        <v>44614</v>
      </c>
      <c r="D1969">
        <v>66</v>
      </c>
      <c r="E1969">
        <v>24</v>
      </c>
      <c r="F1969">
        <v>1</v>
      </c>
      <c r="G1969" t="s">
        <v>22</v>
      </c>
      <c r="H1969" t="s">
        <v>20</v>
      </c>
      <c r="I1969" t="s">
        <v>50</v>
      </c>
      <c r="J1969" t="s">
        <v>43</v>
      </c>
      <c r="K1969">
        <v>3000</v>
      </c>
      <c r="L1969" t="s">
        <v>44</v>
      </c>
      <c r="M1969">
        <v>3000</v>
      </c>
      <c r="N1969" t="s">
        <v>56</v>
      </c>
      <c r="O1969">
        <v>150</v>
      </c>
      <c r="P1969">
        <v>2850</v>
      </c>
      <c r="Q1969" t="s">
        <v>61</v>
      </c>
    </row>
    <row r="1970" spans="1:17">
      <c r="A1970">
        <v>1970</v>
      </c>
      <c r="B1970">
        <v>1379</v>
      </c>
      <c r="C1970" s="12">
        <v>44700</v>
      </c>
      <c r="D1970">
        <v>10</v>
      </c>
      <c r="E1970">
        <v>20</v>
      </c>
      <c r="F1970">
        <v>2</v>
      </c>
      <c r="G1970" t="s">
        <v>33</v>
      </c>
      <c r="H1970" t="s">
        <v>20</v>
      </c>
      <c r="I1970" t="s">
        <v>46</v>
      </c>
      <c r="J1970" t="s">
        <v>43</v>
      </c>
      <c r="K1970">
        <v>3000</v>
      </c>
      <c r="L1970" t="s">
        <v>44</v>
      </c>
      <c r="M1970">
        <v>6000</v>
      </c>
      <c r="N1970" t="s">
        <v>56</v>
      </c>
      <c r="O1970">
        <v>300</v>
      </c>
      <c r="P1970">
        <v>5700</v>
      </c>
      <c r="Q1970" t="s">
        <v>64</v>
      </c>
    </row>
    <row r="1971" spans="1:17">
      <c r="A1971">
        <v>1971</v>
      </c>
      <c r="B1971">
        <v>1469</v>
      </c>
      <c r="C1971" s="12">
        <v>44759</v>
      </c>
      <c r="D1971">
        <v>6</v>
      </c>
      <c r="E1971">
        <v>22</v>
      </c>
      <c r="F1971">
        <v>1</v>
      </c>
      <c r="G1971" t="s">
        <v>22</v>
      </c>
      <c r="H1971" t="s">
        <v>20</v>
      </c>
      <c r="I1971" t="s">
        <v>48</v>
      </c>
      <c r="J1971" t="s">
        <v>43</v>
      </c>
      <c r="K1971">
        <v>3000</v>
      </c>
      <c r="L1971" t="s">
        <v>44</v>
      </c>
      <c r="M1971">
        <v>3000</v>
      </c>
      <c r="N1971" t="s">
        <v>56</v>
      </c>
      <c r="O1971">
        <v>150</v>
      </c>
      <c r="P1971">
        <v>2850</v>
      </c>
      <c r="Q1971" t="s">
        <v>60</v>
      </c>
    </row>
    <row r="1972" spans="1:17">
      <c r="A1972">
        <v>1972</v>
      </c>
      <c r="B1972">
        <v>868</v>
      </c>
      <c r="C1972" s="12">
        <v>44714</v>
      </c>
      <c r="D1972">
        <v>10</v>
      </c>
      <c r="E1972">
        <v>20</v>
      </c>
      <c r="F1972">
        <v>2</v>
      </c>
      <c r="G1972" t="s">
        <v>45</v>
      </c>
      <c r="H1972" t="s">
        <v>20</v>
      </c>
      <c r="I1972" t="s">
        <v>46</v>
      </c>
      <c r="J1972" t="s">
        <v>43</v>
      </c>
      <c r="K1972">
        <v>3000</v>
      </c>
      <c r="L1972" t="s">
        <v>44</v>
      </c>
      <c r="M1972">
        <v>6000</v>
      </c>
      <c r="N1972" t="s">
        <v>56</v>
      </c>
      <c r="O1972">
        <v>300</v>
      </c>
      <c r="P1972">
        <v>5700</v>
      </c>
      <c r="Q1972" t="s">
        <v>63</v>
      </c>
    </row>
    <row r="1973" spans="1:17">
      <c r="A1973">
        <v>1973</v>
      </c>
      <c r="B1973">
        <v>848</v>
      </c>
      <c r="C1973" s="12">
        <v>44677</v>
      </c>
      <c r="D1973">
        <v>66</v>
      </c>
      <c r="E1973">
        <v>19</v>
      </c>
      <c r="F1973">
        <v>2</v>
      </c>
      <c r="G1973" t="s">
        <v>30</v>
      </c>
      <c r="H1973" t="s">
        <v>15</v>
      </c>
      <c r="I1973" t="s">
        <v>42</v>
      </c>
      <c r="J1973" t="s">
        <v>43</v>
      </c>
      <c r="K1973">
        <v>3000</v>
      </c>
      <c r="L1973" t="s">
        <v>44</v>
      </c>
      <c r="M1973">
        <v>6000</v>
      </c>
      <c r="N1973" t="s">
        <v>56</v>
      </c>
      <c r="O1973">
        <v>300</v>
      </c>
      <c r="P1973">
        <v>5700</v>
      </c>
      <c r="Q1973" t="s">
        <v>57</v>
      </c>
    </row>
    <row r="1974" spans="1:17">
      <c r="A1974">
        <v>1974</v>
      </c>
      <c r="B1974">
        <v>38</v>
      </c>
      <c r="C1974" s="12">
        <v>44601</v>
      </c>
      <c r="D1974">
        <v>10</v>
      </c>
      <c r="E1974">
        <v>20</v>
      </c>
      <c r="F1974">
        <v>1</v>
      </c>
      <c r="G1974" t="s">
        <v>30</v>
      </c>
      <c r="H1974" t="s">
        <v>15</v>
      </c>
      <c r="I1974" t="s">
        <v>46</v>
      </c>
      <c r="J1974" t="s">
        <v>43</v>
      </c>
      <c r="K1974">
        <v>3000</v>
      </c>
      <c r="L1974" t="s">
        <v>44</v>
      </c>
      <c r="M1974">
        <v>3000</v>
      </c>
      <c r="N1974" t="s">
        <v>56</v>
      </c>
      <c r="O1974">
        <v>150</v>
      </c>
      <c r="P1974">
        <v>2850</v>
      </c>
      <c r="Q1974" t="s">
        <v>61</v>
      </c>
    </row>
    <row r="1975" spans="1:17">
      <c r="A1975">
        <v>1975</v>
      </c>
      <c r="B1975">
        <v>1154</v>
      </c>
      <c r="C1975" s="12">
        <v>44577</v>
      </c>
      <c r="D1975">
        <v>6</v>
      </c>
      <c r="E1975">
        <v>22</v>
      </c>
      <c r="F1975">
        <v>2</v>
      </c>
      <c r="G1975" t="s">
        <v>45</v>
      </c>
      <c r="H1975" t="s">
        <v>15</v>
      </c>
      <c r="I1975" t="s">
        <v>48</v>
      </c>
      <c r="J1975" t="s">
        <v>43</v>
      </c>
      <c r="K1975">
        <v>3000</v>
      </c>
      <c r="L1975" t="s">
        <v>44</v>
      </c>
      <c r="M1975">
        <v>6000</v>
      </c>
      <c r="N1975" t="s">
        <v>56</v>
      </c>
      <c r="O1975">
        <v>300</v>
      </c>
      <c r="P1975">
        <v>5700</v>
      </c>
      <c r="Q1975" t="s">
        <v>62</v>
      </c>
    </row>
    <row r="1976" spans="1:17">
      <c r="A1976">
        <v>1976</v>
      </c>
      <c r="B1976">
        <v>192</v>
      </c>
      <c r="C1976" s="12">
        <v>44714</v>
      </c>
      <c r="D1976">
        <v>66</v>
      </c>
      <c r="E1976">
        <v>19</v>
      </c>
      <c r="F1976">
        <v>1</v>
      </c>
      <c r="G1976" t="s">
        <v>22</v>
      </c>
      <c r="H1976" t="s">
        <v>20</v>
      </c>
      <c r="I1976" t="s">
        <v>42</v>
      </c>
      <c r="J1976" t="s">
        <v>43</v>
      </c>
      <c r="K1976">
        <v>3000</v>
      </c>
      <c r="L1976" t="s">
        <v>44</v>
      </c>
      <c r="M1976">
        <v>3000</v>
      </c>
      <c r="N1976" t="s">
        <v>56</v>
      </c>
      <c r="O1976">
        <v>150</v>
      </c>
      <c r="P1976">
        <v>2850</v>
      </c>
      <c r="Q1976" t="s">
        <v>63</v>
      </c>
    </row>
    <row r="1977" spans="1:17">
      <c r="A1977">
        <v>1977</v>
      </c>
      <c r="B1977">
        <v>767</v>
      </c>
      <c r="C1977" s="12">
        <v>44724</v>
      </c>
      <c r="D1977">
        <v>14</v>
      </c>
      <c r="E1977">
        <v>23</v>
      </c>
      <c r="F1977">
        <v>1</v>
      </c>
      <c r="G1977" t="s">
        <v>14</v>
      </c>
      <c r="H1977" t="s">
        <v>20</v>
      </c>
      <c r="I1977" t="s">
        <v>49</v>
      </c>
      <c r="J1977" t="s">
        <v>43</v>
      </c>
      <c r="K1977">
        <v>3000</v>
      </c>
      <c r="L1977" t="s">
        <v>44</v>
      </c>
      <c r="M1977">
        <v>3000</v>
      </c>
      <c r="N1977" t="s">
        <v>56</v>
      </c>
      <c r="O1977">
        <v>150</v>
      </c>
      <c r="P1977">
        <v>2850</v>
      </c>
      <c r="Q1977" t="s">
        <v>63</v>
      </c>
    </row>
    <row r="1978" spans="1:17">
      <c r="A1978">
        <v>1978</v>
      </c>
      <c r="B1978">
        <v>191</v>
      </c>
      <c r="C1978" s="12">
        <v>44749</v>
      </c>
      <c r="D1978">
        <v>6</v>
      </c>
      <c r="E1978">
        <v>22</v>
      </c>
      <c r="F1978">
        <v>2</v>
      </c>
      <c r="G1978" t="s">
        <v>30</v>
      </c>
      <c r="H1978" t="s">
        <v>20</v>
      </c>
      <c r="I1978" t="s">
        <v>48</v>
      </c>
      <c r="J1978" t="s">
        <v>43</v>
      </c>
      <c r="K1978">
        <v>3000</v>
      </c>
      <c r="L1978" t="s">
        <v>44</v>
      </c>
      <c r="M1978">
        <v>6000</v>
      </c>
      <c r="N1978" t="s">
        <v>56</v>
      </c>
      <c r="O1978">
        <v>300</v>
      </c>
      <c r="P1978">
        <v>5700</v>
      </c>
      <c r="Q1978" t="s">
        <v>60</v>
      </c>
    </row>
    <row r="1979" spans="1:17">
      <c r="A1979">
        <v>1979</v>
      </c>
      <c r="B1979">
        <v>257</v>
      </c>
      <c r="C1979" s="12">
        <v>44662</v>
      </c>
      <c r="D1979">
        <v>66</v>
      </c>
      <c r="E1979">
        <v>19</v>
      </c>
      <c r="F1979">
        <v>1</v>
      </c>
      <c r="G1979" t="s">
        <v>30</v>
      </c>
      <c r="H1979" t="s">
        <v>20</v>
      </c>
      <c r="I1979" t="s">
        <v>42</v>
      </c>
      <c r="J1979" t="s">
        <v>43</v>
      </c>
      <c r="K1979">
        <v>3000</v>
      </c>
      <c r="L1979" t="s">
        <v>44</v>
      </c>
      <c r="M1979">
        <v>3000</v>
      </c>
      <c r="N1979" t="s">
        <v>56</v>
      </c>
      <c r="O1979">
        <v>150</v>
      </c>
      <c r="P1979">
        <v>2850</v>
      </c>
      <c r="Q1979" t="s">
        <v>57</v>
      </c>
    </row>
    <row r="1980" spans="1:17">
      <c r="A1980">
        <v>1980</v>
      </c>
      <c r="B1980">
        <v>166</v>
      </c>
      <c r="C1980" s="12">
        <v>44751</v>
      </c>
      <c r="D1980">
        <v>10</v>
      </c>
      <c r="E1980">
        <v>20</v>
      </c>
      <c r="F1980">
        <v>2</v>
      </c>
      <c r="G1980" t="s">
        <v>22</v>
      </c>
      <c r="H1980" t="s">
        <v>15</v>
      </c>
      <c r="I1980" t="s">
        <v>46</v>
      </c>
      <c r="J1980" t="s">
        <v>43</v>
      </c>
      <c r="K1980">
        <v>3000</v>
      </c>
      <c r="L1980" t="s">
        <v>44</v>
      </c>
      <c r="M1980">
        <v>6000</v>
      </c>
      <c r="N1980" t="s">
        <v>56</v>
      </c>
      <c r="O1980">
        <v>300</v>
      </c>
      <c r="P1980">
        <v>5700</v>
      </c>
      <c r="Q1980" t="s">
        <v>60</v>
      </c>
    </row>
    <row r="1981" spans="1:17">
      <c r="A1981">
        <v>1981</v>
      </c>
      <c r="B1981">
        <v>1409</v>
      </c>
      <c r="C1981" s="12">
        <v>44721</v>
      </c>
      <c r="D1981">
        <v>6</v>
      </c>
      <c r="E1981">
        <v>22</v>
      </c>
      <c r="F1981">
        <v>1</v>
      </c>
      <c r="G1981" t="s">
        <v>19</v>
      </c>
      <c r="H1981" t="s">
        <v>15</v>
      </c>
      <c r="I1981" t="s">
        <v>48</v>
      </c>
      <c r="J1981" t="s">
        <v>43</v>
      </c>
      <c r="K1981">
        <v>3000</v>
      </c>
      <c r="L1981" t="s">
        <v>44</v>
      </c>
      <c r="M1981">
        <v>3000</v>
      </c>
      <c r="N1981" t="s">
        <v>19</v>
      </c>
      <c r="O1981">
        <v>0</v>
      </c>
      <c r="P1981">
        <v>3000</v>
      </c>
      <c r="Q1981" t="s">
        <v>63</v>
      </c>
    </row>
    <row r="1982" spans="1:17">
      <c r="A1982">
        <v>1982</v>
      </c>
      <c r="B1982">
        <v>1436</v>
      </c>
      <c r="C1982" s="12">
        <v>44622</v>
      </c>
      <c r="D1982">
        <v>66</v>
      </c>
      <c r="E1982">
        <v>19</v>
      </c>
      <c r="F1982">
        <v>2</v>
      </c>
      <c r="G1982" t="s">
        <v>22</v>
      </c>
      <c r="H1982" t="s">
        <v>20</v>
      </c>
      <c r="I1982" t="s">
        <v>42</v>
      </c>
      <c r="J1982" t="s">
        <v>43</v>
      </c>
      <c r="K1982">
        <v>3000</v>
      </c>
      <c r="L1982" t="s">
        <v>44</v>
      </c>
      <c r="M1982">
        <v>6000</v>
      </c>
      <c r="N1982" t="s">
        <v>56</v>
      </c>
      <c r="O1982">
        <v>300</v>
      </c>
      <c r="P1982">
        <v>5700</v>
      </c>
      <c r="Q1982" t="s">
        <v>59</v>
      </c>
    </row>
    <row r="1983" spans="1:17">
      <c r="A1983">
        <v>1983</v>
      </c>
      <c r="B1983">
        <v>57</v>
      </c>
      <c r="C1983" s="12">
        <v>44726</v>
      </c>
      <c r="D1983">
        <v>66</v>
      </c>
      <c r="E1983">
        <v>24</v>
      </c>
      <c r="F1983">
        <v>1</v>
      </c>
      <c r="G1983" t="s">
        <v>22</v>
      </c>
      <c r="H1983" t="s">
        <v>15</v>
      </c>
      <c r="I1983" t="s">
        <v>50</v>
      </c>
      <c r="J1983" t="s">
        <v>43</v>
      </c>
      <c r="K1983">
        <v>3000</v>
      </c>
      <c r="L1983" t="s">
        <v>44</v>
      </c>
      <c r="M1983">
        <v>3000</v>
      </c>
      <c r="N1983" t="s">
        <v>56</v>
      </c>
      <c r="O1983">
        <v>150</v>
      </c>
      <c r="P1983">
        <v>2850</v>
      </c>
      <c r="Q1983" t="s">
        <v>63</v>
      </c>
    </row>
    <row r="1984" spans="1:17">
      <c r="A1984">
        <v>1984</v>
      </c>
      <c r="B1984">
        <v>786</v>
      </c>
      <c r="C1984" s="12">
        <v>44733</v>
      </c>
      <c r="D1984">
        <v>14</v>
      </c>
      <c r="E1984">
        <v>23</v>
      </c>
      <c r="F1984">
        <v>2</v>
      </c>
      <c r="G1984" t="s">
        <v>45</v>
      </c>
      <c r="H1984" t="s">
        <v>15</v>
      </c>
      <c r="I1984" t="s">
        <v>49</v>
      </c>
      <c r="J1984" t="s">
        <v>43</v>
      </c>
      <c r="K1984">
        <v>3000</v>
      </c>
      <c r="L1984" t="s">
        <v>44</v>
      </c>
      <c r="M1984">
        <v>6000</v>
      </c>
      <c r="N1984" t="s">
        <v>56</v>
      </c>
      <c r="O1984">
        <v>300</v>
      </c>
      <c r="P1984">
        <v>5700</v>
      </c>
      <c r="Q1984" t="s">
        <v>63</v>
      </c>
    </row>
    <row r="1985" spans="1:17">
      <c r="A1985">
        <v>1985</v>
      </c>
      <c r="B1985">
        <v>892</v>
      </c>
      <c r="C1985" s="12">
        <v>44713</v>
      </c>
      <c r="D1985">
        <v>14</v>
      </c>
      <c r="E1985">
        <v>23</v>
      </c>
      <c r="F1985">
        <v>1</v>
      </c>
      <c r="G1985" t="s">
        <v>14</v>
      </c>
      <c r="H1985" t="s">
        <v>20</v>
      </c>
      <c r="I1985" t="s">
        <v>49</v>
      </c>
      <c r="J1985" t="s">
        <v>43</v>
      </c>
      <c r="K1985">
        <v>3000</v>
      </c>
      <c r="L1985" t="s">
        <v>44</v>
      </c>
      <c r="M1985">
        <v>3000</v>
      </c>
      <c r="N1985" t="s">
        <v>56</v>
      </c>
      <c r="O1985">
        <v>150</v>
      </c>
      <c r="P1985">
        <v>2850</v>
      </c>
      <c r="Q1985" t="s">
        <v>63</v>
      </c>
    </row>
    <row r="1986" spans="1:17">
      <c r="A1986">
        <v>1986</v>
      </c>
      <c r="B1986">
        <v>772</v>
      </c>
      <c r="C1986" s="12">
        <v>44670</v>
      </c>
      <c r="D1986">
        <v>66</v>
      </c>
      <c r="E1986">
        <v>24</v>
      </c>
      <c r="F1986">
        <v>2</v>
      </c>
      <c r="G1986" t="s">
        <v>30</v>
      </c>
      <c r="H1986" t="s">
        <v>15</v>
      </c>
      <c r="I1986" t="s">
        <v>50</v>
      </c>
      <c r="J1986" t="s">
        <v>43</v>
      </c>
      <c r="K1986">
        <v>3000</v>
      </c>
      <c r="L1986" t="s">
        <v>44</v>
      </c>
      <c r="M1986">
        <v>6000</v>
      </c>
      <c r="N1986" t="s">
        <v>56</v>
      </c>
      <c r="O1986">
        <v>300</v>
      </c>
      <c r="P1986">
        <v>5700</v>
      </c>
      <c r="Q1986" t="s">
        <v>57</v>
      </c>
    </row>
    <row r="1987" spans="1:17">
      <c r="A1987">
        <v>1987</v>
      </c>
      <c r="B1987">
        <v>373</v>
      </c>
      <c r="C1987" s="12">
        <v>44731</v>
      </c>
      <c r="D1987">
        <v>14</v>
      </c>
      <c r="E1987">
        <v>23</v>
      </c>
      <c r="F1987">
        <v>2</v>
      </c>
      <c r="G1987" t="s">
        <v>30</v>
      </c>
      <c r="H1987" t="s">
        <v>15</v>
      </c>
      <c r="I1987" t="s">
        <v>49</v>
      </c>
      <c r="J1987" t="s">
        <v>43</v>
      </c>
      <c r="K1987">
        <v>3000</v>
      </c>
      <c r="L1987" t="s">
        <v>44</v>
      </c>
      <c r="M1987">
        <v>6000</v>
      </c>
      <c r="N1987" t="s">
        <v>56</v>
      </c>
      <c r="O1987">
        <v>300</v>
      </c>
      <c r="P1987">
        <v>5700</v>
      </c>
      <c r="Q1987" t="s">
        <v>63</v>
      </c>
    </row>
    <row r="1988" spans="1:17">
      <c r="A1988">
        <v>1988</v>
      </c>
      <c r="B1988">
        <v>347</v>
      </c>
      <c r="C1988" s="12">
        <v>44564</v>
      </c>
      <c r="D1988">
        <v>66</v>
      </c>
      <c r="E1988">
        <v>19</v>
      </c>
      <c r="F1988">
        <v>2</v>
      </c>
      <c r="G1988" t="s">
        <v>22</v>
      </c>
      <c r="H1988" t="s">
        <v>15</v>
      </c>
      <c r="I1988" t="s">
        <v>42</v>
      </c>
      <c r="J1988" t="s">
        <v>43</v>
      </c>
      <c r="K1988">
        <v>3000</v>
      </c>
      <c r="L1988" t="s">
        <v>44</v>
      </c>
      <c r="M1988">
        <v>6000</v>
      </c>
      <c r="N1988" t="s">
        <v>56</v>
      </c>
      <c r="O1988">
        <v>300</v>
      </c>
      <c r="P1988">
        <v>5700</v>
      </c>
      <c r="Q1988" t="s">
        <v>62</v>
      </c>
    </row>
    <row r="1989" spans="1:17">
      <c r="A1989">
        <v>1989</v>
      </c>
      <c r="B1989">
        <v>337</v>
      </c>
      <c r="C1989" s="12">
        <v>44677</v>
      </c>
      <c r="D1989">
        <v>66</v>
      </c>
      <c r="E1989">
        <v>24</v>
      </c>
      <c r="F1989">
        <v>2</v>
      </c>
      <c r="G1989" t="s">
        <v>30</v>
      </c>
      <c r="H1989" t="s">
        <v>20</v>
      </c>
      <c r="I1989" t="s">
        <v>50</v>
      </c>
      <c r="J1989" t="s">
        <v>43</v>
      </c>
      <c r="K1989">
        <v>3000</v>
      </c>
      <c r="L1989" t="s">
        <v>44</v>
      </c>
      <c r="M1989">
        <v>6000</v>
      </c>
      <c r="N1989" t="s">
        <v>56</v>
      </c>
      <c r="O1989">
        <v>300</v>
      </c>
      <c r="P1989">
        <v>5700</v>
      </c>
      <c r="Q1989" t="s">
        <v>57</v>
      </c>
    </row>
    <row r="1990" spans="1:17">
      <c r="A1990">
        <v>1990</v>
      </c>
      <c r="B1990">
        <v>1119</v>
      </c>
      <c r="C1990" s="12">
        <v>44593</v>
      </c>
      <c r="D1990">
        <v>14</v>
      </c>
      <c r="E1990">
        <v>23</v>
      </c>
      <c r="F1990">
        <v>1</v>
      </c>
      <c r="G1990" t="s">
        <v>30</v>
      </c>
      <c r="H1990" t="s">
        <v>20</v>
      </c>
      <c r="I1990" t="s">
        <v>49</v>
      </c>
      <c r="J1990" t="s">
        <v>43</v>
      </c>
      <c r="K1990">
        <v>3000</v>
      </c>
      <c r="L1990" t="s">
        <v>44</v>
      </c>
      <c r="M1990">
        <v>3000</v>
      </c>
      <c r="N1990" t="s">
        <v>56</v>
      </c>
      <c r="O1990">
        <v>150</v>
      </c>
      <c r="P1990">
        <v>2850</v>
      </c>
      <c r="Q1990" t="s">
        <v>61</v>
      </c>
    </row>
    <row r="1991" spans="1:17">
      <c r="A1991">
        <v>1991</v>
      </c>
      <c r="B1991">
        <v>14</v>
      </c>
      <c r="C1991" s="12">
        <v>44757</v>
      </c>
      <c r="D1991">
        <v>6</v>
      </c>
      <c r="E1991">
        <v>22</v>
      </c>
      <c r="F1991">
        <v>1</v>
      </c>
      <c r="G1991" t="s">
        <v>33</v>
      </c>
      <c r="H1991" t="s">
        <v>20</v>
      </c>
      <c r="I1991" t="s">
        <v>48</v>
      </c>
      <c r="J1991" t="s">
        <v>43</v>
      </c>
      <c r="K1991">
        <v>3000</v>
      </c>
      <c r="L1991" t="s">
        <v>44</v>
      </c>
      <c r="M1991">
        <v>3000</v>
      </c>
      <c r="N1991" t="s">
        <v>56</v>
      </c>
      <c r="O1991">
        <v>150</v>
      </c>
      <c r="P1991">
        <v>2850</v>
      </c>
      <c r="Q1991" t="s">
        <v>60</v>
      </c>
    </row>
    <row r="1992" spans="1:17">
      <c r="A1992">
        <v>1992</v>
      </c>
      <c r="B1992">
        <v>1029</v>
      </c>
      <c r="C1992" s="12">
        <v>44634</v>
      </c>
      <c r="D1992">
        <v>6</v>
      </c>
      <c r="E1992">
        <v>22</v>
      </c>
      <c r="F1992">
        <v>2</v>
      </c>
      <c r="G1992" t="s">
        <v>19</v>
      </c>
      <c r="H1992" t="s">
        <v>20</v>
      </c>
      <c r="I1992" t="s">
        <v>48</v>
      </c>
      <c r="J1992" t="s">
        <v>43</v>
      </c>
      <c r="K1992">
        <v>3000</v>
      </c>
      <c r="L1992" t="s">
        <v>44</v>
      </c>
      <c r="M1992">
        <v>6000</v>
      </c>
      <c r="N1992" t="s">
        <v>19</v>
      </c>
      <c r="O1992">
        <v>0</v>
      </c>
      <c r="P1992">
        <v>6000</v>
      </c>
      <c r="Q1992" t="s">
        <v>59</v>
      </c>
    </row>
    <row r="1993" spans="1:17">
      <c r="A1993">
        <v>1993</v>
      </c>
      <c r="B1993">
        <v>656</v>
      </c>
      <c r="C1993" s="12">
        <v>44653</v>
      </c>
      <c r="D1993">
        <v>6</v>
      </c>
      <c r="E1993">
        <v>22</v>
      </c>
      <c r="F1993">
        <v>1</v>
      </c>
      <c r="G1993" t="s">
        <v>45</v>
      </c>
      <c r="H1993" t="s">
        <v>15</v>
      </c>
      <c r="I1993" t="s">
        <v>48</v>
      </c>
      <c r="J1993" t="s">
        <v>43</v>
      </c>
      <c r="K1993">
        <v>3000</v>
      </c>
      <c r="L1993" t="s">
        <v>44</v>
      </c>
      <c r="M1993">
        <v>3000</v>
      </c>
      <c r="N1993" t="s">
        <v>56</v>
      </c>
      <c r="O1993">
        <v>150</v>
      </c>
      <c r="P1993">
        <v>2850</v>
      </c>
      <c r="Q1993" t="s">
        <v>57</v>
      </c>
    </row>
    <row r="1994" spans="1:17">
      <c r="A1994">
        <v>1994</v>
      </c>
      <c r="B1994">
        <v>855</v>
      </c>
      <c r="C1994" s="12">
        <v>44701</v>
      </c>
      <c r="D1994">
        <v>6</v>
      </c>
      <c r="E1994">
        <v>22</v>
      </c>
      <c r="F1994">
        <v>2</v>
      </c>
      <c r="G1994" t="s">
        <v>19</v>
      </c>
      <c r="H1994" t="s">
        <v>20</v>
      </c>
      <c r="I1994" t="s">
        <v>48</v>
      </c>
      <c r="J1994" t="s">
        <v>43</v>
      </c>
      <c r="K1994">
        <v>3000</v>
      </c>
      <c r="L1994" t="s">
        <v>44</v>
      </c>
      <c r="M1994">
        <v>6000</v>
      </c>
      <c r="N1994" t="s">
        <v>19</v>
      </c>
      <c r="O1994">
        <v>0</v>
      </c>
      <c r="P1994">
        <v>6000</v>
      </c>
      <c r="Q1994" t="s">
        <v>64</v>
      </c>
    </row>
    <row r="1995" spans="1:17">
      <c r="A1995">
        <v>1995</v>
      </c>
      <c r="B1995">
        <v>228</v>
      </c>
      <c r="C1995" s="12">
        <v>44799</v>
      </c>
      <c r="D1995">
        <v>14</v>
      </c>
      <c r="E1995">
        <v>23</v>
      </c>
      <c r="F1995">
        <v>2</v>
      </c>
      <c r="G1995" t="s">
        <v>22</v>
      </c>
      <c r="H1995" t="s">
        <v>20</v>
      </c>
      <c r="I1995" t="s">
        <v>49</v>
      </c>
      <c r="J1995" t="s">
        <v>43</v>
      </c>
      <c r="K1995">
        <v>3000</v>
      </c>
      <c r="L1995" t="s">
        <v>44</v>
      </c>
      <c r="M1995">
        <v>6000</v>
      </c>
      <c r="N1995" t="s">
        <v>56</v>
      </c>
      <c r="O1995">
        <v>300</v>
      </c>
      <c r="P1995">
        <v>5700</v>
      </c>
      <c r="Q1995" t="s">
        <v>58</v>
      </c>
    </row>
    <row r="1996" spans="1:17">
      <c r="A1996">
        <v>1996</v>
      </c>
      <c r="B1996">
        <v>702</v>
      </c>
      <c r="C1996" s="12">
        <v>44735</v>
      </c>
      <c r="D1996">
        <v>66</v>
      </c>
      <c r="E1996">
        <v>24</v>
      </c>
      <c r="F1996">
        <v>1</v>
      </c>
      <c r="G1996" t="s">
        <v>19</v>
      </c>
      <c r="H1996" t="s">
        <v>20</v>
      </c>
      <c r="I1996" t="s">
        <v>50</v>
      </c>
      <c r="J1996" t="s">
        <v>43</v>
      </c>
      <c r="K1996">
        <v>3000</v>
      </c>
      <c r="L1996" t="s">
        <v>44</v>
      </c>
      <c r="M1996">
        <v>3000</v>
      </c>
      <c r="N1996" t="s">
        <v>19</v>
      </c>
      <c r="O1996">
        <v>0</v>
      </c>
      <c r="P1996">
        <v>3000</v>
      </c>
      <c r="Q1996" t="s">
        <v>63</v>
      </c>
    </row>
    <row r="1997" spans="1:17">
      <c r="A1997">
        <v>1997</v>
      </c>
      <c r="B1997">
        <v>433</v>
      </c>
      <c r="C1997" s="12">
        <v>44794</v>
      </c>
      <c r="D1997">
        <v>66</v>
      </c>
      <c r="E1997">
        <v>24</v>
      </c>
      <c r="F1997">
        <v>2</v>
      </c>
      <c r="G1997" t="s">
        <v>19</v>
      </c>
      <c r="H1997" t="s">
        <v>20</v>
      </c>
      <c r="I1997" t="s">
        <v>50</v>
      </c>
      <c r="J1997" t="s">
        <v>43</v>
      </c>
      <c r="K1997">
        <v>3000</v>
      </c>
      <c r="L1997" t="s">
        <v>44</v>
      </c>
      <c r="M1997">
        <v>6000</v>
      </c>
      <c r="N1997" t="s">
        <v>19</v>
      </c>
      <c r="O1997">
        <v>0</v>
      </c>
      <c r="P1997">
        <v>6000</v>
      </c>
      <c r="Q1997" t="s">
        <v>58</v>
      </c>
    </row>
    <row r="1998" spans="1:17">
      <c r="A1998">
        <v>1998</v>
      </c>
      <c r="B1998">
        <v>555</v>
      </c>
      <c r="C1998" s="12">
        <v>44670</v>
      </c>
      <c r="D1998">
        <v>14</v>
      </c>
      <c r="E1998">
        <v>23</v>
      </c>
      <c r="F1998">
        <v>1</v>
      </c>
      <c r="G1998" t="s">
        <v>19</v>
      </c>
      <c r="H1998" t="s">
        <v>15</v>
      </c>
      <c r="I1998" t="s">
        <v>49</v>
      </c>
      <c r="J1998" t="s">
        <v>43</v>
      </c>
      <c r="K1998">
        <v>3000</v>
      </c>
      <c r="L1998" t="s">
        <v>44</v>
      </c>
      <c r="M1998">
        <v>3000</v>
      </c>
      <c r="N1998" t="s">
        <v>19</v>
      </c>
      <c r="O1998">
        <v>0</v>
      </c>
      <c r="P1998">
        <v>3000</v>
      </c>
      <c r="Q1998" t="s">
        <v>57</v>
      </c>
    </row>
    <row r="1999" spans="1:17">
      <c r="A1999">
        <v>1999</v>
      </c>
      <c r="B1999">
        <v>233</v>
      </c>
      <c r="C1999" s="12">
        <v>44641</v>
      </c>
      <c r="D1999">
        <v>66</v>
      </c>
      <c r="E1999">
        <v>24</v>
      </c>
      <c r="F1999">
        <v>2</v>
      </c>
      <c r="G1999" t="s">
        <v>19</v>
      </c>
      <c r="H1999" t="s">
        <v>15</v>
      </c>
      <c r="I1999" t="s">
        <v>50</v>
      </c>
      <c r="J1999" t="s">
        <v>43</v>
      </c>
      <c r="K1999">
        <v>3000</v>
      </c>
      <c r="L1999" t="s">
        <v>44</v>
      </c>
      <c r="M1999">
        <v>6000</v>
      </c>
      <c r="N1999" t="s">
        <v>19</v>
      </c>
      <c r="O1999">
        <v>0</v>
      </c>
      <c r="P1999">
        <v>6000</v>
      </c>
      <c r="Q1999" t="s">
        <v>59</v>
      </c>
    </row>
    <row r="2000" spans="1:17">
      <c r="A2000">
        <v>2000</v>
      </c>
      <c r="B2000">
        <v>812</v>
      </c>
      <c r="C2000" s="12">
        <v>44567</v>
      </c>
      <c r="D2000">
        <v>66</v>
      </c>
      <c r="E2000">
        <v>19</v>
      </c>
      <c r="F2000">
        <v>1</v>
      </c>
      <c r="G2000" t="s">
        <v>19</v>
      </c>
      <c r="H2000" t="s">
        <v>20</v>
      </c>
      <c r="I2000" t="s">
        <v>42</v>
      </c>
      <c r="J2000" t="s">
        <v>43</v>
      </c>
      <c r="K2000">
        <v>3000</v>
      </c>
      <c r="L2000" t="s">
        <v>44</v>
      </c>
      <c r="M2000">
        <v>3000</v>
      </c>
      <c r="N2000" t="s">
        <v>19</v>
      </c>
      <c r="O2000">
        <v>0</v>
      </c>
      <c r="P2000">
        <v>3000</v>
      </c>
      <c r="Q2000" t="s">
        <v>62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V27"/>
  <sheetViews>
    <sheetView topLeftCell="L1" workbookViewId="0">
      <selection activeCell="U5" sqref="U5"/>
    </sheetView>
  </sheetViews>
  <sheetFormatPr defaultColWidth="8.88671875" defaultRowHeight="14.4"/>
  <cols>
    <col min="1" max="1" width="10.77734375" bestFit="1" customWidth="1"/>
    <col min="2" max="2" width="23.33203125" bestFit="1" customWidth="1"/>
    <col min="3" max="3" width="8.44140625" customWidth="1"/>
    <col min="4" max="4" width="10.77734375" customWidth="1"/>
    <col min="5" max="5" width="14.21875" bestFit="1" customWidth="1"/>
    <col min="6" max="6" width="14.6640625" bestFit="1" customWidth="1"/>
    <col min="7" max="7" width="15.88671875"/>
    <col min="9" max="9" width="31.33203125" bestFit="1" customWidth="1"/>
    <col min="10" max="10" width="14.6640625" bestFit="1" customWidth="1"/>
    <col min="13" max="13" width="14.6640625" bestFit="1" customWidth="1"/>
    <col min="14" max="15" width="18.21875" bestFit="1" customWidth="1"/>
    <col min="16" max="16" width="10.77734375" bestFit="1" customWidth="1"/>
    <col min="19" max="19" width="23.33203125" bestFit="1" customWidth="1"/>
    <col min="20" max="20" width="10" customWidth="1"/>
    <col min="21" max="21" width="14.6640625" bestFit="1" customWidth="1"/>
    <col min="22" max="22" width="10.6640625" bestFit="1" customWidth="1"/>
    <col min="23" max="23" width="10.33203125"/>
    <col min="24" max="24" width="11.44140625"/>
    <col min="25" max="25" width="13.77734375"/>
  </cols>
  <sheetData>
    <row r="2" spans="1:22">
      <c r="U2" s="23" t="s">
        <v>11</v>
      </c>
      <c r="V2" s="11" t="s">
        <v>17</v>
      </c>
    </row>
    <row r="3" spans="1:22">
      <c r="A3" s="20" t="s">
        <v>55</v>
      </c>
      <c r="B3" t="s">
        <v>65</v>
      </c>
      <c r="E3" s="20" t="s">
        <v>13</v>
      </c>
      <c r="F3" t="s">
        <v>66</v>
      </c>
      <c r="I3" s="20" t="s">
        <v>10</v>
      </c>
      <c r="J3" t="s">
        <v>66</v>
      </c>
      <c r="N3" s="20" t="s">
        <v>52</v>
      </c>
      <c r="S3" t="s">
        <v>65</v>
      </c>
    </row>
    <row r="4" spans="1:22">
      <c r="A4" t="s">
        <v>62</v>
      </c>
      <c r="B4" s="10">
        <v>3393300</v>
      </c>
      <c r="C4" s="10"/>
      <c r="D4" s="10"/>
      <c r="E4" s="21" t="s">
        <v>44</v>
      </c>
      <c r="F4" s="11">
        <v>753</v>
      </c>
      <c r="I4" t="s">
        <v>29</v>
      </c>
      <c r="J4" s="11">
        <v>129</v>
      </c>
      <c r="N4" t="s">
        <v>56</v>
      </c>
      <c r="O4" t="s">
        <v>19</v>
      </c>
      <c r="P4" t="s">
        <v>67</v>
      </c>
      <c r="S4" s="22">
        <v>28995650</v>
      </c>
      <c r="U4" s="11" t="s">
        <v>66</v>
      </c>
    </row>
    <row r="5" spans="1:22">
      <c r="A5" t="s">
        <v>61</v>
      </c>
      <c r="B5" s="10">
        <v>3162700</v>
      </c>
      <c r="E5" t="s">
        <v>25</v>
      </c>
      <c r="F5" s="11">
        <v>933</v>
      </c>
      <c r="I5" t="s">
        <v>50</v>
      </c>
      <c r="J5" s="11">
        <v>140</v>
      </c>
      <c r="M5" t="s">
        <v>66</v>
      </c>
      <c r="N5" s="11">
        <v>3072</v>
      </c>
      <c r="O5" s="11">
        <v>658</v>
      </c>
      <c r="P5" s="11">
        <v>3730</v>
      </c>
      <c r="U5" s="11">
        <v>2977</v>
      </c>
    </row>
    <row r="6" spans="1:22">
      <c r="A6" t="s">
        <v>59</v>
      </c>
      <c r="B6" s="10">
        <v>3755150</v>
      </c>
      <c r="E6" t="s">
        <v>18</v>
      </c>
      <c r="F6" s="11">
        <v>2044</v>
      </c>
      <c r="I6" t="s">
        <v>31</v>
      </c>
      <c r="J6" s="11">
        <v>140</v>
      </c>
    </row>
    <row r="7" spans="1:22">
      <c r="A7" t="s">
        <v>57</v>
      </c>
      <c r="B7" s="10">
        <v>3732000</v>
      </c>
      <c r="E7" t="s">
        <v>67</v>
      </c>
      <c r="F7" s="11">
        <v>3730</v>
      </c>
      <c r="I7" t="s">
        <v>24</v>
      </c>
      <c r="J7" s="11">
        <v>143</v>
      </c>
    </row>
    <row r="8" spans="1:22">
      <c r="A8" t="s">
        <v>64</v>
      </c>
      <c r="B8" s="10">
        <v>3758400</v>
      </c>
      <c r="I8" t="s">
        <v>35</v>
      </c>
      <c r="J8" s="11">
        <v>144</v>
      </c>
    </row>
    <row r="9" spans="1:22">
      <c r="A9" t="s">
        <v>63</v>
      </c>
      <c r="B9" s="10">
        <v>3408350</v>
      </c>
      <c r="I9" t="s">
        <v>34</v>
      </c>
      <c r="J9" s="11">
        <v>144</v>
      </c>
    </row>
    <row r="10" spans="1:22">
      <c r="A10" t="s">
        <v>60</v>
      </c>
      <c r="B10" s="10">
        <v>4224800</v>
      </c>
      <c r="I10" t="s">
        <v>46</v>
      </c>
      <c r="J10" s="11">
        <v>144</v>
      </c>
    </row>
    <row r="11" spans="1:22">
      <c r="A11" t="s">
        <v>58</v>
      </c>
      <c r="B11" s="10">
        <v>3560950</v>
      </c>
      <c r="I11" t="s">
        <v>42</v>
      </c>
      <c r="J11" s="11">
        <v>152</v>
      </c>
    </row>
    <row r="12" spans="1:22">
      <c r="A12" t="s">
        <v>67</v>
      </c>
      <c r="B12" s="10">
        <v>28995650</v>
      </c>
      <c r="I12" t="s">
        <v>48</v>
      </c>
      <c r="J12" s="11">
        <v>155</v>
      </c>
    </row>
    <row r="13" spans="1:22">
      <c r="I13" t="s">
        <v>49</v>
      </c>
      <c r="J13" s="11">
        <v>162</v>
      </c>
    </row>
    <row r="14" spans="1:22">
      <c r="I14" t="s">
        <v>28</v>
      </c>
      <c r="J14" s="11">
        <v>162</v>
      </c>
    </row>
    <row r="15" spans="1:22">
      <c r="I15" t="s">
        <v>41</v>
      </c>
      <c r="J15" s="11">
        <v>164</v>
      </c>
    </row>
    <row r="16" spans="1:22">
      <c r="I16" t="s">
        <v>26</v>
      </c>
      <c r="J16" s="11">
        <v>166</v>
      </c>
    </row>
    <row r="17" spans="9:10">
      <c r="I17" t="s">
        <v>36</v>
      </c>
      <c r="J17" s="11">
        <v>167</v>
      </c>
    </row>
    <row r="18" spans="9:10">
      <c r="I18" t="s">
        <v>40</v>
      </c>
      <c r="J18" s="11">
        <v>167</v>
      </c>
    </row>
    <row r="19" spans="9:10">
      <c r="I19" t="s">
        <v>21</v>
      </c>
      <c r="J19" s="11">
        <v>168</v>
      </c>
    </row>
    <row r="20" spans="9:10">
      <c r="I20" t="s">
        <v>16</v>
      </c>
      <c r="J20" s="11">
        <v>169</v>
      </c>
    </row>
    <row r="21" spans="9:10">
      <c r="I21" t="s">
        <v>23</v>
      </c>
      <c r="J21" s="11">
        <v>170</v>
      </c>
    </row>
    <row r="22" spans="9:10">
      <c r="I22" t="s">
        <v>38</v>
      </c>
      <c r="J22" s="11">
        <v>180</v>
      </c>
    </row>
    <row r="23" spans="9:10">
      <c r="I23" t="s">
        <v>32</v>
      </c>
      <c r="J23" s="11">
        <v>187</v>
      </c>
    </row>
    <row r="24" spans="9:10">
      <c r="I24" t="s">
        <v>39</v>
      </c>
      <c r="J24" s="11">
        <v>188</v>
      </c>
    </row>
    <row r="25" spans="9:10">
      <c r="I25" t="s">
        <v>27</v>
      </c>
      <c r="J25" s="11">
        <v>193</v>
      </c>
    </row>
    <row r="26" spans="9:10">
      <c r="I26" t="s">
        <v>37</v>
      </c>
      <c r="J26" s="11">
        <v>196</v>
      </c>
    </row>
    <row r="27" spans="9:10">
      <c r="I27" t="s">
        <v>67</v>
      </c>
      <c r="J27" s="11">
        <v>3730</v>
      </c>
    </row>
  </sheetData>
  <pageMargins left="0.75" right="0.75" top="1" bottom="1" header="0.5" footer="0.5"/>
  <pageSetup orientation="portrait" r:id="rId7"/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5"/>
  <sheetViews>
    <sheetView tabSelected="1" topLeftCell="A7" zoomScale="70" zoomScaleNormal="70" workbookViewId="0">
      <selection activeCell="W21" sqref="W21"/>
    </sheetView>
  </sheetViews>
  <sheetFormatPr defaultColWidth="9" defaultRowHeight="14.4"/>
  <cols>
    <col min="1" max="1" width="9" customWidth="1"/>
    <col min="4" max="4" width="9.88671875" customWidth="1"/>
    <col min="5" max="5" width="11.5546875" customWidth="1"/>
  </cols>
  <sheetData>
    <row r="1" spans="1:20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7"/>
    </row>
    <row r="2" spans="1:20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8"/>
    </row>
    <row r="3" spans="1:20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8"/>
    </row>
    <row r="4" spans="1:20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8"/>
    </row>
    <row r="5" spans="1:20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8"/>
    </row>
    <row r="6" spans="1:20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8"/>
    </row>
    <row r="7" spans="1:20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8"/>
    </row>
    <row r="8" spans="1:20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8"/>
    </row>
    <row r="9" spans="1:20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8"/>
    </row>
    <row r="10" spans="1:20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8"/>
    </row>
    <row r="11" spans="1:20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8"/>
    </row>
    <row r="12" spans="1:20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8"/>
    </row>
    <row r="13" spans="1:20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8"/>
    </row>
    <row r="14" spans="1:20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8"/>
    </row>
    <row r="15" spans="1:20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8"/>
    </row>
    <row r="16" spans="1:20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8"/>
    </row>
    <row r="17" spans="1:20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8"/>
    </row>
    <row r="18" spans="1:20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8"/>
    </row>
    <row r="19" spans="1:20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8"/>
    </row>
    <row r="20" spans="1:20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8"/>
    </row>
    <row r="21" spans="1:20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8"/>
    </row>
    <row r="22" spans="1:20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8"/>
    </row>
    <row r="23" spans="1:20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8"/>
    </row>
    <row r="24" spans="1:20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8"/>
    </row>
    <row r="25" spans="1:20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8"/>
    </row>
    <row r="26" spans="1:20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8"/>
    </row>
    <row r="27" spans="1:20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8"/>
    </row>
    <row r="28" spans="1:20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8"/>
    </row>
    <row r="29" spans="1:20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8"/>
    </row>
    <row r="30" spans="1:2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8"/>
    </row>
    <row r="31" spans="1:20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8"/>
    </row>
    <row r="32" spans="1:20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8"/>
    </row>
    <row r="33" spans="1:20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8"/>
    </row>
    <row r="34" spans="1:20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8"/>
    </row>
    <row r="35" spans="1:20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8"/>
    </row>
    <row r="36" spans="1:20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8"/>
    </row>
    <row r="37" spans="1:20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8"/>
    </row>
    <row r="38" spans="1:20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8"/>
    </row>
    <row r="39" spans="1:20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8"/>
    </row>
    <row r="40" spans="1:2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8"/>
    </row>
    <row r="41" spans="1:20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8"/>
    </row>
    <row r="42" spans="1:20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8"/>
    </row>
    <row r="43" spans="1:20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8"/>
    </row>
    <row r="44" spans="1:20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8"/>
    </row>
    <row r="45" spans="1:20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9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Mentah</vt:lpstr>
      <vt:lpstr>Data Jadi</vt:lpstr>
      <vt:lpstr>Sheet1</vt:lpstr>
      <vt:lpstr>Sheet2</vt:lpstr>
      <vt:lpstr>Pivot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rafif</cp:lastModifiedBy>
  <dcterms:created xsi:type="dcterms:W3CDTF">2023-08-25T09:43:00Z</dcterms:created>
  <dcterms:modified xsi:type="dcterms:W3CDTF">2023-09-01T12:22:43Z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1033-12.2.0.13193</vt:lpwstr>
  </property>
  <property fmtid="{D5CDD505-2E9C-101B-9397-08002B2CF9AE}" pid="3" name="ICV">
    <vt:lpwstr>EB709321A8454CC7BBAA49EF95AA167E_12</vt:lpwstr>
  </property>
</Properties>
</file>