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60" yWindow="-60" windowWidth="15480" windowHeight="11640" firstSheet="1" activeTab="1"/>
  </bookViews>
  <sheets>
    <sheet name="PIC" sheetId="22" r:id="rId1"/>
    <sheet name="TestCase" sheetId="39" r:id="rId2"/>
    <sheet name="E2E" sheetId="35" state="hidden" r:id="rId3"/>
    <sheet name="NB Addendum" sheetId="23" state="hidden" r:id="rId4"/>
  </sheets>
  <definedNames>
    <definedName name="_xlnm._FilterDatabase" localSheetId="3" hidden="1">'NB Addendum'!$A$13:$K$33</definedName>
    <definedName name="_xlnm._FilterDatabase" localSheetId="1" hidden="1">TestCase!$A$13:$J$13</definedName>
    <definedName name="_Toc530647433" localSheetId="3">'NB Addendum'!$B$14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9" l="1"/>
  <c r="E6" i="39"/>
  <c r="E5" i="39"/>
  <c r="E4" i="39"/>
  <c r="F7" i="23"/>
  <c r="F6" i="23"/>
  <c r="F5" i="23"/>
  <c r="F4" i="23"/>
  <c r="F3" i="23"/>
  <c r="G7" i="23"/>
  <c r="E3" i="39" l="1"/>
  <c r="F6" i="39" s="1"/>
  <c r="G4" i="23"/>
  <c r="G5" i="23"/>
  <c r="G6" i="23"/>
  <c r="F5" i="39" l="1"/>
  <c r="F7" i="39"/>
  <c r="F4" i="39"/>
  <c r="F9" i="23"/>
  <c r="F8" i="23"/>
  <c r="F3" i="39" l="1"/>
  <c r="E8" i="39" s="1"/>
  <c r="E9" i="39"/>
</calcChain>
</file>

<file path=xl/sharedStrings.xml><?xml version="1.0" encoding="utf-8"?>
<sst xmlns="http://schemas.openxmlformats.org/spreadsheetml/2006/main" count="287" uniqueCount="176">
  <si>
    <t>Squad Member</t>
  </si>
  <si>
    <t>Defri</t>
  </si>
  <si>
    <t>QA</t>
  </si>
  <si>
    <t>Aar</t>
  </si>
  <si>
    <t>Siski</t>
  </si>
  <si>
    <t>Rafi</t>
  </si>
  <si>
    <t>Lead QA</t>
  </si>
  <si>
    <t>Mustaqim</t>
  </si>
  <si>
    <t>FE</t>
  </si>
  <si>
    <t>Regil</t>
  </si>
  <si>
    <t>Hanan</t>
  </si>
  <si>
    <t>Irfan</t>
  </si>
  <si>
    <t>BE</t>
  </si>
  <si>
    <t>Mutia</t>
  </si>
  <si>
    <t>UI/UX</t>
  </si>
  <si>
    <t>Ilyas</t>
  </si>
  <si>
    <t>Danang</t>
  </si>
  <si>
    <t>Manager</t>
  </si>
  <si>
    <t xml:space="preserve">Project Name : </t>
  </si>
  <si>
    <t>Testing Progress</t>
  </si>
  <si>
    <t xml:space="preserve">Project ID : </t>
  </si>
  <si>
    <t>Status</t>
  </si>
  <si>
    <t>Total</t>
  </si>
  <si>
    <t>Rate (%)</t>
  </si>
  <si>
    <t>Versioning :</t>
  </si>
  <si>
    <t>Total Test Case</t>
  </si>
  <si>
    <t>Test Design By :</t>
  </si>
  <si>
    <t>Rafiola Saputra</t>
  </si>
  <si>
    <t>Pass</t>
  </si>
  <si>
    <t>PIC</t>
  </si>
  <si>
    <t>Failed</t>
  </si>
  <si>
    <t>Date</t>
  </si>
  <si>
    <t>No Tested</t>
  </si>
  <si>
    <t>Note</t>
  </si>
  <si>
    <t>Execution Rate :</t>
  </si>
  <si>
    <t>Pass Rate :</t>
  </si>
  <si>
    <t>Test Case ID</t>
  </si>
  <si>
    <t>Module</t>
  </si>
  <si>
    <t>Test Case Name</t>
  </si>
  <si>
    <t>Condition</t>
  </si>
  <si>
    <t>Test Step</t>
  </si>
  <si>
    <t>Test Data /Parameters</t>
  </si>
  <si>
    <t>Expected Result</t>
  </si>
  <si>
    <t>Actual Result</t>
  </si>
  <si>
    <t>Notes/Remarks</t>
  </si>
  <si>
    <t>Tested By</t>
  </si>
  <si>
    <t>Positive</t>
  </si>
  <si>
    <t>NB</t>
  </si>
  <si>
    <t>collection</t>
  </si>
  <si>
    <t>create PH</t>
  </si>
  <si>
    <t>invoice premium: dari NB (NB), dari POS (Endorsement)</t>
  </si>
  <si>
    <t>create proposal</t>
  </si>
  <si>
    <t>invoice excess: dari claim</t>
  </si>
  <si>
    <t>upload member into proposal</t>
  </si>
  <si>
    <t>credit note: dari POS (terminate member)</t>
  </si>
  <si>
    <t>validate proposal: approve / reject</t>
  </si>
  <si>
    <t>create policy</t>
  </si>
  <si>
    <t>POS</t>
  </si>
  <si>
    <t>add member  into policy: add /upload</t>
  </si>
  <si>
    <t>update member into policy: add/ upload</t>
  </si>
  <si>
    <t>terminate member from policy: add/ upload</t>
  </si>
  <si>
    <t>claim</t>
  </si>
  <si>
    <t>register claim reimburse</t>
  </si>
  <si>
    <t>register claim cashless</t>
  </si>
  <si>
    <t>Employee Benefit (EB)</t>
  </si>
  <si>
    <t>New Business (NB)</t>
  </si>
  <si>
    <t>Mela</t>
  </si>
  <si>
    <t>Feature</t>
  </si>
  <si>
    <t>NB006</t>
  </si>
  <si>
    <t>Input New Product per Policy Number</t>
  </si>
  <si>
    <t xml:space="preserve">Search Old Proposal </t>
  </si>
  <si>
    <t xml:space="preserve">1. From Main Navigation, click menu Master Data
2. Click sub menu Product
3. Select company by clicking Search button in in Company field to lookup into Policy Holder Master Data
4. Search old proposal from field "Copy From Proposal"
</t>
  </si>
  <si>
    <t>• Proposal ID
• Company Name</t>
  </si>
  <si>
    <t>System will display Old proposal based on Search Parameter</t>
  </si>
  <si>
    <t>contoh data: search company di field Test Collection 2</t>
  </si>
  <si>
    <t>NB007</t>
  </si>
  <si>
    <t xml:space="preserve">Create Proposal with Old Proposal </t>
  </si>
  <si>
    <t>1. From Main Navigation, click menu Master Data
2. Click sub menu Product
3. Select company by clicking Search button in in Company field to lookup into Policy Holder Master Data
4. Search old proposal from field "Copy From Proposal"
5. Choose one proposal 
6. Click button  Save</t>
  </si>
  <si>
    <t>Mandatory fields filled automatically with Old Proposal's data</t>
  </si>
  <si>
    <t>need confirm mba indah, apakah ini bisa di copy ke company lain atau hanya di company itu sendiri</t>
  </si>
  <si>
    <t>NB018</t>
  </si>
  <si>
    <t>Upload Data Member</t>
  </si>
  <si>
    <t>Add member by upload with new template</t>
  </si>
  <si>
    <t>1. From Main Navigation, click menu Master Data
2. Click sub menu Data Policy
3. Click Upload button
4. Input Receipt Date and Description
5. Select file and click Upload button</t>
  </si>
  <si>
    <t>NB019</t>
  </si>
  <si>
    <t>Add member by upload with wrong template</t>
  </si>
  <si>
    <t>1. From Main Navigation, click menu Master Data
2. Click sub menu Data Policy
3. Click Upload button
4. Input Receipt Date and Description
5. Select file with wrong format  and click Upload button</t>
  </si>
  <si>
    <t>NB020</t>
  </si>
  <si>
    <t xml:space="preserve">Activate Member </t>
  </si>
  <si>
    <t>1. Do process 'Add Member by upload with new template'
2. Login with User NBUW
3. Go to Menu Member
4. Click in button Upload on Proposal that just uploaded with new member
5. Click button activate in one of receipt</t>
  </si>
  <si>
    <t>NB021</t>
  </si>
  <si>
    <t>Delete Member with status Active</t>
  </si>
  <si>
    <t>Negative</t>
  </si>
  <si>
    <t>NB022</t>
  </si>
  <si>
    <t>Delete Member with status Inactive</t>
  </si>
  <si>
    <t>1. Go to Menu Member
2. Click one of Proposal Number
3. Click button delete in one of Member with status inactive</t>
  </si>
  <si>
    <t>NB023</t>
  </si>
  <si>
    <t>Delete Receipt Upload</t>
  </si>
  <si>
    <t>1. Go to Menu Member
2. Click button upload one of Proposal Number
3. Click button delete in one of Receipt Upload</t>
  </si>
  <si>
    <t>NB025</t>
  </si>
  <si>
    <t>Create Data Policy</t>
  </si>
  <si>
    <t>Input Expired Days Claim</t>
  </si>
  <si>
    <t>NB026</t>
  </si>
  <si>
    <t>Input value of Refund Premium</t>
  </si>
  <si>
    <t>NB027</t>
  </si>
  <si>
    <t>Input value of Buffer Ammount</t>
  </si>
  <si>
    <t>NB028</t>
  </si>
  <si>
    <t>Edit value of Policy Admin</t>
  </si>
  <si>
    <t>NB029</t>
  </si>
  <si>
    <t>Generate value of interest ammount (Half Yearly)</t>
  </si>
  <si>
    <t>NB030</t>
  </si>
  <si>
    <t>Generate value of interest ammount (Quarterly Yearly)</t>
  </si>
  <si>
    <t>NB031</t>
  </si>
  <si>
    <t>Generate value of interest ammount (Monthly)</t>
  </si>
  <si>
    <t>NB032</t>
  </si>
  <si>
    <t>Edit value of Interest ammount</t>
  </si>
  <si>
    <t>NB033</t>
  </si>
  <si>
    <t>New Formula for Calculation of Premi (interest rate)</t>
  </si>
  <si>
    <t>NB034</t>
  </si>
  <si>
    <t>Generate value of Stamp in Invoice</t>
  </si>
  <si>
    <t>value kosong</t>
  </si>
  <si>
    <t>NB035</t>
  </si>
  <si>
    <t>Addition of value of Policy Admin in invoice</t>
  </si>
  <si>
    <t>NB036</t>
  </si>
  <si>
    <t>Generate invoice per-member and per-subsidiary</t>
  </si>
  <si>
    <t>on development</t>
  </si>
  <si>
    <t>NB112</t>
  </si>
  <si>
    <t>Proposal Status</t>
  </si>
  <si>
    <t>Submit Proposal with  status ; Draft Proposal</t>
  </si>
  <si>
    <t>1. Click Sub Menu Proposal
2. Create New Proposal without Save Process</t>
  </si>
  <si>
    <t>Proposal Status changes to ; Draft Proposal</t>
  </si>
  <si>
    <t>NB113</t>
  </si>
  <si>
    <t>Submit Proposal with  status ; Submited Proposal</t>
  </si>
  <si>
    <t>1. Click Sub Menu Proposal
2. Create New Proposal
3. Click button Save</t>
  </si>
  <si>
    <t xml:space="preserve"> </t>
  </si>
  <si>
    <t>Proposal Status changes to ; Submited Proposal</t>
  </si>
  <si>
    <t>NB114</t>
  </si>
  <si>
    <t>Submit Proposal with  status ; Approved</t>
  </si>
  <si>
    <t>1. Go to validation Dashboard for NBUW
2. Search proposal number
3. Click its radio button, click button Process
4. Approve All Member and Product inside proposal</t>
  </si>
  <si>
    <t>Proposal Status changes to ; Approved</t>
  </si>
  <si>
    <t>NB115</t>
  </si>
  <si>
    <t>Submit Proposal with  status ; Reject</t>
  </si>
  <si>
    <t>1. Go to validation Dashboard for NBUW
2. Search proposal number
3. Click its radio button, click button Process
4. Reject All Member and Product inside proposal</t>
  </si>
  <si>
    <t>Proposal Status changes to ; Reject</t>
  </si>
  <si>
    <t>NB116</t>
  </si>
  <si>
    <t>Submit Proposal with  status ; Policy</t>
  </si>
  <si>
    <t>1. Click Sub menu Data Policy
2. Click button Add
3. search company which have approved Proposal
4. Create Policy for its Company</t>
  </si>
  <si>
    <t>Proposal Status changes to ; Policy</t>
  </si>
  <si>
    <t>1.0</t>
  </si>
  <si>
    <t>Aleph Test</t>
  </si>
  <si>
    <t>Login</t>
  </si>
  <si>
    <t>Register</t>
  </si>
  <si>
    <t xml:space="preserve">Step-1 Navigate to 'http://automationpractice.com'
Step-2 Click 'Sign in' (Link)
Step-3 Click 'email_create' (Textbox)
Step-4 Type 'rafiolasaputra01@gmail.com' in 'email_create' (Textbox)
Step-5 Click 'Create an account' (span)
Step-6 Click 'id_gender' (Radio)
Step-7 Click 'customer_firstname' (Textbox)
Step-8 Type 'Rafiola' in 'customer_firstname' (Textbox)
Step-9 Click 'customer_lastname' (Textbox)
Step-10 Type 'Saputra' in 'customer_lastname' (Textbox)
Step-11 Click 'passwd' (Textbox)
Step-12 Type 'rafiola01' in 'passwd' (Textbox)
Step-13 Click 'days' (Select)
Step-14 Select option indexed '6' in 'days' (Select)
Step-15 Click 'months' (Select)
Step-16 Select option indexed '4' in 'months' (Select)
Step-17 Click 'years' (Select)
Step-18 Select option indexed '20' in 'years' (Select)
Step-19 Click 'address1' (Textbox)
Step-20 Type 'jakarta' in 'address1' (Textbox)
Step-21 Click 'city' (Textbox)
Step-22 Type 'jakarta' in 'city' (Textbox)
Step-23 Click 'postcode' (Textbox)
Step-24 Type '12250' in 'postcode' (Textbox)
Step-25 Click 'id_state' (Select)
Step-26 Select option indexed '2' in 'id_state' (Select)
Step-27 Click 'phone' (Textbox)
Step-28 Type '081999999' in 'phone' (Textbox)
Step-29 Click 'Register' (span)
</t>
  </si>
  <si>
    <t>email</t>
  </si>
  <si>
    <t>success create account and redirect my account page</t>
  </si>
  <si>
    <t>rafi</t>
  </si>
  <si>
    <t>alert message : An account using this email address has already been registered. Please enter a valid password or request a new one</t>
  </si>
  <si>
    <t xml:space="preserve">Step-1 Navigate to 'http://automationpractice.com'
Step-2 Click 'Sign in' (Link)
Step-3 Click 'email_create' (Textbox)
Step-4 Type 'rafiolasaputra01@gmail.com' in 'email_create' (Textbox)
Step-5 Click 'Create an account' (span)
Step-6 Does 'An account using this email address h...' (ListItem) contain 'An account using this email address has already been registered. Please enter a valid password or request a new one.'?
</t>
  </si>
  <si>
    <t>Register-invalid email</t>
  </si>
  <si>
    <t>tc.001</t>
  </si>
  <si>
    <t>tc.002</t>
  </si>
  <si>
    <t>tc.003</t>
  </si>
  <si>
    <t>tc.004</t>
  </si>
  <si>
    <t xml:space="preserve">Step-1 Navigate to 'http://automationpractice.com'
Step-2 Click 'Sign in' (Link)
Step-3 Click 'email_create' (Textbox)
Step-4 Type 'rafiolasaputra01@gmail' in 'email_create' (Textbox)
Step-5 Click 'Create an account' (span)
Step-6 Click 'email_create' (Textbox)
Step-7 Does 'Invalid email address.' (ListItem) contain 'Invalid email address.'?
</t>
  </si>
  <si>
    <t>Step-1 Navigate to 'http://automationpractice.com'
Step-2 Click 'Sign in' (Link)
Step-3 Click 'email' (Textbox)
Step-4 Type 'rafiolasaputra01@gmail.com' in 'email' (Textbox)
Step-5 Click 'passwd' (Textbox)
Step-6 Type 'rafiola01' in 'passwd' (Textbox)
Step-7 Click 'Sign in1' (span)
Step-8 Does 'My account' (span) contain 'My account'?</t>
  </si>
  <si>
    <t>alert message : Invalid email address</t>
  </si>
  <si>
    <t>redirect my account</t>
  </si>
  <si>
    <t>Step-1 Navigate to 'http://automationpractice.com'
Step-2 Click 'Sign in' (Link)
Step-3 Click 'email' (Textbox)
Step-4 Type 'rafiolasaputra01@gmail.com' in 'email' (Textbox)
Step-5 Clear 'passwd' (Textbox) contents
Step-6 Click 'passwd' (Textbox)
Step-7 Type 'rafiola02' in 'passwd' (Textbox)
Step-8 Click 'Sign in1' (span)
Step-9 Does 'Authentication failed.' (ListItem) contain 'Authentication failed.'?</t>
  </si>
  <si>
    <t>email, password</t>
  </si>
  <si>
    <t xml:space="preserve">Step-1 Navigate to 'http://automationpractice.com'
Step-2 Click 'Sign in' (Link)
Step-3 Click 'email' (Textbox)
Step-4 Type 'rafiolasaputra@gmail' in 'email' (Textbox)
Step-5 Click 'passwd' (Textbox)
Step-6 Scroll window by ('0','132')
Step-7 Type 'rafiola01' in 'passwd' (Textbox)
Step-8 Click 'Sign in1' (span)
Step-9 Does 'Invalid email address.' (ListItem) contain 'Invalid email address.'?
Step-10 Click 'email' (Textbox)
</t>
  </si>
  <si>
    <t>alert message : Authentication failed</t>
  </si>
  <si>
    <t>Register-email registered</t>
  </si>
  <si>
    <t>Login-invalid email</t>
  </si>
  <si>
    <t>Login-Authentication failed</t>
  </si>
  <si>
    <t>tc.005</t>
  </si>
  <si>
    <t>tc.006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</si>
</sst>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color theme="1"/>
      <name val="Calibri Light"/>
      <family val="2"/>
      <scheme val="major"/>
    </font>
    <font>
      <sz val="10"/>
      <color rgb="FF000000"/>
      <name val="Arial"/>
    </font>
    <font>
      <u/>
      <sz val="10"/>
      <color theme="10"/>
      <name val="Arial"/>
      <family val="2"/>
    </font>
    <font>
      <b/>
      <sz val="14"/>
      <color rgb="FF000000"/>
      <name val="Calibri"/>
      <family val="2"/>
      <scheme val="minor"/>
    </font>
    <font>
      <sz val="14"/>
      <color rgb="FF000000"/>
      <name val="Calibri"/>
      <family val="2"/>
      <scheme val="minor"/>
    </font>
    <font>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bgColor indexed="64"/>
      </patternFill>
    </fill>
    <fill>
      <patternFill patternType="solid">
        <fgColor rgb="FF5B9BD5"/>
        <bgColor rgb="FF000000"/>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6" fillId="0" borderId="0" applyNumberFormat="0" applyFill="0" applyBorder="0" applyAlignment="0" applyProtection="0"/>
    <xf numFmtId="0" fontId="5" fillId="0" borderId="0"/>
    <xf numFmtId="9" fontId="1" fillId="0" borderId="0" applyFont="0" applyFill="0" applyBorder="0" applyAlignment="0" applyProtection="0"/>
  </cellStyleXfs>
  <cellXfs count="86">
    <xf numFmtId="0" fontId="0" fillId="0" borderId="0" xfId="0"/>
    <xf numFmtId="0" fontId="0" fillId="0" borderId="0" xfId="0" applyAlignment="1" applyProtection="1">
      <alignment vertical="top" wrapText="1"/>
      <protection locked="0"/>
    </xf>
    <xf numFmtId="0" fontId="0" fillId="0" borderId="1" xfId="0" applyBorder="1" applyAlignment="1" applyProtection="1">
      <alignment horizontal="center" vertical="center" wrapText="1"/>
      <protection locked="0"/>
    </xf>
    <xf numFmtId="0" fontId="0" fillId="0" borderId="1" xfId="0" applyBorder="1" applyProtection="1">
      <protection locked="0"/>
    </xf>
    <xf numFmtId="9" fontId="1" fillId="0" borderId="1" xfId="3" applyFont="1" applyBorder="1" applyProtection="1">
      <protection locked="0"/>
    </xf>
    <xf numFmtId="10" fontId="0" fillId="0" borderId="1" xfId="0" applyNumberFormat="1" applyBorder="1" applyProtection="1">
      <protection locked="0"/>
    </xf>
    <xf numFmtId="0" fontId="0" fillId="0" borderId="0" xfId="0" applyAlignment="1" applyProtection="1">
      <alignment horizontal="center"/>
      <protection locked="0"/>
    </xf>
    <xf numFmtId="0" fontId="0" fillId="0" borderId="0" xfId="0" applyProtection="1">
      <protection locked="0"/>
    </xf>
    <xf numFmtId="10" fontId="1" fillId="0" borderId="1" xfId="3" applyNumberFormat="1" applyFont="1" applyBorder="1" applyProtection="1">
      <protection locked="0"/>
    </xf>
    <xf numFmtId="0" fontId="2" fillId="2" borderId="0" xfId="0" applyFont="1" applyFill="1" applyProtection="1">
      <protection locked="0"/>
    </xf>
    <xf numFmtId="10" fontId="2" fillId="2" borderId="0" xfId="3" applyNumberFormat="1" applyFont="1" applyFill="1" applyProtection="1">
      <protection locked="0"/>
    </xf>
    <xf numFmtId="0" fontId="0" fillId="0" borderId="0" xfId="0" applyAlignment="1">
      <alignment horizontal="center"/>
    </xf>
    <xf numFmtId="10" fontId="2" fillId="2" borderId="0" xfId="0" applyNumberFormat="1" applyFont="1" applyFill="1" applyProtection="1">
      <protection locked="0"/>
    </xf>
    <xf numFmtId="0" fontId="0" fillId="3" borderId="1" xfId="0" applyFill="1" applyBorder="1" applyProtection="1">
      <protection locked="0"/>
    </xf>
    <xf numFmtId="0" fontId="0" fillId="4" borderId="1" xfId="0" applyFill="1" applyBorder="1" applyProtection="1">
      <protection locked="0"/>
    </xf>
    <xf numFmtId="0" fontId="0" fillId="5" borderId="1" xfId="0" applyFill="1" applyBorder="1" applyProtection="1">
      <protection locked="0"/>
    </xf>
    <xf numFmtId="15" fontId="0" fillId="0" borderId="0" xfId="0" applyNumberFormat="1" applyAlignment="1" applyProtection="1">
      <alignment vertical="top" wrapText="1"/>
      <protection locked="0"/>
    </xf>
    <xf numFmtId="0" fontId="2" fillId="0" borderId="1" xfId="0" applyFont="1" applyBorder="1" applyAlignment="1" applyProtection="1">
      <alignment horizontal="left" vertical="top" wrapText="1"/>
      <protection locked="0"/>
    </xf>
    <xf numFmtId="0" fontId="0" fillId="0" borderId="1" xfId="0" applyBorder="1" applyAlignment="1" applyProtection="1">
      <alignment vertical="top" wrapText="1"/>
      <protection locked="0"/>
    </xf>
    <xf numFmtId="15" fontId="0" fillId="0" borderId="1" xfId="0" applyNumberFormat="1" applyBorder="1" applyAlignment="1" applyProtection="1">
      <alignment horizontal="left" vertical="top" wrapText="1"/>
      <protection locked="0"/>
    </xf>
    <xf numFmtId="0" fontId="2" fillId="2" borderId="1" xfId="0" applyFont="1" applyFill="1" applyBorder="1" applyAlignment="1" applyProtection="1">
      <alignment horizontal="left" vertical="top" wrapText="1"/>
      <protection locked="0"/>
    </xf>
    <xf numFmtId="0" fontId="0" fillId="2" borderId="1" xfId="0" applyFill="1" applyBorder="1" applyAlignment="1" applyProtection="1">
      <alignment vertical="top" wrapText="1"/>
      <protection locked="0"/>
    </xf>
    <xf numFmtId="0" fontId="3" fillId="0" borderId="1"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pplyProtection="1">
      <alignment horizontal="center" vertical="top" wrapText="1"/>
      <protection locked="0"/>
    </xf>
    <xf numFmtId="0" fontId="0" fillId="0" borderId="1" xfId="0" applyBorder="1" applyAlignment="1">
      <alignment horizontal="center" vertical="top"/>
    </xf>
    <xf numFmtId="0" fontId="2" fillId="0" borderId="1" xfId="0" applyFont="1" applyBorder="1"/>
    <xf numFmtId="0" fontId="2" fillId="0" borderId="1" xfId="0" applyFont="1" applyBorder="1" applyAlignment="1">
      <alignment vertical="top"/>
    </xf>
    <xf numFmtId="0" fontId="2" fillId="0" borderId="0" xfId="0" applyFont="1"/>
    <xf numFmtId="0" fontId="2" fillId="6" borderId="1" xfId="0" applyFont="1" applyFill="1" applyBorder="1" applyAlignment="1">
      <alignment horizontal="center" vertical="center"/>
    </xf>
    <xf numFmtId="0" fontId="2" fillId="6" borderId="1" xfId="0" applyFont="1" applyFill="1" applyBorder="1" applyAlignment="1">
      <alignment horizontal="center" vertical="top" wrapText="1"/>
    </xf>
    <xf numFmtId="0" fontId="2" fillId="6" borderId="1" xfId="0" applyFont="1" applyFill="1" applyBorder="1" applyAlignment="1">
      <alignment horizontal="center" vertical="center" wrapText="1"/>
    </xf>
    <xf numFmtId="0" fontId="0" fillId="0" borderId="1" xfId="0" applyBorder="1" applyAlignment="1">
      <alignment horizontal="center"/>
    </xf>
    <xf numFmtId="0" fontId="7" fillId="7" borderId="1" xfId="0" applyFont="1" applyFill="1" applyBorder="1" applyAlignment="1">
      <alignment horizontal="center" vertical="top" wrapText="1"/>
    </xf>
    <xf numFmtId="0" fontId="0" fillId="0" borderId="0" xfId="0" applyAlignment="1">
      <alignment wrapText="1"/>
    </xf>
    <xf numFmtId="0" fontId="7" fillId="7" borderId="1" xfId="0" applyFont="1" applyFill="1" applyBorder="1" applyAlignment="1">
      <alignment horizontal="center" vertical="center" wrapText="1"/>
    </xf>
    <xf numFmtId="0" fontId="0" fillId="8" borderId="1" xfId="0" applyFill="1" applyBorder="1"/>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horizontal="center" vertical="top" wrapText="1"/>
    </xf>
    <xf numFmtId="0" fontId="2" fillId="0" borderId="0" xfId="0" applyFont="1" applyAlignment="1">
      <alignment wrapText="1"/>
    </xf>
    <xf numFmtId="0" fontId="2" fillId="0" borderId="1" xfId="0" applyFont="1" applyBorder="1" applyAlignment="1" applyProtection="1">
      <alignment wrapText="1"/>
      <protection locked="0"/>
    </xf>
    <xf numFmtId="0" fontId="0" fillId="0" borderId="1" xfId="0" applyBorder="1" applyAlignment="1" applyProtection="1">
      <alignment wrapText="1"/>
      <protection locked="0"/>
    </xf>
    <xf numFmtId="10" fontId="0" fillId="0" borderId="1" xfId="0" applyNumberFormat="1" applyBorder="1" applyAlignment="1" applyProtection="1">
      <alignment wrapText="1"/>
      <protection locked="0"/>
    </xf>
    <xf numFmtId="0" fontId="0" fillId="3" borderId="1" xfId="0" applyFill="1" applyBorder="1" applyAlignment="1" applyProtection="1">
      <alignment wrapText="1"/>
      <protection locked="0"/>
    </xf>
    <xf numFmtId="0" fontId="0" fillId="4" borderId="1" xfId="0" applyFill="1"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0" fillId="5" borderId="1" xfId="0" applyFill="1" applyBorder="1" applyAlignment="1" applyProtection="1">
      <alignment wrapText="1"/>
      <protection locked="0"/>
    </xf>
    <xf numFmtId="10" fontId="1" fillId="0" borderId="1" xfId="3" applyNumberFormat="1" applyFont="1" applyBorder="1" applyAlignment="1" applyProtection="1">
      <alignment wrapText="1"/>
      <protection locked="0"/>
    </xf>
    <xf numFmtId="0" fontId="2" fillId="2" borderId="0" xfId="0" applyFont="1" applyFill="1" applyAlignment="1" applyProtection="1">
      <alignment wrapText="1"/>
      <protection locked="0"/>
    </xf>
    <xf numFmtId="10" fontId="2" fillId="2" borderId="0" xfId="3" applyNumberFormat="1" applyFont="1" applyFill="1" applyAlignment="1" applyProtection="1">
      <alignment wrapText="1"/>
      <protection locked="0"/>
    </xf>
    <xf numFmtId="0" fontId="0" fillId="0" borderId="0" xfId="0" applyAlignment="1">
      <alignment horizontal="center" vertical="top" wrapText="1"/>
    </xf>
    <xf numFmtId="0" fontId="0" fillId="0" borderId="0" xfId="0" applyAlignment="1">
      <alignment horizontal="center" wrapText="1"/>
    </xf>
    <xf numFmtId="10" fontId="2" fillId="2" borderId="0" xfId="0" applyNumberFormat="1" applyFont="1" applyFill="1" applyAlignment="1" applyProtection="1">
      <alignment wrapText="1"/>
      <protection locked="0"/>
    </xf>
    <xf numFmtId="0" fontId="8" fillId="0" borderId="1" xfId="0" applyFont="1" applyBorder="1" applyAlignment="1">
      <alignment vertical="top" wrapText="1"/>
    </xf>
    <xf numFmtId="0" fontId="0" fillId="0" borderId="0" xfId="0" applyBorder="1" applyAlignment="1">
      <alignment wrapText="1"/>
    </xf>
    <xf numFmtId="0" fontId="9" fillId="0" borderId="0" xfId="0" applyFont="1" applyAlignment="1">
      <alignment vertical="top" wrapText="1"/>
    </xf>
    <xf numFmtId="0" fontId="9" fillId="0" borderId="0" xfId="0" applyFont="1" applyAlignment="1">
      <alignment wrapText="1"/>
    </xf>
    <xf numFmtId="0" fontId="9" fillId="0" borderId="0" xfId="0" applyFont="1" applyAlignment="1">
      <alignment horizontal="center" wrapText="1"/>
    </xf>
    <xf numFmtId="0" fontId="9" fillId="0" borderId="1" xfId="0" applyFont="1" applyBorder="1" applyAlignment="1">
      <alignment vertical="top" wrapText="1"/>
    </xf>
    <xf numFmtId="0" fontId="9" fillId="0" borderId="1" xfId="0" applyFont="1" applyBorder="1" applyAlignment="1">
      <alignment wrapText="1"/>
    </xf>
    <xf numFmtId="0" fontId="9" fillId="0" borderId="1" xfId="0" applyFont="1" applyBorder="1" applyAlignment="1">
      <alignment horizontal="center" wrapText="1"/>
    </xf>
    <xf numFmtId="0" fontId="7" fillId="0" borderId="2" xfId="0" applyFont="1" applyBorder="1" applyAlignment="1">
      <alignment vertical="top" wrapText="1"/>
    </xf>
    <xf numFmtId="0" fontId="7" fillId="0" borderId="2" xfId="0" applyFont="1" applyBorder="1" applyAlignment="1">
      <alignment vertical="top" wrapText="1"/>
    </xf>
    <xf numFmtId="0" fontId="7" fillId="0" borderId="4" xfId="0" applyFont="1" applyBorder="1" applyAlignment="1">
      <alignment vertical="top" wrapText="1"/>
    </xf>
    <xf numFmtId="0" fontId="8" fillId="0" borderId="2" xfId="0" applyFont="1" applyBorder="1" applyAlignment="1">
      <alignment vertical="top" wrapText="1"/>
    </xf>
    <xf numFmtId="0" fontId="8" fillId="0" borderId="4" xfId="0" applyFont="1" applyBorder="1" applyAlignment="1">
      <alignment vertical="top" wrapText="1"/>
    </xf>
    <xf numFmtId="0" fontId="8" fillId="0" borderId="2" xfId="0" applyFont="1" applyBorder="1" applyAlignment="1">
      <alignment horizontal="center" vertical="top" wrapText="1"/>
    </xf>
    <xf numFmtId="0" fontId="8" fillId="0" borderId="4" xfId="0" applyFont="1" applyBorder="1" applyAlignment="1">
      <alignment horizontal="center" vertical="top" wrapText="1"/>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cellXfs>
  <cellStyles count="4">
    <cellStyle name="Hyperlink 2" xfId="1"/>
    <cellStyle name="Normal" xfId="0" builtinId="0"/>
    <cellStyle name="Normal 2" xfId="2"/>
    <cellStyle name="Percent" xfId="3" builtinId="5"/>
  </cellStyles>
  <dxfs count="14">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8" sqref="D8"/>
    </sheetView>
  </sheetViews>
  <sheetFormatPr defaultRowHeight="14.4" x14ac:dyDescent="0.3"/>
  <sheetData>
    <row r="1" spans="1:2" x14ac:dyDescent="0.3">
      <c r="A1" s="41" t="s">
        <v>0</v>
      </c>
      <c r="B1" s="41"/>
    </row>
    <row r="2" spans="1:2" x14ac:dyDescent="0.3">
      <c r="A2" s="25" t="s">
        <v>1</v>
      </c>
      <c r="B2" s="25" t="s">
        <v>2</v>
      </c>
    </row>
    <row r="3" spans="1:2" x14ac:dyDescent="0.3">
      <c r="A3" s="25" t="s">
        <v>3</v>
      </c>
      <c r="B3" s="25" t="s">
        <v>2</v>
      </c>
    </row>
    <row r="4" spans="1:2" x14ac:dyDescent="0.3">
      <c r="A4" s="25" t="s">
        <v>4</v>
      </c>
      <c r="B4" s="25" t="s">
        <v>2</v>
      </c>
    </row>
    <row r="5" spans="1:2" x14ac:dyDescent="0.3">
      <c r="A5" s="25" t="s">
        <v>5</v>
      </c>
      <c r="B5" s="25" t="s">
        <v>6</v>
      </c>
    </row>
    <row r="6" spans="1:2" x14ac:dyDescent="0.3">
      <c r="A6" s="25" t="s">
        <v>7</v>
      </c>
      <c r="B6" s="25" t="s">
        <v>8</v>
      </c>
    </row>
    <row r="7" spans="1:2" x14ac:dyDescent="0.3">
      <c r="A7" s="25" t="s">
        <v>9</v>
      </c>
      <c r="B7" s="25" t="s">
        <v>8</v>
      </c>
    </row>
    <row r="8" spans="1:2" x14ac:dyDescent="0.3">
      <c r="A8" s="25" t="s">
        <v>10</v>
      </c>
      <c r="B8" s="25" t="s">
        <v>8</v>
      </c>
    </row>
    <row r="9" spans="1:2" x14ac:dyDescent="0.3">
      <c r="A9" s="25" t="s">
        <v>11</v>
      </c>
      <c r="B9" s="25" t="s">
        <v>12</v>
      </c>
    </row>
    <row r="10" spans="1:2" x14ac:dyDescent="0.3">
      <c r="A10" s="25" t="s">
        <v>13</v>
      </c>
      <c r="B10" s="25" t="s">
        <v>14</v>
      </c>
    </row>
    <row r="11" spans="1:2" x14ac:dyDescent="0.3">
      <c r="A11" s="25" t="s">
        <v>15</v>
      </c>
      <c r="B11" s="25" t="s">
        <v>14</v>
      </c>
    </row>
    <row r="12" spans="1:2" x14ac:dyDescent="0.3">
      <c r="A12" s="25" t="s">
        <v>16</v>
      </c>
      <c r="B12" s="25"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7"/>
  <sheetViews>
    <sheetView tabSelected="1" zoomScale="78" zoomScaleNormal="78" workbookViewId="0">
      <selection activeCell="E14" sqref="E14:E15"/>
    </sheetView>
  </sheetViews>
  <sheetFormatPr defaultRowHeight="14.4" x14ac:dyDescent="0.3"/>
  <cols>
    <col min="1" max="1" width="14.6640625" style="24" customWidth="1"/>
    <col min="2" max="2" width="41.33203125" style="39" customWidth="1"/>
    <col min="3" max="3" width="18.5546875" style="58" customWidth="1"/>
    <col min="4" max="4" width="73.88671875" style="39" customWidth="1"/>
    <col min="5" max="5" width="22.33203125" style="39" customWidth="1"/>
    <col min="6" max="6" width="37.44140625" style="39" customWidth="1"/>
    <col min="7" max="7" width="12.44140625" style="39" customWidth="1"/>
    <col min="8" max="8" width="35" style="24" customWidth="1"/>
    <col min="9" max="9" width="20.5546875" style="39" bestFit="1" customWidth="1"/>
    <col min="10" max="10" width="16.5546875" style="45" customWidth="1"/>
    <col min="11" max="16384" width="8.88671875" style="39"/>
  </cols>
  <sheetData>
    <row r="1" spans="1:46" x14ac:dyDescent="0.3">
      <c r="A1" s="20" t="s">
        <v>18</v>
      </c>
      <c r="B1" s="21" t="s">
        <v>149</v>
      </c>
      <c r="C1" s="29"/>
      <c r="D1" s="75" t="s">
        <v>19</v>
      </c>
      <c r="E1" s="76"/>
      <c r="F1" s="77"/>
    </row>
    <row r="2" spans="1:46" x14ac:dyDescent="0.3">
      <c r="A2" s="17" t="s">
        <v>20</v>
      </c>
      <c r="B2" s="18"/>
      <c r="C2" s="29"/>
      <c r="D2" s="2" t="s">
        <v>21</v>
      </c>
      <c r="E2" s="2" t="s">
        <v>22</v>
      </c>
      <c r="F2" s="2" t="s">
        <v>23</v>
      </c>
    </row>
    <row r="3" spans="1:46" x14ac:dyDescent="0.3">
      <c r="A3" s="17" t="s">
        <v>24</v>
      </c>
      <c r="B3" s="18" t="s">
        <v>148</v>
      </c>
      <c r="C3" s="29"/>
      <c r="D3" s="46" t="s">
        <v>25</v>
      </c>
      <c r="E3" s="47">
        <f>E4+E5+E6+E7</f>
        <v>6</v>
      </c>
      <c r="F3" s="48">
        <f>F4+F5+F6+F7/2</f>
        <v>1</v>
      </c>
    </row>
    <row r="4" spans="1:46" x14ac:dyDescent="0.3">
      <c r="A4" s="17" t="s">
        <v>26</v>
      </c>
      <c r="B4" s="18" t="s">
        <v>27</v>
      </c>
      <c r="C4" s="29"/>
      <c r="D4" s="49" t="s">
        <v>28</v>
      </c>
      <c r="E4" s="47">
        <f>COUNTIF(G:G, D4)</f>
        <v>6</v>
      </c>
      <c r="F4" s="48">
        <f>E4/E3</f>
        <v>1</v>
      </c>
    </row>
    <row r="5" spans="1:46" x14ac:dyDescent="0.3">
      <c r="A5" s="17" t="s">
        <v>29</v>
      </c>
      <c r="B5" s="19"/>
      <c r="C5" s="29"/>
      <c r="D5" s="50" t="s">
        <v>30</v>
      </c>
      <c r="E5" s="47">
        <f>COUNTIF(G:G, D5)</f>
        <v>0</v>
      </c>
      <c r="F5" s="48">
        <f>E5/E3</f>
        <v>0</v>
      </c>
    </row>
    <row r="6" spans="1:46" x14ac:dyDescent="0.3">
      <c r="A6" s="17" t="s">
        <v>31</v>
      </c>
      <c r="B6" s="19">
        <v>44640</v>
      </c>
      <c r="C6" s="52"/>
      <c r="D6" s="53" t="s">
        <v>32</v>
      </c>
      <c r="E6" s="47">
        <f>COUNTIF(G:G, D6)</f>
        <v>0</v>
      </c>
      <c r="F6" s="54">
        <f>E6/E3</f>
        <v>0</v>
      </c>
    </row>
    <row r="7" spans="1:46" x14ac:dyDescent="0.3">
      <c r="A7" s="29"/>
      <c r="B7" s="51"/>
      <c r="C7" s="52"/>
      <c r="D7" s="47" t="s">
        <v>33</v>
      </c>
      <c r="E7" s="47">
        <f>COUNTIF(G:G, D7)</f>
        <v>0</v>
      </c>
      <c r="F7" s="54">
        <f>E7/E3</f>
        <v>0</v>
      </c>
    </row>
    <row r="8" spans="1:46" x14ac:dyDescent="0.3">
      <c r="A8" s="29"/>
      <c r="B8" s="51"/>
      <c r="C8" s="52"/>
      <c r="D8" s="55" t="s">
        <v>34</v>
      </c>
      <c r="E8" s="56">
        <f>F4+F5+F7/F3</f>
        <v>1</v>
      </c>
      <c r="F8" s="51"/>
    </row>
    <row r="9" spans="1:46" x14ac:dyDescent="0.3">
      <c r="A9" s="57"/>
      <c r="D9" s="55" t="s">
        <v>35</v>
      </c>
      <c r="E9" s="59">
        <f>F4</f>
        <v>1</v>
      </c>
    </row>
    <row r="13" spans="1:46" ht="36" x14ac:dyDescent="0.3">
      <c r="A13" s="38" t="s">
        <v>36</v>
      </c>
      <c r="B13" s="40" t="s">
        <v>38</v>
      </c>
      <c r="C13" s="40" t="s">
        <v>39</v>
      </c>
      <c r="D13" s="40" t="s">
        <v>40</v>
      </c>
      <c r="E13" s="40" t="s">
        <v>41</v>
      </c>
      <c r="F13" s="40" t="s">
        <v>42</v>
      </c>
      <c r="G13" s="40" t="s">
        <v>21</v>
      </c>
      <c r="H13" s="38" t="s">
        <v>43</v>
      </c>
      <c r="I13" s="40" t="s">
        <v>44</v>
      </c>
      <c r="J13" s="40" t="s">
        <v>45</v>
      </c>
    </row>
    <row r="14" spans="1:46" ht="14.4" customHeight="1" x14ac:dyDescent="0.3">
      <c r="A14" s="71" t="s">
        <v>159</v>
      </c>
      <c r="B14" s="71" t="s">
        <v>151</v>
      </c>
      <c r="C14" s="73" t="s">
        <v>46</v>
      </c>
      <c r="D14" s="71" t="s">
        <v>152</v>
      </c>
      <c r="E14" s="71" t="s">
        <v>153</v>
      </c>
      <c r="F14" s="71" t="s">
        <v>154</v>
      </c>
      <c r="G14" s="71" t="s">
        <v>28</v>
      </c>
      <c r="H14" s="71" t="s">
        <v>154</v>
      </c>
      <c r="I14" s="71"/>
      <c r="J14" s="69" t="s">
        <v>155</v>
      </c>
    </row>
    <row r="15" spans="1:46" ht="409.2" customHeight="1" x14ac:dyDescent="0.3">
      <c r="A15" s="72"/>
      <c r="B15" s="72"/>
      <c r="C15" s="74"/>
      <c r="D15" s="72"/>
      <c r="E15" s="72"/>
      <c r="F15" s="72"/>
      <c r="G15" s="72"/>
      <c r="H15" s="72"/>
      <c r="I15" s="72"/>
      <c r="J15" s="70"/>
    </row>
    <row r="16" spans="1:46" s="26" customFormat="1" ht="198" x14ac:dyDescent="0.35">
      <c r="A16" s="42" t="s">
        <v>160</v>
      </c>
      <c r="B16" s="42" t="s">
        <v>171</v>
      </c>
      <c r="C16" s="44" t="s">
        <v>92</v>
      </c>
      <c r="D16" s="42" t="s">
        <v>157</v>
      </c>
      <c r="E16" s="42" t="s">
        <v>153</v>
      </c>
      <c r="F16" s="42" t="s">
        <v>156</v>
      </c>
      <c r="G16" s="42" t="s">
        <v>28</v>
      </c>
      <c r="H16" s="42" t="s">
        <v>156</v>
      </c>
      <c r="I16" s="43"/>
      <c r="J16" s="69" t="s">
        <v>155</v>
      </c>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row>
    <row r="17" spans="1:10" s="63" customFormat="1" ht="162" x14ac:dyDescent="0.35">
      <c r="A17" s="65" t="s">
        <v>161</v>
      </c>
      <c r="B17" s="66" t="s">
        <v>158</v>
      </c>
      <c r="C17" s="67" t="s">
        <v>92</v>
      </c>
      <c r="D17" s="60" t="s">
        <v>163</v>
      </c>
      <c r="E17" s="66" t="s">
        <v>153</v>
      </c>
      <c r="F17" s="66" t="s">
        <v>165</v>
      </c>
      <c r="G17" s="66" t="s">
        <v>28</v>
      </c>
      <c r="H17" s="66" t="s">
        <v>165</v>
      </c>
      <c r="I17" s="66"/>
      <c r="J17" s="70"/>
    </row>
    <row r="18" spans="1:10" ht="144" x14ac:dyDescent="0.35">
      <c r="A18" s="65" t="s">
        <v>162</v>
      </c>
      <c r="B18" s="66" t="s">
        <v>150</v>
      </c>
      <c r="C18" s="67" t="s">
        <v>46</v>
      </c>
      <c r="D18" s="66" t="s">
        <v>164</v>
      </c>
      <c r="E18" s="66" t="s">
        <v>168</v>
      </c>
      <c r="F18" s="66" t="s">
        <v>166</v>
      </c>
      <c r="G18" s="60" t="s">
        <v>28</v>
      </c>
      <c r="H18" s="66" t="s">
        <v>166</v>
      </c>
      <c r="I18" s="66"/>
      <c r="J18" s="69" t="s">
        <v>155</v>
      </c>
    </row>
    <row r="19" spans="1:10" ht="216" x14ac:dyDescent="0.35">
      <c r="A19" s="65" t="s">
        <v>174</v>
      </c>
      <c r="B19" s="66" t="s">
        <v>172</v>
      </c>
      <c r="C19" s="67" t="s">
        <v>92</v>
      </c>
      <c r="D19" s="66" t="s">
        <v>169</v>
      </c>
      <c r="E19" s="66" t="s">
        <v>168</v>
      </c>
      <c r="F19" s="66" t="s">
        <v>165</v>
      </c>
      <c r="G19" s="60" t="s">
        <v>28</v>
      </c>
      <c r="H19" s="66" t="s">
        <v>165</v>
      </c>
      <c r="I19" s="66"/>
      <c r="J19" s="70"/>
    </row>
    <row r="20" spans="1:10" ht="180" x14ac:dyDescent="0.35">
      <c r="A20" s="65" t="s">
        <v>175</v>
      </c>
      <c r="B20" s="66" t="s">
        <v>173</v>
      </c>
      <c r="C20" s="67"/>
      <c r="D20" s="66" t="s">
        <v>167</v>
      </c>
      <c r="E20" s="66" t="s">
        <v>168</v>
      </c>
      <c r="F20" s="66" t="s">
        <v>170</v>
      </c>
      <c r="G20" s="60" t="s">
        <v>28</v>
      </c>
      <c r="H20" s="66" t="s">
        <v>170</v>
      </c>
      <c r="I20" s="66"/>
      <c r="J20" s="68" t="s">
        <v>155</v>
      </c>
    </row>
    <row r="21" spans="1:10" ht="18" x14ac:dyDescent="0.35">
      <c r="A21" s="62"/>
      <c r="B21" s="63"/>
      <c r="C21" s="64"/>
      <c r="D21" s="63"/>
      <c r="E21" s="63"/>
      <c r="F21" s="63"/>
      <c r="G21" s="63"/>
      <c r="H21" s="62"/>
      <c r="I21" s="63"/>
    </row>
    <row r="22" spans="1:10" ht="18" x14ac:dyDescent="0.35">
      <c r="A22" s="62"/>
      <c r="B22" s="63"/>
      <c r="C22" s="64"/>
      <c r="D22" s="63"/>
      <c r="E22" s="63"/>
      <c r="F22" s="63"/>
      <c r="G22" s="63"/>
      <c r="H22" s="62"/>
      <c r="I22" s="63"/>
    </row>
    <row r="23" spans="1:10" ht="18" x14ac:dyDescent="0.35">
      <c r="A23" s="62"/>
      <c r="B23" s="63"/>
      <c r="C23" s="64"/>
      <c r="D23" s="63"/>
      <c r="E23" s="63"/>
      <c r="F23" s="63"/>
      <c r="G23" s="63"/>
      <c r="H23" s="62"/>
      <c r="I23" s="63"/>
    </row>
    <row r="24" spans="1:10" ht="18" x14ac:dyDescent="0.35">
      <c r="A24" s="62"/>
      <c r="B24" s="63"/>
      <c r="C24" s="64"/>
      <c r="D24" s="63"/>
      <c r="E24" s="63"/>
      <c r="F24" s="63"/>
      <c r="G24" s="63"/>
      <c r="H24" s="62"/>
      <c r="I24" s="63"/>
    </row>
    <row r="25" spans="1:10" ht="18" x14ac:dyDescent="0.35">
      <c r="A25" s="62"/>
      <c r="B25" s="63"/>
      <c r="C25" s="64"/>
      <c r="D25" s="63"/>
      <c r="E25" s="63"/>
      <c r="F25" s="63"/>
      <c r="G25" s="63"/>
      <c r="H25" s="62"/>
      <c r="I25" s="63"/>
    </row>
    <row r="26" spans="1:10" ht="18" x14ac:dyDescent="0.35">
      <c r="A26" s="62"/>
      <c r="B26" s="63"/>
      <c r="C26" s="64"/>
      <c r="D26" s="63"/>
      <c r="E26" s="63"/>
      <c r="F26" s="63"/>
      <c r="G26" s="63"/>
      <c r="H26" s="62"/>
      <c r="I26" s="63"/>
    </row>
    <row r="27" spans="1:10" ht="18" x14ac:dyDescent="0.35">
      <c r="A27" s="62"/>
      <c r="B27" s="63"/>
      <c r="C27" s="64"/>
      <c r="D27" s="63"/>
      <c r="E27" s="63"/>
      <c r="F27" s="63"/>
      <c r="G27" s="63"/>
      <c r="H27" s="62"/>
      <c r="I27" s="63"/>
    </row>
  </sheetData>
  <autoFilter ref="A13:J13"/>
  <mergeCells count="13">
    <mergeCell ref="D1:F1"/>
    <mergeCell ref="J16:J17"/>
    <mergeCell ref="J18:J19"/>
    <mergeCell ref="A14:A15"/>
    <mergeCell ref="G14:G15"/>
    <mergeCell ref="H14:H15"/>
    <mergeCell ref="D14:D15"/>
    <mergeCell ref="F14:F15"/>
    <mergeCell ref="E14:E15"/>
    <mergeCell ref="C14:C15"/>
    <mergeCell ref="B14:B15"/>
    <mergeCell ref="I14:I15"/>
    <mergeCell ref="J14:J15"/>
  </mergeCells>
  <conditionalFormatting sqref="G1:G12">
    <cfRule type="cellIs" dxfId="13" priority="1" operator="equal">
      <formula>"Pass"</formula>
    </cfRule>
    <cfRule type="cellIs" dxfId="12" priority="2" operator="equal">
      <formula>"No Tested"</formula>
    </cfRule>
    <cfRule type="cellIs" dxfId="11" priority="3" operator="equal">
      <formula>"Not Tested"</formula>
    </cfRule>
    <cfRule type="cellIs" dxfId="10" priority="4" operator="equal">
      <formula>"Failed"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defaultRowHeight="14.4" x14ac:dyDescent="0.3"/>
  <sheetData>
    <row r="1" spans="1:8" x14ac:dyDescent="0.3">
      <c r="A1" t="s">
        <v>47</v>
      </c>
      <c r="H1" t="s">
        <v>48</v>
      </c>
    </row>
    <row r="2" spans="1:8" x14ac:dyDescent="0.3">
      <c r="A2" t="s">
        <v>49</v>
      </c>
      <c r="H2" t="s">
        <v>50</v>
      </c>
    </row>
    <row r="3" spans="1:8" x14ac:dyDescent="0.3">
      <c r="A3" t="s">
        <v>51</v>
      </c>
      <c r="H3" t="s">
        <v>52</v>
      </c>
    </row>
    <row r="4" spans="1:8" x14ac:dyDescent="0.3">
      <c r="A4" t="s">
        <v>53</v>
      </c>
      <c r="H4" t="s">
        <v>54</v>
      </c>
    </row>
    <row r="5" spans="1:8" x14ac:dyDescent="0.3">
      <c r="A5" t="s">
        <v>55</v>
      </c>
    </row>
    <row r="6" spans="1:8" x14ac:dyDescent="0.3">
      <c r="A6" t="s">
        <v>56</v>
      </c>
    </row>
    <row r="8" spans="1:8" x14ac:dyDescent="0.3">
      <c r="A8" t="s">
        <v>57</v>
      </c>
    </row>
    <row r="9" spans="1:8" x14ac:dyDescent="0.3">
      <c r="A9" t="s">
        <v>58</v>
      </c>
    </row>
    <row r="10" spans="1:8" x14ac:dyDescent="0.3">
      <c r="A10" t="s">
        <v>59</v>
      </c>
    </row>
    <row r="11" spans="1:8" x14ac:dyDescent="0.3">
      <c r="A11" t="s">
        <v>60</v>
      </c>
    </row>
    <row r="13" spans="1:8" x14ac:dyDescent="0.3">
      <c r="A13" t="s">
        <v>61</v>
      </c>
    </row>
    <row r="14" spans="1:8" x14ac:dyDescent="0.3">
      <c r="A14" t="s">
        <v>62</v>
      </c>
    </row>
    <row r="15" spans="1:8" x14ac:dyDescent="0.3">
      <c r="A15"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C9" zoomScale="80" zoomScaleNormal="80" workbookViewId="0">
      <selection activeCell="G15" sqref="G15"/>
    </sheetView>
  </sheetViews>
  <sheetFormatPr defaultRowHeight="14.4" x14ac:dyDescent="0.3"/>
  <cols>
    <col min="1" max="1" width="19.6640625" customWidth="1"/>
    <col min="2" max="2" width="35.33203125" bestFit="1" customWidth="1"/>
    <col min="3" max="3" width="63" bestFit="1" customWidth="1"/>
    <col min="4" max="4" width="13.5546875" style="11" customWidth="1"/>
    <col min="5" max="5" width="47.33203125" customWidth="1"/>
    <col min="6" max="6" width="25.6640625" customWidth="1"/>
    <col min="7" max="7" width="37.33203125" customWidth="1"/>
    <col min="9" max="9" width="39.6640625" customWidth="1"/>
  </cols>
  <sheetData>
    <row r="1" spans="1:11" x14ac:dyDescent="0.3">
      <c r="A1" s="20" t="s">
        <v>18</v>
      </c>
      <c r="B1" s="21" t="s">
        <v>64</v>
      </c>
      <c r="C1" s="1"/>
      <c r="D1" s="29"/>
      <c r="E1" s="78" t="s">
        <v>19</v>
      </c>
      <c r="F1" s="79"/>
      <c r="G1" s="80"/>
      <c r="I1" s="24"/>
      <c r="K1" s="33"/>
    </row>
    <row r="2" spans="1:11" x14ac:dyDescent="0.3">
      <c r="A2" s="17" t="s">
        <v>20</v>
      </c>
      <c r="B2" s="18"/>
      <c r="C2" s="1"/>
      <c r="D2" s="29"/>
      <c r="E2" s="2" t="s">
        <v>21</v>
      </c>
      <c r="F2" s="2" t="s">
        <v>22</v>
      </c>
      <c r="G2" s="2" t="s">
        <v>23</v>
      </c>
      <c r="I2" s="24"/>
      <c r="K2" s="33"/>
    </row>
    <row r="3" spans="1:11" x14ac:dyDescent="0.3">
      <c r="A3" s="17" t="s">
        <v>37</v>
      </c>
      <c r="B3" s="18" t="s">
        <v>65</v>
      </c>
      <c r="C3" s="1"/>
      <c r="D3" s="29"/>
      <c r="E3" s="3" t="s">
        <v>25</v>
      </c>
      <c r="F3" s="3">
        <f>F4+F5+F6+F7</f>
        <v>25</v>
      </c>
      <c r="G3" s="4">
        <v>1</v>
      </c>
      <c r="I3" s="24"/>
      <c r="K3" s="33"/>
    </row>
    <row r="4" spans="1:11" x14ac:dyDescent="0.3">
      <c r="A4" s="17" t="s">
        <v>26</v>
      </c>
      <c r="B4" s="18" t="s">
        <v>66</v>
      </c>
      <c r="C4" s="1"/>
      <c r="D4" s="29"/>
      <c r="E4" s="13" t="s">
        <v>28</v>
      </c>
      <c r="F4" s="3">
        <f>COUNTIF(H:H, E4)</f>
        <v>0</v>
      </c>
      <c r="G4" s="5">
        <f>F4/F3</f>
        <v>0</v>
      </c>
      <c r="I4" s="24"/>
      <c r="K4" s="33"/>
    </row>
    <row r="5" spans="1:11" x14ac:dyDescent="0.3">
      <c r="A5" s="17" t="s">
        <v>31</v>
      </c>
      <c r="B5" s="19">
        <v>43433</v>
      </c>
      <c r="C5" s="16"/>
      <c r="D5" s="29"/>
      <c r="E5" s="14" t="s">
        <v>30</v>
      </c>
      <c r="F5" s="3">
        <f>COUNTIF(H11:H124, E5)</f>
        <v>0</v>
      </c>
      <c r="G5" s="5">
        <f>F5/F3</f>
        <v>0</v>
      </c>
      <c r="I5" s="24"/>
      <c r="K5" s="33"/>
    </row>
    <row r="6" spans="1:11" x14ac:dyDescent="0.3">
      <c r="A6" s="6"/>
      <c r="B6" s="6"/>
      <c r="C6" s="7"/>
      <c r="D6" s="6"/>
      <c r="E6" s="15" t="s">
        <v>32</v>
      </c>
      <c r="F6" s="3">
        <f>COUNTIF(H:H, E6)</f>
        <v>25</v>
      </c>
      <c r="G6" s="8">
        <f>F6/F3</f>
        <v>1</v>
      </c>
      <c r="I6" s="24"/>
      <c r="K6" s="33"/>
    </row>
    <row r="7" spans="1:11" x14ac:dyDescent="0.3">
      <c r="A7" s="6"/>
      <c r="B7" s="6"/>
      <c r="C7" s="7"/>
      <c r="D7" s="6"/>
      <c r="E7" s="3" t="s">
        <v>33</v>
      </c>
      <c r="F7" s="3">
        <f>COUNTIF(H11:H157, E7)</f>
        <v>0</v>
      </c>
      <c r="G7" s="8">
        <f>F7/F3</f>
        <v>0</v>
      </c>
      <c r="I7" s="24"/>
      <c r="K7" s="33"/>
    </row>
    <row r="8" spans="1:11" x14ac:dyDescent="0.3">
      <c r="A8" s="6"/>
      <c r="B8" s="6"/>
      <c r="C8" s="7"/>
      <c r="D8" s="6"/>
      <c r="E8" s="9" t="s">
        <v>34</v>
      </c>
      <c r="F8" s="10">
        <f>G4+G5+G7/G3</f>
        <v>0</v>
      </c>
      <c r="G8" s="7"/>
      <c r="I8" s="24"/>
      <c r="K8" s="33"/>
    </row>
    <row r="9" spans="1:11" x14ac:dyDescent="0.3">
      <c r="A9" s="11"/>
      <c r="B9" s="11"/>
      <c r="E9" s="9" t="s">
        <v>35</v>
      </c>
      <c r="F9" s="12">
        <f>G4</f>
        <v>0</v>
      </c>
      <c r="I9" s="24"/>
      <c r="K9" s="33"/>
    </row>
    <row r="10" spans="1:11" x14ac:dyDescent="0.3">
      <c r="I10" s="24"/>
      <c r="K10" s="33"/>
    </row>
    <row r="11" spans="1:11" x14ac:dyDescent="0.3">
      <c r="I11" s="24"/>
      <c r="K11" s="33"/>
    </row>
    <row r="12" spans="1:11" x14ac:dyDescent="0.3">
      <c r="I12" s="24"/>
      <c r="K12" s="33"/>
    </row>
    <row r="13" spans="1:11" x14ac:dyDescent="0.3">
      <c r="A13" s="34" t="s">
        <v>36</v>
      </c>
      <c r="B13" s="34" t="s">
        <v>67</v>
      </c>
      <c r="C13" s="36" t="s">
        <v>38</v>
      </c>
      <c r="D13" s="34" t="s">
        <v>39</v>
      </c>
      <c r="E13" s="34" t="s">
        <v>40</v>
      </c>
      <c r="F13" s="34" t="s">
        <v>41</v>
      </c>
      <c r="G13" s="34" t="s">
        <v>42</v>
      </c>
      <c r="H13" s="34" t="s">
        <v>21</v>
      </c>
      <c r="I13" s="35" t="s">
        <v>43</v>
      </c>
      <c r="J13" s="34" t="s">
        <v>44</v>
      </c>
      <c r="K13" s="34" t="s">
        <v>45</v>
      </c>
    </row>
    <row r="14" spans="1:11" ht="133.5" customHeight="1" x14ac:dyDescent="0.3">
      <c r="A14" s="25" t="s">
        <v>68</v>
      </c>
      <c r="B14" s="84" t="s">
        <v>69</v>
      </c>
      <c r="C14" s="27" t="s">
        <v>70</v>
      </c>
      <c r="D14" s="30" t="s">
        <v>46</v>
      </c>
      <c r="E14" s="28" t="s">
        <v>71</v>
      </c>
      <c r="F14" s="28" t="s">
        <v>72</v>
      </c>
      <c r="G14" s="28" t="s">
        <v>73</v>
      </c>
      <c r="H14" s="22" t="s">
        <v>32</v>
      </c>
      <c r="I14" s="28" t="s">
        <v>74</v>
      </c>
      <c r="J14" s="25"/>
      <c r="K14" s="31"/>
    </row>
    <row r="15" spans="1:11" ht="152.25" customHeight="1" x14ac:dyDescent="0.3">
      <c r="A15" s="25" t="s">
        <v>75</v>
      </c>
      <c r="B15" s="85"/>
      <c r="C15" s="27" t="s">
        <v>76</v>
      </c>
      <c r="D15" s="30" t="s">
        <v>46</v>
      </c>
      <c r="E15" s="28" t="s">
        <v>77</v>
      </c>
      <c r="F15" s="25"/>
      <c r="G15" s="28" t="s">
        <v>78</v>
      </c>
      <c r="H15" s="22" t="s">
        <v>32</v>
      </c>
      <c r="I15" s="28" t="s">
        <v>79</v>
      </c>
      <c r="J15" s="25"/>
      <c r="K15" s="31"/>
    </row>
    <row r="16" spans="1:11" ht="72" x14ac:dyDescent="0.3">
      <c r="A16" s="25" t="s">
        <v>80</v>
      </c>
      <c r="B16" s="81" t="s">
        <v>81</v>
      </c>
      <c r="C16" s="27" t="s">
        <v>82</v>
      </c>
      <c r="D16" s="30" t="s">
        <v>46</v>
      </c>
      <c r="E16" s="26" t="s">
        <v>83</v>
      </c>
      <c r="F16" s="25"/>
      <c r="G16" s="25"/>
      <c r="H16" s="22" t="s">
        <v>32</v>
      </c>
      <c r="I16" s="25"/>
      <c r="J16" s="25"/>
      <c r="K16" s="25"/>
    </row>
    <row r="17" spans="1:11" ht="86.4" x14ac:dyDescent="0.3">
      <c r="A17" s="25" t="s">
        <v>84</v>
      </c>
      <c r="B17" s="82"/>
      <c r="C17" s="27" t="s">
        <v>85</v>
      </c>
      <c r="D17" s="30" t="s">
        <v>46</v>
      </c>
      <c r="E17" s="26" t="s">
        <v>86</v>
      </c>
      <c r="F17" s="25"/>
      <c r="G17" s="25"/>
      <c r="H17" s="22" t="s">
        <v>32</v>
      </c>
      <c r="I17" s="25"/>
      <c r="J17" s="25"/>
      <c r="K17" s="25"/>
    </row>
    <row r="18" spans="1:11" ht="100.8" x14ac:dyDescent="0.3">
      <c r="A18" s="25" t="s">
        <v>87</v>
      </c>
      <c r="B18" s="82"/>
      <c r="C18" s="27" t="s">
        <v>88</v>
      </c>
      <c r="D18" s="30" t="s">
        <v>46</v>
      </c>
      <c r="E18" s="26" t="s">
        <v>89</v>
      </c>
      <c r="F18" s="25"/>
      <c r="G18" s="25"/>
      <c r="H18" s="22" t="s">
        <v>32</v>
      </c>
      <c r="I18" s="25"/>
      <c r="J18" s="25"/>
      <c r="K18" s="25"/>
    </row>
    <row r="19" spans="1:11" ht="100.8" x14ac:dyDescent="0.3">
      <c r="A19" s="25" t="s">
        <v>90</v>
      </c>
      <c r="B19" s="82"/>
      <c r="C19" s="27" t="s">
        <v>91</v>
      </c>
      <c r="D19" s="30" t="s">
        <v>92</v>
      </c>
      <c r="E19" s="26" t="s">
        <v>89</v>
      </c>
      <c r="F19" s="25"/>
      <c r="G19" s="25"/>
      <c r="H19" s="22" t="s">
        <v>32</v>
      </c>
      <c r="I19" s="25"/>
      <c r="J19" s="25"/>
      <c r="K19" s="25"/>
    </row>
    <row r="20" spans="1:11" ht="57.6" x14ac:dyDescent="0.3">
      <c r="A20" s="25" t="s">
        <v>93</v>
      </c>
      <c r="B20" s="82"/>
      <c r="C20" s="27" t="s">
        <v>94</v>
      </c>
      <c r="D20" s="37" t="s">
        <v>46</v>
      </c>
      <c r="E20" s="26" t="s">
        <v>95</v>
      </c>
      <c r="F20" s="25"/>
      <c r="G20" s="25"/>
      <c r="H20" s="22" t="s">
        <v>32</v>
      </c>
      <c r="I20" s="25"/>
      <c r="J20" s="25"/>
      <c r="K20" s="25"/>
    </row>
    <row r="21" spans="1:11" ht="43.2" x14ac:dyDescent="0.3">
      <c r="A21" s="25" t="s">
        <v>96</v>
      </c>
      <c r="B21" s="82"/>
      <c r="C21" s="27" t="s">
        <v>97</v>
      </c>
      <c r="D21" s="30" t="s">
        <v>46</v>
      </c>
      <c r="E21" s="26" t="s">
        <v>98</v>
      </c>
      <c r="F21" s="25"/>
      <c r="G21" s="25"/>
      <c r="H21" s="22" t="s">
        <v>32</v>
      </c>
      <c r="I21" s="25"/>
      <c r="J21" s="25"/>
      <c r="K21" s="25"/>
    </row>
    <row r="22" spans="1:11" x14ac:dyDescent="0.3">
      <c r="A22" s="25" t="s">
        <v>99</v>
      </c>
      <c r="B22" s="81" t="s">
        <v>100</v>
      </c>
      <c r="C22" s="27" t="s">
        <v>101</v>
      </c>
      <c r="D22" s="30" t="s">
        <v>46</v>
      </c>
      <c r="E22" s="25"/>
      <c r="F22" s="25"/>
      <c r="G22" s="25"/>
      <c r="H22" s="22" t="s">
        <v>32</v>
      </c>
      <c r="I22" s="25"/>
      <c r="J22" s="25"/>
      <c r="K22" s="25"/>
    </row>
    <row r="23" spans="1:11" x14ac:dyDescent="0.3">
      <c r="A23" s="25" t="s">
        <v>102</v>
      </c>
      <c r="B23" s="82"/>
      <c r="C23" s="27" t="s">
        <v>103</v>
      </c>
      <c r="D23" s="37" t="s">
        <v>92</v>
      </c>
      <c r="E23" s="25"/>
      <c r="F23" s="25"/>
      <c r="G23" s="25"/>
      <c r="H23" s="22" t="s">
        <v>32</v>
      </c>
      <c r="I23" s="25"/>
      <c r="J23" s="25"/>
      <c r="K23" s="25"/>
    </row>
    <row r="24" spans="1:11" x14ac:dyDescent="0.3">
      <c r="A24" s="25" t="s">
        <v>104</v>
      </c>
      <c r="B24" s="82"/>
      <c r="C24" s="27" t="s">
        <v>105</v>
      </c>
      <c r="D24" s="37" t="s">
        <v>92</v>
      </c>
      <c r="E24" s="25"/>
      <c r="F24" s="25"/>
      <c r="G24" s="25"/>
      <c r="H24" s="22" t="s">
        <v>32</v>
      </c>
      <c r="I24" s="25"/>
      <c r="J24" s="25"/>
      <c r="K24" s="25"/>
    </row>
    <row r="25" spans="1:11" x14ac:dyDescent="0.3">
      <c r="A25" s="25" t="s">
        <v>106</v>
      </c>
      <c r="B25" s="82"/>
      <c r="C25" s="27" t="s">
        <v>107</v>
      </c>
      <c r="D25" s="30" t="s">
        <v>46</v>
      </c>
      <c r="E25" s="25"/>
      <c r="F25" s="25"/>
      <c r="G25" s="25"/>
      <c r="H25" s="22" t="s">
        <v>32</v>
      </c>
      <c r="I25" s="25"/>
      <c r="J25" s="25"/>
      <c r="K25" s="25"/>
    </row>
    <row r="26" spans="1:11" x14ac:dyDescent="0.3">
      <c r="A26" s="25" t="s">
        <v>108</v>
      </c>
      <c r="B26" s="82"/>
      <c r="C26" s="27" t="s">
        <v>109</v>
      </c>
      <c r="D26" s="30" t="s">
        <v>46</v>
      </c>
      <c r="E26" s="25"/>
      <c r="F26" s="25"/>
      <c r="G26" s="25"/>
      <c r="H26" s="22" t="s">
        <v>32</v>
      </c>
      <c r="I26" s="25"/>
      <c r="J26" s="25"/>
      <c r="K26" s="25"/>
    </row>
    <row r="27" spans="1:11" x14ac:dyDescent="0.3">
      <c r="A27" s="25" t="s">
        <v>110</v>
      </c>
      <c r="B27" s="82"/>
      <c r="C27" s="27" t="s">
        <v>111</v>
      </c>
      <c r="D27" s="30" t="s">
        <v>46</v>
      </c>
      <c r="E27" s="25"/>
      <c r="F27" s="25"/>
      <c r="G27" s="25"/>
      <c r="H27" s="22" t="s">
        <v>32</v>
      </c>
      <c r="I27" s="25"/>
      <c r="J27" s="25"/>
      <c r="K27" s="25"/>
    </row>
    <row r="28" spans="1:11" x14ac:dyDescent="0.3">
      <c r="A28" s="25" t="s">
        <v>112</v>
      </c>
      <c r="B28" s="82"/>
      <c r="C28" s="27" t="s">
        <v>113</v>
      </c>
      <c r="D28" s="30" t="s">
        <v>46</v>
      </c>
      <c r="E28" s="25"/>
      <c r="F28" s="25"/>
      <c r="G28" s="25"/>
      <c r="H28" s="22" t="s">
        <v>32</v>
      </c>
      <c r="I28" s="25"/>
      <c r="J28" s="25"/>
      <c r="K28" s="25"/>
    </row>
    <row r="29" spans="1:11" x14ac:dyDescent="0.3">
      <c r="A29" s="25" t="s">
        <v>114</v>
      </c>
      <c r="B29" s="82"/>
      <c r="C29" s="27" t="s">
        <v>115</v>
      </c>
      <c r="D29" s="37" t="s">
        <v>92</v>
      </c>
      <c r="E29" s="25"/>
      <c r="F29" s="25"/>
      <c r="G29" s="25"/>
      <c r="H29" s="22" t="s">
        <v>32</v>
      </c>
      <c r="I29" s="25"/>
      <c r="J29" s="25"/>
      <c r="K29" s="25"/>
    </row>
    <row r="30" spans="1:11" x14ac:dyDescent="0.3">
      <c r="A30" s="25" t="s">
        <v>116</v>
      </c>
      <c r="B30" s="82"/>
      <c r="C30" s="27" t="s">
        <v>117</v>
      </c>
      <c r="D30" s="37" t="s">
        <v>46</v>
      </c>
      <c r="E30" s="25"/>
      <c r="F30" s="25"/>
      <c r="G30" s="25"/>
      <c r="H30" s="22" t="s">
        <v>32</v>
      </c>
      <c r="I30" s="25"/>
      <c r="J30" s="25"/>
      <c r="K30" s="25"/>
    </row>
    <row r="31" spans="1:11" x14ac:dyDescent="0.3">
      <c r="A31" s="25" t="s">
        <v>118</v>
      </c>
      <c r="B31" s="82"/>
      <c r="C31" s="27" t="s">
        <v>119</v>
      </c>
      <c r="D31" s="37" t="s">
        <v>46</v>
      </c>
      <c r="E31" s="25"/>
      <c r="F31" s="25"/>
      <c r="G31" s="25"/>
      <c r="H31" s="22" t="s">
        <v>32</v>
      </c>
      <c r="I31" s="25" t="s">
        <v>120</v>
      </c>
      <c r="J31" s="25"/>
      <c r="K31" s="25"/>
    </row>
    <row r="32" spans="1:11" x14ac:dyDescent="0.3">
      <c r="A32" s="25" t="s">
        <v>121</v>
      </c>
      <c r="B32" s="82"/>
      <c r="C32" s="27" t="s">
        <v>122</v>
      </c>
      <c r="D32" s="37" t="s">
        <v>46</v>
      </c>
      <c r="E32" s="25"/>
      <c r="F32" s="25"/>
      <c r="G32" s="25"/>
      <c r="H32" s="22" t="s">
        <v>32</v>
      </c>
      <c r="I32" s="25" t="s">
        <v>120</v>
      </c>
      <c r="J32" s="25"/>
      <c r="K32" s="25"/>
    </row>
    <row r="33" spans="1:11" x14ac:dyDescent="0.3">
      <c r="A33" s="25" t="s">
        <v>123</v>
      </c>
      <c r="B33" s="83"/>
      <c r="C33" s="27" t="s">
        <v>124</v>
      </c>
      <c r="D33" s="37" t="s">
        <v>46</v>
      </c>
      <c r="E33" s="25"/>
      <c r="F33" s="25"/>
      <c r="G33" s="25"/>
      <c r="H33" s="22" t="s">
        <v>32</v>
      </c>
      <c r="I33" s="25" t="s">
        <v>125</v>
      </c>
      <c r="J33" s="25"/>
      <c r="K33" s="25"/>
    </row>
    <row r="34" spans="1:11" ht="28.8" x14ac:dyDescent="0.3">
      <c r="A34" s="27" t="s">
        <v>126</v>
      </c>
      <c r="B34" s="81" t="s">
        <v>127</v>
      </c>
      <c r="C34" s="28" t="s">
        <v>128</v>
      </c>
      <c r="D34" s="30" t="s">
        <v>46</v>
      </c>
      <c r="E34" s="28" t="s">
        <v>129</v>
      </c>
      <c r="F34" s="27"/>
      <c r="G34" s="28" t="s">
        <v>130</v>
      </c>
      <c r="H34" s="22" t="s">
        <v>32</v>
      </c>
      <c r="I34" s="24"/>
      <c r="J34" s="23"/>
      <c r="K34" s="32" t="s">
        <v>66</v>
      </c>
    </row>
    <row r="35" spans="1:11" ht="43.2" x14ac:dyDescent="0.3">
      <c r="A35" s="27" t="s">
        <v>131</v>
      </c>
      <c r="B35" s="82"/>
      <c r="C35" s="28" t="s">
        <v>132</v>
      </c>
      <c r="D35" s="30" t="s">
        <v>46</v>
      </c>
      <c r="E35" s="28" t="s">
        <v>133</v>
      </c>
      <c r="F35" s="28" t="s">
        <v>134</v>
      </c>
      <c r="G35" s="28" t="s">
        <v>135</v>
      </c>
      <c r="H35" s="22" t="s">
        <v>32</v>
      </c>
      <c r="I35" s="24"/>
      <c r="J35" s="23"/>
      <c r="K35" s="32" t="s">
        <v>66</v>
      </c>
    </row>
    <row r="36" spans="1:11" ht="57.6" x14ac:dyDescent="0.3">
      <c r="A36" s="27" t="s">
        <v>136</v>
      </c>
      <c r="B36" s="82"/>
      <c r="C36" s="28" t="s">
        <v>137</v>
      </c>
      <c r="D36" s="30" t="s">
        <v>46</v>
      </c>
      <c r="E36" s="28" t="s">
        <v>138</v>
      </c>
      <c r="F36" s="27"/>
      <c r="G36" s="28" t="s">
        <v>139</v>
      </c>
      <c r="H36" s="22" t="s">
        <v>32</v>
      </c>
      <c r="I36" s="24"/>
      <c r="J36" s="23"/>
      <c r="K36" s="32" t="s">
        <v>66</v>
      </c>
    </row>
    <row r="37" spans="1:11" ht="57.6" x14ac:dyDescent="0.3">
      <c r="A37" s="27" t="s">
        <v>140</v>
      </c>
      <c r="B37" s="82"/>
      <c r="C37" s="28" t="s">
        <v>141</v>
      </c>
      <c r="D37" s="30" t="s">
        <v>46</v>
      </c>
      <c r="E37" s="28" t="s">
        <v>142</v>
      </c>
      <c r="F37" s="28"/>
      <c r="G37" s="28" t="s">
        <v>143</v>
      </c>
      <c r="H37" s="22" t="s">
        <v>32</v>
      </c>
      <c r="I37" s="24"/>
      <c r="J37" s="23"/>
      <c r="K37" s="32" t="s">
        <v>66</v>
      </c>
    </row>
    <row r="38" spans="1:11" ht="57.6" x14ac:dyDescent="0.3">
      <c r="A38" s="27" t="s">
        <v>144</v>
      </c>
      <c r="B38" s="83"/>
      <c r="C38" s="28" t="s">
        <v>145</v>
      </c>
      <c r="D38" s="30" t="s">
        <v>46</v>
      </c>
      <c r="E38" s="28" t="s">
        <v>146</v>
      </c>
      <c r="F38" s="28"/>
      <c r="G38" s="28" t="s">
        <v>147</v>
      </c>
      <c r="H38" s="22" t="s">
        <v>32</v>
      </c>
      <c r="I38" s="24"/>
      <c r="J38" s="23"/>
      <c r="K38" s="32" t="s">
        <v>66</v>
      </c>
    </row>
  </sheetData>
  <autoFilter ref="A13:K33"/>
  <mergeCells count="5">
    <mergeCell ref="E1:G1"/>
    <mergeCell ref="B16:B21"/>
    <mergeCell ref="B22:B33"/>
    <mergeCell ref="B14:B15"/>
    <mergeCell ref="B34:B38"/>
  </mergeCells>
  <conditionalFormatting sqref="H1:H33">
    <cfRule type="cellIs" dxfId="9" priority="52" operator="equal">
      <formula>"Pass"</formula>
    </cfRule>
    <cfRule type="cellIs" dxfId="8" priority="53" operator="equal">
      <formula>"No Tested"</formula>
    </cfRule>
    <cfRule type="cellIs" dxfId="7" priority="54" operator="equal">
      <formula>"Not Tested"</formula>
    </cfRule>
    <cfRule type="cellIs" dxfId="6" priority="55" operator="equal">
      <formula>"Failed"</formula>
    </cfRule>
  </conditionalFormatting>
  <conditionalFormatting sqref="H14:H33">
    <cfRule type="cellIs" dxfId="5" priority="51" operator="equal">
      <formula>"Pass"</formula>
    </cfRule>
  </conditionalFormatting>
  <conditionalFormatting sqref="H34:H38">
    <cfRule type="cellIs" dxfId="4" priority="2" operator="equal">
      <formula>"Pass"</formula>
    </cfRule>
    <cfRule type="cellIs" dxfId="3" priority="3" operator="equal">
      <formula>"No Tested"</formula>
    </cfRule>
    <cfRule type="cellIs" dxfId="2" priority="4" operator="equal">
      <formula>"Not Tested"</formula>
    </cfRule>
    <cfRule type="cellIs" dxfId="1" priority="5" operator="equal">
      <formula>"Failed"</formula>
    </cfRule>
  </conditionalFormatting>
  <conditionalFormatting sqref="H34:H38">
    <cfRule type="cellIs" dxfId="0" priority="1" operator="equal">
      <formula>"Pass"</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b931375-5048-460d-a845-98a524317b33">
      <UserInfo>
        <DisplayName>Ida Bagus Putra Manuaba</DisplayName>
        <AccountId>18</AccountId>
        <AccountType/>
      </UserInfo>
      <UserInfo>
        <DisplayName>Defri Yadika Salesta</DisplayName>
        <AccountId>17</AccountId>
        <AccountType/>
      </UserInfo>
      <UserInfo>
        <DisplayName>Mutia Adelina</DisplayName>
        <AccountId>25</AccountId>
        <AccountType/>
      </UserInfo>
      <UserInfo>
        <DisplayName>Muhammad Ilyas</DisplayName>
        <AccountId>26</AccountId>
        <AccountType/>
      </UserInfo>
      <UserInfo>
        <DisplayName>Danang Sukma Wantara</DisplayName>
        <AccountId>27</AccountId>
        <AccountType/>
      </UserInfo>
      <UserInfo>
        <DisplayName>Hariadi Prasetyo</DisplayName>
        <AccountId>19</AccountId>
        <AccountType/>
      </UserInfo>
      <UserInfo>
        <DisplayName>Redy Setyo Hariyatmoko</DisplayName>
        <AccountId>28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31A36987EBAC74AB4B09BD8D9F31660" ma:contentTypeVersion="8" ma:contentTypeDescription="Create a new document." ma:contentTypeScope="" ma:versionID="df23e5b2e0bb669b12a1036e3f95f40a">
  <xsd:schema xmlns:xsd="http://www.w3.org/2001/XMLSchema" xmlns:xs="http://www.w3.org/2001/XMLSchema" xmlns:p="http://schemas.microsoft.com/office/2006/metadata/properties" xmlns:ns2="b9464e6f-415c-4c90-a8f7-187e01eb40dd" xmlns:ns3="bb931375-5048-460d-a845-98a524317b33" targetNamespace="http://schemas.microsoft.com/office/2006/metadata/properties" ma:root="true" ma:fieldsID="7edf0872ea67feb1dbd37e03b3a7089a" ns2:_="" ns3:_="">
    <xsd:import namespace="b9464e6f-415c-4c90-a8f7-187e01eb40dd"/>
    <xsd:import namespace="bb931375-5048-460d-a845-98a524317b3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464e6f-415c-4c90-a8f7-187e01eb40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931375-5048-460d-a845-98a524317b3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A6EBA37-88F0-4D67-A9A0-76D16E90BAFE}">
  <ds:schemaRefs>
    <ds:schemaRef ds:uri="http://schemas.microsoft.com/office/2006/documentManagement/types"/>
    <ds:schemaRef ds:uri="bb931375-5048-460d-a845-98a524317b33"/>
    <ds:schemaRef ds:uri="http://purl.org/dc/elements/1.1/"/>
    <ds:schemaRef ds:uri="http://www.w3.org/XML/1998/namespace"/>
    <ds:schemaRef ds:uri="http://purl.org/dc/dcmitype/"/>
    <ds:schemaRef ds:uri="b9464e6f-415c-4c90-a8f7-187e01eb40dd"/>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E54BF05-8C2C-4376-853A-40C043E5406E}">
  <ds:schemaRefs>
    <ds:schemaRef ds:uri="http://schemas.microsoft.com/sharepoint/v3/contenttype/forms"/>
  </ds:schemaRefs>
</ds:datastoreItem>
</file>

<file path=customXml/itemProps3.xml><?xml version="1.0" encoding="utf-8"?>
<ds:datastoreItem xmlns:ds="http://schemas.openxmlformats.org/officeDocument/2006/customXml" ds:itemID="{0935261E-F163-44ED-8770-FD2C9EA54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464e6f-415c-4c90-a8f7-187e01eb40dd"/>
    <ds:schemaRef ds:uri="bb931375-5048-460d-a845-98a524317b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8CD42D6-B14E-4241-8001-E2B933C2049C}">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PIC</vt:lpstr>
      <vt:lpstr>TestCase</vt:lpstr>
      <vt:lpstr>E2E</vt:lpstr>
      <vt:lpstr>NB Addendum</vt:lpstr>
      <vt:lpstr>'NB Addendum'!_Toc530647433</vt:lpstr>
    </vt:vector>
  </TitlesOfParts>
  <Company>MStest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Melawati Melawati</dc:creator>
  <cp:lastModifiedBy>rafio</cp:lastModifiedBy>
  <cp:revision/>
  <dcterms:created xsi:type="dcterms:W3CDTF">2018-05-08T10:45:09Z</dcterms:created>
  <dcterms:modified xsi:type="dcterms:W3CDTF">2022-03-20T15:27:29Z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SharedWithUsers">
    <vt:lpwstr>Ida Bagus Putra Manuaba;Defri Yadika Salesta;Mutia Adelina;Muhammad Ilyas;Danang Sukma Wantara;Hariadi Prasetyo;Redy Setyo Hariyatmoko</vt:lpwstr>
  </property>
  <property fmtid="{D5CDD505-2E9C-101B-9397-08002B2CF9AE}" pid="3" name="SharedWithUsers">
    <vt:lpwstr>18;#Ida Bagus Putra Manuaba;#17;#Defri Yadika Salesta;#25;#Mutia Adelina;#26;#Muhammad Ilyas;#27;#Danang Sukma Wantara;#19;#Hariadi Prasetyo;#28;#Redy Setyo Hariyatmoko</vt:lpwstr>
  </property>
  <property fmtid="{D5CDD505-2E9C-101B-9397-08002B2CF9AE}" pid="4" name="ContentTypeId">
    <vt:lpwstr>0x010100531A36987EBAC74AB4B09BD8D9F31660</vt:lpwstr>
  </property>
</Properties>
</file>